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Thanmaya\OneDrive\Desktop\data analytics\Github project\"/>
    </mc:Choice>
  </mc:AlternateContent>
  <xr:revisionPtr revIDLastSave="0" documentId="13_ncr:1_{2AB8B160-1E8E-43ED-BDA8-3AF27E2CD783}" xr6:coauthVersionLast="47" xr6:coauthVersionMax="47" xr10:uidLastSave="{00000000-0000-0000-0000-000000000000}"/>
  <bookViews>
    <workbookView xWindow="-108" yWindow="-108" windowWidth="23256" windowHeight="12456" firstSheet="5" activeTab="6" xr2:uid="{F39DFD34-43C4-44CE-A4D9-D77A5CE079AA}"/>
  </bookViews>
  <sheets>
    <sheet name="global_freelancer_raw" sheetId="1" r:id="rId1"/>
    <sheet name="global_freelancer-quick ana" sheetId="9" r:id="rId2"/>
    <sheet name="Formula" sheetId="3" state="hidden" r:id="rId3"/>
    <sheet name="Power Query" sheetId="4" state="hidden" r:id="rId4"/>
    <sheet name="descriptive statistics" sheetId="2" state="hidden" r:id="rId5"/>
    <sheet name="Pivot tables" sheetId="6" r:id="rId6"/>
    <sheet name="Sheet3" sheetId="10" r:id="rId7"/>
    <sheet name="Sheet4" sheetId="11" r:id="rId8"/>
    <sheet name="Sheet5" sheetId="12" r:id="rId9"/>
    <sheet name="Sheet6" sheetId="13" r:id="rId10"/>
    <sheet name="DASHBOARD" sheetId="7" r:id="rId11"/>
  </sheets>
  <definedNames>
    <definedName name="_xlcn.WorksheetConnection_global_freelancer_rawA1S10011" hidden="1">global_freelancer_raw!$A$1:$S$1001</definedName>
    <definedName name="ExternalData_1" localSheetId="3" hidden="1">'Power Query'!$A$1:$R$1001</definedName>
    <definedName name="Slicer_Duration_Period">#N/A</definedName>
    <definedName name="Slicer_freelancer_ID">#N/A</definedName>
    <definedName name="Slicer_freelancer_ID1">#N/A</definedName>
    <definedName name="Slicer_freelancer_ID2">#N/A</definedName>
    <definedName name="Slicer_is_active">#N/A</definedName>
    <definedName name="Slicer_is_active1">#N/A</definedName>
    <definedName name="Slicer_no_of_projects">#N/A</definedName>
    <definedName name="Slicer_primary_skill">#N/A</definedName>
    <definedName name="Slicer_rating">#N/A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s>
  <extLst>
    <ext xmlns:x14="http://schemas.microsoft.com/office/spreadsheetml/2009/9/main" uri="{876F7934-8845-4945-9796-88D515C7AA90}">
      <x14:pivotCaches>
        <pivotCache cacheId="8" r:id="rId20"/>
      </x14:pivotCaches>
    </ex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global_freelancer_raw!$A$1:$S$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2" i="9" l="1"/>
  <c r="T3" i="9"/>
  <c r="T4" i="9"/>
  <c r="T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T46" i="9"/>
  <c r="T47" i="9"/>
  <c r="T48" i="9"/>
  <c r="T49" i="9"/>
  <c r="T50" i="9"/>
  <c r="T51" i="9"/>
  <c r="T52" i="9"/>
  <c r="T53" i="9"/>
  <c r="T54" i="9"/>
  <c r="T55" i="9"/>
  <c r="T56" i="9"/>
  <c r="T57" i="9"/>
  <c r="T58" i="9"/>
  <c r="T59" i="9"/>
  <c r="T60" i="9"/>
  <c r="T61" i="9"/>
  <c r="T62" i="9"/>
  <c r="T63" i="9"/>
  <c r="T64" i="9"/>
  <c r="T65" i="9"/>
  <c r="T66" i="9"/>
  <c r="T67" i="9"/>
  <c r="T68" i="9"/>
  <c r="T69" i="9"/>
  <c r="T70" i="9"/>
  <c r="T71" i="9"/>
  <c r="T72" i="9"/>
  <c r="T73" i="9"/>
  <c r="T74" i="9"/>
  <c r="T75" i="9"/>
  <c r="T76" i="9"/>
  <c r="T77" i="9"/>
  <c r="T78" i="9"/>
  <c r="T79" i="9"/>
  <c r="T80" i="9"/>
  <c r="T81" i="9"/>
  <c r="T82" i="9"/>
  <c r="T83" i="9"/>
  <c r="T84" i="9"/>
  <c r="T85" i="9"/>
  <c r="T86" i="9"/>
  <c r="T87" i="9"/>
  <c r="T88" i="9"/>
  <c r="T89" i="9"/>
  <c r="T90" i="9"/>
  <c r="T91" i="9"/>
  <c r="T92" i="9"/>
  <c r="T93" i="9"/>
  <c r="T94" i="9"/>
  <c r="T95" i="9"/>
  <c r="T96" i="9"/>
  <c r="T97" i="9"/>
  <c r="T98" i="9"/>
  <c r="T99" i="9"/>
  <c r="T100" i="9"/>
  <c r="T101" i="9"/>
  <c r="T102" i="9"/>
  <c r="T103" i="9"/>
  <c r="T104" i="9"/>
  <c r="T105" i="9"/>
  <c r="T106" i="9"/>
  <c r="T107" i="9"/>
  <c r="T108" i="9"/>
  <c r="T109" i="9"/>
  <c r="T110" i="9"/>
  <c r="T111" i="9"/>
  <c r="T112" i="9"/>
  <c r="T113" i="9"/>
  <c r="T114" i="9"/>
  <c r="T115" i="9"/>
  <c r="T116" i="9"/>
  <c r="T117" i="9"/>
  <c r="T118" i="9"/>
  <c r="T119" i="9"/>
  <c r="T120" i="9"/>
  <c r="T121" i="9"/>
  <c r="T122" i="9"/>
  <c r="T123" i="9"/>
  <c r="T124" i="9"/>
  <c r="T125" i="9"/>
  <c r="T126" i="9"/>
  <c r="T127" i="9"/>
  <c r="T128" i="9"/>
  <c r="T129" i="9"/>
  <c r="T130" i="9"/>
  <c r="T131" i="9"/>
  <c r="T132" i="9"/>
  <c r="T133" i="9"/>
  <c r="T134" i="9"/>
  <c r="T135" i="9"/>
  <c r="T136" i="9"/>
  <c r="T137" i="9"/>
  <c r="T138" i="9"/>
  <c r="T139" i="9"/>
  <c r="T140" i="9"/>
  <c r="T141" i="9"/>
  <c r="T142" i="9"/>
  <c r="T143" i="9"/>
  <c r="T144" i="9"/>
  <c r="T145" i="9"/>
  <c r="T146" i="9"/>
  <c r="T147" i="9"/>
  <c r="T148" i="9"/>
  <c r="T149" i="9"/>
  <c r="T150" i="9"/>
  <c r="T151" i="9"/>
  <c r="T152" i="9"/>
  <c r="T153" i="9"/>
  <c r="T154" i="9"/>
  <c r="T155" i="9"/>
  <c r="T156" i="9"/>
  <c r="T157" i="9"/>
  <c r="T158" i="9"/>
  <c r="T159" i="9"/>
  <c r="T160" i="9"/>
  <c r="T161" i="9"/>
  <c r="T162" i="9"/>
  <c r="T163" i="9"/>
  <c r="T164" i="9"/>
  <c r="T165" i="9"/>
  <c r="T166" i="9"/>
  <c r="T167" i="9"/>
  <c r="T168" i="9"/>
  <c r="T169" i="9"/>
  <c r="T170" i="9"/>
  <c r="T171" i="9"/>
  <c r="T172" i="9"/>
  <c r="T173" i="9"/>
  <c r="T174" i="9"/>
  <c r="T175" i="9"/>
  <c r="T176" i="9"/>
  <c r="T177" i="9"/>
  <c r="T178" i="9"/>
  <c r="T179" i="9"/>
  <c r="T180" i="9"/>
  <c r="T181" i="9"/>
  <c r="T182" i="9"/>
  <c r="T183" i="9"/>
  <c r="T184" i="9"/>
  <c r="T185" i="9"/>
  <c r="T186" i="9"/>
  <c r="T187" i="9"/>
  <c r="T188" i="9"/>
  <c r="T189" i="9"/>
  <c r="T190" i="9"/>
  <c r="T191" i="9"/>
  <c r="T192" i="9"/>
  <c r="T193" i="9"/>
  <c r="T194" i="9"/>
  <c r="T195" i="9"/>
  <c r="T196" i="9"/>
  <c r="T197" i="9"/>
  <c r="T198" i="9"/>
  <c r="T199" i="9"/>
  <c r="T200" i="9"/>
  <c r="T201" i="9"/>
  <c r="T202" i="9"/>
  <c r="T203" i="9"/>
  <c r="T204" i="9"/>
  <c r="T205" i="9"/>
  <c r="T206" i="9"/>
  <c r="T207" i="9"/>
  <c r="T208" i="9"/>
  <c r="T209" i="9"/>
  <c r="T210" i="9"/>
  <c r="T211" i="9"/>
  <c r="T212" i="9"/>
  <c r="T213" i="9"/>
  <c r="T214" i="9"/>
  <c r="T215" i="9"/>
  <c r="T216" i="9"/>
  <c r="T217" i="9"/>
  <c r="T218" i="9"/>
  <c r="T219" i="9"/>
  <c r="T220" i="9"/>
  <c r="T221" i="9"/>
  <c r="T222" i="9"/>
  <c r="T223" i="9"/>
  <c r="T224" i="9"/>
  <c r="T225" i="9"/>
  <c r="T226" i="9"/>
  <c r="T227" i="9"/>
  <c r="T228" i="9"/>
  <c r="T229" i="9"/>
  <c r="T230" i="9"/>
  <c r="T231" i="9"/>
  <c r="T232" i="9"/>
  <c r="T233" i="9"/>
  <c r="T234" i="9"/>
  <c r="T235" i="9"/>
  <c r="T236" i="9"/>
  <c r="T237" i="9"/>
  <c r="T238" i="9"/>
  <c r="T239" i="9"/>
  <c r="T240" i="9"/>
  <c r="T241" i="9"/>
  <c r="T242" i="9"/>
  <c r="T243" i="9"/>
  <c r="T244" i="9"/>
  <c r="T245" i="9"/>
  <c r="T246" i="9"/>
  <c r="T247" i="9"/>
  <c r="T248" i="9"/>
  <c r="T249" i="9"/>
  <c r="T250" i="9"/>
  <c r="T251" i="9"/>
  <c r="T252" i="9"/>
  <c r="T253" i="9"/>
  <c r="T254" i="9"/>
  <c r="T255" i="9"/>
  <c r="T256" i="9"/>
  <c r="T257" i="9"/>
  <c r="T258" i="9"/>
  <c r="T259" i="9"/>
  <c r="T260" i="9"/>
  <c r="T261" i="9"/>
  <c r="T262" i="9"/>
  <c r="T263" i="9"/>
  <c r="T264" i="9"/>
  <c r="T265" i="9"/>
  <c r="T266" i="9"/>
  <c r="T267" i="9"/>
  <c r="T268" i="9"/>
  <c r="T269" i="9"/>
  <c r="T270" i="9"/>
  <c r="T271" i="9"/>
  <c r="T272" i="9"/>
  <c r="T273" i="9"/>
  <c r="T274" i="9"/>
  <c r="T275" i="9"/>
  <c r="T276" i="9"/>
  <c r="T277" i="9"/>
  <c r="T278" i="9"/>
  <c r="T279" i="9"/>
  <c r="T280" i="9"/>
  <c r="T281" i="9"/>
  <c r="T282" i="9"/>
  <c r="T283" i="9"/>
  <c r="T284" i="9"/>
  <c r="T285" i="9"/>
  <c r="T286" i="9"/>
  <c r="T287" i="9"/>
  <c r="T288" i="9"/>
  <c r="T289" i="9"/>
  <c r="T290" i="9"/>
  <c r="T291" i="9"/>
  <c r="T292" i="9"/>
  <c r="T293" i="9"/>
  <c r="T294" i="9"/>
  <c r="T295" i="9"/>
  <c r="T296" i="9"/>
  <c r="T297" i="9"/>
  <c r="T298" i="9"/>
  <c r="T299" i="9"/>
  <c r="T300" i="9"/>
  <c r="T301" i="9"/>
  <c r="T302" i="9"/>
  <c r="T303" i="9"/>
  <c r="T304" i="9"/>
  <c r="T305" i="9"/>
  <c r="T306" i="9"/>
  <c r="T307" i="9"/>
  <c r="T308" i="9"/>
  <c r="T309" i="9"/>
  <c r="T310" i="9"/>
  <c r="T311" i="9"/>
  <c r="T312" i="9"/>
  <c r="T313" i="9"/>
  <c r="T314" i="9"/>
  <c r="T315" i="9"/>
  <c r="T316" i="9"/>
  <c r="T317" i="9"/>
  <c r="T318" i="9"/>
  <c r="T319" i="9"/>
  <c r="T320" i="9"/>
  <c r="T321" i="9"/>
  <c r="T322" i="9"/>
  <c r="T323" i="9"/>
  <c r="T324" i="9"/>
  <c r="T325" i="9"/>
  <c r="T326" i="9"/>
  <c r="T327" i="9"/>
  <c r="T328" i="9"/>
  <c r="T329" i="9"/>
  <c r="T330" i="9"/>
  <c r="T331" i="9"/>
  <c r="T332" i="9"/>
  <c r="T333" i="9"/>
  <c r="T334" i="9"/>
  <c r="T335" i="9"/>
  <c r="T336" i="9"/>
  <c r="T337" i="9"/>
  <c r="T338" i="9"/>
  <c r="T339" i="9"/>
  <c r="T340" i="9"/>
  <c r="T341" i="9"/>
  <c r="T342" i="9"/>
  <c r="T343" i="9"/>
  <c r="T344" i="9"/>
  <c r="T345" i="9"/>
  <c r="T346" i="9"/>
  <c r="T347" i="9"/>
  <c r="T348" i="9"/>
  <c r="T349" i="9"/>
  <c r="T350" i="9"/>
  <c r="T351" i="9"/>
  <c r="T352" i="9"/>
  <c r="T353" i="9"/>
  <c r="T354" i="9"/>
  <c r="T355" i="9"/>
  <c r="T356" i="9"/>
  <c r="T357" i="9"/>
  <c r="T358" i="9"/>
  <c r="T359" i="9"/>
  <c r="T360" i="9"/>
  <c r="T361" i="9"/>
  <c r="T362" i="9"/>
  <c r="T363" i="9"/>
  <c r="T364" i="9"/>
  <c r="T365" i="9"/>
  <c r="T366" i="9"/>
  <c r="T367" i="9"/>
  <c r="T368" i="9"/>
  <c r="T369" i="9"/>
  <c r="T370" i="9"/>
  <c r="T371" i="9"/>
  <c r="T372" i="9"/>
  <c r="T373" i="9"/>
  <c r="T374" i="9"/>
  <c r="T375" i="9"/>
  <c r="T376" i="9"/>
  <c r="T377" i="9"/>
  <c r="T378" i="9"/>
  <c r="T379" i="9"/>
  <c r="T380" i="9"/>
  <c r="T381" i="9"/>
  <c r="T382" i="9"/>
  <c r="T383" i="9"/>
  <c r="T384" i="9"/>
  <c r="T385" i="9"/>
  <c r="T386" i="9"/>
  <c r="T387" i="9"/>
  <c r="T388" i="9"/>
  <c r="T389" i="9"/>
  <c r="T390" i="9"/>
  <c r="T391" i="9"/>
  <c r="T392" i="9"/>
  <c r="T393" i="9"/>
  <c r="T394" i="9"/>
  <c r="T395" i="9"/>
  <c r="T396" i="9"/>
  <c r="T397" i="9"/>
  <c r="T398" i="9"/>
  <c r="T399" i="9"/>
  <c r="T400" i="9"/>
  <c r="T401" i="9"/>
  <c r="T402" i="9"/>
  <c r="T403" i="9"/>
  <c r="T404" i="9"/>
  <c r="T405" i="9"/>
  <c r="T406" i="9"/>
  <c r="T407" i="9"/>
  <c r="T408" i="9"/>
  <c r="T409" i="9"/>
  <c r="T410" i="9"/>
  <c r="T411" i="9"/>
  <c r="T412" i="9"/>
  <c r="T413" i="9"/>
  <c r="T414" i="9"/>
  <c r="T415" i="9"/>
  <c r="T416" i="9"/>
  <c r="T417" i="9"/>
  <c r="T418" i="9"/>
  <c r="T419" i="9"/>
  <c r="T420" i="9"/>
  <c r="T421" i="9"/>
  <c r="T422" i="9"/>
  <c r="T423" i="9"/>
  <c r="T424" i="9"/>
  <c r="T425" i="9"/>
  <c r="T426" i="9"/>
  <c r="T427" i="9"/>
  <c r="T428" i="9"/>
  <c r="T429" i="9"/>
  <c r="T430" i="9"/>
  <c r="T431" i="9"/>
  <c r="T432" i="9"/>
  <c r="T433" i="9"/>
  <c r="T434" i="9"/>
  <c r="T435" i="9"/>
  <c r="T436" i="9"/>
  <c r="T437" i="9"/>
  <c r="T438" i="9"/>
  <c r="T439" i="9"/>
  <c r="T440" i="9"/>
  <c r="T441" i="9"/>
  <c r="T442" i="9"/>
  <c r="T443" i="9"/>
  <c r="T444" i="9"/>
  <c r="T445" i="9"/>
  <c r="T446" i="9"/>
  <c r="T447" i="9"/>
  <c r="T448" i="9"/>
  <c r="T449" i="9"/>
  <c r="T450" i="9"/>
  <c r="T451" i="9"/>
  <c r="T452" i="9"/>
  <c r="T453" i="9"/>
  <c r="T454" i="9"/>
  <c r="T455" i="9"/>
  <c r="T456" i="9"/>
  <c r="T457" i="9"/>
  <c r="T458" i="9"/>
  <c r="T459" i="9"/>
  <c r="T460" i="9"/>
  <c r="T461" i="9"/>
  <c r="T462" i="9"/>
  <c r="T463" i="9"/>
  <c r="T464" i="9"/>
  <c r="T465" i="9"/>
  <c r="T466" i="9"/>
  <c r="T467" i="9"/>
  <c r="T468" i="9"/>
  <c r="T469" i="9"/>
  <c r="T470" i="9"/>
  <c r="T471" i="9"/>
  <c r="T472" i="9"/>
  <c r="T473" i="9"/>
  <c r="T474" i="9"/>
  <c r="T475" i="9"/>
  <c r="T476" i="9"/>
  <c r="T477" i="9"/>
  <c r="T478" i="9"/>
  <c r="T479" i="9"/>
  <c r="T480" i="9"/>
  <c r="T481" i="9"/>
  <c r="T482" i="9"/>
  <c r="T483" i="9"/>
  <c r="T484" i="9"/>
  <c r="T485" i="9"/>
  <c r="T486" i="9"/>
  <c r="T487" i="9"/>
  <c r="T488" i="9"/>
  <c r="T489" i="9"/>
  <c r="T490" i="9"/>
  <c r="T491" i="9"/>
  <c r="T492" i="9"/>
  <c r="T493" i="9"/>
  <c r="T494" i="9"/>
  <c r="T495" i="9"/>
  <c r="T496" i="9"/>
  <c r="T497" i="9"/>
  <c r="T498" i="9"/>
  <c r="T499" i="9"/>
  <c r="T500" i="9"/>
  <c r="T501" i="9"/>
  <c r="T502" i="9"/>
  <c r="T503" i="9"/>
  <c r="T504" i="9"/>
  <c r="T505" i="9"/>
  <c r="T506" i="9"/>
  <c r="T507" i="9"/>
  <c r="T508" i="9"/>
  <c r="T509" i="9"/>
  <c r="T510" i="9"/>
  <c r="T511" i="9"/>
  <c r="T512" i="9"/>
  <c r="T513" i="9"/>
  <c r="T514" i="9"/>
  <c r="T515" i="9"/>
  <c r="T516" i="9"/>
  <c r="T517" i="9"/>
  <c r="T518" i="9"/>
  <c r="T519" i="9"/>
  <c r="T520" i="9"/>
  <c r="T521" i="9"/>
  <c r="T522" i="9"/>
  <c r="T523" i="9"/>
  <c r="T524" i="9"/>
  <c r="T525" i="9"/>
  <c r="T526" i="9"/>
  <c r="T527" i="9"/>
  <c r="T528" i="9"/>
  <c r="T529" i="9"/>
  <c r="T530" i="9"/>
  <c r="T531" i="9"/>
  <c r="T532" i="9"/>
  <c r="T533" i="9"/>
  <c r="T534" i="9"/>
  <c r="T535" i="9"/>
  <c r="T536" i="9"/>
  <c r="T537" i="9"/>
  <c r="T538" i="9"/>
  <c r="T539" i="9"/>
  <c r="T540" i="9"/>
  <c r="T541" i="9"/>
  <c r="T542" i="9"/>
  <c r="T543" i="9"/>
  <c r="T544" i="9"/>
  <c r="T545" i="9"/>
  <c r="T546" i="9"/>
  <c r="T547" i="9"/>
  <c r="T548" i="9"/>
  <c r="T549" i="9"/>
  <c r="T550" i="9"/>
  <c r="T551" i="9"/>
  <c r="T552" i="9"/>
  <c r="T553" i="9"/>
  <c r="T554" i="9"/>
  <c r="T555" i="9"/>
  <c r="T556" i="9"/>
  <c r="T557" i="9"/>
  <c r="T558" i="9"/>
  <c r="T559" i="9"/>
  <c r="T560" i="9"/>
  <c r="T561" i="9"/>
  <c r="T562" i="9"/>
  <c r="T563" i="9"/>
  <c r="T564" i="9"/>
  <c r="T565" i="9"/>
  <c r="T566" i="9"/>
  <c r="T567" i="9"/>
  <c r="T568" i="9"/>
  <c r="T569" i="9"/>
  <c r="T570" i="9"/>
  <c r="T571" i="9"/>
  <c r="T572" i="9"/>
  <c r="T573" i="9"/>
  <c r="T574" i="9"/>
  <c r="T575" i="9"/>
  <c r="T576" i="9"/>
  <c r="T577" i="9"/>
  <c r="T578" i="9"/>
  <c r="T579" i="9"/>
  <c r="T580" i="9"/>
  <c r="T581" i="9"/>
  <c r="T582" i="9"/>
  <c r="T583" i="9"/>
  <c r="T584" i="9"/>
  <c r="T585" i="9"/>
  <c r="T586" i="9"/>
  <c r="T587" i="9"/>
  <c r="T588" i="9"/>
  <c r="T589" i="9"/>
  <c r="T590" i="9"/>
  <c r="T591" i="9"/>
  <c r="T592" i="9"/>
  <c r="T593" i="9"/>
  <c r="T594" i="9"/>
  <c r="T595" i="9"/>
  <c r="T596" i="9"/>
  <c r="T597" i="9"/>
  <c r="T598" i="9"/>
  <c r="T599" i="9"/>
  <c r="T600" i="9"/>
  <c r="T601" i="9"/>
  <c r="T602" i="9"/>
  <c r="T603" i="9"/>
  <c r="T604" i="9"/>
  <c r="T605" i="9"/>
  <c r="T606" i="9"/>
  <c r="T607" i="9"/>
  <c r="T608" i="9"/>
  <c r="T609" i="9"/>
  <c r="T610" i="9"/>
  <c r="T611" i="9"/>
  <c r="T612" i="9"/>
  <c r="T613" i="9"/>
  <c r="T614" i="9"/>
  <c r="T615" i="9"/>
  <c r="T616" i="9"/>
  <c r="T617" i="9"/>
  <c r="T618" i="9"/>
  <c r="T619" i="9"/>
  <c r="T620" i="9"/>
  <c r="T621" i="9"/>
  <c r="T622" i="9"/>
  <c r="T623" i="9"/>
  <c r="T624" i="9"/>
  <c r="T625" i="9"/>
  <c r="T626" i="9"/>
  <c r="T627" i="9"/>
  <c r="T628" i="9"/>
  <c r="T629" i="9"/>
  <c r="T630" i="9"/>
  <c r="T631" i="9"/>
  <c r="T632" i="9"/>
  <c r="T633" i="9"/>
  <c r="T634" i="9"/>
  <c r="T635" i="9"/>
  <c r="T636" i="9"/>
  <c r="T637" i="9"/>
  <c r="T638" i="9"/>
  <c r="T639" i="9"/>
  <c r="T640" i="9"/>
  <c r="T641" i="9"/>
  <c r="T642" i="9"/>
  <c r="T643" i="9"/>
  <c r="T644" i="9"/>
  <c r="T645" i="9"/>
  <c r="T646" i="9"/>
  <c r="T647" i="9"/>
  <c r="T648" i="9"/>
  <c r="T649" i="9"/>
  <c r="T650" i="9"/>
  <c r="T651" i="9"/>
  <c r="T652" i="9"/>
  <c r="T653" i="9"/>
  <c r="T654" i="9"/>
  <c r="T655" i="9"/>
  <c r="T656" i="9"/>
  <c r="T657" i="9"/>
  <c r="T658" i="9"/>
  <c r="T659" i="9"/>
  <c r="T660" i="9"/>
  <c r="T661" i="9"/>
  <c r="T662" i="9"/>
  <c r="T663" i="9"/>
  <c r="T664" i="9"/>
  <c r="T665" i="9"/>
  <c r="T666" i="9"/>
  <c r="T667" i="9"/>
  <c r="T668" i="9"/>
  <c r="T669" i="9"/>
  <c r="T670" i="9"/>
  <c r="T671" i="9"/>
  <c r="T672" i="9"/>
  <c r="T673" i="9"/>
  <c r="T674" i="9"/>
  <c r="T675" i="9"/>
  <c r="T676" i="9"/>
  <c r="T677" i="9"/>
  <c r="T678" i="9"/>
  <c r="T679" i="9"/>
  <c r="T680" i="9"/>
  <c r="T681" i="9"/>
  <c r="T682" i="9"/>
  <c r="T683" i="9"/>
  <c r="T684" i="9"/>
  <c r="T685" i="9"/>
  <c r="T686" i="9"/>
  <c r="T687" i="9"/>
  <c r="T688" i="9"/>
  <c r="T689" i="9"/>
  <c r="T690" i="9"/>
  <c r="T691" i="9"/>
  <c r="T692" i="9"/>
  <c r="T693" i="9"/>
  <c r="T694" i="9"/>
  <c r="T695" i="9"/>
  <c r="T696" i="9"/>
  <c r="T697" i="9"/>
  <c r="T698" i="9"/>
  <c r="T699" i="9"/>
  <c r="T700" i="9"/>
  <c r="T701" i="9"/>
  <c r="T702" i="9"/>
  <c r="T703" i="9"/>
  <c r="T704" i="9"/>
  <c r="T705" i="9"/>
  <c r="T706" i="9"/>
  <c r="T707" i="9"/>
  <c r="T708" i="9"/>
  <c r="T709" i="9"/>
  <c r="T710" i="9"/>
  <c r="T711" i="9"/>
  <c r="T712" i="9"/>
  <c r="T713" i="9"/>
  <c r="T714" i="9"/>
  <c r="T715" i="9"/>
  <c r="T716" i="9"/>
  <c r="T717" i="9"/>
  <c r="T718" i="9"/>
  <c r="T719" i="9"/>
  <c r="T720" i="9"/>
  <c r="T721" i="9"/>
  <c r="T722" i="9"/>
  <c r="T723" i="9"/>
  <c r="T724" i="9"/>
  <c r="T725" i="9"/>
  <c r="T726" i="9"/>
  <c r="T727" i="9"/>
  <c r="T728" i="9"/>
  <c r="T729" i="9"/>
  <c r="T730" i="9"/>
  <c r="T731" i="9"/>
  <c r="T732" i="9"/>
  <c r="T733" i="9"/>
  <c r="T734" i="9"/>
  <c r="T735" i="9"/>
  <c r="T736" i="9"/>
  <c r="T737" i="9"/>
  <c r="T738" i="9"/>
  <c r="T739" i="9"/>
  <c r="T740" i="9"/>
  <c r="T741" i="9"/>
  <c r="T742" i="9"/>
  <c r="T743" i="9"/>
  <c r="T744" i="9"/>
  <c r="T745" i="9"/>
  <c r="T746" i="9"/>
  <c r="T747" i="9"/>
  <c r="T748" i="9"/>
  <c r="T749" i="9"/>
  <c r="T750" i="9"/>
  <c r="T751" i="9"/>
  <c r="T752" i="9"/>
  <c r="T753" i="9"/>
  <c r="T754" i="9"/>
  <c r="T755" i="9"/>
  <c r="T756" i="9"/>
  <c r="T757" i="9"/>
  <c r="T758" i="9"/>
  <c r="T759" i="9"/>
  <c r="T760" i="9"/>
  <c r="T761" i="9"/>
  <c r="T762" i="9"/>
  <c r="T763" i="9"/>
  <c r="T764" i="9"/>
  <c r="T765" i="9"/>
  <c r="T766" i="9"/>
  <c r="T767" i="9"/>
  <c r="T768" i="9"/>
  <c r="T769" i="9"/>
  <c r="T770" i="9"/>
  <c r="T771" i="9"/>
  <c r="T772" i="9"/>
  <c r="T773" i="9"/>
  <c r="T774" i="9"/>
  <c r="T775" i="9"/>
  <c r="T776" i="9"/>
  <c r="T777" i="9"/>
  <c r="T778" i="9"/>
  <c r="T779" i="9"/>
  <c r="T780" i="9"/>
  <c r="T781" i="9"/>
  <c r="T782" i="9"/>
  <c r="T783" i="9"/>
  <c r="T784" i="9"/>
  <c r="T785" i="9"/>
  <c r="T786" i="9"/>
  <c r="T787" i="9"/>
  <c r="T788" i="9"/>
  <c r="T789" i="9"/>
  <c r="T790" i="9"/>
  <c r="T791" i="9"/>
  <c r="T792" i="9"/>
  <c r="T793" i="9"/>
  <c r="T794" i="9"/>
  <c r="T795" i="9"/>
  <c r="T796" i="9"/>
  <c r="T797" i="9"/>
  <c r="T798" i="9"/>
  <c r="T799" i="9"/>
  <c r="T800" i="9"/>
  <c r="T801" i="9"/>
  <c r="T802" i="9"/>
  <c r="T803" i="9"/>
  <c r="T804" i="9"/>
  <c r="T805" i="9"/>
  <c r="T806" i="9"/>
  <c r="T807" i="9"/>
  <c r="T808" i="9"/>
  <c r="T809" i="9"/>
  <c r="T810" i="9"/>
  <c r="T811" i="9"/>
  <c r="T812" i="9"/>
  <c r="T813" i="9"/>
  <c r="T814" i="9"/>
  <c r="T815" i="9"/>
  <c r="T816" i="9"/>
  <c r="T817" i="9"/>
  <c r="T818" i="9"/>
  <c r="T819" i="9"/>
  <c r="T820" i="9"/>
  <c r="T821" i="9"/>
  <c r="T822" i="9"/>
  <c r="T823" i="9"/>
  <c r="T824" i="9"/>
  <c r="T825" i="9"/>
  <c r="T826" i="9"/>
  <c r="T827" i="9"/>
  <c r="T828" i="9"/>
  <c r="T829" i="9"/>
  <c r="T830" i="9"/>
  <c r="T831" i="9"/>
  <c r="T832" i="9"/>
  <c r="T833" i="9"/>
  <c r="T834" i="9"/>
  <c r="T835" i="9"/>
  <c r="T836" i="9"/>
  <c r="T837" i="9"/>
  <c r="T838" i="9"/>
  <c r="T839" i="9"/>
  <c r="T840" i="9"/>
  <c r="T841" i="9"/>
  <c r="T842" i="9"/>
  <c r="T843" i="9"/>
  <c r="T844" i="9"/>
  <c r="T845" i="9"/>
  <c r="T846" i="9"/>
  <c r="T847" i="9"/>
  <c r="T848" i="9"/>
  <c r="T849" i="9"/>
  <c r="T850" i="9"/>
  <c r="T851" i="9"/>
  <c r="T852" i="9"/>
  <c r="T853" i="9"/>
  <c r="T854" i="9"/>
  <c r="T855" i="9"/>
  <c r="T856" i="9"/>
  <c r="T857" i="9"/>
  <c r="T858" i="9"/>
  <c r="T859" i="9"/>
  <c r="T860" i="9"/>
  <c r="T861" i="9"/>
  <c r="T862" i="9"/>
  <c r="T863" i="9"/>
  <c r="T864" i="9"/>
  <c r="T865" i="9"/>
  <c r="T866" i="9"/>
  <c r="T867" i="9"/>
  <c r="T868" i="9"/>
  <c r="T869" i="9"/>
  <c r="T870" i="9"/>
  <c r="T871" i="9"/>
  <c r="T872" i="9"/>
  <c r="T873" i="9"/>
  <c r="T874" i="9"/>
  <c r="T875" i="9"/>
  <c r="T876" i="9"/>
  <c r="T877" i="9"/>
  <c r="T878" i="9"/>
  <c r="T879" i="9"/>
  <c r="T880" i="9"/>
  <c r="T881" i="9"/>
  <c r="T882" i="9"/>
  <c r="T883" i="9"/>
  <c r="T884" i="9"/>
  <c r="T885" i="9"/>
  <c r="T886" i="9"/>
  <c r="T887" i="9"/>
  <c r="T888" i="9"/>
  <c r="T889" i="9"/>
  <c r="T890" i="9"/>
  <c r="T891" i="9"/>
  <c r="T892" i="9"/>
  <c r="T893" i="9"/>
  <c r="T894" i="9"/>
  <c r="T895" i="9"/>
  <c r="T896" i="9"/>
  <c r="T897" i="9"/>
  <c r="T898" i="9"/>
  <c r="T899" i="9"/>
  <c r="T900" i="9"/>
  <c r="T901" i="9"/>
  <c r="T902" i="9"/>
  <c r="T903" i="9"/>
  <c r="T904" i="9"/>
  <c r="T905" i="9"/>
  <c r="T906" i="9"/>
  <c r="T907" i="9"/>
  <c r="T908" i="9"/>
  <c r="T909" i="9"/>
  <c r="T910" i="9"/>
  <c r="T911" i="9"/>
  <c r="T912" i="9"/>
  <c r="T913" i="9"/>
  <c r="T914" i="9"/>
  <c r="T915" i="9"/>
  <c r="T916" i="9"/>
  <c r="T917" i="9"/>
  <c r="T918" i="9"/>
  <c r="T919" i="9"/>
  <c r="T920" i="9"/>
  <c r="T921" i="9"/>
  <c r="T922" i="9"/>
  <c r="T923" i="9"/>
  <c r="T924" i="9"/>
  <c r="T925" i="9"/>
  <c r="T926" i="9"/>
  <c r="T927" i="9"/>
  <c r="T928" i="9"/>
  <c r="T929" i="9"/>
  <c r="T930" i="9"/>
  <c r="T931" i="9"/>
  <c r="T932" i="9"/>
  <c r="T933" i="9"/>
  <c r="T934" i="9"/>
  <c r="T935" i="9"/>
  <c r="T936" i="9"/>
  <c r="T937" i="9"/>
  <c r="T938" i="9"/>
  <c r="T939" i="9"/>
  <c r="T940" i="9"/>
  <c r="T941" i="9"/>
  <c r="T942" i="9"/>
  <c r="T943" i="9"/>
  <c r="T944" i="9"/>
  <c r="T945" i="9"/>
  <c r="T946" i="9"/>
  <c r="T947" i="9"/>
  <c r="T948" i="9"/>
  <c r="T949" i="9"/>
  <c r="T950" i="9"/>
  <c r="T951" i="9"/>
  <c r="T952" i="9"/>
  <c r="T953" i="9"/>
  <c r="T954" i="9"/>
  <c r="T955" i="9"/>
  <c r="T956" i="9"/>
  <c r="T957" i="9"/>
  <c r="T958" i="9"/>
  <c r="T959" i="9"/>
  <c r="T960" i="9"/>
  <c r="T961" i="9"/>
  <c r="T962" i="9"/>
  <c r="T963" i="9"/>
  <c r="T964" i="9"/>
  <c r="T965" i="9"/>
  <c r="T966" i="9"/>
  <c r="T967" i="9"/>
  <c r="T968" i="9"/>
  <c r="T969" i="9"/>
  <c r="T970" i="9"/>
  <c r="T971" i="9"/>
  <c r="T972" i="9"/>
  <c r="T973" i="9"/>
  <c r="T974" i="9"/>
  <c r="T975" i="9"/>
  <c r="T976" i="9"/>
  <c r="T977" i="9"/>
  <c r="T978" i="9"/>
  <c r="T979" i="9"/>
  <c r="T980" i="9"/>
  <c r="T981" i="9"/>
  <c r="T982" i="9"/>
  <c r="T983" i="9"/>
  <c r="T984" i="9"/>
  <c r="T985" i="9"/>
  <c r="T986" i="9"/>
  <c r="T987" i="9"/>
  <c r="T988" i="9"/>
  <c r="T989" i="9"/>
  <c r="T990" i="9"/>
  <c r="T991" i="9"/>
  <c r="T992" i="9"/>
  <c r="T993" i="9"/>
  <c r="T994" i="9"/>
  <c r="T995" i="9"/>
  <c r="T996" i="9"/>
  <c r="T997" i="9"/>
  <c r="T998" i="9"/>
  <c r="T999" i="9"/>
  <c r="T1000" i="9"/>
  <c r="T1001" i="9"/>
  <c r="T1002" i="9"/>
  <c r="T1003" i="9"/>
  <c r="B1003" i="9"/>
  <c r="C1003" i="9"/>
  <c r="D1003" i="9"/>
  <c r="E1003" i="9"/>
  <c r="F1003" i="9"/>
  <c r="G1003" i="9"/>
  <c r="H1003" i="9"/>
  <c r="I1003" i="9"/>
  <c r="J1003" i="9"/>
  <c r="K1003" i="9"/>
  <c r="L1003" i="9"/>
  <c r="M1003" i="9"/>
  <c r="N1003" i="9"/>
  <c r="O1003" i="9"/>
  <c r="P1003" i="9"/>
  <c r="Q1003" i="9"/>
  <c r="R1003" i="9"/>
  <c r="S1003" i="9"/>
  <c r="D1002" i="9"/>
  <c r="E1002" i="9"/>
  <c r="F1002" i="9"/>
  <c r="G1002" i="9"/>
  <c r="H1002" i="9"/>
  <c r="I1002" i="9"/>
  <c r="J1002" i="9"/>
  <c r="K1002" i="9"/>
  <c r="L1002" i="9"/>
  <c r="M1002" i="9"/>
  <c r="N1002" i="9"/>
  <c r="O1002" i="9"/>
  <c r="P1002" i="9"/>
  <c r="Q1002" i="9"/>
  <c r="R1002" i="9"/>
  <c r="S1002" i="9"/>
  <c r="S1001" i="9"/>
  <c r="R1001" i="9"/>
  <c r="E1001" i="9" a="1"/>
  <c r="E1001" i="9" s="1"/>
  <c r="S1000" i="9"/>
  <c r="R1000" i="9"/>
  <c r="E1000" i="9" a="1"/>
  <c r="E1000" i="9" s="1"/>
  <c r="S999" i="9"/>
  <c r="R999" i="9"/>
  <c r="E999" i="9" a="1"/>
  <c r="E999" i="9" s="1"/>
  <c r="S998" i="9"/>
  <c r="R998" i="9"/>
  <c r="E998" i="9" a="1"/>
  <c r="E998" i="9" s="1"/>
  <c r="S997" i="9"/>
  <c r="R997" i="9"/>
  <c r="E997" i="9" a="1"/>
  <c r="E997" i="9" s="1"/>
  <c r="S996" i="9"/>
  <c r="R996" i="9"/>
  <c r="E996" i="9" a="1"/>
  <c r="E996" i="9" s="1"/>
  <c r="S995" i="9"/>
  <c r="R995" i="9"/>
  <c r="E995" i="9" a="1"/>
  <c r="E995" i="9" s="1"/>
  <c r="S994" i="9"/>
  <c r="R994" i="9"/>
  <c r="E994" i="9" a="1"/>
  <c r="E994" i="9" s="1"/>
  <c r="S993" i="9"/>
  <c r="R993" i="9"/>
  <c r="E993" i="9" a="1"/>
  <c r="E993" i="9" s="1"/>
  <c r="S992" i="9"/>
  <c r="R992" i="9"/>
  <c r="E992" i="9" a="1"/>
  <c r="E992" i="9" s="1"/>
  <c r="S991" i="9"/>
  <c r="R991" i="9"/>
  <c r="E991" i="9" a="1"/>
  <c r="E991" i="9" s="1"/>
  <c r="S990" i="9"/>
  <c r="R990" i="9"/>
  <c r="E990" i="9" a="1"/>
  <c r="E990" i="9" s="1"/>
  <c r="S989" i="9"/>
  <c r="R989" i="9"/>
  <c r="E989" i="9" a="1"/>
  <c r="E989" i="9" s="1"/>
  <c r="S988" i="9"/>
  <c r="R988" i="9"/>
  <c r="E988" i="9"/>
  <c r="E988" i="9" a="1"/>
  <c r="S987" i="9"/>
  <c r="R987" i="9"/>
  <c r="E987" i="9" a="1"/>
  <c r="E987" i="9" s="1"/>
  <c r="S986" i="9"/>
  <c r="R986" i="9"/>
  <c r="E986" i="9" a="1"/>
  <c r="E986" i="9" s="1"/>
  <c r="S985" i="9"/>
  <c r="R985" i="9"/>
  <c r="E985" i="9"/>
  <c r="E985" i="9" a="1"/>
  <c r="S984" i="9"/>
  <c r="R984" i="9"/>
  <c r="E984" i="9" a="1"/>
  <c r="E984" i="9" s="1"/>
  <c r="S983" i="9"/>
  <c r="R983" i="9"/>
  <c r="E983" i="9" a="1"/>
  <c r="E983" i="9" s="1"/>
  <c r="S982" i="9"/>
  <c r="R982" i="9"/>
  <c r="E982" i="9"/>
  <c r="E982" i="9" a="1"/>
  <c r="S981" i="9"/>
  <c r="R981" i="9"/>
  <c r="E981" i="9"/>
  <c r="E981" i="9" a="1"/>
  <c r="S980" i="9"/>
  <c r="R980" i="9"/>
  <c r="E980" i="9" a="1"/>
  <c r="E980" i="9" s="1"/>
  <c r="S979" i="9"/>
  <c r="R979" i="9"/>
  <c r="E979" i="9"/>
  <c r="E979" i="9" a="1"/>
  <c r="S978" i="9"/>
  <c r="R978" i="9"/>
  <c r="E978" i="9" a="1"/>
  <c r="E978" i="9" s="1"/>
  <c r="S977" i="9"/>
  <c r="R977" i="9"/>
  <c r="E977" i="9" a="1"/>
  <c r="E977" i="9" s="1"/>
  <c r="S976" i="9"/>
  <c r="R976" i="9"/>
  <c r="E976" i="9"/>
  <c r="E976" i="9" a="1"/>
  <c r="S975" i="9"/>
  <c r="R975" i="9"/>
  <c r="E975" i="9"/>
  <c r="E975" i="9" a="1"/>
  <c r="S974" i="9"/>
  <c r="R974" i="9"/>
  <c r="E974" i="9" a="1"/>
  <c r="E974" i="9" s="1"/>
  <c r="S973" i="9"/>
  <c r="R973" i="9"/>
  <c r="E973" i="9" a="1"/>
  <c r="E973" i="9" s="1"/>
  <c r="S972" i="9"/>
  <c r="R972" i="9"/>
  <c r="E972" i="9"/>
  <c r="E972" i="9" a="1"/>
  <c r="S971" i="9"/>
  <c r="R971" i="9"/>
  <c r="E971" i="9" a="1"/>
  <c r="E971" i="9" s="1"/>
  <c r="S970" i="9"/>
  <c r="R970" i="9"/>
  <c r="E970" i="9" a="1"/>
  <c r="E970" i="9" s="1"/>
  <c r="S969" i="9"/>
  <c r="R969" i="9"/>
  <c r="E969" i="9"/>
  <c r="E969" i="9" a="1"/>
  <c r="S968" i="9"/>
  <c r="R968" i="9"/>
  <c r="E968" i="9" a="1"/>
  <c r="E968" i="9" s="1"/>
  <c r="S967" i="9"/>
  <c r="R967" i="9"/>
  <c r="E967" i="9" a="1"/>
  <c r="E967" i="9" s="1"/>
  <c r="S966" i="9"/>
  <c r="R966" i="9"/>
  <c r="E966" i="9" a="1"/>
  <c r="E966" i="9" s="1"/>
  <c r="S965" i="9"/>
  <c r="R965" i="9"/>
  <c r="E965" i="9" a="1"/>
  <c r="E965" i="9" s="1"/>
  <c r="S964" i="9"/>
  <c r="R964" i="9"/>
  <c r="E964" i="9" a="1"/>
  <c r="E964" i="9" s="1"/>
  <c r="S963" i="9"/>
  <c r="R963" i="9"/>
  <c r="E963" i="9" a="1"/>
  <c r="E963" i="9" s="1"/>
  <c r="S962" i="9"/>
  <c r="R962" i="9"/>
  <c r="E962" i="9" a="1"/>
  <c r="E962" i="9" s="1"/>
  <c r="S961" i="9"/>
  <c r="R961" i="9"/>
  <c r="E961" i="9" a="1"/>
  <c r="E961" i="9" s="1"/>
  <c r="S960" i="9"/>
  <c r="R960" i="9"/>
  <c r="E960" i="9" a="1"/>
  <c r="E960" i="9" s="1"/>
  <c r="S959" i="9"/>
  <c r="R959" i="9"/>
  <c r="E959" i="9" a="1"/>
  <c r="E959" i="9" s="1"/>
  <c r="S958" i="9"/>
  <c r="R958" i="9"/>
  <c r="E958" i="9"/>
  <c r="E958" i="9" a="1"/>
  <c r="S957" i="9"/>
  <c r="R957" i="9"/>
  <c r="E957" i="9" a="1"/>
  <c r="E957" i="9" s="1"/>
  <c r="S956" i="9"/>
  <c r="R956" i="9"/>
  <c r="E956" i="9" a="1"/>
  <c r="E956" i="9" s="1"/>
  <c r="S955" i="9"/>
  <c r="R955" i="9"/>
  <c r="E955" i="9" a="1"/>
  <c r="E955" i="9" s="1"/>
  <c r="S954" i="9"/>
  <c r="R954" i="9"/>
  <c r="E954" i="9" a="1"/>
  <c r="E954" i="9" s="1"/>
  <c r="S953" i="9"/>
  <c r="R953" i="9"/>
  <c r="E953" i="9" a="1"/>
  <c r="E953" i="9" s="1"/>
  <c r="S952" i="9"/>
  <c r="R952" i="9"/>
  <c r="E952" i="9"/>
  <c r="E952" i="9" a="1"/>
  <c r="S951" i="9"/>
  <c r="R951" i="9"/>
  <c r="E951" i="9" a="1"/>
  <c r="E951" i="9" s="1"/>
  <c r="S950" i="9"/>
  <c r="R950" i="9"/>
  <c r="E950" i="9" a="1"/>
  <c r="E950" i="9" s="1"/>
  <c r="S949" i="9"/>
  <c r="R949" i="9"/>
  <c r="E949" i="9"/>
  <c r="E949" i="9" a="1"/>
  <c r="S948" i="9"/>
  <c r="R948" i="9"/>
  <c r="E948" i="9"/>
  <c r="E948" i="9" a="1"/>
  <c r="S947" i="9"/>
  <c r="R947" i="9"/>
  <c r="E947" i="9" a="1"/>
  <c r="E947" i="9" s="1"/>
  <c r="S946" i="9"/>
  <c r="R946" i="9"/>
  <c r="E946" i="9"/>
  <c r="E946" i="9" a="1"/>
  <c r="S945" i="9"/>
  <c r="R945" i="9"/>
  <c r="E945" i="9"/>
  <c r="E945" i="9" a="1"/>
  <c r="S944" i="9"/>
  <c r="R944" i="9"/>
  <c r="E944" i="9" a="1"/>
  <c r="E944" i="9" s="1"/>
  <c r="S943" i="9"/>
  <c r="R943" i="9"/>
  <c r="E943" i="9" a="1"/>
  <c r="E943" i="9" s="1"/>
  <c r="S942" i="9"/>
  <c r="R942" i="9"/>
  <c r="E942" i="9" a="1"/>
  <c r="E942" i="9" s="1"/>
  <c r="S941" i="9"/>
  <c r="R941" i="9"/>
  <c r="E941" i="9" a="1"/>
  <c r="E941" i="9" s="1"/>
  <c r="S940" i="9"/>
  <c r="R940" i="9"/>
  <c r="E940" i="9" a="1"/>
  <c r="E940" i="9" s="1"/>
  <c r="S939" i="9"/>
  <c r="R939" i="9"/>
  <c r="E939" i="9"/>
  <c r="E939" i="9" a="1"/>
  <c r="S938" i="9"/>
  <c r="R938" i="9"/>
  <c r="E938" i="9" a="1"/>
  <c r="E938" i="9" s="1"/>
  <c r="S937" i="9"/>
  <c r="R937" i="9"/>
  <c r="E937" i="9" a="1"/>
  <c r="E937" i="9" s="1"/>
  <c r="S936" i="9"/>
  <c r="R936" i="9"/>
  <c r="E936" i="9"/>
  <c r="E936" i="9" a="1"/>
  <c r="S935" i="9"/>
  <c r="R935" i="9"/>
  <c r="E935" i="9" a="1"/>
  <c r="E935" i="9" s="1"/>
  <c r="S934" i="9"/>
  <c r="R934" i="9"/>
  <c r="E934" i="9" a="1"/>
  <c r="E934" i="9" s="1"/>
  <c r="S933" i="9"/>
  <c r="R933" i="9"/>
  <c r="E933" i="9"/>
  <c r="E933" i="9" a="1"/>
  <c r="S932" i="9"/>
  <c r="R932" i="9"/>
  <c r="E932" i="9" a="1"/>
  <c r="E932" i="9" s="1"/>
  <c r="S931" i="9"/>
  <c r="R931" i="9"/>
  <c r="E931" i="9" a="1"/>
  <c r="E931" i="9" s="1"/>
  <c r="S930" i="9"/>
  <c r="R930" i="9"/>
  <c r="E930" i="9" a="1"/>
  <c r="E930" i="9" s="1"/>
  <c r="S929" i="9"/>
  <c r="R929" i="9"/>
  <c r="E929" i="9" a="1"/>
  <c r="E929" i="9" s="1"/>
  <c r="S928" i="9"/>
  <c r="R928" i="9"/>
  <c r="E928" i="9" a="1"/>
  <c r="E928" i="9" s="1"/>
  <c r="S927" i="9"/>
  <c r="R927" i="9"/>
  <c r="E927" i="9"/>
  <c r="E927" i="9" a="1"/>
  <c r="S926" i="9"/>
  <c r="R926" i="9"/>
  <c r="E926" i="9" a="1"/>
  <c r="E926" i="9" s="1"/>
  <c r="S925" i="9"/>
  <c r="R925" i="9"/>
  <c r="E925" i="9"/>
  <c r="E925" i="9" a="1"/>
  <c r="S924" i="9"/>
  <c r="R924" i="9"/>
  <c r="E924" i="9" a="1"/>
  <c r="E924" i="9" s="1"/>
  <c r="S923" i="9"/>
  <c r="R923" i="9"/>
  <c r="E923" i="9" a="1"/>
  <c r="E923" i="9" s="1"/>
  <c r="S922" i="9"/>
  <c r="R922" i="9"/>
  <c r="E922" i="9"/>
  <c r="E922" i="9" a="1"/>
  <c r="S921" i="9"/>
  <c r="R921" i="9"/>
  <c r="E921" i="9" a="1"/>
  <c r="E921" i="9" s="1"/>
  <c r="S920" i="9"/>
  <c r="R920" i="9"/>
  <c r="E920" i="9" a="1"/>
  <c r="E920" i="9" s="1"/>
  <c r="S919" i="9"/>
  <c r="R919" i="9"/>
  <c r="E919" i="9" a="1"/>
  <c r="E919" i="9" s="1"/>
  <c r="S918" i="9"/>
  <c r="R918" i="9"/>
  <c r="E918" i="9" a="1"/>
  <c r="E918" i="9" s="1"/>
  <c r="S917" i="9"/>
  <c r="R917" i="9"/>
  <c r="E917" i="9" a="1"/>
  <c r="E917" i="9" s="1"/>
  <c r="S916" i="9"/>
  <c r="R916" i="9"/>
  <c r="E916" i="9"/>
  <c r="E916" i="9" a="1"/>
  <c r="S915" i="9"/>
  <c r="R915" i="9"/>
  <c r="E915" i="9" a="1"/>
  <c r="E915" i="9" s="1"/>
  <c r="S914" i="9"/>
  <c r="R914" i="9"/>
  <c r="E914" i="9" a="1"/>
  <c r="E914" i="9" s="1"/>
  <c r="S913" i="9"/>
  <c r="R913" i="9"/>
  <c r="E913" i="9"/>
  <c r="E913" i="9" a="1"/>
  <c r="S912" i="9"/>
  <c r="R912" i="9"/>
  <c r="E912" i="9"/>
  <c r="E912" i="9" a="1"/>
  <c r="S911" i="9"/>
  <c r="R911" i="9"/>
  <c r="E911" i="9" a="1"/>
  <c r="E911" i="9" s="1"/>
  <c r="S910" i="9"/>
  <c r="R910" i="9"/>
  <c r="E910" i="9"/>
  <c r="E910" i="9" a="1"/>
  <c r="S909" i="9"/>
  <c r="R909" i="9"/>
  <c r="E909" i="9"/>
  <c r="E909" i="9" a="1"/>
  <c r="S908" i="9"/>
  <c r="R908" i="9"/>
  <c r="E908" i="9" a="1"/>
  <c r="E908" i="9" s="1"/>
  <c r="S907" i="9"/>
  <c r="R907" i="9"/>
  <c r="E907" i="9" a="1"/>
  <c r="E907" i="9" s="1"/>
  <c r="S906" i="9"/>
  <c r="R906" i="9"/>
  <c r="E906" i="9" a="1"/>
  <c r="E906" i="9" s="1"/>
  <c r="S905" i="9"/>
  <c r="R905" i="9"/>
  <c r="E905" i="9" a="1"/>
  <c r="E905" i="9" s="1"/>
  <c r="S904" i="9"/>
  <c r="R904" i="9"/>
  <c r="E904" i="9" a="1"/>
  <c r="E904" i="9" s="1"/>
  <c r="S903" i="9"/>
  <c r="R903" i="9"/>
  <c r="E903" i="9"/>
  <c r="E903" i="9" a="1"/>
  <c r="S902" i="9"/>
  <c r="R902" i="9"/>
  <c r="E902" i="9" a="1"/>
  <c r="E902" i="9" s="1"/>
  <c r="S901" i="9"/>
  <c r="R901" i="9"/>
  <c r="E901" i="9" a="1"/>
  <c r="E901" i="9" s="1"/>
  <c r="S900" i="9"/>
  <c r="R900" i="9"/>
  <c r="E900" i="9"/>
  <c r="E900" i="9" a="1"/>
  <c r="S899" i="9"/>
  <c r="R899" i="9"/>
  <c r="E899" i="9" a="1"/>
  <c r="E899" i="9" s="1"/>
  <c r="S898" i="9"/>
  <c r="R898" i="9"/>
  <c r="E898" i="9" a="1"/>
  <c r="E898" i="9" s="1"/>
  <c r="S897" i="9"/>
  <c r="R897" i="9"/>
  <c r="E897" i="9"/>
  <c r="E897" i="9" a="1"/>
  <c r="S896" i="9"/>
  <c r="R896" i="9"/>
  <c r="E896" i="9" a="1"/>
  <c r="E896" i="9" s="1"/>
  <c r="S895" i="9"/>
  <c r="R895" i="9"/>
  <c r="E895" i="9" a="1"/>
  <c r="E895" i="9" s="1"/>
  <c r="S894" i="9"/>
  <c r="R894" i="9"/>
  <c r="E894" i="9" a="1"/>
  <c r="E894" i="9" s="1"/>
  <c r="S893" i="9"/>
  <c r="R893" i="9"/>
  <c r="E893" i="9" a="1"/>
  <c r="E893" i="9" s="1"/>
  <c r="S892" i="9"/>
  <c r="R892" i="9"/>
  <c r="E892" i="9" a="1"/>
  <c r="E892" i="9" s="1"/>
  <c r="S891" i="9"/>
  <c r="R891" i="9"/>
  <c r="E891" i="9"/>
  <c r="E891" i="9" a="1"/>
  <c r="S890" i="9"/>
  <c r="R890" i="9"/>
  <c r="E890" i="9" a="1"/>
  <c r="E890" i="9" s="1"/>
  <c r="S889" i="9"/>
  <c r="R889" i="9"/>
  <c r="E889" i="9"/>
  <c r="E889" i="9" a="1"/>
  <c r="S888" i="9"/>
  <c r="R888" i="9"/>
  <c r="E888" i="9" a="1"/>
  <c r="E888" i="9" s="1"/>
  <c r="S887" i="9"/>
  <c r="R887" i="9"/>
  <c r="E887" i="9" a="1"/>
  <c r="E887" i="9" s="1"/>
  <c r="S886" i="9"/>
  <c r="R886" i="9"/>
  <c r="E886" i="9"/>
  <c r="E886" i="9" a="1"/>
  <c r="S885" i="9"/>
  <c r="R885" i="9"/>
  <c r="E885" i="9" a="1"/>
  <c r="E885" i="9" s="1"/>
  <c r="S884" i="9"/>
  <c r="R884" i="9"/>
  <c r="E884" i="9" a="1"/>
  <c r="E884" i="9" s="1"/>
  <c r="S883" i="9"/>
  <c r="R883" i="9"/>
  <c r="E883" i="9" a="1"/>
  <c r="E883" i="9" s="1"/>
  <c r="S882" i="9"/>
  <c r="R882" i="9"/>
  <c r="E882" i="9" a="1"/>
  <c r="E882" i="9" s="1"/>
  <c r="S881" i="9"/>
  <c r="R881" i="9"/>
  <c r="E881" i="9" a="1"/>
  <c r="E881" i="9" s="1"/>
  <c r="S880" i="9"/>
  <c r="R880" i="9"/>
  <c r="E880" i="9"/>
  <c r="E880" i="9" a="1"/>
  <c r="S879" i="9"/>
  <c r="R879" i="9"/>
  <c r="E879" i="9" a="1"/>
  <c r="E879" i="9" s="1"/>
  <c r="S878" i="9"/>
  <c r="R878" i="9"/>
  <c r="E878" i="9" a="1"/>
  <c r="E878" i="9" s="1"/>
  <c r="S877" i="9"/>
  <c r="R877" i="9"/>
  <c r="E877" i="9"/>
  <c r="E877" i="9" a="1"/>
  <c r="S876" i="9"/>
  <c r="R876" i="9"/>
  <c r="E876" i="9"/>
  <c r="E876" i="9" a="1"/>
  <c r="S875" i="9"/>
  <c r="R875" i="9"/>
  <c r="E875" i="9" a="1"/>
  <c r="E875" i="9" s="1"/>
  <c r="S874" i="9"/>
  <c r="R874" i="9"/>
  <c r="E874" i="9" a="1"/>
  <c r="E874" i="9" s="1"/>
  <c r="S873" i="9"/>
  <c r="R873" i="9"/>
  <c r="E873" i="9"/>
  <c r="E873" i="9" a="1"/>
  <c r="S872" i="9"/>
  <c r="R872" i="9"/>
  <c r="E872" i="9" a="1"/>
  <c r="E872" i="9" s="1"/>
  <c r="S871" i="9"/>
  <c r="R871" i="9"/>
  <c r="E871" i="9"/>
  <c r="E871" i="9" a="1"/>
  <c r="S870" i="9"/>
  <c r="R870" i="9"/>
  <c r="E870" i="9" a="1"/>
  <c r="E870" i="9" s="1"/>
  <c r="S869" i="9"/>
  <c r="R869" i="9"/>
  <c r="E869" i="9" a="1"/>
  <c r="E869" i="9" s="1"/>
  <c r="S868" i="9"/>
  <c r="R868" i="9"/>
  <c r="E868" i="9"/>
  <c r="E868" i="9" a="1"/>
  <c r="S867" i="9"/>
  <c r="R867" i="9"/>
  <c r="E867" i="9"/>
  <c r="E867" i="9" a="1"/>
  <c r="S866" i="9"/>
  <c r="R866" i="9"/>
  <c r="E866" i="9" a="1"/>
  <c r="E866" i="9" s="1"/>
  <c r="S865" i="9"/>
  <c r="R865" i="9"/>
  <c r="E865" i="9"/>
  <c r="E865" i="9" a="1"/>
  <c r="S864" i="9"/>
  <c r="R864" i="9"/>
  <c r="E864" i="9" a="1"/>
  <c r="E864" i="9" s="1"/>
  <c r="S863" i="9"/>
  <c r="R863" i="9"/>
  <c r="E863" i="9" a="1"/>
  <c r="E863" i="9" s="1"/>
  <c r="S862" i="9"/>
  <c r="R862" i="9"/>
  <c r="E862" i="9" a="1"/>
  <c r="E862" i="9" s="1"/>
  <c r="S861" i="9"/>
  <c r="R861" i="9"/>
  <c r="E861" i="9"/>
  <c r="E861" i="9" a="1"/>
  <c r="S860" i="9"/>
  <c r="R860" i="9"/>
  <c r="E860" i="9" a="1"/>
  <c r="E860" i="9" s="1"/>
  <c r="S859" i="9"/>
  <c r="R859" i="9"/>
  <c r="E859" i="9" a="1"/>
  <c r="E859" i="9" s="1"/>
  <c r="S858" i="9"/>
  <c r="R858" i="9"/>
  <c r="E858" i="9" a="1"/>
  <c r="E858" i="9" s="1"/>
  <c r="S857" i="9"/>
  <c r="R857" i="9"/>
  <c r="E857" i="9" a="1"/>
  <c r="E857" i="9" s="1"/>
  <c r="S856" i="9"/>
  <c r="R856" i="9"/>
  <c r="E856" i="9" a="1"/>
  <c r="E856" i="9" s="1"/>
  <c r="S855" i="9"/>
  <c r="R855" i="9"/>
  <c r="E855" i="9" a="1"/>
  <c r="E855" i="9" s="1"/>
  <c r="S854" i="9"/>
  <c r="R854" i="9"/>
  <c r="E854" i="9" a="1"/>
  <c r="E854" i="9" s="1"/>
  <c r="S853" i="9"/>
  <c r="R853" i="9"/>
  <c r="E853" i="9"/>
  <c r="E853" i="9" a="1"/>
  <c r="S852" i="9"/>
  <c r="R852" i="9"/>
  <c r="E852" i="9" a="1"/>
  <c r="E852" i="9" s="1"/>
  <c r="S851" i="9"/>
  <c r="R851" i="9"/>
  <c r="E851" i="9" a="1"/>
  <c r="E851" i="9" s="1"/>
  <c r="S850" i="9"/>
  <c r="R850" i="9"/>
  <c r="E850" i="9"/>
  <c r="E850" i="9" a="1"/>
  <c r="S849" i="9"/>
  <c r="R849" i="9"/>
  <c r="E849" i="9" a="1"/>
  <c r="E849" i="9" s="1"/>
  <c r="S848" i="9"/>
  <c r="R848" i="9"/>
  <c r="E848" i="9" a="1"/>
  <c r="E848" i="9" s="1"/>
  <c r="S847" i="9"/>
  <c r="R847" i="9"/>
  <c r="E847" i="9" a="1"/>
  <c r="E847" i="9" s="1"/>
  <c r="S846" i="9"/>
  <c r="R846" i="9"/>
  <c r="E846" i="9" a="1"/>
  <c r="E846" i="9" s="1"/>
  <c r="S845" i="9"/>
  <c r="R845" i="9"/>
  <c r="E845" i="9" a="1"/>
  <c r="E845" i="9" s="1"/>
  <c r="S844" i="9"/>
  <c r="R844" i="9"/>
  <c r="E844" i="9"/>
  <c r="E844" i="9" a="1"/>
  <c r="S843" i="9"/>
  <c r="R843" i="9"/>
  <c r="E843" i="9" a="1"/>
  <c r="E843" i="9" s="1"/>
  <c r="S842" i="9"/>
  <c r="R842" i="9"/>
  <c r="E842" i="9" a="1"/>
  <c r="E842" i="9" s="1"/>
  <c r="S841" i="9"/>
  <c r="R841" i="9"/>
  <c r="E841" i="9" a="1"/>
  <c r="E841" i="9" s="1"/>
  <c r="S840" i="9"/>
  <c r="R840" i="9"/>
  <c r="E840" i="9"/>
  <c r="E840" i="9" a="1"/>
  <c r="S839" i="9"/>
  <c r="R839" i="9"/>
  <c r="E839" i="9" a="1"/>
  <c r="E839" i="9" s="1"/>
  <c r="S838" i="9"/>
  <c r="R838" i="9"/>
  <c r="E838" i="9" a="1"/>
  <c r="E838" i="9" s="1"/>
  <c r="S837" i="9"/>
  <c r="R837" i="9"/>
  <c r="E837" i="9"/>
  <c r="E837" i="9" a="1"/>
  <c r="S836" i="9"/>
  <c r="R836" i="9"/>
  <c r="E836" i="9" a="1"/>
  <c r="E836" i="9" s="1"/>
  <c r="S835" i="9"/>
  <c r="R835" i="9"/>
  <c r="E835" i="9" a="1"/>
  <c r="E835" i="9" s="1"/>
  <c r="S834" i="9"/>
  <c r="R834" i="9"/>
  <c r="E834" i="9" a="1"/>
  <c r="E834" i="9" s="1"/>
  <c r="S833" i="9"/>
  <c r="R833" i="9"/>
  <c r="E833" i="9" a="1"/>
  <c r="E833" i="9" s="1"/>
  <c r="S832" i="9"/>
  <c r="R832" i="9"/>
  <c r="E832" i="9" a="1"/>
  <c r="E832" i="9" s="1"/>
  <c r="S831" i="9"/>
  <c r="R831" i="9"/>
  <c r="E831" i="9"/>
  <c r="E831" i="9" a="1"/>
  <c r="S830" i="9"/>
  <c r="R830" i="9"/>
  <c r="E830" i="9" a="1"/>
  <c r="E830" i="9" s="1"/>
  <c r="S829" i="9"/>
  <c r="R829" i="9"/>
  <c r="E829" i="9" a="1"/>
  <c r="E829" i="9" s="1"/>
  <c r="S828" i="9"/>
  <c r="R828" i="9"/>
  <c r="E828" i="9" a="1"/>
  <c r="E828" i="9" s="1"/>
  <c r="S827" i="9"/>
  <c r="R827" i="9"/>
  <c r="E827" i="9" a="1"/>
  <c r="E827" i="9" s="1"/>
  <c r="S826" i="9"/>
  <c r="R826" i="9"/>
  <c r="E826" i="9" a="1"/>
  <c r="E826" i="9" s="1"/>
  <c r="S825" i="9"/>
  <c r="R825" i="9"/>
  <c r="E825" i="9"/>
  <c r="E825" i="9" a="1"/>
  <c r="S824" i="9"/>
  <c r="R824" i="9"/>
  <c r="E824" i="9" a="1"/>
  <c r="E824" i="9" s="1"/>
  <c r="S823" i="9"/>
  <c r="R823" i="9"/>
  <c r="E823" i="9"/>
  <c r="E823" i="9" a="1"/>
  <c r="S822" i="9"/>
  <c r="R822" i="9"/>
  <c r="E822" i="9" a="1"/>
  <c r="E822" i="9" s="1"/>
  <c r="S821" i="9"/>
  <c r="R821" i="9"/>
  <c r="E821" i="9" a="1"/>
  <c r="E821" i="9" s="1"/>
  <c r="S820" i="9"/>
  <c r="R820" i="9"/>
  <c r="E820" i="9" a="1"/>
  <c r="E820" i="9" s="1"/>
  <c r="S819" i="9"/>
  <c r="R819" i="9"/>
  <c r="E819" i="9"/>
  <c r="E819" i="9" a="1"/>
  <c r="S818" i="9"/>
  <c r="R818" i="9"/>
  <c r="E818" i="9" a="1"/>
  <c r="E818" i="9" s="1"/>
  <c r="S817" i="9"/>
  <c r="R817" i="9"/>
  <c r="E817" i="9"/>
  <c r="E817" i="9" a="1"/>
  <c r="S816" i="9"/>
  <c r="R816" i="9"/>
  <c r="E816" i="9"/>
  <c r="E816" i="9" a="1"/>
  <c r="S815" i="9"/>
  <c r="R815" i="9"/>
  <c r="E815" i="9" a="1"/>
  <c r="E815" i="9" s="1"/>
  <c r="S814" i="9"/>
  <c r="R814" i="9"/>
  <c r="E814" i="9"/>
  <c r="E814" i="9" a="1"/>
  <c r="S813" i="9"/>
  <c r="R813" i="9"/>
  <c r="E813" i="9" a="1"/>
  <c r="E813" i="9" s="1"/>
  <c r="S812" i="9"/>
  <c r="R812" i="9"/>
  <c r="E812" i="9" a="1"/>
  <c r="E812" i="9" s="1"/>
  <c r="S811" i="9"/>
  <c r="R811" i="9"/>
  <c r="E811" i="9" a="1"/>
  <c r="E811" i="9" s="1"/>
  <c r="S810" i="9"/>
  <c r="R810" i="9"/>
  <c r="E810" i="9"/>
  <c r="E810" i="9" a="1"/>
  <c r="S809" i="9"/>
  <c r="R809" i="9"/>
  <c r="E809" i="9" a="1"/>
  <c r="E809" i="9" s="1"/>
  <c r="S808" i="9"/>
  <c r="R808" i="9"/>
  <c r="E808" i="9"/>
  <c r="E808" i="9" a="1"/>
  <c r="S807" i="9"/>
  <c r="R807" i="9"/>
  <c r="E807" i="9" a="1"/>
  <c r="E807" i="9" s="1"/>
  <c r="S806" i="9"/>
  <c r="R806" i="9"/>
  <c r="E806" i="9" a="1"/>
  <c r="E806" i="9" s="1"/>
  <c r="S805" i="9"/>
  <c r="R805" i="9"/>
  <c r="E805" i="9"/>
  <c r="E805" i="9" a="1"/>
  <c r="S804" i="9"/>
  <c r="R804" i="9"/>
  <c r="E804" i="9"/>
  <c r="E804" i="9" a="1"/>
  <c r="S803" i="9"/>
  <c r="R803" i="9"/>
  <c r="E803" i="9" a="1"/>
  <c r="E803" i="9" s="1"/>
  <c r="S802" i="9"/>
  <c r="R802" i="9"/>
  <c r="E802" i="9"/>
  <c r="E802" i="9" a="1"/>
  <c r="S801" i="9"/>
  <c r="R801" i="9"/>
  <c r="E801" i="9"/>
  <c r="E801" i="9" a="1"/>
  <c r="S800" i="9"/>
  <c r="R800" i="9"/>
  <c r="E800" i="9" a="1"/>
  <c r="E800" i="9" s="1"/>
  <c r="S799" i="9"/>
  <c r="R799" i="9"/>
  <c r="E799" i="9" a="1"/>
  <c r="E799" i="9" s="1"/>
  <c r="S798" i="9"/>
  <c r="R798" i="9"/>
  <c r="E798" i="9" a="1"/>
  <c r="E798" i="9" s="1"/>
  <c r="S797" i="9"/>
  <c r="R797" i="9"/>
  <c r="E797" i="9" a="1"/>
  <c r="E797" i="9" s="1"/>
  <c r="S796" i="9"/>
  <c r="R796" i="9"/>
  <c r="E796" i="9" a="1"/>
  <c r="E796" i="9" s="1"/>
  <c r="S795" i="9"/>
  <c r="R795" i="9"/>
  <c r="E795" i="9"/>
  <c r="E795" i="9" a="1"/>
  <c r="S794" i="9"/>
  <c r="R794" i="9"/>
  <c r="E794" i="9" a="1"/>
  <c r="E794" i="9" s="1"/>
  <c r="S793" i="9"/>
  <c r="R793" i="9"/>
  <c r="E793" i="9"/>
  <c r="E793" i="9" a="1"/>
  <c r="S792" i="9"/>
  <c r="R792" i="9"/>
  <c r="E792" i="9"/>
  <c r="E792" i="9" a="1"/>
  <c r="S791" i="9"/>
  <c r="R791" i="9"/>
  <c r="E791" i="9" a="1"/>
  <c r="E791" i="9" s="1"/>
  <c r="S790" i="9"/>
  <c r="R790" i="9"/>
  <c r="E790" i="9" a="1"/>
  <c r="E790" i="9" s="1"/>
  <c r="S789" i="9"/>
  <c r="R789" i="9"/>
  <c r="E789" i="9"/>
  <c r="E789" i="9" a="1"/>
  <c r="S788" i="9"/>
  <c r="R788" i="9"/>
  <c r="E788" i="9" a="1"/>
  <c r="E788" i="9" s="1"/>
  <c r="S787" i="9"/>
  <c r="R787" i="9"/>
  <c r="E787" i="9" a="1"/>
  <c r="E787" i="9" s="1"/>
  <c r="S786" i="9"/>
  <c r="R786" i="9"/>
  <c r="E786" i="9"/>
  <c r="E786" i="9" a="1"/>
  <c r="S785" i="9"/>
  <c r="R785" i="9"/>
  <c r="E785" i="9" a="1"/>
  <c r="E785" i="9" s="1"/>
  <c r="S784" i="9"/>
  <c r="R784" i="9"/>
  <c r="E784" i="9" a="1"/>
  <c r="E784" i="9" s="1"/>
  <c r="S783" i="9"/>
  <c r="R783" i="9"/>
  <c r="E783" i="9" a="1"/>
  <c r="E783" i="9" s="1"/>
  <c r="S782" i="9"/>
  <c r="R782" i="9"/>
  <c r="E782" i="9" a="1"/>
  <c r="E782" i="9" s="1"/>
  <c r="S781" i="9"/>
  <c r="R781" i="9"/>
  <c r="E781" i="9"/>
  <c r="E781" i="9" a="1"/>
  <c r="S780" i="9"/>
  <c r="R780" i="9"/>
  <c r="E780" i="9" a="1"/>
  <c r="E780" i="9" s="1"/>
  <c r="S779" i="9"/>
  <c r="R779" i="9"/>
  <c r="E779" i="9" a="1"/>
  <c r="E779" i="9" s="1"/>
  <c r="S778" i="9"/>
  <c r="R778" i="9"/>
  <c r="E778" i="9"/>
  <c r="E778" i="9" a="1"/>
  <c r="S777" i="9"/>
  <c r="R777" i="9"/>
  <c r="E777" i="9" a="1"/>
  <c r="E777" i="9" s="1"/>
  <c r="S776" i="9"/>
  <c r="R776" i="9"/>
  <c r="E776" i="9" a="1"/>
  <c r="E776" i="9" s="1"/>
  <c r="S775" i="9"/>
  <c r="R775" i="9"/>
  <c r="E775" i="9" a="1"/>
  <c r="E775" i="9" s="1"/>
  <c r="S774" i="9"/>
  <c r="R774" i="9"/>
  <c r="E774" i="9"/>
  <c r="E774" i="9" a="1"/>
  <c r="S773" i="9"/>
  <c r="R773" i="9"/>
  <c r="E773" i="9" a="1"/>
  <c r="E773" i="9" s="1"/>
  <c r="S772" i="9"/>
  <c r="R772" i="9"/>
  <c r="E772" i="9"/>
  <c r="E772" i="9" a="1"/>
  <c r="S771" i="9"/>
  <c r="R771" i="9"/>
  <c r="E771" i="9" a="1"/>
  <c r="E771" i="9" s="1"/>
  <c r="S770" i="9"/>
  <c r="R770" i="9"/>
  <c r="E770" i="9" a="1"/>
  <c r="E770" i="9" s="1"/>
  <c r="S769" i="9"/>
  <c r="R769" i="9"/>
  <c r="E769" i="9" a="1"/>
  <c r="E769" i="9" s="1"/>
  <c r="S768" i="9"/>
  <c r="R768" i="9"/>
  <c r="E768" i="9"/>
  <c r="E768" i="9" a="1"/>
  <c r="S767" i="9"/>
  <c r="R767" i="9"/>
  <c r="E767" i="9" a="1"/>
  <c r="E767" i="9" s="1"/>
  <c r="S766" i="9"/>
  <c r="R766" i="9"/>
  <c r="E766" i="9" a="1"/>
  <c r="E766" i="9" s="1"/>
  <c r="S765" i="9"/>
  <c r="R765" i="9"/>
  <c r="E765" i="9"/>
  <c r="E765" i="9" a="1"/>
  <c r="S764" i="9"/>
  <c r="R764" i="9"/>
  <c r="E764" i="9" a="1"/>
  <c r="E764" i="9" s="1"/>
  <c r="S763" i="9"/>
  <c r="R763" i="9"/>
  <c r="E763" i="9" a="1"/>
  <c r="E763" i="9" s="1"/>
  <c r="S762" i="9"/>
  <c r="R762" i="9"/>
  <c r="E762" i="9" a="1"/>
  <c r="E762" i="9" s="1"/>
  <c r="S761" i="9"/>
  <c r="R761" i="9"/>
  <c r="E761" i="9" a="1"/>
  <c r="E761" i="9" s="1"/>
  <c r="S760" i="9"/>
  <c r="R760" i="9"/>
  <c r="E760" i="9" a="1"/>
  <c r="E760" i="9" s="1"/>
  <c r="S759" i="9"/>
  <c r="R759" i="9"/>
  <c r="E759" i="9"/>
  <c r="E759" i="9" a="1"/>
  <c r="S758" i="9"/>
  <c r="R758" i="9"/>
  <c r="E758" i="9" a="1"/>
  <c r="E758" i="9" s="1"/>
  <c r="S757" i="9"/>
  <c r="R757" i="9"/>
  <c r="E757" i="9"/>
  <c r="E757" i="9" a="1"/>
  <c r="S756" i="9"/>
  <c r="R756" i="9"/>
  <c r="E756" i="9" a="1"/>
  <c r="E756" i="9" s="1"/>
  <c r="S755" i="9"/>
  <c r="R755" i="9"/>
  <c r="E755" i="9" a="1"/>
  <c r="E755" i="9" s="1"/>
  <c r="S754" i="9"/>
  <c r="R754" i="9"/>
  <c r="E754" i="9" a="1"/>
  <c r="E754" i="9" s="1"/>
  <c r="S753" i="9"/>
  <c r="R753" i="9"/>
  <c r="E753" i="9" a="1"/>
  <c r="E753" i="9" s="1"/>
  <c r="S752" i="9"/>
  <c r="R752" i="9"/>
  <c r="E752" i="9" a="1"/>
  <c r="E752" i="9" s="1"/>
  <c r="S751" i="9"/>
  <c r="R751" i="9"/>
  <c r="E751" i="9" a="1"/>
  <c r="E751" i="9" s="1"/>
  <c r="S750" i="9"/>
  <c r="R750" i="9"/>
  <c r="E750" i="9" a="1"/>
  <c r="E750" i="9" s="1"/>
  <c r="S749" i="9"/>
  <c r="R749" i="9"/>
  <c r="E749" i="9" a="1"/>
  <c r="E749" i="9" s="1"/>
  <c r="S748" i="9"/>
  <c r="R748" i="9"/>
  <c r="E748" i="9" a="1"/>
  <c r="E748" i="9" s="1"/>
  <c r="S747" i="9"/>
  <c r="R747" i="9"/>
  <c r="E747" i="9"/>
  <c r="E747" i="9" a="1"/>
  <c r="S746" i="9"/>
  <c r="R746" i="9"/>
  <c r="E746" i="9"/>
  <c r="E746" i="9" a="1"/>
  <c r="S745" i="9"/>
  <c r="R745" i="9"/>
  <c r="E745" i="9" a="1"/>
  <c r="E745" i="9" s="1"/>
  <c r="S744" i="9"/>
  <c r="R744" i="9"/>
  <c r="E744" i="9" a="1"/>
  <c r="E744" i="9" s="1"/>
  <c r="S743" i="9"/>
  <c r="R743" i="9"/>
  <c r="E743" i="9" a="1"/>
  <c r="E743" i="9" s="1"/>
  <c r="S742" i="9"/>
  <c r="R742" i="9"/>
  <c r="E742" i="9" a="1"/>
  <c r="E742" i="9" s="1"/>
  <c r="S741" i="9"/>
  <c r="R741" i="9"/>
  <c r="E741" i="9" a="1"/>
  <c r="E741" i="9" s="1"/>
  <c r="S740" i="9"/>
  <c r="R740" i="9"/>
  <c r="E740" i="9" a="1"/>
  <c r="E740" i="9" s="1"/>
  <c r="S739" i="9"/>
  <c r="R739" i="9"/>
  <c r="E739" i="9" a="1"/>
  <c r="E739" i="9" s="1"/>
  <c r="S738" i="9"/>
  <c r="R738" i="9"/>
  <c r="E738" i="9"/>
  <c r="E738" i="9" a="1"/>
  <c r="S737" i="9"/>
  <c r="R737" i="9"/>
  <c r="E737" i="9" a="1"/>
  <c r="E737" i="9" s="1"/>
  <c r="S736" i="9"/>
  <c r="R736" i="9"/>
  <c r="E736" i="9" a="1"/>
  <c r="E736" i="9" s="1"/>
  <c r="S735" i="9"/>
  <c r="R735" i="9"/>
  <c r="E735" i="9"/>
  <c r="E735" i="9" a="1"/>
  <c r="S734" i="9"/>
  <c r="R734" i="9"/>
  <c r="E734" i="9"/>
  <c r="E734" i="9" a="1"/>
  <c r="S733" i="9"/>
  <c r="R733" i="9"/>
  <c r="E733" i="9" a="1"/>
  <c r="E733" i="9" s="1"/>
  <c r="S732" i="9"/>
  <c r="R732" i="9"/>
  <c r="E732" i="9"/>
  <c r="E732" i="9" a="1"/>
  <c r="S731" i="9"/>
  <c r="R731" i="9"/>
  <c r="E731" i="9" a="1"/>
  <c r="E731" i="9" s="1"/>
  <c r="S730" i="9"/>
  <c r="R730" i="9"/>
  <c r="E730" i="9" a="1"/>
  <c r="E730" i="9" s="1"/>
  <c r="S729" i="9"/>
  <c r="R729" i="9"/>
  <c r="E729" i="9" a="1"/>
  <c r="E729" i="9" s="1"/>
  <c r="S728" i="9"/>
  <c r="R728" i="9"/>
  <c r="E728" i="9" a="1"/>
  <c r="E728" i="9" s="1"/>
  <c r="S727" i="9"/>
  <c r="R727" i="9"/>
  <c r="E727" i="9" a="1"/>
  <c r="E727" i="9" s="1"/>
  <c r="S726" i="9"/>
  <c r="R726" i="9"/>
  <c r="E726" i="9" a="1"/>
  <c r="E726" i="9" s="1"/>
  <c r="S725" i="9"/>
  <c r="R725" i="9"/>
  <c r="E725" i="9"/>
  <c r="E725" i="9" a="1"/>
  <c r="S724" i="9"/>
  <c r="R724" i="9"/>
  <c r="E724" i="9" a="1"/>
  <c r="E724" i="9" s="1"/>
  <c r="S723" i="9"/>
  <c r="R723" i="9"/>
  <c r="E723" i="9" a="1"/>
  <c r="E723" i="9" s="1"/>
  <c r="S722" i="9"/>
  <c r="R722" i="9"/>
  <c r="E722" i="9"/>
  <c r="E722" i="9" a="1"/>
  <c r="S721" i="9"/>
  <c r="R721" i="9"/>
  <c r="E721" i="9" a="1"/>
  <c r="E721" i="9" s="1"/>
  <c r="S720" i="9"/>
  <c r="R720" i="9"/>
  <c r="E720" i="9" a="1"/>
  <c r="E720" i="9" s="1"/>
  <c r="S719" i="9"/>
  <c r="R719" i="9"/>
  <c r="E719" i="9" a="1"/>
  <c r="E719" i="9" s="1"/>
  <c r="S718" i="9"/>
  <c r="R718" i="9"/>
  <c r="E718" i="9" a="1"/>
  <c r="E718" i="9" s="1"/>
  <c r="S717" i="9"/>
  <c r="R717" i="9"/>
  <c r="E717" i="9" a="1"/>
  <c r="E717" i="9" s="1"/>
  <c r="S716" i="9"/>
  <c r="R716" i="9"/>
  <c r="E716" i="9" a="1"/>
  <c r="E716" i="9" s="1"/>
  <c r="S715" i="9"/>
  <c r="R715" i="9"/>
  <c r="E715" i="9" a="1"/>
  <c r="E715" i="9" s="1"/>
  <c r="S714" i="9"/>
  <c r="R714" i="9"/>
  <c r="E714" i="9" a="1"/>
  <c r="E714" i="9" s="1"/>
  <c r="S713" i="9"/>
  <c r="R713" i="9"/>
  <c r="E713" i="9" a="1"/>
  <c r="E713" i="9" s="1"/>
  <c r="S712" i="9"/>
  <c r="R712" i="9"/>
  <c r="E712" i="9" a="1"/>
  <c r="E712" i="9" s="1"/>
  <c r="S711" i="9"/>
  <c r="R711" i="9"/>
  <c r="E711" i="9"/>
  <c r="E711" i="9" a="1"/>
  <c r="S710" i="9"/>
  <c r="R710" i="9"/>
  <c r="E710" i="9"/>
  <c r="E710" i="9" a="1"/>
  <c r="S709" i="9"/>
  <c r="R709" i="9"/>
  <c r="E709" i="9" a="1"/>
  <c r="E709" i="9" s="1"/>
  <c r="S708" i="9"/>
  <c r="R708" i="9"/>
  <c r="E708" i="9" a="1"/>
  <c r="E708" i="9" s="1"/>
  <c r="S707" i="9"/>
  <c r="R707" i="9"/>
  <c r="E707" i="9" a="1"/>
  <c r="E707" i="9" s="1"/>
  <c r="S706" i="9"/>
  <c r="R706" i="9"/>
  <c r="E706" i="9" a="1"/>
  <c r="E706" i="9" s="1"/>
  <c r="S705" i="9"/>
  <c r="R705" i="9"/>
  <c r="E705" i="9" a="1"/>
  <c r="E705" i="9" s="1"/>
  <c r="S704" i="9"/>
  <c r="R704" i="9"/>
  <c r="E704" i="9" a="1"/>
  <c r="E704" i="9" s="1"/>
  <c r="S703" i="9"/>
  <c r="R703" i="9"/>
  <c r="E703" i="9" a="1"/>
  <c r="E703" i="9" s="1"/>
  <c r="S702" i="9"/>
  <c r="R702" i="9"/>
  <c r="E702" i="9"/>
  <c r="E702" i="9" a="1"/>
  <c r="S701" i="9"/>
  <c r="R701" i="9"/>
  <c r="E701" i="9" a="1"/>
  <c r="E701" i="9" s="1"/>
  <c r="S700" i="9"/>
  <c r="R700" i="9"/>
  <c r="E700" i="9" a="1"/>
  <c r="E700" i="9" s="1"/>
  <c r="S699" i="9"/>
  <c r="R699" i="9"/>
  <c r="E699" i="9"/>
  <c r="E699" i="9" a="1"/>
  <c r="S698" i="9"/>
  <c r="R698" i="9"/>
  <c r="E698" i="9" a="1"/>
  <c r="E698" i="9" s="1"/>
  <c r="S697" i="9"/>
  <c r="R697" i="9"/>
  <c r="E697" i="9" a="1"/>
  <c r="E697" i="9" s="1"/>
  <c r="S696" i="9"/>
  <c r="R696" i="9"/>
  <c r="E696" i="9" a="1"/>
  <c r="E696" i="9" s="1"/>
  <c r="S695" i="9"/>
  <c r="R695" i="9"/>
  <c r="E695" i="9" a="1"/>
  <c r="E695" i="9" s="1"/>
  <c r="S694" i="9"/>
  <c r="R694" i="9"/>
  <c r="E694" i="9" a="1"/>
  <c r="E694" i="9" s="1"/>
  <c r="S693" i="9"/>
  <c r="R693" i="9"/>
  <c r="E693" i="9"/>
  <c r="E693" i="9" a="1"/>
  <c r="S692" i="9"/>
  <c r="R692" i="9"/>
  <c r="E692" i="9" a="1"/>
  <c r="E692" i="9" s="1"/>
  <c r="S691" i="9"/>
  <c r="R691" i="9"/>
  <c r="E691" i="9" a="1"/>
  <c r="E691" i="9" s="1"/>
  <c r="S690" i="9"/>
  <c r="R690" i="9"/>
  <c r="E690" i="9"/>
  <c r="E690" i="9" a="1"/>
  <c r="S689" i="9"/>
  <c r="R689" i="9"/>
  <c r="E689" i="9"/>
  <c r="E689" i="9" a="1"/>
  <c r="S688" i="9"/>
  <c r="R688" i="9"/>
  <c r="E688" i="9" a="1"/>
  <c r="E688" i="9" s="1"/>
  <c r="S687" i="9"/>
  <c r="R687" i="9"/>
  <c r="E687" i="9" a="1"/>
  <c r="E687" i="9" s="1"/>
  <c r="S686" i="9"/>
  <c r="R686" i="9"/>
  <c r="E686" i="9"/>
  <c r="E686" i="9" a="1"/>
  <c r="S685" i="9"/>
  <c r="R685" i="9"/>
  <c r="E685" i="9" a="1"/>
  <c r="E685" i="9" s="1"/>
  <c r="S684" i="9"/>
  <c r="R684" i="9"/>
  <c r="E684" i="9" a="1"/>
  <c r="E684" i="9" s="1"/>
  <c r="S683" i="9"/>
  <c r="R683" i="9"/>
  <c r="E683" i="9" a="1"/>
  <c r="E683" i="9" s="1"/>
  <c r="S682" i="9"/>
  <c r="R682" i="9"/>
  <c r="E682" i="9" a="1"/>
  <c r="E682" i="9" s="1"/>
  <c r="S681" i="9"/>
  <c r="R681" i="9"/>
  <c r="E681" i="9" a="1"/>
  <c r="E681" i="9" s="1"/>
  <c r="S680" i="9"/>
  <c r="R680" i="9"/>
  <c r="E680" i="9" a="1"/>
  <c r="E680" i="9" s="1"/>
  <c r="S679" i="9"/>
  <c r="R679" i="9"/>
  <c r="E679" i="9" a="1"/>
  <c r="E679" i="9" s="1"/>
  <c r="S678" i="9"/>
  <c r="R678" i="9"/>
  <c r="E678" i="9" a="1"/>
  <c r="E678" i="9" s="1"/>
  <c r="S677" i="9"/>
  <c r="R677" i="9"/>
  <c r="E677" i="9" a="1"/>
  <c r="E677" i="9" s="1"/>
  <c r="S676" i="9"/>
  <c r="R676" i="9"/>
  <c r="E676" i="9" a="1"/>
  <c r="E676" i="9" s="1"/>
  <c r="S675" i="9"/>
  <c r="R675" i="9"/>
  <c r="E675" i="9" a="1"/>
  <c r="E675" i="9" s="1"/>
  <c r="S674" i="9"/>
  <c r="R674" i="9"/>
  <c r="E674" i="9"/>
  <c r="E674" i="9" a="1"/>
  <c r="S673" i="9"/>
  <c r="R673" i="9"/>
  <c r="E673" i="9" a="1"/>
  <c r="E673" i="9" s="1"/>
  <c r="S672" i="9"/>
  <c r="R672" i="9"/>
  <c r="E672" i="9" a="1"/>
  <c r="E672" i="9" s="1"/>
  <c r="S671" i="9"/>
  <c r="R671" i="9"/>
  <c r="E671" i="9" a="1"/>
  <c r="E671" i="9" s="1"/>
  <c r="S670" i="9"/>
  <c r="R670" i="9"/>
  <c r="E670" i="9" a="1"/>
  <c r="E670" i="9" s="1"/>
  <c r="S669" i="9"/>
  <c r="R669" i="9"/>
  <c r="E669" i="9" a="1"/>
  <c r="E669" i="9" s="1"/>
  <c r="S668" i="9"/>
  <c r="R668" i="9"/>
  <c r="E668" i="9" a="1"/>
  <c r="E668" i="9" s="1"/>
  <c r="S667" i="9"/>
  <c r="R667" i="9"/>
  <c r="E667" i="9" a="1"/>
  <c r="E667" i="9" s="1"/>
  <c r="S666" i="9"/>
  <c r="R666" i="9"/>
  <c r="E666" i="9"/>
  <c r="E666" i="9" a="1"/>
  <c r="S665" i="9"/>
  <c r="R665" i="9"/>
  <c r="E665" i="9" a="1"/>
  <c r="E665" i="9" s="1"/>
  <c r="S664" i="9"/>
  <c r="R664" i="9"/>
  <c r="E664" i="9" a="1"/>
  <c r="E664" i="9" s="1"/>
  <c r="S663" i="9"/>
  <c r="R663" i="9"/>
  <c r="E663" i="9"/>
  <c r="E663" i="9" a="1"/>
  <c r="S662" i="9"/>
  <c r="R662" i="9"/>
  <c r="E662" i="9" a="1"/>
  <c r="E662" i="9" s="1"/>
  <c r="S661" i="9"/>
  <c r="R661" i="9"/>
  <c r="E661" i="9" a="1"/>
  <c r="E661" i="9" s="1"/>
  <c r="S660" i="9"/>
  <c r="R660" i="9"/>
  <c r="E660" i="9" a="1"/>
  <c r="E660" i="9" s="1"/>
  <c r="S659" i="9"/>
  <c r="R659" i="9"/>
  <c r="E659" i="9" a="1"/>
  <c r="E659" i="9" s="1"/>
  <c r="S658" i="9"/>
  <c r="R658" i="9"/>
  <c r="E658" i="9" a="1"/>
  <c r="E658" i="9" s="1"/>
  <c r="S657" i="9"/>
  <c r="R657" i="9"/>
  <c r="E657" i="9"/>
  <c r="E657" i="9" a="1"/>
  <c r="S656" i="9"/>
  <c r="R656" i="9"/>
  <c r="E656" i="9" a="1"/>
  <c r="E656" i="9" s="1"/>
  <c r="S655" i="9"/>
  <c r="R655" i="9"/>
  <c r="E655" i="9" a="1"/>
  <c r="E655" i="9" s="1"/>
  <c r="S654" i="9"/>
  <c r="R654" i="9"/>
  <c r="E654" i="9" a="1"/>
  <c r="E654" i="9" s="1"/>
  <c r="S653" i="9"/>
  <c r="R653" i="9"/>
  <c r="E653" i="9"/>
  <c r="E653" i="9" a="1"/>
  <c r="S652" i="9"/>
  <c r="R652" i="9"/>
  <c r="E652" i="9" a="1"/>
  <c r="E652" i="9" s="1"/>
  <c r="S651" i="9"/>
  <c r="R651" i="9"/>
  <c r="E651" i="9" a="1"/>
  <c r="E651" i="9" s="1"/>
  <c r="S650" i="9"/>
  <c r="R650" i="9"/>
  <c r="E650" i="9"/>
  <c r="E650" i="9" a="1"/>
  <c r="S649" i="9"/>
  <c r="R649" i="9"/>
  <c r="E649" i="9" a="1"/>
  <c r="E649" i="9" s="1"/>
  <c r="S648" i="9"/>
  <c r="R648" i="9"/>
  <c r="E648" i="9" a="1"/>
  <c r="E648" i="9" s="1"/>
  <c r="S647" i="9"/>
  <c r="R647" i="9"/>
  <c r="E647" i="9" a="1"/>
  <c r="E647" i="9" s="1"/>
  <c r="S646" i="9"/>
  <c r="R646" i="9"/>
  <c r="E646" i="9" a="1"/>
  <c r="E646" i="9" s="1"/>
  <c r="S645" i="9"/>
  <c r="R645" i="9"/>
  <c r="E645" i="9" a="1"/>
  <c r="E645" i="9" s="1"/>
  <c r="S644" i="9"/>
  <c r="R644" i="9"/>
  <c r="E644" i="9" a="1"/>
  <c r="E644" i="9" s="1"/>
  <c r="S643" i="9"/>
  <c r="R643" i="9"/>
  <c r="E643" i="9" a="1"/>
  <c r="E643" i="9" s="1"/>
  <c r="S642" i="9"/>
  <c r="R642" i="9"/>
  <c r="E642" i="9" a="1"/>
  <c r="E642" i="9" s="1"/>
  <c r="S641" i="9"/>
  <c r="R641" i="9"/>
  <c r="E641" i="9" a="1"/>
  <c r="E641" i="9" s="1"/>
  <c r="S640" i="9"/>
  <c r="R640" i="9"/>
  <c r="E640" i="9" a="1"/>
  <c r="E640" i="9" s="1"/>
  <c r="S639" i="9"/>
  <c r="R639" i="9"/>
  <c r="E639" i="9" a="1"/>
  <c r="E639" i="9" s="1"/>
  <c r="S638" i="9"/>
  <c r="R638" i="9"/>
  <c r="E638" i="9" a="1"/>
  <c r="E638" i="9" s="1"/>
  <c r="S637" i="9"/>
  <c r="R637" i="9"/>
  <c r="E637" i="9" a="1"/>
  <c r="E637" i="9" s="1"/>
  <c r="S636" i="9"/>
  <c r="R636" i="9"/>
  <c r="E636" i="9"/>
  <c r="E636" i="9" a="1"/>
  <c r="S635" i="9"/>
  <c r="R635" i="9"/>
  <c r="E635" i="9" a="1"/>
  <c r="E635" i="9" s="1"/>
  <c r="S634" i="9"/>
  <c r="R634" i="9"/>
  <c r="E634" i="9" a="1"/>
  <c r="E634" i="9" s="1"/>
  <c r="S633" i="9"/>
  <c r="R633" i="9"/>
  <c r="E633" i="9" a="1"/>
  <c r="E633" i="9" s="1"/>
  <c r="S632" i="9"/>
  <c r="R632" i="9"/>
  <c r="E632" i="9" a="1"/>
  <c r="E632" i="9" s="1"/>
  <c r="S631" i="9"/>
  <c r="R631" i="9"/>
  <c r="E631" i="9" a="1"/>
  <c r="E631" i="9" s="1"/>
  <c r="S630" i="9"/>
  <c r="R630" i="9"/>
  <c r="E630" i="9"/>
  <c r="E630" i="9" a="1"/>
  <c r="S629" i="9"/>
  <c r="R629" i="9"/>
  <c r="E629" i="9" a="1"/>
  <c r="E629" i="9" s="1"/>
  <c r="S628" i="9"/>
  <c r="R628" i="9"/>
  <c r="E628" i="9" a="1"/>
  <c r="E628" i="9" s="1"/>
  <c r="S627" i="9"/>
  <c r="R627" i="9"/>
  <c r="E627" i="9"/>
  <c r="E627" i="9" a="1"/>
  <c r="S626" i="9"/>
  <c r="R626" i="9"/>
  <c r="E626" i="9" a="1"/>
  <c r="E626" i="9" s="1"/>
  <c r="S625" i="9"/>
  <c r="R625" i="9"/>
  <c r="E625" i="9" a="1"/>
  <c r="E625" i="9" s="1"/>
  <c r="S624" i="9"/>
  <c r="R624" i="9"/>
  <c r="E624" i="9"/>
  <c r="E624" i="9" a="1"/>
  <c r="S623" i="9"/>
  <c r="R623" i="9"/>
  <c r="E623" i="9"/>
  <c r="E623" i="9" a="1"/>
  <c r="S622" i="9"/>
  <c r="R622" i="9"/>
  <c r="E622" i="9" a="1"/>
  <c r="E622" i="9" s="1"/>
  <c r="S621" i="9"/>
  <c r="R621" i="9"/>
  <c r="E621" i="9" a="1"/>
  <c r="E621" i="9" s="1"/>
  <c r="S620" i="9"/>
  <c r="R620" i="9"/>
  <c r="E620" i="9" a="1"/>
  <c r="E620" i="9" s="1"/>
  <c r="S619" i="9"/>
  <c r="R619" i="9"/>
  <c r="E619" i="9" a="1"/>
  <c r="E619" i="9" s="1"/>
  <c r="S618" i="9"/>
  <c r="R618" i="9"/>
  <c r="E618" i="9" a="1"/>
  <c r="E618" i="9" s="1"/>
  <c r="S617" i="9"/>
  <c r="R617" i="9"/>
  <c r="E617" i="9"/>
  <c r="E617" i="9" a="1"/>
  <c r="S616" i="9"/>
  <c r="R616" i="9"/>
  <c r="E616" i="9" a="1"/>
  <c r="E616" i="9" s="1"/>
  <c r="S615" i="9"/>
  <c r="R615" i="9"/>
  <c r="E615" i="9" a="1"/>
  <c r="E615" i="9" s="1"/>
  <c r="S614" i="9"/>
  <c r="R614" i="9"/>
  <c r="E614" i="9"/>
  <c r="E614" i="9" a="1"/>
  <c r="S613" i="9"/>
  <c r="R613" i="9"/>
  <c r="E613" i="9" a="1"/>
  <c r="E613" i="9" s="1"/>
  <c r="S612" i="9"/>
  <c r="R612" i="9"/>
  <c r="E612" i="9" a="1"/>
  <c r="E612" i="9" s="1"/>
  <c r="S611" i="9"/>
  <c r="R611" i="9"/>
  <c r="E611" i="9"/>
  <c r="E611" i="9" a="1"/>
  <c r="S610" i="9"/>
  <c r="R610" i="9"/>
  <c r="E610" i="9" a="1"/>
  <c r="E610" i="9" s="1"/>
  <c r="S609" i="9"/>
  <c r="R609" i="9"/>
  <c r="E609" i="9" a="1"/>
  <c r="E609" i="9" s="1"/>
  <c r="S608" i="9"/>
  <c r="R608" i="9"/>
  <c r="E608" i="9" a="1"/>
  <c r="E608" i="9" s="1"/>
  <c r="S607" i="9"/>
  <c r="R607" i="9"/>
  <c r="E607" i="9" a="1"/>
  <c r="E607" i="9" s="1"/>
  <c r="S606" i="9"/>
  <c r="R606" i="9"/>
  <c r="E606" i="9" a="1"/>
  <c r="E606" i="9" s="1"/>
  <c r="S605" i="9"/>
  <c r="R605" i="9"/>
  <c r="E605" i="9" a="1"/>
  <c r="E605" i="9" s="1"/>
  <c r="S604" i="9"/>
  <c r="R604" i="9"/>
  <c r="E604" i="9" a="1"/>
  <c r="E604" i="9" s="1"/>
  <c r="S603" i="9"/>
  <c r="R603" i="9"/>
  <c r="E603" i="9" a="1"/>
  <c r="E603" i="9" s="1"/>
  <c r="S602" i="9"/>
  <c r="R602" i="9"/>
  <c r="E602" i="9" a="1"/>
  <c r="E602" i="9" s="1"/>
  <c r="S601" i="9"/>
  <c r="R601" i="9"/>
  <c r="E601" i="9" a="1"/>
  <c r="E601" i="9" s="1"/>
  <c r="S600" i="9"/>
  <c r="R600" i="9"/>
  <c r="E600" i="9"/>
  <c r="E600" i="9" a="1"/>
  <c r="S599" i="9"/>
  <c r="R599" i="9"/>
  <c r="E599" i="9" a="1"/>
  <c r="E599" i="9" s="1"/>
  <c r="S598" i="9"/>
  <c r="R598" i="9"/>
  <c r="E598" i="9" a="1"/>
  <c r="E598" i="9" s="1"/>
  <c r="S597" i="9"/>
  <c r="R597" i="9"/>
  <c r="E597" i="9" a="1"/>
  <c r="E597" i="9" s="1"/>
  <c r="S596" i="9"/>
  <c r="R596" i="9"/>
  <c r="E596" i="9" a="1"/>
  <c r="E596" i="9" s="1"/>
  <c r="S595" i="9"/>
  <c r="R595" i="9"/>
  <c r="E595" i="9" a="1"/>
  <c r="E595" i="9" s="1"/>
  <c r="S594" i="9"/>
  <c r="R594" i="9"/>
  <c r="E594" i="9"/>
  <c r="E594" i="9" a="1"/>
  <c r="S593" i="9"/>
  <c r="R593" i="9"/>
  <c r="E593" i="9" a="1"/>
  <c r="E593" i="9" s="1"/>
  <c r="S592" i="9"/>
  <c r="R592" i="9"/>
  <c r="E592" i="9" a="1"/>
  <c r="E592" i="9" s="1"/>
  <c r="S591" i="9"/>
  <c r="R591" i="9"/>
  <c r="E591" i="9"/>
  <c r="E591" i="9" a="1"/>
  <c r="S590" i="9"/>
  <c r="R590" i="9"/>
  <c r="E590" i="9" a="1"/>
  <c r="E590" i="9" s="1"/>
  <c r="S589" i="9"/>
  <c r="R589" i="9"/>
  <c r="E589" i="9" a="1"/>
  <c r="E589" i="9" s="1"/>
  <c r="S588" i="9"/>
  <c r="R588" i="9"/>
  <c r="E588" i="9" a="1"/>
  <c r="E588" i="9" s="1"/>
  <c r="S587" i="9"/>
  <c r="R587" i="9"/>
  <c r="E587" i="9"/>
  <c r="E587" i="9" a="1"/>
  <c r="S586" i="9"/>
  <c r="R586" i="9"/>
  <c r="E586" i="9" a="1"/>
  <c r="E586" i="9" s="1"/>
  <c r="S585" i="9"/>
  <c r="R585" i="9"/>
  <c r="E585" i="9"/>
  <c r="E585" i="9" a="1"/>
  <c r="S584" i="9"/>
  <c r="R584" i="9"/>
  <c r="E584" i="9" a="1"/>
  <c r="E584" i="9" s="1"/>
  <c r="S583" i="9"/>
  <c r="R583" i="9"/>
  <c r="E583" i="9" a="1"/>
  <c r="E583" i="9" s="1"/>
  <c r="S582" i="9"/>
  <c r="R582" i="9"/>
  <c r="E582" i="9" a="1"/>
  <c r="E582" i="9" s="1"/>
  <c r="S581" i="9"/>
  <c r="R581" i="9"/>
  <c r="E581" i="9"/>
  <c r="E581" i="9" a="1"/>
  <c r="S580" i="9"/>
  <c r="R580" i="9"/>
  <c r="E580" i="9" a="1"/>
  <c r="E580" i="9" s="1"/>
  <c r="S579" i="9"/>
  <c r="R579" i="9"/>
  <c r="E579" i="9"/>
  <c r="E579" i="9" a="1"/>
  <c r="S578" i="9"/>
  <c r="R578" i="9"/>
  <c r="E578" i="9"/>
  <c r="E578" i="9" a="1"/>
  <c r="S577" i="9"/>
  <c r="R577" i="9"/>
  <c r="E577" i="9" a="1"/>
  <c r="E577" i="9" s="1"/>
  <c r="S576" i="9"/>
  <c r="R576" i="9"/>
  <c r="E576" i="9" a="1"/>
  <c r="E576" i="9" s="1"/>
  <c r="S575" i="9"/>
  <c r="R575" i="9"/>
  <c r="E575" i="9"/>
  <c r="E575" i="9" a="1"/>
  <c r="S574" i="9"/>
  <c r="R574" i="9"/>
  <c r="E574" i="9" a="1"/>
  <c r="E574" i="9" s="1"/>
  <c r="S573" i="9"/>
  <c r="R573" i="9"/>
  <c r="E573" i="9" a="1"/>
  <c r="E573" i="9" s="1"/>
  <c r="S572" i="9"/>
  <c r="R572" i="9"/>
  <c r="E572" i="9"/>
  <c r="E572" i="9" a="1"/>
  <c r="S571" i="9"/>
  <c r="R571" i="9"/>
  <c r="E571" i="9" a="1"/>
  <c r="E571" i="9" s="1"/>
  <c r="S570" i="9"/>
  <c r="R570" i="9"/>
  <c r="E570" i="9" a="1"/>
  <c r="E570" i="9" s="1"/>
  <c r="S569" i="9"/>
  <c r="R569" i="9"/>
  <c r="E569" i="9" a="1"/>
  <c r="E569" i="9" s="1"/>
  <c r="S568" i="9"/>
  <c r="R568" i="9"/>
  <c r="E568" i="9" a="1"/>
  <c r="E568" i="9" s="1"/>
  <c r="S567" i="9"/>
  <c r="R567" i="9"/>
  <c r="E567" i="9" a="1"/>
  <c r="E567" i="9" s="1"/>
  <c r="S566" i="9"/>
  <c r="R566" i="9"/>
  <c r="E566" i="9" a="1"/>
  <c r="E566" i="9" s="1"/>
  <c r="S565" i="9"/>
  <c r="R565" i="9"/>
  <c r="E565" i="9" a="1"/>
  <c r="E565" i="9" s="1"/>
  <c r="S564" i="9"/>
  <c r="R564" i="9"/>
  <c r="E564" i="9"/>
  <c r="E564" i="9" a="1"/>
  <c r="S563" i="9"/>
  <c r="R563" i="9"/>
  <c r="E563" i="9" a="1"/>
  <c r="E563" i="9" s="1"/>
  <c r="S562" i="9"/>
  <c r="R562" i="9"/>
  <c r="E562" i="9" a="1"/>
  <c r="E562" i="9" s="1"/>
  <c r="S561" i="9"/>
  <c r="R561" i="9"/>
  <c r="E561" i="9" a="1"/>
  <c r="E561" i="9" s="1"/>
  <c r="S560" i="9"/>
  <c r="R560" i="9"/>
  <c r="E560" i="9" a="1"/>
  <c r="E560" i="9" s="1"/>
  <c r="S559" i="9"/>
  <c r="R559" i="9"/>
  <c r="E559" i="9" a="1"/>
  <c r="E559" i="9" s="1"/>
  <c r="S558" i="9"/>
  <c r="R558" i="9"/>
  <c r="E558" i="9"/>
  <c r="E558" i="9" a="1"/>
  <c r="S557" i="9"/>
  <c r="R557" i="9"/>
  <c r="E557" i="9" a="1"/>
  <c r="E557" i="9" s="1"/>
  <c r="S556" i="9"/>
  <c r="R556" i="9"/>
  <c r="E556" i="9" a="1"/>
  <c r="E556" i="9" s="1"/>
  <c r="S555" i="9"/>
  <c r="R555" i="9"/>
  <c r="E555" i="9"/>
  <c r="E555" i="9" a="1"/>
  <c r="S554" i="9"/>
  <c r="R554" i="9"/>
  <c r="E554" i="9" a="1"/>
  <c r="E554" i="9" s="1"/>
  <c r="S553" i="9"/>
  <c r="R553" i="9"/>
  <c r="E553" i="9" a="1"/>
  <c r="E553" i="9" s="1"/>
  <c r="S552" i="9"/>
  <c r="R552" i="9"/>
  <c r="E552" i="9" a="1"/>
  <c r="E552" i="9" s="1"/>
  <c r="S551" i="9"/>
  <c r="R551" i="9"/>
  <c r="E551" i="9"/>
  <c r="E551" i="9" a="1"/>
  <c r="S550" i="9"/>
  <c r="R550" i="9"/>
  <c r="E550" i="9" a="1"/>
  <c r="E550" i="9" s="1"/>
  <c r="S549" i="9"/>
  <c r="R549" i="9"/>
  <c r="E549" i="9"/>
  <c r="E549" i="9" a="1"/>
  <c r="S548" i="9"/>
  <c r="R548" i="9"/>
  <c r="E548" i="9" a="1"/>
  <c r="E548" i="9" s="1"/>
  <c r="S547" i="9"/>
  <c r="R547" i="9"/>
  <c r="E547" i="9" a="1"/>
  <c r="E547" i="9" s="1"/>
  <c r="S546" i="9"/>
  <c r="R546" i="9"/>
  <c r="E546" i="9"/>
  <c r="E546" i="9" a="1"/>
  <c r="S545" i="9"/>
  <c r="R545" i="9"/>
  <c r="E545" i="9"/>
  <c r="E545" i="9" a="1"/>
  <c r="S544" i="9"/>
  <c r="R544" i="9"/>
  <c r="E544" i="9" a="1"/>
  <c r="E544" i="9" s="1"/>
  <c r="S543" i="9"/>
  <c r="R543" i="9"/>
  <c r="E543" i="9"/>
  <c r="E543" i="9" a="1"/>
  <c r="S542" i="9"/>
  <c r="R542" i="9"/>
  <c r="E542" i="9"/>
  <c r="E542" i="9" a="1"/>
  <c r="S541" i="9"/>
  <c r="R541" i="9"/>
  <c r="E541" i="9" a="1"/>
  <c r="E541" i="9" s="1"/>
  <c r="S540" i="9"/>
  <c r="R540" i="9"/>
  <c r="E540" i="9"/>
  <c r="E540" i="9" a="1"/>
  <c r="S539" i="9"/>
  <c r="R539" i="9"/>
  <c r="E539" i="9"/>
  <c r="E539" i="9" a="1"/>
  <c r="S538" i="9"/>
  <c r="R538" i="9"/>
  <c r="E538" i="9" a="1"/>
  <c r="E538" i="9" s="1"/>
  <c r="S537" i="9"/>
  <c r="R537" i="9"/>
  <c r="E537" i="9"/>
  <c r="E537" i="9" a="1"/>
  <c r="S536" i="9"/>
  <c r="R536" i="9"/>
  <c r="E536" i="9" a="1"/>
  <c r="E536" i="9" s="1"/>
  <c r="S535" i="9"/>
  <c r="R535" i="9"/>
  <c r="E535" i="9" a="1"/>
  <c r="E535" i="9" s="1"/>
  <c r="S534" i="9"/>
  <c r="R534" i="9"/>
  <c r="E534" i="9"/>
  <c r="E534" i="9" a="1"/>
  <c r="S533" i="9"/>
  <c r="R533" i="9"/>
  <c r="E533" i="9"/>
  <c r="E533" i="9" a="1"/>
  <c r="S532" i="9"/>
  <c r="R532" i="9"/>
  <c r="E532" i="9" a="1"/>
  <c r="E532" i="9" s="1"/>
  <c r="S531" i="9"/>
  <c r="R531" i="9"/>
  <c r="E531" i="9" a="1"/>
  <c r="E531" i="9" s="1"/>
  <c r="S530" i="9"/>
  <c r="R530" i="9"/>
  <c r="E530" i="9"/>
  <c r="E530" i="9" a="1"/>
  <c r="S529" i="9"/>
  <c r="R529" i="9"/>
  <c r="E529" i="9" a="1"/>
  <c r="E529" i="9" s="1"/>
  <c r="S528" i="9"/>
  <c r="R528" i="9"/>
  <c r="E528" i="9"/>
  <c r="E528" i="9" a="1"/>
  <c r="S527" i="9"/>
  <c r="R527" i="9"/>
  <c r="E527" i="9"/>
  <c r="E527" i="9" a="1"/>
  <c r="S526" i="9"/>
  <c r="R526" i="9"/>
  <c r="E526" i="9" a="1"/>
  <c r="E526" i="9" s="1"/>
  <c r="S525" i="9"/>
  <c r="R525" i="9"/>
  <c r="E525" i="9" a="1"/>
  <c r="E525" i="9" s="1"/>
  <c r="S524" i="9"/>
  <c r="R524" i="9"/>
  <c r="E524" i="9"/>
  <c r="E524" i="9" a="1"/>
  <c r="S523" i="9"/>
  <c r="R523" i="9"/>
  <c r="E523" i="9" a="1"/>
  <c r="E523" i="9" s="1"/>
  <c r="S522" i="9"/>
  <c r="R522" i="9"/>
  <c r="E522" i="9" a="1"/>
  <c r="E522" i="9" s="1"/>
  <c r="S521" i="9"/>
  <c r="R521" i="9"/>
  <c r="E521" i="9" a="1"/>
  <c r="E521" i="9" s="1"/>
  <c r="S520" i="9"/>
  <c r="R520" i="9"/>
  <c r="E520" i="9" a="1"/>
  <c r="E520" i="9" s="1"/>
  <c r="S519" i="9"/>
  <c r="R519" i="9"/>
  <c r="E519" i="9" a="1"/>
  <c r="E519" i="9" s="1"/>
  <c r="S518" i="9"/>
  <c r="R518" i="9"/>
  <c r="E518" i="9" a="1"/>
  <c r="E518" i="9" s="1"/>
  <c r="S517" i="9"/>
  <c r="R517" i="9"/>
  <c r="E517" i="9" a="1"/>
  <c r="E517" i="9" s="1"/>
  <c r="S516" i="9"/>
  <c r="R516" i="9"/>
  <c r="E516" i="9"/>
  <c r="E516" i="9" a="1"/>
  <c r="S515" i="9"/>
  <c r="R515" i="9"/>
  <c r="E515" i="9"/>
  <c r="E515" i="9" a="1"/>
  <c r="S514" i="9"/>
  <c r="R514" i="9"/>
  <c r="E514" i="9" a="1"/>
  <c r="E514" i="9" s="1"/>
  <c r="S513" i="9"/>
  <c r="R513" i="9"/>
  <c r="E513" i="9" a="1"/>
  <c r="E513" i="9" s="1"/>
  <c r="S512" i="9"/>
  <c r="R512" i="9"/>
  <c r="E512" i="9" a="1"/>
  <c r="E512" i="9" s="1"/>
  <c r="S511" i="9"/>
  <c r="R511" i="9"/>
  <c r="E511" i="9" a="1"/>
  <c r="E511" i="9" s="1"/>
  <c r="S510" i="9"/>
  <c r="R510" i="9"/>
  <c r="E510" i="9"/>
  <c r="E510" i="9" a="1"/>
  <c r="S509" i="9"/>
  <c r="R509" i="9"/>
  <c r="E509" i="9" a="1"/>
  <c r="E509" i="9" s="1"/>
  <c r="S508" i="9"/>
  <c r="R508" i="9"/>
  <c r="E508" i="9" a="1"/>
  <c r="E508" i="9" s="1"/>
  <c r="S507" i="9"/>
  <c r="R507" i="9"/>
  <c r="E507" i="9"/>
  <c r="E507" i="9" a="1"/>
  <c r="S506" i="9"/>
  <c r="R506" i="9"/>
  <c r="E506" i="9" a="1"/>
  <c r="E506" i="9" s="1"/>
  <c r="S505" i="9"/>
  <c r="R505" i="9"/>
  <c r="E505" i="9" a="1"/>
  <c r="E505" i="9" s="1"/>
  <c r="S504" i="9"/>
  <c r="R504" i="9"/>
  <c r="E504" i="9"/>
  <c r="E504" i="9" a="1"/>
  <c r="S503" i="9"/>
  <c r="R503" i="9"/>
  <c r="E503" i="9"/>
  <c r="E503" i="9" a="1"/>
  <c r="S502" i="9"/>
  <c r="R502" i="9"/>
  <c r="E502" i="9" a="1"/>
  <c r="E502" i="9" s="1"/>
  <c r="S501" i="9"/>
  <c r="R501" i="9"/>
  <c r="E501" i="9"/>
  <c r="E501" i="9" a="1"/>
  <c r="S500" i="9"/>
  <c r="R500" i="9"/>
  <c r="E500" i="9" a="1"/>
  <c r="E500" i="9" s="1"/>
  <c r="S499" i="9"/>
  <c r="R499" i="9"/>
  <c r="E499" i="9" a="1"/>
  <c r="E499" i="9" s="1"/>
  <c r="S498" i="9"/>
  <c r="R498" i="9"/>
  <c r="E498" i="9" a="1"/>
  <c r="E498" i="9" s="1"/>
  <c r="S497" i="9"/>
  <c r="R497" i="9"/>
  <c r="E497" i="9"/>
  <c r="E497" i="9" a="1"/>
  <c r="S496" i="9"/>
  <c r="R496" i="9"/>
  <c r="E496" i="9" a="1"/>
  <c r="E496" i="9" s="1"/>
  <c r="S495" i="9"/>
  <c r="R495" i="9"/>
  <c r="E495" i="9" a="1"/>
  <c r="E495" i="9" s="1"/>
  <c r="S494" i="9"/>
  <c r="R494" i="9"/>
  <c r="E494" i="9"/>
  <c r="E494" i="9" a="1"/>
  <c r="S493" i="9"/>
  <c r="R493" i="9"/>
  <c r="E493" i="9" a="1"/>
  <c r="E493" i="9" s="1"/>
  <c r="S492" i="9"/>
  <c r="R492" i="9"/>
  <c r="E492" i="9" a="1"/>
  <c r="E492" i="9" s="1"/>
  <c r="S491" i="9"/>
  <c r="R491" i="9"/>
  <c r="E491" i="9"/>
  <c r="E491" i="9" a="1"/>
  <c r="S490" i="9"/>
  <c r="R490" i="9"/>
  <c r="E490" i="9" a="1"/>
  <c r="E490" i="9" s="1"/>
  <c r="S489" i="9"/>
  <c r="R489" i="9"/>
  <c r="E489" i="9"/>
  <c r="E489" i="9" a="1"/>
  <c r="S488" i="9"/>
  <c r="R488" i="9"/>
  <c r="E488" i="9"/>
  <c r="E488" i="9" a="1"/>
  <c r="S487" i="9"/>
  <c r="R487" i="9"/>
  <c r="E487" i="9" a="1"/>
  <c r="E487" i="9" s="1"/>
  <c r="S486" i="9"/>
  <c r="R486" i="9"/>
  <c r="E486" i="9" a="1"/>
  <c r="E486" i="9" s="1"/>
  <c r="S485" i="9"/>
  <c r="R485" i="9"/>
  <c r="E485" i="9" a="1"/>
  <c r="E485" i="9" s="1"/>
  <c r="S484" i="9"/>
  <c r="R484" i="9"/>
  <c r="E484" i="9" a="1"/>
  <c r="E484" i="9" s="1"/>
  <c r="S483" i="9"/>
  <c r="R483" i="9"/>
  <c r="E483" i="9" a="1"/>
  <c r="E483" i="9" s="1"/>
  <c r="S482" i="9"/>
  <c r="R482" i="9"/>
  <c r="E482" i="9" a="1"/>
  <c r="E482" i="9" s="1"/>
  <c r="S481" i="9"/>
  <c r="R481" i="9"/>
  <c r="E481" i="9" a="1"/>
  <c r="E481" i="9" s="1"/>
  <c r="S480" i="9"/>
  <c r="R480" i="9"/>
  <c r="E480" i="9"/>
  <c r="E480" i="9" a="1"/>
  <c r="S479" i="9"/>
  <c r="R479" i="9"/>
  <c r="E479" i="9"/>
  <c r="E479" i="9" a="1"/>
  <c r="S478" i="9"/>
  <c r="R478" i="9"/>
  <c r="E478" i="9" a="1"/>
  <c r="E478" i="9" s="1"/>
  <c r="S477" i="9"/>
  <c r="R477" i="9"/>
  <c r="E477" i="9" a="1"/>
  <c r="E477" i="9" s="1"/>
  <c r="S476" i="9"/>
  <c r="R476" i="9"/>
  <c r="E476" i="9"/>
  <c r="E476" i="9" a="1"/>
  <c r="S475" i="9"/>
  <c r="R475" i="9"/>
  <c r="E475" i="9" a="1"/>
  <c r="E475" i="9" s="1"/>
  <c r="S474" i="9"/>
  <c r="R474" i="9"/>
  <c r="E474" i="9"/>
  <c r="E474" i="9" a="1"/>
  <c r="S473" i="9"/>
  <c r="R473" i="9"/>
  <c r="E473" i="9"/>
  <c r="E473" i="9" a="1"/>
  <c r="S472" i="9"/>
  <c r="R472" i="9"/>
  <c r="E472" i="9" a="1"/>
  <c r="E472" i="9" s="1"/>
  <c r="S471" i="9"/>
  <c r="R471" i="9"/>
  <c r="E471" i="9"/>
  <c r="E471" i="9" a="1"/>
  <c r="S470" i="9"/>
  <c r="R470" i="9"/>
  <c r="E470" i="9" a="1"/>
  <c r="E470" i="9" s="1"/>
  <c r="S469" i="9"/>
  <c r="R469" i="9"/>
  <c r="E469" i="9" a="1"/>
  <c r="E469" i="9" s="1"/>
  <c r="S468" i="9"/>
  <c r="R468" i="9"/>
  <c r="E468" i="9"/>
  <c r="E468" i="9" a="1"/>
  <c r="S467" i="9"/>
  <c r="R467" i="9"/>
  <c r="E467" i="9"/>
  <c r="E467" i="9" a="1"/>
  <c r="S466" i="9"/>
  <c r="R466" i="9"/>
  <c r="E466" i="9" a="1"/>
  <c r="E466" i="9" s="1"/>
  <c r="S465" i="9"/>
  <c r="R465" i="9"/>
  <c r="E465" i="9"/>
  <c r="E465" i="9" a="1"/>
  <c r="S464" i="9"/>
  <c r="R464" i="9"/>
  <c r="E464" i="9" a="1"/>
  <c r="E464" i="9" s="1"/>
  <c r="S463" i="9"/>
  <c r="R463" i="9"/>
  <c r="E463" i="9" a="1"/>
  <c r="E463" i="9" s="1"/>
  <c r="S462" i="9"/>
  <c r="R462" i="9"/>
  <c r="E462" i="9" a="1"/>
  <c r="E462" i="9" s="1"/>
  <c r="S461" i="9"/>
  <c r="R461" i="9"/>
  <c r="E461" i="9"/>
  <c r="E461" i="9" a="1"/>
  <c r="S460" i="9"/>
  <c r="R460" i="9"/>
  <c r="E460" i="9" a="1"/>
  <c r="E460" i="9" s="1"/>
  <c r="S459" i="9"/>
  <c r="R459" i="9"/>
  <c r="E459" i="9"/>
  <c r="E459" i="9" a="1"/>
  <c r="S458" i="9"/>
  <c r="R458" i="9"/>
  <c r="E458" i="9"/>
  <c r="E458" i="9" a="1"/>
  <c r="S457" i="9"/>
  <c r="R457" i="9"/>
  <c r="E457" i="9" a="1"/>
  <c r="E457" i="9" s="1"/>
  <c r="S456" i="9"/>
  <c r="R456" i="9"/>
  <c r="E456" i="9"/>
  <c r="E456" i="9" a="1"/>
  <c r="S455" i="9"/>
  <c r="R455" i="9"/>
  <c r="E455" i="9"/>
  <c r="E455" i="9" a="1"/>
  <c r="S454" i="9"/>
  <c r="R454" i="9"/>
  <c r="E454" i="9" a="1"/>
  <c r="E454" i="9" s="1"/>
  <c r="S453" i="9"/>
  <c r="R453" i="9"/>
  <c r="E453" i="9" a="1"/>
  <c r="E453" i="9" s="1"/>
  <c r="S452" i="9"/>
  <c r="R452" i="9"/>
  <c r="E452" i="9"/>
  <c r="E452" i="9" a="1"/>
  <c r="S451" i="9"/>
  <c r="R451" i="9"/>
  <c r="E451" i="9" a="1"/>
  <c r="E451" i="9" s="1"/>
  <c r="S450" i="9"/>
  <c r="R450" i="9"/>
  <c r="E450" i="9"/>
  <c r="E450" i="9" a="1"/>
  <c r="S449" i="9"/>
  <c r="R449" i="9"/>
  <c r="E449" i="9" a="1"/>
  <c r="E449" i="9" s="1"/>
  <c r="S448" i="9"/>
  <c r="R448" i="9"/>
  <c r="E448" i="9" a="1"/>
  <c r="E448" i="9" s="1"/>
  <c r="S447" i="9"/>
  <c r="R447" i="9"/>
  <c r="E447" i="9" a="1"/>
  <c r="E447" i="9" s="1"/>
  <c r="S446" i="9"/>
  <c r="R446" i="9"/>
  <c r="E446" i="9"/>
  <c r="E446" i="9" a="1"/>
  <c r="S445" i="9"/>
  <c r="R445" i="9"/>
  <c r="E445" i="9" a="1"/>
  <c r="E445" i="9" s="1"/>
  <c r="S444" i="9"/>
  <c r="R444" i="9"/>
  <c r="E444" i="9"/>
  <c r="E444" i="9" a="1"/>
  <c r="S443" i="9"/>
  <c r="R443" i="9"/>
  <c r="E443" i="9" a="1"/>
  <c r="E443" i="9" s="1"/>
  <c r="S442" i="9"/>
  <c r="R442" i="9"/>
  <c r="E442" i="9" a="1"/>
  <c r="E442" i="9" s="1"/>
  <c r="S441" i="9"/>
  <c r="R441" i="9"/>
  <c r="E441" i="9" a="1"/>
  <c r="E441" i="9" s="1"/>
  <c r="S440" i="9"/>
  <c r="R440" i="9"/>
  <c r="E440" i="9" a="1"/>
  <c r="E440" i="9" s="1"/>
  <c r="S439" i="9"/>
  <c r="R439" i="9"/>
  <c r="E439" i="9" a="1"/>
  <c r="E439" i="9" s="1"/>
  <c r="S438" i="9"/>
  <c r="R438" i="9"/>
  <c r="E438" i="9"/>
  <c r="E438" i="9" a="1"/>
  <c r="S437" i="9"/>
  <c r="R437" i="9"/>
  <c r="E437" i="9"/>
  <c r="E437" i="9" a="1"/>
  <c r="S436" i="9"/>
  <c r="R436" i="9"/>
  <c r="E436" i="9" a="1"/>
  <c r="E436" i="9" s="1"/>
  <c r="S435" i="9"/>
  <c r="R435" i="9"/>
  <c r="E435" i="9"/>
  <c r="E435" i="9" a="1"/>
  <c r="S434" i="9"/>
  <c r="R434" i="9"/>
  <c r="E434" i="9" a="1"/>
  <c r="E434" i="9" s="1"/>
  <c r="S433" i="9"/>
  <c r="R433" i="9"/>
  <c r="E433" i="9" a="1"/>
  <c r="E433" i="9" s="1"/>
  <c r="S432" i="9"/>
  <c r="R432" i="9"/>
  <c r="E432" i="9"/>
  <c r="E432" i="9" a="1"/>
  <c r="S431" i="9"/>
  <c r="R431" i="9"/>
  <c r="E431" i="9"/>
  <c r="E431" i="9" a="1"/>
  <c r="S430" i="9"/>
  <c r="R430" i="9"/>
  <c r="E430" i="9" a="1"/>
  <c r="E430" i="9" s="1"/>
  <c r="S429" i="9"/>
  <c r="R429" i="9"/>
  <c r="E429" i="9"/>
  <c r="E429" i="9" a="1"/>
  <c r="S428" i="9"/>
  <c r="R428" i="9"/>
  <c r="E428" i="9" a="1"/>
  <c r="E428" i="9" s="1"/>
  <c r="S427" i="9"/>
  <c r="R427" i="9"/>
  <c r="E427" i="9" a="1"/>
  <c r="E427" i="9" s="1"/>
  <c r="S426" i="9"/>
  <c r="R426" i="9"/>
  <c r="E426" i="9"/>
  <c r="E426" i="9" a="1"/>
  <c r="S425" i="9"/>
  <c r="R425" i="9"/>
  <c r="E425" i="9"/>
  <c r="E425" i="9" a="1"/>
  <c r="S424" i="9"/>
  <c r="R424" i="9"/>
  <c r="E424" i="9" a="1"/>
  <c r="E424" i="9" s="1"/>
  <c r="S423" i="9"/>
  <c r="R423" i="9"/>
  <c r="E423" i="9" a="1"/>
  <c r="E423" i="9" s="1"/>
  <c r="S422" i="9"/>
  <c r="R422" i="9"/>
  <c r="E422" i="9"/>
  <c r="E422" i="9" a="1"/>
  <c r="S421" i="9"/>
  <c r="R421" i="9"/>
  <c r="E421" i="9" a="1"/>
  <c r="E421" i="9" s="1"/>
  <c r="S420" i="9"/>
  <c r="R420" i="9"/>
  <c r="E420" i="9"/>
  <c r="E420" i="9" a="1"/>
  <c r="S419" i="9"/>
  <c r="R419" i="9"/>
  <c r="E419" i="9"/>
  <c r="E419" i="9" a="1"/>
  <c r="S418" i="9"/>
  <c r="R418" i="9"/>
  <c r="E418" i="9" a="1"/>
  <c r="E418" i="9" s="1"/>
  <c r="S417" i="9"/>
  <c r="R417" i="9"/>
  <c r="E417" i="9"/>
  <c r="E417" i="9" a="1"/>
  <c r="S416" i="9"/>
  <c r="R416" i="9"/>
  <c r="E416" i="9"/>
  <c r="E416" i="9" a="1"/>
  <c r="S415" i="9"/>
  <c r="R415" i="9"/>
  <c r="E415" i="9" a="1"/>
  <c r="E415" i="9" s="1"/>
  <c r="S414" i="9"/>
  <c r="R414" i="9"/>
  <c r="E414" i="9" a="1"/>
  <c r="E414" i="9" s="1"/>
  <c r="S413" i="9"/>
  <c r="R413" i="9"/>
  <c r="E413" i="9"/>
  <c r="E413" i="9" a="1"/>
  <c r="S412" i="9"/>
  <c r="R412" i="9"/>
  <c r="E412" i="9" a="1"/>
  <c r="E412" i="9" s="1"/>
  <c r="S411" i="9"/>
  <c r="R411" i="9"/>
  <c r="E411" i="9" a="1"/>
  <c r="E411" i="9" s="1"/>
  <c r="S410" i="9"/>
  <c r="R410" i="9"/>
  <c r="E410" i="9"/>
  <c r="E410" i="9" a="1"/>
  <c r="S409" i="9"/>
  <c r="R409" i="9"/>
  <c r="E409" i="9" a="1"/>
  <c r="E409" i="9" s="1"/>
  <c r="S408" i="9"/>
  <c r="R408" i="9"/>
  <c r="E408" i="9"/>
  <c r="E408" i="9" a="1"/>
  <c r="S407" i="9"/>
  <c r="R407" i="9"/>
  <c r="E407" i="9"/>
  <c r="E407" i="9" a="1"/>
  <c r="S406" i="9"/>
  <c r="R406" i="9"/>
  <c r="E406" i="9" a="1"/>
  <c r="E406" i="9" s="1"/>
  <c r="S405" i="9"/>
  <c r="R405" i="9"/>
  <c r="E405" i="9" a="1"/>
  <c r="E405" i="9" s="1"/>
  <c r="S404" i="9"/>
  <c r="R404" i="9"/>
  <c r="E404" i="9" a="1"/>
  <c r="E404" i="9" s="1"/>
  <c r="S403" i="9"/>
  <c r="R403" i="9"/>
  <c r="E403" i="9" a="1"/>
  <c r="E403" i="9" s="1"/>
  <c r="S402" i="9"/>
  <c r="R402" i="9"/>
  <c r="E402" i="9"/>
  <c r="E402" i="9" a="1"/>
  <c r="S401" i="9"/>
  <c r="R401" i="9"/>
  <c r="E401" i="9" a="1"/>
  <c r="E401" i="9" s="1"/>
  <c r="S400" i="9"/>
  <c r="R400" i="9"/>
  <c r="E400" i="9" a="1"/>
  <c r="E400" i="9" s="1"/>
  <c r="S399" i="9"/>
  <c r="R399" i="9"/>
  <c r="E399" i="9"/>
  <c r="E399" i="9" a="1"/>
  <c r="S398" i="9"/>
  <c r="R398" i="9"/>
  <c r="E398" i="9" a="1"/>
  <c r="E398" i="9" s="1"/>
  <c r="S397" i="9"/>
  <c r="R397" i="9"/>
  <c r="E397" i="9" a="1"/>
  <c r="E397" i="9" s="1"/>
  <c r="S396" i="9"/>
  <c r="R396" i="9"/>
  <c r="E396" i="9"/>
  <c r="E396" i="9" a="1"/>
  <c r="S395" i="9"/>
  <c r="R395" i="9"/>
  <c r="E395" i="9"/>
  <c r="E395" i="9" a="1"/>
  <c r="S394" i="9"/>
  <c r="R394" i="9"/>
  <c r="E394" i="9" a="1"/>
  <c r="E394" i="9" s="1"/>
  <c r="S393" i="9"/>
  <c r="R393" i="9"/>
  <c r="E393" i="9"/>
  <c r="E393" i="9" a="1"/>
  <c r="S392" i="9"/>
  <c r="R392" i="9"/>
  <c r="E392" i="9" a="1"/>
  <c r="E392" i="9" s="1"/>
  <c r="S391" i="9"/>
  <c r="R391" i="9"/>
  <c r="E391" i="9" a="1"/>
  <c r="E391" i="9" s="1"/>
  <c r="S390" i="9"/>
  <c r="R390" i="9"/>
  <c r="E390" i="9" a="1"/>
  <c r="E390" i="9" s="1"/>
  <c r="S389" i="9"/>
  <c r="R389" i="9"/>
  <c r="E389" i="9"/>
  <c r="E389" i="9" a="1"/>
  <c r="S388" i="9"/>
  <c r="R388" i="9"/>
  <c r="E388" i="9" a="1"/>
  <c r="E388" i="9" s="1"/>
  <c r="S387" i="9"/>
  <c r="R387" i="9"/>
  <c r="E387" i="9" a="1"/>
  <c r="E387" i="9" s="1"/>
  <c r="S386" i="9"/>
  <c r="R386" i="9"/>
  <c r="E386" i="9"/>
  <c r="E386" i="9" a="1"/>
  <c r="S385" i="9"/>
  <c r="R385" i="9"/>
  <c r="E385" i="9" a="1"/>
  <c r="E385" i="9" s="1"/>
  <c r="S384" i="9"/>
  <c r="R384" i="9"/>
  <c r="E384" i="9" a="1"/>
  <c r="E384" i="9" s="1"/>
  <c r="S383" i="9"/>
  <c r="R383" i="9"/>
  <c r="E383" i="9"/>
  <c r="E383" i="9" a="1"/>
  <c r="S382" i="9"/>
  <c r="R382" i="9"/>
  <c r="E382" i="9" a="1"/>
  <c r="E382" i="9" s="1"/>
  <c r="S381" i="9"/>
  <c r="R381" i="9"/>
  <c r="E381" i="9"/>
  <c r="E381" i="9" a="1"/>
  <c r="S380" i="9"/>
  <c r="R380" i="9"/>
  <c r="E380" i="9"/>
  <c r="E380" i="9" a="1"/>
  <c r="S379" i="9"/>
  <c r="R379" i="9"/>
  <c r="E379" i="9" a="1"/>
  <c r="E379" i="9" s="1"/>
  <c r="S378" i="9"/>
  <c r="R378" i="9"/>
  <c r="E378" i="9"/>
  <c r="E378" i="9" a="1"/>
  <c r="S377" i="9"/>
  <c r="R377" i="9"/>
  <c r="E377" i="9" a="1"/>
  <c r="E377" i="9" s="1"/>
  <c r="S376" i="9"/>
  <c r="R376" i="9"/>
  <c r="E376" i="9" a="1"/>
  <c r="E376" i="9" s="1"/>
  <c r="S375" i="9"/>
  <c r="R375" i="9"/>
  <c r="E375" i="9" a="1"/>
  <c r="E375" i="9" s="1"/>
  <c r="S374" i="9"/>
  <c r="R374" i="9"/>
  <c r="E374" i="9" a="1"/>
  <c r="E374" i="9" s="1"/>
  <c r="S373" i="9"/>
  <c r="R373" i="9"/>
  <c r="E373" i="9" a="1"/>
  <c r="E373" i="9" s="1"/>
  <c r="S372" i="9"/>
  <c r="R372" i="9"/>
  <c r="E372" i="9"/>
  <c r="E372" i="9" a="1"/>
  <c r="S371" i="9"/>
  <c r="R371" i="9"/>
  <c r="E371" i="9"/>
  <c r="E371" i="9" a="1"/>
  <c r="S370" i="9"/>
  <c r="R370" i="9"/>
  <c r="E370" i="9" a="1"/>
  <c r="E370" i="9" s="1"/>
  <c r="S369" i="9"/>
  <c r="R369" i="9"/>
  <c r="E369" i="9" a="1"/>
  <c r="E369" i="9" s="1"/>
  <c r="S368" i="9"/>
  <c r="R368" i="9"/>
  <c r="E368" i="9" a="1"/>
  <c r="E368" i="9" s="1"/>
  <c r="S367" i="9"/>
  <c r="R367" i="9"/>
  <c r="E367" i="9" a="1"/>
  <c r="E367" i="9" s="1"/>
  <c r="S366" i="9"/>
  <c r="R366" i="9"/>
  <c r="E366" i="9"/>
  <c r="E366" i="9" a="1"/>
  <c r="S365" i="9"/>
  <c r="R365" i="9"/>
  <c r="E365" i="9" a="1"/>
  <c r="E365" i="9" s="1"/>
  <c r="S364" i="9"/>
  <c r="R364" i="9"/>
  <c r="E364" i="9" a="1"/>
  <c r="E364" i="9" s="1"/>
  <c r="S363" i="9"/>
  <c r="R363" i="9"/>
  <c r="E363" i="9"/>
  <c r="E363" i="9" a="1"/>
  <c r="S362" i="9"/>
  <c r="R362" i="9"/>
  <c r="E362" i="9" a="1"/>
  <c r="E362" i="9" s="1"/>
  <c r="S361" i="9"/>
  <c r="R361" i="9"/>
  <c r="E361" i="9" a="1"/>
  <c r="E361" i="9" s="1"/>
  <c r="S360" i="9"/>
  <c r="R360" i="9"/>
  <c r="E360" i="9"/>
  <c r="E360" i="9" a="1"/>
  <c r="S359" i="9"/>
  <c r="R359" i="9"/>
  <c r="E359" i="9"/>
  <c r="E359" i="9" a="1"/>
  <c r="S358" i="9"/>
  <c r="R358" i="9"/>
  <c r="E358" i="9" a="1"/>
  <c r="E358" i="9" s="1"/>
  <c r="S357" i="9"/>
  <c r="R357" i="9"/>
  <c r="E357" i="9" a="1"/>
  <c r="E357" i="9" s="1"/>
  <c r="S356" i="9"/>
  <c r="R356" i="9"/>
  <c r="E356" i="9" a="1"/>
  <c r="E356" i="9" s="1"/>
  <c r="S355" i="9"/>
  <c r="R355" i="9"/>
  <c r="E355" i="9" a="1"/>
  <c r="E355" i="9" s="1"/>
  <c r="S354" i="9"/>
  <c r="R354" i="9"/>
  <c r="E354" i="9"/>
  <c r="E354" i="9" a="1"/>
  <c r="S353" i="9"/>
  <c r="R353" i="9"/>
  <c r="E353" i="9"/>
  <c r="E353" i="9" a="1"/>
  <c r="S352" i="9"/>
  <c r="R352" i="9"/>
  <c r="E352" i="9" a="1"/>
  <c r="E352" i="9" s="1"/>
  <c r="S351" i="9"/>
  <c r="R351" i="9"/>
  <c r="E351" i="9"/>
  <c r="E351" i="9" a="1"/>
  <c r="S350" i="9"/>
  <c r="R350" i="9"/>
  <c r="E350" i="9"/>
  <c r="E350" i="9" a="1"/>
  <c r="S349" i="9"/>
  <c r="R349" i="9"/>
  <c r="E349" i="9" a="1"/>
  <c r="E349" i="9" s="1"/>
  <c r="S348" i="9"/>
  <c r="R348" i="9"/>
  <c r="E348" i="9" a="1"/>
  <c r="E348" i="9" s="1"/>
  <c r="S347" i="9"/>
  <c r="R347" i="9"/>
  <c r="E347" i="9"/>
  <c r="E347" i="9" a="1"/>
  <c r="S346" i="9"/>
  <c r="R346" i="9"/>
  <c r="E346" i="9" a="1"/>
  <c r="E346" i="9" s="1"/>
  <c r="S345" i="9"/>
  <c r="R345" i="9"/>
  <c r="E345" i="9" a="1"/>
  <c r="E345" i="9" s="1"/>
  <c r="S344" i="9"/>
  <c r="R344" i="9"/>
  <c r="E344" i="9"/>
  <c r="E344" i="9" a="1"/>
  <c r="S343" i="9"/>
  <c r="R343" i="9"/>
  <c r="E343" i="9" a="1"/>
  <c r="E343" i="9" s="1"/>
  <c r="S342" i="9"/>
  <c r="R342" i="9"/>
  <c r="E342" i="9" a="1"/>
  <c r="E342" i="9" s="1"/>
  <c r="S341" i="9"/>
  <c r="R341" i="9"/>
  <c r="E341" i="9"/>
  <c r="E341" i="9" a="1"/>
  <c r="S340" i="9"/>
  <c r="R340" i="9"/>
  <c r="E340" i="9" a="1"/>
  <c r="E340" i="9" s="1"/>
  <c r="S339" i="9"/>
  <c r="R339" i="9"/>
  <c r="E339" i="9" a="1"/>
  <c r="E339" i="9" s="1"/>
  <c r="S338" i="9"/>
  <c r="R338" i="9"/>
  <c r="E338" i="9" a="1"/>
  <c r="E338" i="9" s="1"/>
  <c r="S337" i="9"/>
  <c r="R337" i="9"/>
  <c r="E337" i="9" a="1"/>
  <c r="E337" i="9" s="1"/>
  <c r="S336" i="9"/>
  <c r="R336" i="9"/>
  <c r="E336" i="9" a="1"/>
  <c r="E336" i="9" s="1"/>
  <c r="S335" i="9"/>
  <c r="R335" i="9"/>
  <c r="E335" i="9" a="1"/>
  <c r="E335" i="9" s="1"/>
  <c r="S334" i="9"/>
  <c r="R334" i="9"/>
  <c r="E334" i="9" a="1"/>
  <c r="E334" i="9" s="1"/>
  <c r="S333" i="9"/>
  <c r="R333" i="9"/>
  <c r="E333" i="9" a="1"/>
  <c r="E333" i="9" s="1"/>
  <c r="S332" i="9"/>
  <c r="R332" i="9"/>
  <c r="E332" i="9"/>
  <c r="E332" i="9" a="1"/>
  <c r="S331" i="9"/>
  <c r="R331" i="9"/>
  <c r="E331" i="9" a="1"/>
  <c r="E331" i="9" s="1"/>
  <c r="S330" i="9"/>
  <c r="R330" i="9"/>
  <c r="E330" i="9"/>
  <c r="E330" i="9" a="1"/>
  <c r="S329" i="9"/>
  <c r="R329" i="9"/>
  <c r="E329" i="9"/>
  <c r="E329" i="9" a="1"/>
  <c r="S328" i="9"/>
  <c r="R328" i="9"/>
  <c r="E328" i="9" a="1"/>
  <c r="E328" i="9" s="1"/>
  <c r="S327" i="9"/>
  <c r="R327" i="9"/>
  <c r="E327" i="9"/>
  <c r="E327" i="9" a="1"/>
  <c r="S326" i="9"/>
  <c r="R326" i="9"/>
  <c r="E326" i="9" a="1"/>
  <c r="E326" i="9" s="1"/>
  <c r="S325" i="9"/>
  <c r="R325" i="9"/>
  <c r="E325" i="9" a="1"/>
  <c r="E325" i="9" s="1"/>
  <c r="S324" i="9"/>
  <c r="R324" i="9"/>
  <c r="E324" i="9"/>
  <c r="E324" i="9" a="1"/>
  <c r="S323" i="9"/>
  <c r="R323" i="9"/>
  <c r="E323" i="9" a="1"/>
  <c r="E323" i="9" s="1"/>
  <c r="S322" i="9"/>
  <c r="R322" i="9"/>
  <c r="E322" i="9" a="1"/>
  <c r="E322" i="9" s="1"/>
  <c r="S321" i="9"/>
  <c r="R321" i="9"/>
  <c r="E321" i="9" a="1"/>
  <c r="E321" i="9" s="1"/>
  <c r="S320" i="9"/>
  <c r="R320" i="9"/>
  <c r="E320" i="9" a="1"/>
  <c r="E320" i="9" s="1"/>
  <c r="S319" i="9"/>
  <c r="R319" i="9"/>
  <c r="E319" i="9" a="1"/>
  <c r="E319" i="9" s="1"/>
  <c r="S318" i="9"/>
  <c r="R318" i="9"/>
  <c r="E318" i="9"/>
  <c r="E318" i="9" a="1"/>
  <c r="S317" i="9"/>
  <c r="R317" i="9"/>
  <c r="E317" i="9"/>
  <c r="E317" i="9" a="1"/>
  <c r="S316" i="9"/>
  <c r="R316" i="9"/>
  <c r="E316" i="9" a="1"/>
  <c r="E316" i="9" s="1"/>
  <c r="S315" i="9"/>
  <c r="R315" i="9"/>
  <c r="E315" i="9"/>
  <c r="E315" i="9" a="1"/>
  <c r="S314" i="9"/>
  <c r="R314" i="9"/>
  <c r="E314" i="9"/>
  <c r="E314" i="9" a="1"/>
  <c r="S313" i="9"/>
  <c r="R313" i="9"/>
  <c r="E313" i="9" a="1"/>
  <c r="E313" i="9" s="1"/>
  <c r="S312" i="9"/>
  <c r="R312" i="9"/>
  <c r="E312" i="9" a="1"/>
  <c r="E312" i="9" s="1"/>
  <c r="S311" i="9"/>
  <c r="R311" i="9"/>
  <c r="E311" i="9"/>
  <c r="E311" i="9" a="1"/>
  <c r="S310" i="9"/>
  <c r="R310" i="9"/>
  <c r="E310" i="9" a="1"/>
  <c r="E310" i="9" s="1"/>
  <c r="S309" i="9"/>
  <c r="R309" i="9"/>
  <c r="E309" i="9"/>
  <c r="E309" i="9" a="1"/>
  <c r="S308" i="9"/>
  <c r="R308" i="9"/>
  <c r="E308" i="9" a="1"/>
  <c r="E308" i="9" s="1"/>
  <c r="S307" i="9"/>
  <c r="R307" i="9"/>
  <c r="E307" i="9" a="1"/>
  <c r="E307" i="9" s="1"/>
  <c r="S306" i="9"/>
  <c r="R306" i="9"/>
  <c r="E306" i="9" a="1"/>
  <c r="E306" i="9" s="1"/>
  <c r="S305" i="9"/>
  <c r="R305" i="9"/>
  <c r="E305" i="9"/>
  <c r="E305" i="9" a="1"/>
  <c r="S304" i="9"/>
  <c r="R304" i="9"/>
  <c r="E304" i="9" a="1"/>
  <c r="E304" i="9" s="1"/>
  <c r="S303" i="9"/>
  <c r="R303" i="9"/>
  <c r="E303" i="9" a="1"/>
  <c r="E303" i="9" s="1"/>
  <c r="S302" i="9"/>
  <c r="R302" i="9"/>
  <c r="E302" i="9" a="1"/>
  <c r="E302" i="9" s="1"/>
  <c r="S301" i="9"/>
  <c r="R301" i="9"/>
  <c r="E301" i="9" a="1"/>
  <c r="E301" i="9" s="1"/>
  <c r="S300" i="9"/>
  <c r="R300" i="9"/>
  <c r="E300" i="9" a="1"/>
  <c r="E300" i="9" s="1"/>
  <c r="S299" i="9"/>
  <c r="R299" i="9"/>
  <c r="E299" i="9" a="1"/>
  <c r="E299" i="9" s="1"/>
  <c r="S298" i="9"/>
  <c r="R298" i="9"/>
  <c r="E298" i="9" a="1"/>
  <c r="E298" i="9" s="1"/>
  <c r="S297" i="9"/>
  <c r="R297" i="9"/>
  <c r="E297" i="9" a="1"/>
  <c r="E297" i="9" s="1"/>
  <c r="S296" i="9"/>
  <c r="R296" i="9"/>
  <c r="E296" i="9"/>
  <c r="E296" i="9" a="1"/>
  <c r="S295" i="9"/>
  <c r="R295" i="9"/>
  <c r="E295" i="9" a="1"/>
  <c r="E295" i="9" s="1"/>
  <c r="S294" i="9"/>
  <c r="R294" i="9"/>
  <c r="E294" i="9"/>
  <c r="E294" i="9" a="1"/>
  <c r="S293" i="9"/>
  <c r="R293" i="9"/>
  <c r="E293" i="9"/>
  <c r="E293" i="9" a="1"/>
  <c r="S292" i="9"/>
  <c r="R292" i="9"/>
  <c r="E292" i="9" a="1"/>
  <c r="E292" i="9" s="1"/>
  <c r="S291" i="9"/>
  <c r="R291" i="9"/>
  <c r="E291" i="9"/>
  <c r="E291" i="9" a="1"/>
  <c r="S290" i="9"/>
  <c r="R290" i="9"/>
  <c r="E290" i="9" a="1"/>
  <c r="E290" i="9" s="1"/>
  <c r="S289" i="9"/>
  <c r="R289" i="9"/>
  <c r="E289" i="9" a="1"/>
  <c r="E289" i="9" s="1"/>
  <c r="S288" i="9"/>
  <c r="R288" i="9"/>
  <c r="E288" i="9" a="1"/>
  <c r="E288" i="9" s="1"/>
  <c r="S287" i="9"/>
  <c r="R287" i="9"/>
  <c r="E287" i="9" a="1"/>
  <c r="E287" i="9" s="1"/>
  <c r="S286" i="9"/>
  <c r="R286" i="9"/>
  <c r="E286" i="9" a="1"/>
  <c r="E286" i="9" s="1"/>
  <c r="S285" i="9"/>
  <c r="R285" i="9"/>
  <c r="E285" i="9" a="1"/>
  <c r="E285" i="9" s="1"/>
  <c r="S284" i="9"/>
  <c r="R284" i="9"/>
  <c r="E284" i="9" a="1"/>
  <c r="E284" i="9" s="1"/>
  <c r="S283" i="9"/>
  <c r="R283" i="9"/>
  <c r="E283" i="9" a="1"/>
  <c r="E283" i="9" s="1"/>
  <c r="S282" i="9"/>
  <c r="R282" i="9"/>
  <c r="E282" i="9"/>
  <c r="E282" i="9" a="1"/>
  <c r="S281" i="9"/>
  <c r="R281" i="9"/>
  <c r="E281" i="9"/>
  <c r="E281" i="9" a="1"/>
  <c r="S280" i="9"/>
  <c r="R280" i="9"/>
  <c r="E280" i="9" a="1"/>
  <c r="E280" i="9" s="1"/>
  <c r="S279" i="9"/>
  <c r="R279" i="9"/>
  <c r="E279" i="9"/>
  <c r="E279" i="9" a="1"/>
  <c r="S278" i="9"/>
  <c r="R278" i="9"/>
  <c r="E278" i="9"/>
  <c r="E278" i="9" a="1"/>
  <c r="S277" i="9"/>
  <c r="R277" i="9"/>
  <c r="E277" i="9" a="1"/>
  <c r="E277" i="9" s="1"/>
  <c r="S276" i="9"/>
  <c r="R276" i="9"/>
  <c r="E276" i="9" a="1"/>
  <c r="E276" i="9" s="1"/>
  <c r="S275" i="9"/>
  <c r="R275" i="9"/>
  <c r="E275" i="9" a="1"/>
  <c r="E275" i="9" s="1"/>
  <c r="S274" i="9"/>
  <c r="R274" i="9"/>
  <c r="E274" i="9" a="1"/>
  <c r="E274" i="9" s="1"/>
  <c r="S273" i="9"/>
  <c r="R273" i="9"/>
  <c r="E273" i="9" a="1"/>
  <c r="E273" i="9" s="1"/>
  <c r="S272" i="9"/>
  <c r="R272" i="9"/>
  <c r="E272" i="9"/>
  <c r="E272" i="9" a="1"/>
  <c r="S271" i="9"/>
  <c r="R271" i="9"/>
  <c r="E271" i="9" a="1"/>
  <c r="E271" i="9" s="1"/>
  <c r="S270" i="9"/>
  <c r="R270" i="9"/>
  <c r="E270" i="9" a="1"/>
  <c r="E270" i="9" s="1"/>
  <c r="S269" i="9"/>
  <c r="R269" i="9"/>
  <c r="E269" i="9"/>
  <c r="E269" i="9" a="1"/>
  <c r="S268" i="9"/>
  <c r="R268" i="9"/>
  <c r="E268" i="9" a="1"/>
  <c r="E268" i="9" s="1"/>
  <c r="S267" i="9"/>
  <c r="R267" i="9"/>
  <c r="E267" i="9" a="1"/>
  <c r="E267" i="9" s="1"/>
  <c r="S266" i="9"/>
  <c r="R266" i="9"/>
  <c r="E266" i="9"/>
  <c r="E266" i="9" a="1"/>
  <c r="S265" i="9"/>
  <c r="R265" i="9"/>
  <c r="E265" i="9" a="1"/>
  <c r="E265" i="9" s="1"/>
  <c r="S264" i="9"/>
  <c r="R264" i="9"/>
  <c r="E264" i="9"/>
  <c r="E264" i="9" a="1"/>
  <c r="S263" i="9"/>
  <c r="R263" i="9"/>
  <c r="E263" i="9" a="1"/>
  <c r="E263" i="9" s="1"/>
  <c r="S262" i="9"/>
  <c r="R262" i="9"/>
  <c r="E262" i="9" a="1"/>
  <c r="E262" i="9" s="1"/>
  <c r="S261" i="9"/>
  <c r="R261" i="9"/>
  <c r="E261" i="9"/>
  <c r="E261" i="9" a="1"/>
  <c r="S260" i="9"/>
  <c r="R260" i="9"/>
  <c r="E260" i="9" a="1"/>
  <c r="E260" i="9" s="1"/>
  <c r="S259" i="9"/>
  <c r="R259" i="9"/>
  <c r="E259" i="9" a="1"/>
  <c r="E259" i="9" s="1"/>
  <c r="S258" i="9"/>
  <c r="R258" i="9"/>
  <c r="E258" i="9" a="1"/>
  <c r="E258" i="9" s="1"/>
  <c r="S257" i="9"/>
  <c r="R257" i="9"/>
  <c r="E257" i="9" a="1"/>
  <c r="E257" i="9" s="1"/>
  <c r="S256" i="9"/>
  <c r="R256" i="9"/>
  <c r="E256" i="9" a="1"/>
  <c r="E256" i="9" s="1"/>
  <c r="S255" i="9"/>
  <c r="R255" i="9"/>
  <c r="E255" i="9"/>
  <c r="E255" i="9" a="1"/>
  <c r="S254" i="9"/>
  <c r="R254" i="9"/>
  <c r="E254" i="9" a="1"/>
  <c r="E254" i="9" s="1"/>
  <c r="S253" i="9"/>
  <c r="R253" i="9"/>
  <c r="E253" i="9" a="1"/>
  <c r="E253" i="9" s="1"/>
  <c r="S252" i="9"/>
  <c r="R252" i="9"/>
  <c r="E252" i="9" a="1"/>
  <c r="E252" i="9" s="1"/>
  <c r="S251" i="9"/>
  <c r="R251" i="9"/>
  <c r="E251" i="9"/>
  <c r="E251" i="9" a="1"/>
  <c r="S250" i="9"/>
  <c r="R250" i="9"/>
  <c r="E250" i="9" a="1"/>
  <c r="E250" i="9" s="1"/>
  <c r="S249" i="9"/>
  <c r="R249" i="9"/>
  <c r="E249" i="9"/>
  <c r="E249" i="9" a="1"/>
  <c r="S248" i="9"/>
  <c r="R248" i="9"/>
  <c r="E248" i="9"/>
  <c r="E248" i="9" a="1"/>
  <c r="S247" i="9"/>
  <c r="R247" i="9"/>
  <c r="E247" i="9" a="1"/>
  <c r="E247" i="9" s="1"/>
  <c r="S246" i="9"/>
  <c r="R246" i="9"/>
  <c r="E246" i="9"/>
  <c r="E246" i="9" a="1"/>
  <c r="S245" i="9"/>
  <c r="R245" i="9"/>
  <c r="E245" i="9" a="1"/>
  <c r="E245" i="9" s="1"/>
  <c r="S244" i="9"/>
  <c r="R244" i="9"/>
  <c r="E244" i="9" a="1"/>
  <c r="E244" i="9" s="1"/>
  <c r="S243" i="9"/>
  <c r="R243" i="9"/>
  <c r="E243" i="9"/>
  <c r="E243" i="9" a="1"/>
  <c r="S242" i="9"/>
  <c r="R242" i="9"/>
  <c r="E242" i="9"/>
  <c r="E242" i="9" a="1"/>
  <c r="S241" i="9"/>
  <c r="R241" i="9"/>
  <c r="E241" i="9" a="1"/>
  <c r="E241" i="9" s="1"/>
  <c r="S240" i="9"/>
  <c r="R240" i="9"/>
  <c r="E240" i="9" a="1"/>
  <c r="E240" i="9" s="1"/>
  <c r="S239" i="9"/>
  <c r="R239" i="9"/>
  <c r="E239" i="9" a="1"/>
  <c r="E239" i="9" s="1"/>
  <c r="S238" i="9"/>
  <c r="R238" i="9"/>
  <c r="E238" i="9" a="1"/>
  <c r="E238" i="9" s="1"/>
  <c r="S237" i="9"/>
  <c r="R237" i="9"/>
  <c r="E237" i="9" a="1"/>
  <c r="E237" i="9" s="1"/>
  <c r="S236" i="9"/>
  <c r="R236" i="9"/>
  <c r="E236" i="9"/>
  <c r="E236" i="9" a="1"/>
  <c r="S235" i="9"/>
  <c r="R235" i="9"/>
  <c r="E235" i="9" a="1"/>
  <c r="E235" i="9" s="1"/>
  <c r="S234" i="9"/>
  <c r="R234" i="9"/>
  <c r="E234" i="9" a="1"/>
  <c r="E234" i="9" s="1"/>
  <c r="S233" i="9"/>
  <c r="R233" i="9"/>
  <c r="E233" i="9"/>
  <c r="E233" i="9" a="1"/>
  <c r="S232" i="9"/>
  <c r="R232" i="9"/>
  <c r="E232" i="9" a="1"/>
  <c r="E232" i="9" s="1"/>
  <c r="S231" i="9"/>
  <c r="R231" i="9"/>
  <c r="E231" i="9" a="1"/>
  <c r="E231" i="9" s="1"/>
  <c r="S230" i="9"/>
  <c r="R230" i="9"/>
  <c r="E230" i="9"/>
  <c r="E230" i="9" a="1"/>
  <c r="S229" i="9"/>
  <c r="R229" i="9"/>
  <c r="E229" i="9" a="1"/>
  <c r="E229" i="9" s="1"/>
  <c r="S228" i="9"/>
  <c r="R228" i="9"/>
  <c r="E228" i="9"/>
  <c r="E228" i="9" a="1"/>
  <c r="S227" i="9"/>
  <c r="R227" i="9"/>
  <c r="E227" i="9" a="1"/>
  <c r="E227" i="9" s="1"/>
  <c r="S226" i="9"/>
  <c r="R226" i="9"/>
  <c r="E226" i="9" a="1"/>
  <c r="E226" i="9" s="1"/>
  <c r="S225" i="9"/>
  <c r="R225" i="9"/>
  <c r="E225" i="9"/>
  <c r="E225" i="9" a="1"/>
  <c r="S224" i="9"/>
  <c r="R224" i="9"/>
  <c r="E224" i="9" a="1"/>
  <c r="E224" i="9" s="1"/>
  <c r="S223" i="9"/>
  <c r="R223" i="9"/>
  <c r="E223" i="9" a="1"/>
  <c r="E223" i="9" s="1"/>
  <c r="S222" i="9"/>
  <c r="R222" i="9"/>
  <c r="E222" i="9" a="1"/>
  <c r="E222" i="9" s="1"/>
  <c r="S221" i="9"/>
  <c r="R221" i="9"/>
  <c r="E221" i="9" a="1"/>
  <c r="E221" i="9" s="1"/>
  <c r="S220" i="9"/>
  <c r="R220" i="9"/>
  <c r="E220" i="9" a="1"/>
  <c r="E220" i="9" s="1"/>
  <c r="S219" i="9"/>
  <c r="R219" i="9"/>
  <c r="E219" i="9"/>
  <c r="E219" i="9" a="1"/>
  <c r="S218" i="9"/>
  <c r="R218" i="9"/>
  <c r="E218" i="9" a="1"/>
  <c r="E218" i="9" s="1"/>
  <c r="S217" i="9"/>
  <c r="R217" i="9"/>
  <c r="E217" i="9" a="1"/>
  <c r="E217" i="9" s="1"/>
  <c r="S216" i="9"/>
  <c r="R216" i="9"/>
  <c r="E216" i="9" a="1"/>
  <c r="E216" i="9" s="1"/>
  <c r="S215" i="9"/>
  <c r="R215" i="9"/>
  <c r="E215" i="9"/>
  <c r="E215" i="9" a="1"/>
  <c r="S214" i="9"/>
  <c r="R214" i="9"/>
  <c r="E214" i="9" a="1"/>
  <c r="E214" i="9" s="1"/>
  <c r="S213" i="9"/>
  <c r="R213" i="9"/>
  <c r="E213" i="9"/>
  <c r="E213" i="9" a="1"/>
  <c r="S212" i="9"/>
  <c r="R212" i="9"/>
  <c r="E212" i="9"/>
  <c r="E212" i="9" a="1"/>
  <c r="S211" i="9"/>
  <c r="R211" i="9"/>
  <c r="E211" i="9" a="1"/>
  <c r="E211" i="9" s="1"/>
  <c r="S210" i="9"/>
  <c r="R210" i="9"/>
  <c r="E210" i="9"/>
  <c r="E210" i="9" a="1"/>
  <c r="S209" i="9"/>
  <c r="R209" i="9"/>
  <c r="E209" i="9" a="1"/>
  <c r="E209" i="9" s="1"/>
  <c r="S208" i="9"/>
  <c r="R208" i="9"/>
  <c r="E208" i="9" a="1"/>
  <c r="E208" i="9" s="1"/>
  <c r="S207" i="9"/>
  <c r="R207" i="9"/>
  <c r="E207" i="9"/>
  <c r="E207" i="9" a="1"/>
  <c r="S206" i="9"/>
  <c r="R206" i="9"/>
  <c r="E206" i="9"/>
  <c r="E206" i="9" a="1"/>
  <c r="S205" i="9"/>
  <c r="R205" i="9"/>
  <c r="E205" i="9" a="1"/>
  <c r="E205" i="9" s="1"/>
  <c r="S204" i="9"/>
  <c r="R204" i="9"/>
  <c r="E204" i="9" a="1"/>
  <c r="E204" i="9" s="1"/>
  <c r="S203" i="9"/>
  <c r="R203" i="9"/>
  <c r="E203" i="9" a="1"/>
  <c r="E203" i="9" s="1"/>
  <c r="S202" i="9"/>
  <c r="R202" i="9"/>
  <c r="E202" i="9" a="1"/>
  <c r="E202" i="9" s="1"/>
  <c r="S201" i="9"/>
  <c r="R201" i="9"/>
  <c r="E201" i="9" a="1"/>
  <c r="E201" i="9" s="1"/>
  <c r="S200" i="9"/>
  <c r="R200" i="9"/>
  <c r="E200" i="9"/>
  <c r="E200" i="9" a="1"/>
  <c r="S199" i="9"/>
  <c r="R199" i="9"/>
  <c r="E199" i="9" a="1"/>
  <c r="E199" i="9" s="1"/>
  <c r="S198" i="9"/>
  <c r="R198" i="9"/>
  <c r="E198" i="9" a="1"/>
  <c r="E198" i="9" s="1"/>
  <c r="S197" i="9"/>
  <c r="R197" i="9"/>
  <c r="E197" i="9"/>
  <c r="E197" i="9" a="1"/>
  <c r="S196" i="9"/>
  <c r="R196" i="9"/>
  <c r="E196" i="9" a="1"/>
  <c r="E196" i="9" s="1"/>
  <c r="S195" i="9"/>
  <c r="R195" i="9"/>
  <c r="E195" i="9" a="1"/>
  <c r="E195" i="9" s="1"/>
  <c r="S194" i="9"/>
  <c r="R194" i="9"/>
  <c r="E194" i="9"/>
  <c r="E194" i="9" a="1"/>
  <c r="S193" i="9"/>
  <c r="R193" i="9"/>
  <c r="E193" i="9" a="1"/>
  <c r="E193" i="9" s="1"/>
  <c r="S192" i="9"/>
  <c r="R192" i="9"/>
  <c r="E192" i="9" a="1"/>
  <c r="E192" i="9" s="1"/>
  <c r="S191" i="9"/>
  <c r="R191" i="9"/>
  <c r="E191" i="9" a="1"/>
  <c r="E191" i="9" s="1"/>
  <c r="S190" i="9"/>
  <c r="R190" i="9"/>
  <c r="E190" i="9" a="1"/>
  <c r="E190" i="9" s="1"/>
  <c r="S189" i="9"/>
  <c r="R189" i="9"/>
  <c r="E189" i="9"/>
  <c r="E189" i="9" a="1"/>
  <c r="S188" i="9"/>
  <c r="R188" i="9"/>
  <c r="E188" i="9" a="1"/>
  <c r="E188" i="9" s="1"/>
  <c r="S187" i="9"/>
  <c r="R187" i="9"/>
  <c r="E187" i="9" a="1"/>
  <c r="E187" i="9" s="1"/>
  <c r="S186" i="9"/>
  <c r="R186" i="9"/>
  <c r="E186" i="9" a="1"/>
  <c r="E186" i="9" s="1"/>
  <c r="S185" i="9"/>
  <c r="R185" i="9"/>
  <c r="E185" i="9" a="1"/>
  <c r="E185" i="9" s="1"/>
  <c r="S184" i="9"/>
  <c r="R184" i="9"/>
  <c r="E184" i="9" a="1"/>
  <c r="E184" i="9" s="1"/>
  <c r="S183" i="9"/>
  <c r="R183" i="9"/>
  <c r="E183" i="9"/>
  <c r="E183" i="9" a="1"/>
  <c r="S182" i="9"/>
  <c r="R182" i="9"/>
  <c r="E182" i="9" a="1"/>
  <c r="E182" i="9" s="1"/>
  <c r="S181" i="9"/>
  <c r="R181" i="9"/>
  <c r="E181" i="9" a="1"/>
  <c r="E181" i="9" s="1"/>
  <c r="S180" i="9"/>
  <c r="R180" i="9"/>
  <c r="E180" i="9" a="1"/>
  <c r="E180" i="9" s="1"/>
  <c r="S179" i="9"/>
  <c r="R179" i="9"/>
  <c r="E179" i="9" a="1"/>
  <c r="E179" i="9" s="1"/>
  <c r="S178" i="9"/>
  <c r="R178" i="9"/>
  <c r="E178" i="9" a="1"/>
  <c r="E178" i="9" s="1"/>
  <c r="S177" i="9"/>
  <c r="R177" i="9"/>
  <c r="E177" i="9"/>
  <c r="E177" i="9" a="1"/>
  <c r="S176" i="9"/>
  <c r="R176" i="9"/>
  <c r="E176" i="9"/>
  <c r="E176" i="9" a="1"/>
  <c r="S175" i="9"/>
  <c r="R175" i="9"/>
  <c r="E175" i="9" a="1"/>
  <c r="E175" i="9" s="1"/>
  <c r="S174" i="9"/>
  <c r="R174" i="9"/>
  <c r="E174" i="9"/>
  <c r="E174" i="9" a="1"/>
  <c r="S173" i="9"/>
  <c r="R173" i="9"/>
  <c r="E173" i="9" a="1"/>
  <c r="E173" i="9" s="1"/>
  <c r="S172" i="9"/>
  <c r="R172" i="9"/>
  <c r="E172" i="9" a="1"/>
  <c r="E172" i="9" s="1"/>
  <c r="S171" i="9"/>
  <c r="R171" i="9"/>
  <c r="E171" i="9"/>
  <c r="E171" i="9" a="1"/>
  <c r="S170" i="9"/>
  <c r="R170" i="9"/>
  <c r="E170" i="9"/>
  <c r="E170" i="9" a="1"/>
  <c r="S169" i="9"/>
  <c r="R169" i="9"/>
  <c r="E169" i="9" a="1"/>
  <c r="E169" i="9" s="1"/>
  <c r="S168" i="9"/>
  <c r="R168" i="9"/>
  <c r="E168" i="9" a="1"/>
  <c r="E168" i="9" s="1"/>
  <c r="S167" i="9"/>
  <c r="R167" i="9"/>
  <c r="E167" i="9" a="1"/>
  <c r="E167" i="9" s="1"/>
  <c r="S166" i="9"/>
  <c r="R166" i="9"/>
  <c r="E166" i="9" a="1"/>
  <c r="E166" i="9" s="1"/>
  <c r="S165" i="9"/>
  <c r="R165" i="9"/>
  <c r="E165" i="9" a="1"/>
  <c r="E165" i="9" s="1"/>
  <c r="S164" i="9"/>
  <c r="R164" i="9"/>
  <c r="E164" i="9"/>
  <c r="E164" i="9" a="1"/>
  <c r="S163" i="9"/>
  <c r="R163" i="9"/>
  <c r="E163" i="9" a="1"/>
  <c r="E163" i="9" s="1"/>
  <c r="S162" i="9"/>
  <c r="R162" i="9"/>
  <c r="E162" i="9" a="1"/>
  <c r="E162" i="9" s="1"/>
  <c r="S161" i="9"/>
  <c r="R161" i="9"/>
  <c r="E161" i="9"/>
  <c r="E161" i="9" a="1"/>
  <c r="S160" i="9"/>
  <c r="R160" i="9"/>
  <c r="E160" i="9" a="1"/>
  <c r="E160" i="9" s="1"/>
  <c r="S159" i="9"/>
  <c r="R159" i="9"/>
  <c r="E159" i="9" a="1"/>
  <c r="E159" i="9" s="1"/>
  <c r="S158" i="9"/>
  <c r="R158" i="9"/>
  <c r="E158" i="9"/>
  <c r="E158" i="9" a="1"/>
  <c r="S157" i="9"/>
  <c r="R157" i="9"/>
  <c r="E157" i="9" a="1"/>
  <c r="E157" i="9" s="1"/>
  <c r="S156" i="9"/>
  <c r="R156" i="9"/>
  <c r="E156" i="9" a="1"/>
  <c r="E156" i="9" s="1"/>
  <c r="S155" i="9"/>
  <c r="R155" i="9"/>
  <c r="E155" i="9" a="1"/>
  <c r="E155" i="9" s="1"/>
  <c r="S154" i="9"/>
  <c r="R154" i="9"/>
  <c r="E154" i="9" a="1"/>
  <c r="E154" i="9" s="1"/>
  <c r="S153" i="9"/>
  <c r="R153" i="9"/>
  <c r="E153" i="9"/>
  <c r="E153" i="9" a="1"/>
  <c r="S152" i="9"/>
  <c r="R152" i="9"/>
  <c r="E152" i="9" a="1"/>
  <c r="E152" i="9" s="1"/>
  <c r="S151" i="9"/>
  <c r="R151" i="9"/>
  <c r="E151" i="9" a="1"/>
  <c r="E151" i="9" s="1"/>
  <c r="S150" i="9"/>
  <c r="R150" i="9"/>
  <c r="E150" i="9" a="1"/>
  <c r="E150" i="9" s="1"/>
  <c r="S149" i="9"/>
  <c r="R149" i="9"/>
  <c r="E149" i="9" a="1"/>
  <c r="E149" i="9" s="1"/>
  <c r="S148" i="9"/>
  <c r="R148" i="9"/>
  <c r="E148" i="9" a="1"/>
  <c r="E148" i="9" s="1"/>
  <c r="S147" i="9"/>
  <c r="R147" i="9"/>
  <c r="E147" i="9"/>
  <c r="E147" i="9" a="1"/>
  <c r="S146" i="9"/>
  <c r="R146" i="9"/>
  <c r="E146" i="9" a="1"/>
  <c r="E146" i="9" s="1"/>
  <c r="S145" i="9"/>
  <c r="R145" i="9"/>
  <c r="E145" i="9" a="1"/>
  <c r="E145" i="9" s="1"/>
  <c r="S144" i="9"/>
  <c r="R144" i="9"/>
  <c r="E144" i="9" a="1"/>
  <c r="E144" i="9" s="1"/>
  <c r="S143" i="9"/>
  <c r="R143" i="9"/>
  <c r="E143" i="9" a="1"/>
  <c r="E143" i="9" s="1"/>
  <c r="S142" i="9"/>
  <c r="R142" i="9"/>
  <c r="E142" i="9" a="1"/>
  <c r="E142" i="9" s="1"/>
  <c r="S141" i="9"/>
  <c r="R141" i="9"/>
  <c r="E141" i="9"/>
  <c r="E141" i="9" a="1"/>
  <c r="S140" i="9"/>
  <c r="R140" i="9"/>
  <c r="E140" i="9"/>
  <c r="E140" i="9" a="1"/>
  <c r="S139" i="9"/>
  <c r="R139" i="9"/>
  <c r="E139" i="9" a="1"/>
  <c r="E139" i="9" s="1"/>
  <c r="S138" i="9"/>
  <c r="R138" i="9"/>
  <c r="E138" i="9"/>
  <c r="E138" i="9" a="1"/>
  <c r="S137" i="9"/>
  <c r="R137" i="9"/>
  <c r="E137" i="9" a="1"/>
  <c r="E137" i="9" s="1"/>
  <c r="S136" i="9"/>
  <c r="R136" i="9"/>
  <c r="E136" i="9" a="1"/>
  <c r="E136" i="9" s="1"/>
  <c r="S135" i="9"/>
  <c r="R135" i="9"/>
  <c r="E135" i="9"/>
  <c r="E135" i="9" a="1"/>
  <c r="S134" i="9"/>
  <c r="R134" i="9"/>
  <c r="E134" i="9"/>
  <c r="E134" i="9" a="1"/>
  <c r="S133" i="9"/>
  <c r="R133" i="9"/>
  <c r="E133" i="9" a="1"/>
  <c r="E133" i="9" s="1"/>
  <c r="S132" i="9"/>
  <c r="R132" i="9"/>
  <c r="E132" i="9" a="1"/>
  <c r="E132" i="9" s="1"/>
  <c r="S131" i="9"/>
  <c r="R131" i="9"/>
  <c r="E131" i="9" a="1"/>
  <c r="E131" i="9" s="1"/>
  <c r="S130" i="9"/>
  <c r="R130" i="9"/>
  <c r="E130" i="9" a="1"/>
  <c r="E130" i="9" s="1"/>
  <c r="S129" i="9"/>
  <c r="R129" i="9"/>
  <c r="E129" i="9" a="1"/>
  <c r="E129" i="9" s="1"/>
  <c r="S128" i="9"/>
  <c r="R128" i="9"/>
  <c r="E128" i="9"/>
  <c r="E128" i="9" a="1"/>
  <c r="S127" i="9"/>
  <c r="R127" i="9"/>
  <c r="E127" i="9" a="1"/>
  <c r="E127" i="9" s="1"/>
  <c r="S126" i="9"/>
  <c r="R126" i="9"/>
  <c r="E126" i="9" a="1"/>
  <c r="E126" i="9" s="1"/>
  <c r="S125" i="9"/>
  <c r="R125" i="9"/>
  <c r="E125" i="9"/>
  <c r="E125" i="9" a="1"/>
  <c r="S124" i="9"/>
  <c r="R124" i="9"/>
  <c r="E124" i="9" a="1"/>
  <c r="E124" i="9" s="1"/>
  <c r="S123" i="9"/>
  <c r="R123" i="9"/>
  <c r="E123" i="9" a="1"/>
  <c r="E123" i="9" s="1"/>
  <c r="S122" i="9"/>
  <c r="R122" i="9"/>
  <c r="E122" i="9"/>
  <c r="E122" i="9" a="1"/>
  <c r="S121" i="9"/>
  <c r="R121" i="9"/>
  <c r="E121" i="9" a="1"/>
  <c r="E121" i="9" s="1"/>
  <c r="S120" i="9"/>
  <c r="R120" i="9"/>
  <c r="E120" i="9" a="1"/>
  <c r="E120" i="9" s="1"/>
  <c r="S119" i="9"/>
  <c r="R119" i="9"/>
  <c r="E119" i="9" a="1"/>
  <c r="E119" i="9" s="1"/>
  <c r="S118" i="9"/>
  <c r="R118" i="9"/>
  <c r="E118" i="9" a="1"/>
  <c r="E118" i="9" s="1"/>
  <c r="S117" i="9"/>
  <c r="R117" i="9"/>
  <c r="E117" i="9"/>
  <c r="E117" i="9" a="1"/>
  <c r="S116" i="9"/>
  <c r="R116" i="9"/>
  <c r="E116" i="9" a="1"/>
  <c r="E116" i="9" s="1"/>
  <c r="S115" i="9"/>
  <c r="R115" i="9"/>
  <c r="E115" i="9" a="1"/>
  <c r="E115" i="9" s="1"/>
  <c r="S114" i="9"/>
  <c r="R114" i="9"/>
  <c r="E114" i="9" a="1"/>
  <c r="E114" i="9" s="1"/>
  <c r="S113" i="9"/>
  <c r="R113" i="9"/>
  <c r="E113" i="9" a="1"/>
  <c r="E113" i="9" s="1"/>
  <c r="S112" i="9"/>
  <c r="R112" i="9"/>
  <c r="E112" i="9" a="1"/>
  <c r="E112" i="9" s="1"/>
  <c r="S111" i="9"/>
  <c r="R111" i="9"/>
  <c r="E111" i="9"/>
  <c r="E111" i="9" a="1"/>
  <c r="S110" i="9"/>
  <c r="R110" i="9"/>
  <c r="E110" i="9" a="1"/>
  <c r="E110" i="9" s="1"/>
  <c r="S109" i="9"/>
  <c r="R109" i="9"/>
  <c r="E109" i="9" a="1"/>
  <c r="E109" i="9" s="1"/>
  <c r="S108" i="9"/>
  <c r="R108" i="9"/>
  <c r="E108" i="9" a="1"/>
  <c r="E108" i="9" s="1"/>
  <c r="S107" i="9"/>
  <c r="R107" i="9"/>
  <c r="E107" i="9" a="1"/>
  <c r="E107" i="9" s="1"/>
  <c r="S106" i="9"/>
  <c r="R106" i="9"/>
  <c r="E106" i="9" a="1"/>
  <c r="E106" i="9" s="1"/>
  <c r="S105" i="9"/>
  <c r="R105" i="9"/>
  <c r="E105" i="9"/>
  <c r="E105" i="9" a="1"/>
  <c r="S104" i="9"/>
  <c r="R104" i="9"/>
  <c r="E104" i="9"/>
  <c r="E104" i="9" a="1"/>
  <c r="S103" i="9"/>
  <c r="R103" i="9"/>
  <c r="E103" i="9" a="1"/>
  <c r="E103" i="9" s="1"/>
  <c r="S102" i="9"/>
  <c r="R102" i="9"/>
  <c r="E102" i="9"/>
  <c r="E102" i="9" a="1"/>
  <c r="S101" i="9"/>
  <c r="R101" i="9"/>
  <c r="E101" i="9" a="1"/>
  <c r="E101" i="9" s="1"/>
  <c r="S100" i="9"/>
  <c r="R100" i="9"/>
  <c r="E100" i="9" a="1"/>
  <c r="E100" i="9" s="1"/>
  <c r="S99" i="9"/>
  <c r="R99" i="9"/>
  <c r="E99" i="9"/>
  <c r="E99" i="9" a="1"/>
  <c r="S98" i="9"/>
  <c r="R98" i="9"/>
  <c r="E98" i="9"/>
  <c r="E98" i="9" a="1"/>
  <c r="S97" i="9"/>
  <c r="R97" i="9"/>
  <c r="E97" i="9" a="1"/>
  <c r="E97" i="9" s="1"/>
  <c r="S96" i="9"/>
  <c r="R96" i="9"/>
  <c r="E96" i="9" a="1"/>
  <c r="E96" i="9" s="1"/>
  <c r="S95" i="9"/>
  <c r="R95" i="9"/>
  <c r="E95" i="9" a="1"/>
  <c r="E95" i="9" s="1"/>
  <c r="S94" i="9"/>
  <c r="R94" i="9"/>
  <c r="E94" i="9" a="1"/>
  <c r="E94" i="9" s="1"/>
  <c r="S93" i="9"/>
  <c r="R93" i="9"/>
  <c r="E93" i="9" a="1"/>
  <c r="E93" i="9" s="1"/>
  <c r="S92" i="9"/>
  <c r="R92" i="9"/>
  <c r="E92" i="9"/>
  <c r="E92" i="9" a="1"/>
  <c r="S91" i="9"/>
  <c r="R91" i="9"/>
  <c r="E91" i="9" a="1"/>
  <c r="E91" i="9" s="1"/>
  <c r="S90" i="9"/>
  <c r="R90" i="9"/>
  <c r="E90" i="9" a="1"/>
  <c r="E90" i="9" s="1"/>
  <c r="S89" i="9"/>
  <c r="R89" i="9"/>
  <c r="E89" i="9"/>
  <c r="E89" i="9" a="1"/>
  <c r="S88" i="9"/>
  <c r="R88" i="9"/>
  <c r="E88" i="9" a="1"/>
  <c r="E88" i="9" s="1"/>
  <c r="S87" i="9"/>
  <c r="R87" i="9"/>
  <c r="E87" i="9" a="1"/>
  <c r="E87" i="9" s="1"/>
  <c r="S86" i="9"/>
  <c r="R86" i="9"/>
  <c r="E86" i="9"/>
  <c r="E86" i="9" a="1"/>
  <c r="S85" i="9"/>
  <c r="R85" i="9"/>
  <c r="E85" i="9" a="1"/>
  <c r="E85" i="9" s="1"/>
  <c r="S84" i="9"/>
  <c r="R84" i="9"/>
  <c r="E84" i="9" a="1"/>
  <c r="E84" i="9" s="1"/>
  <c r="S83" i="9"/>
  <c r="R83" i="9"/>
  <c r="E83" i="9" a="1"/>
  <c r="E83" i="9" s="1"/>
  <c r="S82" i="9"/>
  <c r="R82" i="9"/>
  <c r="E82" i="9" a="1"/>
  <c r="E82" i="9" s="1"/>
  <c r="S81" i="9"/>
  <c r="R81" i="9"/>
  <c r="E81" i="9" a="1"/>
  <c r="E81" i="9" s="1"/>
  <c r="S80" i="9"/>
  <c r="R80" i="9"/>
  <c r="E80" i="9" a="1"/>
  <c r="E80" i="9" s="1"/>
  <c r="S79" i="9"/>
  <c r="R79" i="9"/>
  <c r="E79" i="9" a="1"/>
  <c r="E79" i="9" s="1"/>
  <c r="S78" i="9"/>
  <c r="R78" i="9"/>
  <c r="E78" i="9" a="1"/>
  <c r="E78" i="9" s="1"/>
  <c r="S77" i="9"/>
  <c r="R77" i="9"/>
  <c r="E77" i="9" a="1"/>
  <c r="E77" i="9" s="1"/>
  <c r="S76" i="9"/>
  <c r="R76" i="9"/>
  <c r="E76" i="9" a="1"/>
  <c r="E76" i="9" s="1"/>
  <c r="S75" i="9"/>
  <c r="R75" i="9"/>
  <c r="E75" i="9"/>
  <c r="E75" i="9" a="1"/>
  <c r="S74" i="9"/>
  <c r="R74" i="9"/>
  <c r="E74" i="9" a="1"/>
  <c r="E74" i="9" s="1"/>
  <c r="S73" i="9"/>
  <c r="R73" i="9"/>
  <c r="E73" i="9" a="1"/>
  <c r="E73" i="9" s="1"/>
  <c r="S72" i="9"/>
  <c r="R72" i="9"/>
  <c r="E72" i="9" a="1"/>
  <c r="E72" i="9" s="1"/>
  <c r="S71" i="9"/>
  <c r="R71" i="9"/>
  <c r="E71" i="9" a="1"/>
  <c r="E71" i="9" s="1"/>
  <c r="S70" i="9"/>
  <c r="R70" i="9"/>
  <c r="E70" i="9" a="1"/>
  <c r="E70" i="9" s="1"/>
  <c r="S69" i="9"/>
  <c r="R69" i="9"/>
  <c r="E69" i="9"/>
  <c r="E69" i="9" a="1"/>
  <c r="S68" i="9"/>
  <c r="R68" i="9"/>
  <c r="E68" i="9" a="1"/>
  <c r="E68" i="9" s="1"/>
  <c r="S67" i="9"/>
  <c r="R67" i="9"/>
  <c r="E67" i="9" a="1"/>
  <c r="E67" i="9" s="1"/>
  <c r="S66" i="9"/>
  <c r="R66" i="9"/>
  <c r="E66" i="9"/>
  <c r="E66" i="9" a="1"/>
  <c r="S65" i="9"/>
  <c r="R65" i="9"/>
  <c r="E65" i="9" a="1"/>
  <c r="E65" i="9" s="1"/>
  <c r="S64" i="9"/>
  <c r="R64" i="9"/>
  <c r="E64" i="9" a="1"/>
  <c r="E64" i="9" s="1"/>
  <c r="S63" i="9"/>
  <c r="R63" i="9"/>
  <c r="E63" i="9"/>
  <c r="E63" i="9" a="1"/>
  <c r="S62" i="9"/>
  <c r="R62" i="9"/>
  <c r="E62" i="9" a="1"/>
  <c r="E62" i="9" s="1"/>
  <c r="S61" i="9"/>
  <c r="R61" i="9"/>
  <c r="E61" i="9" a="1"/>
  <c r="E61" i="9" s="1"/>
  <c r="S60" i="9"/>
  <c r="R60" i="9"/>
  <c r="E60" i="9" a="1"/>
  <c r="E60" i="9" s="1"/>
  <c r="S59" i="9"/>
  <c r="R59" i="9"/>
  <c r="E59" i="9" a="1"/>
  <c r="E59" i="9" s="1"/>
  <c r="S58" i="9"/>
  <c r="R58" i="9"/>
  <c r="E58" i="9" a="1"/>
  <c r="E58" i="9" s="1"/>
  <c r="S57" i="9"/>
  <c r="R57" i="9"/>
  <c r="E57" i="9" a="1"/>
  <c r="E57" i="9" s="1"/>
  <c r="S56" i="9"/>
  <c r="R56" i="9"/>
  <c r="E56" i="9"/>
  <c r="E56" i="9" a="1"/>
  <c r="S55" i="9"/>
  <c r="R55" i="9"/>
  <c r="E55" i="9" a="1"/>
  <c r="E55" i="9" s="1"/>
  <c r="S54" i="9"/>
  <c r="R54" i="9"/>
  <c r="E54" i="9" a="1"/>
  <c r="E54" i="9" s="1"/>
  <c r="S53" i="9"/>
  <c r="R53" i="9"/>
  <c r="E53" i="9"/>
  <c r="E53" i="9" a="1"/>
  <c r="S52" i="9"/>
  <c r="R52" i="9"/>
  <c r="E52" i="9" a="1"/>
  <c r="E52" i="9" s="1"/>
  <c r="S51" i="9"/>
  <c r="R51" i="9"/>
  <c r="E51" i="9" a="1"/>
  <c r="E51" i="9" s="1"/>
  <c r="S50" i="9"/>
  <c r="R50" i="9"/>
  <c r="E50" i="9"/>
  <c r="E50" i="9" a="1"/>
  <c r="S49" i="9"/>
  <c r="R49" i="9"/>
  <c r="E49" i="9" a="1"/>
  <c r="E49" i="9" s="1"/>
  <c r="S48" i="9"/>
  <c r="R48" i="9"/>
  <c r="E48" i="9" a="1"/>
  <c r="E48" i="9" s="1"/>
  <c r="S47" i="9"/>
  <c r="R47" i="9"/>
  <c r="E47" i="9" a="1"/>
  <c r="E47" i="9" s="1"/>
  <c r="S46" i="9"/>
  <c r="R46" i="9"/>
  <c r="E46" i="9" a="1"/>
  <c r="E46" i="9" s="1"/>
  <c r="S45" i="9"/>
  <c r="R45" i="9"/>
  <c r="E45" i="9" a="1"/>
  <c r="E45" i="9" s="1"/>
  <c r="S44" i="9"/>
  <c r="R44" i="9"/>
  <c r="E44" i="9" a="1"/>
  <c r="E44" i="9" s="1"/>
  <c r="S43" i="9"/>
  <c r="R43" i="9"/>
  <c r="E43" i="9" a="1"/>
  <c r="E43" i="9" s="1"/>
  <c r="S42" i="9"/>
  <c r="R42" i="9"/>
  <c r="E42" i="9" a="1"/>
  <c r="E42" i="9" s="1"/>
  <c r="S41" i="9"/>
  <c r="R41" i="9"/>
  <c r="E41" i="9" a="1"/>
  <c r="E41" i="9" s="1"/>
  <c r="S40" i="9"/>
  <c r="R40" i="9"/>
  <c r="E40" i="9" a="1"/>
  <c r="E40" i="9" s="1"/>
  <c r="S39" i="9"/>
  <c r="R39" i="9"/>
  <c r="E39" i="9" a="1"/>
  <c r="E39" i="9" s="1"/>
  <c r="S38" i="9"/>
  <c r="R38" i="9"/>
  <c r="E38" i="9" a="1"/>
  <c r="E38" i="9" s="1"/>
  <c r="S37" i="9"/>
  <c r="R37" i="9"/>
  <c r="E37" i="9" a="1"/>
  <c r="E37" i="9" s="1"/>
  <c r="S36" i="9"/>
  <c r="R36" i="9"/>
  <c r="E36" i="9" a="1"/>
  <c r="E36" i="9" s="1"/>
  <c r="S35" i="9"/>
  <c r="R35" i="9"/>
  <c r="E35" i="9" a="1"/>
  <c r="E35" i="9" s="1"/>
  <c r="S34" i="9"/>
  <c r="R34" i="9"/>
  <c r="E34" i="9" a="1"/>
  <c r="E34" i="9" s="1"/>
  <c r="S33" i="9"/>
  <c r="R33" i="9"/>
  <c r="E33" i="9" a="1"/>
  <c r="E33" i="9" s="1"/>
  <c r="S32" i="9"/>
  <c r="R32" i="9"/>
  <c r="E32" i="9" a="1"/>
  <c r="E32" i="9" s="1"/>
  <c r="S31" i="9"/>
  <c r="R31" i="9"/>
  <c r="E31" i="9" a="1"/>
  <c r="E31" i="9" s="1"/>
  <c r="S30" i="9"/>
  <c r="R30" i="9"/>
  <c r="E30" i="9" a="1"/>
  <c r="E30" i="9" s="1"/>
  <c r="S29" i="9"/>
  <c r="R29" i="9"/>
  <c r="E29" i="9" a="1"/>
  <c r="E29" i="9" s="1"/>
  <c r="S28" i="9"/>
  <c r="R28" i="9"/>
  <c r="E28" i="9" a="1"/>
  <c r="E28" i="9" s="1"/>
  <c r="S27" i="9"/>
  <c r="R27" i="9"/>
  <c r="E27" i="9" a="1"/>
  <c r="E27" i="9" s="1"/>
  <c r="S26" i="9"/>
  <c r="R26" i="9"/>
  <c r="E26" i="9" a="1"/>
  <c r="E26" i="9" s="1"/>
  <c r="S25" i="9"/>
  <c r="R25" i="9"/>
  <c r="E25" i="9" a="1"/>
  <c r="E25" i="9" s="1"/>
  <c r="S24" i="9"/>
  <c r="R24" i="9"/>
  <c r="E24" i="9" a="1"/>
  <c r="E24" i="9" s="1"/>
  <c r="S23" i="9"/>
  <c r="R23" i="9"/>
  <c r="E23" i="9" a="1"/>
  <c r="E23" i="9" s="1"/>
  <c r="S22" i="9"/>
  <c r="R22" i="9"/>
  <c r="E22" i="9" a="1"/>
  <c r="E22" i="9" s="1"/>
  <c r="S21" i="9"/>
  <c r="R21" i="9"/>
  <c r="E21" i="9" a="1"/>
  <c r="E21" i="9" s="1"/>
  <c r="S20" i="9"/>
  <c r="R20" i="9"/>
  <c r="E20" i="9" a="1"/>
  <c r="E20" i="9" s="1"/>
  <c r="S19" i="9"/>
  <c r="R19" i="9"/>
  <c r="E19" i="9" a="1"/>
  <c r="E19" i="9" s="1"/>
  <c r="S18" i="9"/>
  <c r="R18" i="9"/>
  <c r="E18" i="9" a="1"/>
  <c r="E18" i="9" s="1"/>
  <c r="S17" i="9"/>
  <c r="R17" i="9"/>
  <c r="E17" i="9" a="1"/>
  <c r="E17" i="9" s="1"/>
  <c r="S16" i="9"/>
  <c r="R16" i="9"/>
  <c r="E16" i="9" a="1"/>
  <c r="E16" i="9" s="1"/>
  <c r="S15" i="9"/>
  <c r="R15" i="9"/>
  <c r="E15" i="9" a="1"/>
  <c r="E15" i="9" s="1"/>
  <c r="S14" i="9"/>
  <c r="R14" i="9"/>
  <c r="E14" i="9" a="1"/>
  <c r="E14" i="9" s="1"/>
  <c r="S13" i="9"/>
  <c r="R13" i="9"/>
  <c r="E13" i="9" a="1"/>
  <c r="E13" i="9" s="1"/>
  <c r="S12" i="9"/>
  <c r="R12" i="9"/>
  <c r="E12" i="9" a="1"/>
  <c r="E12" i="9" s="1"/>
  <c r="S11" i="9"/>
  <c r="R11" i="9"/>
  <c r="E11" i="9" a="1"/>
  <c r="E11" i="9" s="1"/>
  <c r="S10" i="9"/>
  <c r="R10" i="9"/>
  <c r="E10" i="9" a="1"/>
  <c r="E10" i="9" s="1"/>
  <c r="S9" i="9"/>
  <c r="R9" i="9"/>
  <c r="E9" i="9" a="1"/>
  <c r="E9" i="9" s="1"/>
  <c r="S8" i="9"/>
  <c r="R8" i="9"/>
  <c r="E8" i="9" a="1"/>
  <c r="E8" i="9" s="1"/>
  <c r="S7" i="9"/>
  <c r="R7" i="9"/>
  <c r="E7" i="9" a="1"/>
  <c r="E7" i="9" s="1"/>
  <c r="S6" i="9"/>
  <c r="R6" i="9"/>
  <c r="E6" i="9" a="1"/>
  <c r="E6" i="9" s="1"/>
  <c r="S5" i="9"/>
  <c r="R5" i="9"/>
  <c r="E5" i="9" a="1"/>
  <c r="E5" i="9" s="1"/>
  <c r="S4" i="9"/>
  <c r="R4" i="9"/>
  <c r="E4" i="9" a="1"/>
  <c r="E4" i="9" s="1"/>
  <c r="S3" i="9"/>
  <c r="R3" i="9"/>
  <c r="E3" i="9" a="1"/>
  <c r="E3" i="9" s="1"/>
  <c r="S2" i="9"/>
  <c r="R2" i="9"/>
  <c r="E3" i="1" a="1"/>
  <c r="E3" i="1"/>
  <c r="E4" i="1" a="1"/>
  <c r="E4" i="1" s="1"/>
  <c r="E5" i="1" a="1"/>
  <c r="E5" i="1" s="1"/>
  <c r="E6" i="1" a="1"/>
  <c r="E6" i="1"/>
  <c r="E7" i="1" a="1"/>
  <c r="E7" i="1" s="1"/>
  <c r="E8" i="1" a="1"/>
  <c r="E8" i="1" s="1"/>
  <c r="E9" i="1" a="1"/>
  <c r="E9" i="1" s="1"/>
  <c r="E10" i="1" a="1"/>
  <c r="E10" i="1" s="1"/>
  <c r="E11" i="1" a="1"/>
  <c r="E11" i="1" s="1"/>
  <c r="E12" i="1" a="1"/>
  <c r="E12" i="1" s="1"/>
  <c r="E13" i="1" a="1"/>
  <c r="E13" i="1"/>
  <c r="E14" i="1" a="1"/>
  <c r="E14" i="1" s="1"/>
  <c r="E15" i="1" a="1"/>
  <c r="E15" i="1" s="1"/>
  <c r="E16" i="1" a="1"/>
  <c r="E16" i="1"/>
  <c r="E17" i="1" a="1"/>
  <c r="E17" i="1"/>
  <c r="E18" i="1" a="1"/>
  <c r="E18" i="1"/>
  <c r="E19" i="1" a="1"/>
  <c r="E19" i="1"/>
  <c r="E20" i="1" a="1"/>
  <c r="E20" i="1" s="1"/>
  <c r="E21" i="1" a="1"/>
  <c r="E21" i="1" s="1"/>
  <c r="E22" i="1" a="1"/>
  <c r="E22" i="1" s="1"/>
  <c r="E23" i="1" a="1"/>
  <c r="E23" i="1" s="1"/>
  <c r="E24" i="1" a="1"/>
  <c r="E24" i="1" s="1"/>
  <c r="E25" i="1" a="1"/>
  <c r="E25" i="1" s="1"/>
  <c r="E26" i="1" a="1"/>
  <c r="E26" i="1" s="1"/>
  <c r="E27" i="1" a="1"/>
  <c r="E27" i="1" s="1"/>
  <c r="E28" i="1" a="1"/>
  <c r="E28" i="1" s="1"/>
  <c r="E29" i="1" a="1"/>
  <c r="E29" i="1"/>
  <c r="E30" i="1" a="1"/>
  <c r="E30" i="1"/>
  <c r="E31" i="1" a="1"/>
  <c r="E31" i="1"/>
  <c r="E32" i="1" a="1"/>
  <c r="E32" i="1" s="1"/>
  <c r="E33" i="1" a="1"/>
  <c r="E33" i="1"/>
  <c r="E34" i="1" a="1"/>
  <c r="E34" i="1" s="1"/>
  <c r="E35" i="1" a="1"/>
  <c r="E35" i="1" s="1"/>
  <c r="E36" i="1" a="1"/>
  <c r="E36" i="1" s="1"/>
  <c r="E37" i="1" a="1"/>
  <c r="E37" i="1" s="1"/>
  <c r="E38" i="1" a="1"/>
  <c r="E38" i="1" s="1"/>
  <c r="E39" i="1" a="1"/>
  <c r="E39" i="1"/>
  <c r="E40" i="1" a="1"/>
  <c r="E40" i="1"/>
  <c r="E41" i="1" a="1"/>
  <c r="E41" i="1" s="1"/>
  <c r="E42" i="1" a="1"/>
  <c r="E42" i="1"/>
  <c r="E43" i="1" a="1"/>
  <c r="E43" i="1"/>
  <c r="E44" i="1" a="1"/>
  <c r="E44" i="1" s="1"/>
  <c r="E45" i="1" a="1"/>
  <c r="E45" i="1" s="1"/>
  <c r="E46" i="1" a="1"/>
  <c r="E46" i="1"/>
  <c r="E47" i="1" a="1"/>
  <c r="E47" i="1"/>
  <c r="E48" i="1" a="1"/>
  <c r="E48" i="1" s="1"/>
  <c r="E49" i="1" a="1"/>
  <c r="E49" i="1" s="1"/>
  <c r="E50" i="1" a="1"/>
  <c r="E50" i="1" s="1"/>
  <c r="E51" i="1" a="1"/>
  <c r="E51" i="1"/>
  <c r="E52" i="1" a="1"/>
  <c r="E52" i="1"/>
  <c r="E53" i="1" a="1"/>
  <c r="E53" i="1" s="1"/>
  <c r="E54" i="1" a="1"/>
  <c r="E54" i="1"/>
  <c r="E55" i="1" a="1"/>
  <c r="E55" i="1"/>
  <c r="E56" i="1" a="1"/>
  <c r="E56" i="1" s="1"/>
  <c r="E57" i="1" a="1"/>
  <c r="E57" i="1" s="1"/>
  <c r="E58" i="1" a="1"/>
  <c r="E58" i="1" s="1"/>
  <c r="E59" i="1" a="1"/>
  <c r="E59" i="1"/>
  <c r="E60" i="1" a="1"/>
  <c r="E60" i="1" s="1"/>
  <c r="E61" i="1" a="1"/>
  <c r="E61" i="1" s="1"/>
  <c r="E62" i="1" a="1"/>
  <c r="E62" i="1" s="1"/>
  <c r="E63" i="1" a="1"/>
  <c r="E63" i="1"/>
  <c r="E64" i="1" a="1"/>
  <c r="E64" i="1"/>
  <c r="E65" i="1" a="1"/>
  <c r="E65" i="1"/>
  <c r="E66" i="1" a="1"/>
  <c r="E66" i="1" s="1"/>
  <c r="E67" i="1" a="1"/>
  <c r="E67" i="1" s="1"/>
  <c r="E68" i="1" a="1"/>
  <c r="E68" i="1" s="1"/>
  <c r="E69" i="1" a="1"/>
  <c r="E69" i="1" s="1"/>
  <c r="E70" i="1" a="1"/>
  <c r="E70" i="1" s="1"/>
  <c r="E71" i="1" a="1"/>
  <c r="E71" i="1" s="1"/>
  <c r="E72" i="1" a="1"/>
  <c r="E72" i="1"/>
  <c r="E73" i="1" a="1"/>
  <c r="E73" i="1" s="1"/>
  <c r="E74" i="1" a="1"/>
  <c r="E74" i="1" s="1"/>
  <c r="E75" i="1" a="1"/>
  <c r="E75" i="1"/>
  <c r="E76" i="1" a="1"/>
  <c r="E76" i="1"/>
  <c r="E77" i="1" a="1"/>
  <c r="E77" i="1"/>
  <c r="E78" i="1" a="1"/>
  <c r="E78" i="1"/>
  <c r="E79" i="1" a="1"/>
  <c r="E79" i="1" s="1"/>
  <c r="E80" i="1" a="1"/>
  <c r="E80" i="1" s="1"/>
  <c r="E81" i="1" a="1"/>
  <c r="E81" i="1" s="1"/>
  <c r="E82" i="1" a="1"/>
  <c r="E82" i="1" s="1"/>
  <c r="E83" i="1" a="1"/>
  <c r="E83" i="1" s="1"/>
  <c r="E84" i="1" a="1"/>
  <c r="E84" i="1" s="1"/>
  <c r="E85" i="1" a="1"/>
  <c r="E85" i="1"/>
  <c r="E86" i="1" a="1"/>
  <c r="E86" i="1" s="1"/>
  <c r="E87" i="1" a="1"/>
  <c r="E87" i="1"/>
  <c r="E88" i="1" a="1"/>
  <c r="E88" i="1"/>
  <c r="E89" i="1" a="1"/>
  <c r="E89" i="1"/>
  <c r="E90" i="1" a="1"/>
  <c r="E90" i="1"/>
  <c r="E91" i="1" a="1"/>
  <c r="E91" i="1"/>
  <c r="E92" i="1" a="1"/>
  <c r="E92" i="1" s="1"/>
  <c r="E93" i="1" a="1"/>
  <c r="E93" i="1"/>
  <c r="E94" i="1" a="1"/>
  <c r="E94" i="1" s="1"/>
  <c r="E95" i="1" a="1"/>
  <c r="E95" i="1" s="1"/>
  <c r="E96" i="1" a="1"/>
  <c r="E96" i="1" s="1"/>
  <c r="E97" i="1" a="1"/>
  <c r="E97" i="1" s="1"/>
  <c r="E98" i="1" a="1"/>
  <c r="E98" i="1" s="1"/>
  <c r="E99" i="1" a="1"/>
  <c r="E99" i="1"/>
  <c r="E100" i="1" a="1"/>
  <c r="E100" i="1" s="1"/>
  <c r="E101" i="1" a="1"/>
  <c r="E101" i="1"/>
  <c r="E102" i="1" a="1"/>
  <c r="E102" i="1" s="1"/>
  <c r="E103" i="1" a="1"/>
  <c r="E103" i="1"/>
  <c r="E104" i="1" a="1"/>
  <c r="E104" i="1" s="1"/>
  <c r="E105" i="1" a="1"/>
  <c r="E105" i="1"/>
  <c r="E106" i="1" a="1"/>
  <c r="E106" i="1"/>
  <c r="E107" i="1" a="1"/>
  <c r="E107" i="1" s="1"/>
  <c r="E108" i="1" a="1"/>
  <c r="E108" i="1" s="1"/>
  <c r="E109" i="1" a="1"/>
  <c r="E109" i="1" s="1"/>
  <c r="E110" i="1" a="1"/>
  <c r="E110" i="1" s="1"/>
  <c r="E111" i="1" a="1"/>
  <c r="E111" i="1" s="1"/>
  <c r="E112" i="1" a="1"/>
  <c r="E112" i="1" s="1"/>
  <c r="E113" i="1" a="1"/>
  <c r="E113" i="1" s="1"/>
  <c r="E114" i="1" a="1"/>
  <c r="E114" i="1"/>
  <c r="E115" i="1" a="1"/>
  <c r="E115" i="1" s="1"/>
  <c r="E116" i="1" a="1"/>
  <c r="E116" i="1" s="1"/>
  <c r="E117" i="1" a="1"/>
  <c r="E117" i="1" s="1"/>
  <c r="E118" i="1" a="1"/>
  <c r="E118" i="1"/>
  <c r="E119" i="1" a="1"/>
  <c r="E119" i="1"/>
  <c r="E120" i="1" a="1"/>
  <c r="E120" i="1" s="1"/>
  <c r="E121" i="1" a="1"/>
  <c r="E121" i="1" s="1"/>
  <c r="E122" i="1" a="1"/>
  <c r="E122" i="1" s="1"/>
  <c r="E123" i="1" a="1"/>
  <c r="E123" i="1"/>
  <c r="E124" i="1" a="1"/>
  <c r="E124" i="1" s="1"/>
  <c r="E125" i="1" a="1"/>
  <c r="E125" i="1" s="1"/>
  <c r="E126" i="1" a="1"/>
  <c r="E126" i="1"/>
  <c r="E127" i="1" a="1"/>
  <c r="E127" i="1"/>
  <c r="E128" i="1" a="1"/>
  <c r="E128" i="1" s="1"/>
  <c r="E129" i="1" a="1"/>
  <c r="E129" i="1" s="1"/>
  <c r="E130" i="1" a="1"/>
  <c r="E130" i="1" s="1"/>
  <c r="E131" i="1" a="1"/>
  <c r="E131" i="1"/>
  <c r="E132" i="1" a="1"/>
  <c r="E132" i="1"/>
  <c r="E133" i="1" a="1"/>
  <c r="E133" i="1" s="1"/>
  <c r="E134" i="1" a="1"/>
  <c r="E134" i="1" s="1"/>
  <c r="E135" i="1" a="1"/>
  <c r="E135" i="1" s="1"/>
  <c r="E136" i="1" a="1"/>
  <c r="E136" i="1"/>
  <c r="E137" i="1" a="1"/>
  <c r="E137" i="1" s="1"/>
  <c r="E138" i="1" a="1"/>
  <c r="E138" i="1" s="1"/>
  <c r="E139" i="1" a="1"/>
  <c r="E139" i="1" s="1"/>
  <c r="E140" i="1" a="1"/>
  <c r="E140" i="1" s="1"/>
  <c r="E141" i="1" a="1"/>
  <c r="E141" i="1" s="1"/>
  <c r="E142" i="1" a="1"/>
  <c r="E142" i="1" s="1"/>
  <c r="E143" i="1" a="1"/>
  <c r="E143" i="1" s="1"/>
  <c r="E144" i="1" a="1"/>
  <c r="E144" i="1"/>
  <c r="E145" i="1" a="1"/>
  <c r="E145" i="1" s="1"/>
  <c r="E146" i="1" a="1"/>
  <c r="E146" i="1" s="1"/>
  <c r="E147" i="1" a="1"/>
  <c r="E147" i="1"/>
  <c r="E148" i="1" a="1"/>
  <c r="E148" i="1" s="1"/>
  <c r="E149" i="1" a="1"/>
  <c r="E149" i="1"/>
  <c r="E150" i="1" a="1"/>
  <c r="E150" i="1" s="1"/>
  <c r="E151" i="1" a="1"/>
  <c r="E151" i="1"/>
  <c r="E152" i="1" a="1"/>
  <c r="E152" i="1" s="1"/>
  <c r="E153" i="1" a="1"/>
  <c r="E153" i="1" s="1"/>
  <c r="E154" i="1" a="1"/>
  <c r="E154" i="1" s="1"/>
  <c r="E155" i="1" a="1"/>
  <c r="E155" i="1" s="1"/>
  <c r="E156" i="1" a="1"/>
  <c r="E156" i="1" s="1"/>
  <c r="E157" i="1" a="1"/>
  <c r="E157" i="1"/>
  <c r="E158" i="1" a="1"/>
  <c r="E158" i="1" s="1"/>
  <c r="E159" i="1" a="1"/>
  <c r="E159" i="1" s="1"/>
  <c r="E160" i="1" a="1"/>
  <c r="E160" i="1"/>
  <c r="E161" i="1" a="1"/>
  <c r="E161" i="1" s="1"/>
  <c r="E162" i="1" a="1"/>
  <c r="E162" i="1"/>
  <c r="E163" i="1" a="1"/>
  <c r="E163" i="1" s="1"/>
  <c r="E164" i="1" a="1"/>
  <c r="E164" i="1" s="1"/>
  <c r="E165" i="1" a="1"/>
  <c r="E165" i="1" s="1"/>
  <c r="E166" i="1" a="1"/>
  <c r="E166" i="1" s="1"/>
  <c r="E167" i="1" a="1"/>
  <c r="E167" i="1" s="1"/>
  <c r="E168" i="1" a="1"/>
  <c r="E168" i="1" s="1"/>
  <c r="E169" i="1" a="1"/>
  <c r="E169" i="1" s="1"/>
  <c r="E170" i="1" a="1"/>
  <c r="E170" i="1" s="1"/>
  <c r="E171" i="1" a="1"/>
  <c r="E171" i="1"/>
  <c r="E172" i="1" a="1"/>
  <c r="E172" i="1" s="1"/>
  <c r="E173" i="1" a="1"/>
  <c r="E173" i="1"/>
  <c r="E174" i="1" a="1"/>
  <c r="E174" i="1" s="1"/>
  <c r="E175" i="1" a="1"/>
  <c r="E175" i="1"/>
  <c r="E176" i="1" a="1"/>
  <c r="E176" i="1" s="1"/>
  <c r="E177" i="1" a="1"/>
  <c r="E177" i="1"/>
  <c r="E178" i="1" a="1"/>
  <c r="E178" i="1" s="1"/>
  <c r="E179" i="1" a="1"/>
  <c r="E179" i="1" s="1"/>
  <c r="E180" i="1" a="1"/>
  <c r="E180" i="1" s="1"/>
  <c r="E181" i="1" a="1"/>
  <c r="E181" i="1" s="1"/>
  <c r="E182" i="1" a="1"/>
  <c r="E182" i="1" s="1"/>
  <c r="E183" i="1" a="1"/>
  <c r="E183" i="1" s="1"/>
  <c r="E184" i="1" a="1"/>
  <c r="E184" i="1" s="1"/>
  <c r="E185" i="1" a="1"/>
  <c r="E185" i="1" s="1"/>
  <c r="E186" i="1" a="1"/>
  <c r="E186" i="1"/>
  <c r="E187" i="1" a="1"/>
  <c r="E187" i="1" s="1"/>
  <c r="E188" i="1" a="1"/>
  <c r="E188" i="1" s="1"/>
  <c r="E189" i="1" a="1"/>
  <c r="E189" i="1" s="1"/>
  <c r="E190" i="1" a="1"/>
  <c r="E190" i="1"/>
  <c r="E191" i="1" a="1"/>
  <c r="E191" i="1"/>
  <c r="E192" i="1" a="1"/>
  <c r="E192" i="1" s="1"/>
  <c r="E193" i="1" a="1"/>
  <c r="E193" i="1" s="1"/>
  <c r="E194" i="1" a="1"/>
  <c r="E194" i="1" s="1"/>
  <c r="E195" i="1" a="1"/>
  <c r="E195" i="1"/>
  <c r="E196" i="1" a="1"/>
  <c r="E196" i="1" s="1"/>
  <c r="E197" i="1" a="1"/>
  <c r="E197" i="1" s="1"/>
  <c r="E198" i="1" a="1"/>
  <c r="E198" i="1"/>
  <c r="E199" i="1" a="1"/>
  <c r="E199" i="1"/>
  <c r="E200" i="1" a="1"/>
  <c r="E200" i="1" s="1"/>
  <c r="E201" i="1" a="1"/>
  <c r="E201" i="1"/>
  <c r="E202" i="1" a="1"/>
  <c r="E202" i="1" s="1"/>
  <c r="E203" i="1" a="1"/>
  <c r="E203" i="1"/>
  <c r="E204" i="1" a="1"/>
  <c r="E204" i="1" s="1"/>
  <c r="E205" i="1" a="1"/>
  <c r="E205" i="1" s="1"/>
  <c r="E206" i="1" a="1"/>
  <c r="E206" i="1" s="1"/>
  <c r="E207" i="1" a="1"/>
  <c r="E207" i="1" s="1"/>
  <c r="E208" i="1" a="1"/>
  <c r="E208" i="1"/>
  <c r="E209" i="1" a="1"/>
  <c r="E209" i="1" s="1"/>
  <c r="E210" i="1" a="1"/>
  <c r="E210" i="1"/>
  <c r="E211" i="1" a="1"/>
  <c r="E211" i="1" s="1"/>
  <c r="E212" i="1" a="1"/>
  <c r="E212" i="1" s="1"/>
  <c r="E213" i="1" a="1"/>
  <c r="E213" i="1" s="1"/>
  <c r="E214" i="1" a="1"/>
  <c r="E214" i="1"/>
  <c r="E215" i="1" a="1"/>
  <c r="E215" i="1" s="1"/>
  <c r="E216" i="1" a="1"/>
  <c r="E216" i="1"/>
  <c r="E217" i="1" a="1"/>
  <c r="E217" i="1" s="1"/>
  <c r="E218" i="1" a="1"/>
  <c r="E218" i="1" s="1"/>
  <c r="E219" i="1" a="1"/>
  <c r="E219" i="1"/>
  <c r="E220" i="1" a="1"/>
  <c r="E220" i="1" s="1"/>
  <c r="E221" i="1" a="1"/>
  <c r="E221" i="1"/>
  <c r="E222" i="1" a="1"/>
  <c r="E222" i="1" s="1"/>
  <c r="E223" i="1" a="1"/>
  <c r="E223" i="1"/>
  <c r="E224" i="1" a="1"/>
  <c r="E224" i="1" s="1"/>
  <c r="E225" i="1" a="1"/>
  <c r="E225" i="1" s="1"/>
  <c r="E226" i="1" a="1"/>
  <c r="E226" i="1" s="1"/>
  <c r="E227" i="1" a="1"/>
  <c r="E227" i="1"/>
  <c r="E228" i="1" a="1"/>
  <c r="E228" i="1" s="1"/>
  <c r="E229" i="1" a="1"/>
  <c r="E229" i="1"/>
  <c r="E230" i="1" a="1"/>
  <c r="E230" i="1" s="1"/>
  <c r="E231" i="1" a="1"/>
  <c r="E231" i="1" s="1"/>
  <c r="E232" i="1" a="1"/>
  <c r="E232" i="1"/>
  <c r="E233" i="1" a="1"/>
  <c r="E233" i="1" s="1"/>
  <c r="E234" i="1" a="1"/>
  <c r="E234" i="1"/>
  <c r="E235" i="1" a="1"/>
  <c r="E235" i="1" s="1"/>
  <c r="E236" i="1" a="1"/>
  <c r="E236" i="1" s="1"/>
  <c r="E237" i="1" a="1"/>
  <c r="E237" i="1" s="1"/>
  <c r="E238" i="1" a="1"/>
  <c r="E238" i="1" s="1"/>
  <c r="E239" i="1" a="1"/>
  <c r="E239" i="1" s="1"/>
  <c r="E240" i="1" a="1"/>
  <c r="E240" i="1"/>
  <c r="E241" i="1" a="1"/>
  <c r="E241" i="1" s="1"/>
  <c r="E242" i="1" a="1"/>
  <c r="E242" i="1" s="1"/>
  <c r="E243" i="1" a="1"/>
  <c r="E243" i="1"/>
  <c r="E244" i="1" a="1"/>
  <c r="E244" i="1" s="1"/>
  <c r="E245" i="1" a="1"/>
  <c r="E245" i="1"/>
  <c r="E246" i="1" a="1"/>
  <c r="E246" i="1" s="1"/>
  <c r="E247" i="1" a="1"/>
  <c r="E247" i="1"/>
  <c r="E248" i="1" a="1"/>
  <c r="E248" i="1" s="1"/>
  <c r="E249" i="1" a="1"/>
  <c r="E249" i="1"/>
  <c r="E250" i="1" a="1"/>
  <c r="E250" i="1" s="1"/>
  <c r="E251" i="1" a="1"/>
  <c r="E251" i="1" s="1"/>
  <c r="E252" i="1" a="1"/>
  <c r="E252" i="1" s="1"/>
  <c r="E253" i="1" a="1"/>
  <c r="E253" i="1"/>
  <c r="E254" i="1" a="1"/>
  <c r="E254" i="1" s="1"/>
  <c r="E255" i="1" a="1"/>
  <c r="E255" i="1" s="1"/>
  <c r="E256" i="1" a="1"/>
  <c r="E256" i="1"/>
  <c r="E257" i="1" a="1"/>
  <c r="E257" i="1" s="1"/>
  <c r="E258" i="1" a="1"/>
  <c r="E258" i="1"/>
  <c r="E259" i="1" a="1"/>
  <c r="E259" i="1" s="1"/>
  <c r="E260" i="1" a="1"/>
  <c r="E260" i="1" s="1"/>
  <c r="E261" i="1" a="1"/>
  <c r="E261" i="1" s="1"/>
  <c r="E262" i="1" a="1"/>
  <c r="E262" i="1"/>
  <c r="E263" i="1" a="1"/>
  <c r="E263" i="1" s="1"/>
  <c r="E264" i="1" a="1"/>
  <c r="E264" i="1" s="1"/>
  <c r="E265" i="1" a="1"/>
  <c r="E265" i="1" s="1"/>
  <c r="E266" i="1" a="1"/>
  <c r="E266" i="1" s="1"/>
  <c r="E267" i="1" a="1"/>
  <c r="E267" i="1"/>
  <c r="E268" i="1" a="1"/>
  <c r="E268" i="1" s="1"/>
  <c r="E269" i="1" a="1"/>
  <c r="E269" i="1" s="1"/>
  <c r="E270" i="1" a="1"/>
  <c r="E270" i="1" s="1"/>
  <c r="E271" i="1" a="1"/>
  <c r="E271" i="1"/>
  <c r="E272" i="1" a="1"/>
  <c r="E272" i="1" s="1"/>
  <c r="E273" i="1" a="1"/>
  <c r="E273" i="1"/>
  <c r="E274" i="1" a="1"/>
  <c r="E274" i="1" s="1"/>
  <c r="E275" i="1" a="1"/>
  <c r="E275" i="1"/>
  <c r="E276" i="1" a="1"/>
  <c r="E276" i="1" s="1"/>
  <c r="E277" i="1" a="1"/>
  <c r="E277" i="1" s="1"/>
  <c r="E278" i="1" a="1"/>
  <c r="E278" i="1" s="1"/>
  <c r="E279" i="1" a="1"/>
  <c r="E279" i="1" s="1"/>
  <c r="E280" i="1" a="1"/>
  <c r="E280" i="1"/>
  <c r="E281" i="1" a="1"/>
  <c r="E281" i="1" s="1"/>
  <c r="E282" i="1" a="1"/>
  <c r="E282" i="1" s="1"/>
  <c r="E283" i="1" a="1"/>
  <c r="E283" i="1"/>
  <c r="E284" i="1" a="1"/>
  <c r="E284" i="1" s="1"/>
  <c r="E285" i="1" a="1"/>
  <c r="E285" i="1" s="1"/>
  <c r="E286" i="1" a="1"/>
  <c r="E286" i="1"/>
  <c r="E287" i="1" a="1"/>
  <c r="E287" i="1" s="1"/>
  <c r="E288" i="1" a="1"/>
  <c r="E288" i="1"/>
  <c r="E289" i="1" a="1"/>
  <c r="E289" i="1" s="1"/>
  <c r="E290" i="1" a="1"/>
  <c r="E290" i="1" s="1"/>
  <c r="E291" i="1" a="1"/>
  <c r="E291" i="1"/>
  <c r="E292" i="1" a="1"/>
  <c r="E292" i="1" s="1"/>
  <c r="E293" i="1" a="1"/>
  <c r="E293" i="1"/>
  <c r="E294" i="1" a="1"/>
  <c r="E294" i="1" s="1"/>
  <c r="E295" i="1" a="1"/>
  <c r="E295" i="1" s="1"/>
  <c r="E296" i="1" a="1"/>
  <c r="E296" i="1" s="1"/>
  <c r="E297" i="1" a="1"/>
  <c r="E297" i="1" s="1"/>
  <c r="E298" i="1" a="1"/>
  <c r="E298" i="1" s="1"/>
  <c r="E299" i="1" a="1"/>
  <c r="E299" i="1"/>
  <c r="E300" i="1" a="1"/>
  <c r="E300" i="1" s="1"/>
  <c r="E301" i="1" a="1"/>
  <c r="E301" i="1"/>
  <c r="E302" i="1" a="1"/>
  <c r="E302" i="1" s="1"/>
  <c r="E303" i="1" a="1"/>
  <c r="E303" i="1"/>
  <c r="E304" i="1" a="1"/>
  <c r="E304" i="1"/>
  <c r="E305" i="1" a="1"/>
  <c r="E305" i="1" s="1"/>
  <c r="E306" i="1" a="1"/>
  <c r="E306" i="1"/>
  <c r="E307" i="1" a="1"/>
  <c r="E307" i="1" s="1"/>
  <c r="E308" i="1" a="1"/>
  <c r="E308" i="1" s="1"/>
  <c r="E309" i="1" a="1"/>
  <c r="E309" i="1" s="1"/>
  <c r="E310" i="1" a="1"/>
  <c r="E310" i="1" s="1"/>
  <c r="E311" i="1" a="1"/>
  <c r="E311" i="1" s="1"/>
  <c r="E312" i="1" a="1"/>
  <c r="E312" i="1"/>
  <c r="E313" i="1" a="1"/>
  <c r="E313" i="1" s="1"/>
  <c r="E314" i="1" a="1"/>
  <c r="E314" i="1" s="1"/>
  <c r="E315" i="1" a="1"/>
  <c r="E315" i="1" s="1"/>
  <c r="E316" i="1" a="1"/>
  <c r="E316" i="1"/>
  <c r="E317" i="1" a="1"/>
  <c r="E317" i="1"/>
  <c r="E318" i="1" a="1"/>
  <c r="E318" i="1" s="1"/>
  <c r="E319" i="1" a="1"/>
  <c r="E319" i="1"/>
  <c r="E320" i="1" a="1"/>
  <c r="E320" i="1" s="1"/>
  <c r="E321" i="1" a="1"/>
  <c r="E321" i="1"/>
  <c r="E322" i="1" a="1"/>
  <c r="E322" i="1" s="1"/>
  <c r="E323" i="1" a="1"/>
  <c r="E323" i="1" s="1"/>
  <c r="E324" i="1" a="1"/>
  <c r="E324" i="1" s="1"/>
  <c r="E325" i="1" a="1"/>
  <c r="E325" i="1"/>
  <c r="E326" i="1" a="1"/>
  <c r="E326" i="1" s="1"/>
  <c r="E327" i="1" a="1"/>
  <c r="E327" i="1" s="1"/>
  <c r="E328" i="1" a="1"/>
  <c r="E328" i="1" s="1"/>
  <c r="E329" i="1" a="1"/>
  <c r="E329" i="1"/>
  <c r="E330" i="1" a="1"/>
  <c r="E330" i="1"/>
  <c r="E331" i="1" a="1"/>
  <c r="E331" i="1" s="1"/>
  <c r="E332" i="1" a="1"/>
  <c r="E332" i="1" s="1"/>
  <c r="E333" i="1" a="1"/>
  <c r="E333" i="1" s="1"/>
  <c r="E334" i="1" a="1"/>
  <c r="E334" i="1"/>
  <c r="E335" i="1" a="1"/>
  <c r="E335" i="1"/>
  <c r="E336" i="1" a="1"/>
  <c r="E336" i="1" s="1"/>
  <c r="E337" i="1" a="1"/>
  <c r="E337" i="1" s="1"/>
  <c r="E338" i="1" a="1"/>
  <c r="E338" i="1" s="1"/>
  <c r="E339" i="1" a="1"/>
  <c r="E339" i="1"/>
  <c r="E340" i="1" a="1"/>
  <c r="E340" i="1" s="1"/>
  <c r="E341" i="1" a="1"/>
  <c r="E341" i="1" s="1"/>
  <c r="E342" i="1" a="1"/>
  <c r="E342" i="1" s="1"/>
  <c r="E343" i="1" a="1"/>
  <c r="E343" i="1"/>
  <c r="E344" i="1" a="1"/>
  <c r="E344" i="1" s="1"/>
  <c r="E345" i="1" a="1"/>
  <c r="E345" i="1"/>
  <c r="E346" i="1" a="1"/>
  <c r="E346" i="1" s="1"/>
  <c r="E347" i="1" a="1"/>
  <c r="E347" i="1"/>
  <c r="E348" i="1" a="1"/>
  <c r="E348" i="1" s="1"/>
  <c r="E349" i="1" a="1"/>
  <c r="E349" i="1" s="1"/>
  <c r="E350" i="1" a="1"/>
  <c r="E350" i="1" s="1"/>
  <c r="E351" i="1" a="1"/>
  <c r="E351" i="1" s="1"/>
  <c r="E352" i="1" a="1"/>
  <c r="E352" i="1"/>
  <c r="E353" i="1" a="1"/>
  <c r="E353" i="1" s="1"/>
  <c r="E354" i="1" a="1"/>
  <c r="E354" i="1" s="1"/>
  <c r="E355" i="1" a="1"/>
  <c r="E355" i="1" s="1"/>
  <c r="E356" i="1" a="1"/>
  <c r="E356" i="1" s="1"/>
  <c r="E357" i="1" a="1"/>
  <c r="E357" i="1" s="1"/>
  <c r="E358" i="1" a="1"/>
  <c r="E358" i="1"/>
  <c r="E359" i="1" a="1"/>
  <c r="E359" i="1" s="1"/>
  <c r="E360" i="1" a="1"/>
  <c r="E360" i="1"/>
  <c r="E361" i="1" a="1"/>
  <c r="E361" i="1"/>
  <c r="E362" i="1" a="1"/>
  <c r="E362" i="1" s="1"/>
  <c r="E363" i="1" a="1"/>
  <c r="E363" i="1"/>
  <c r="E364" i="1" a="1"/>
  <c r="E364" i="1" s="1"/>
  <c r="E365" i="1" a="1"/>
  <c r="E365" i="1"/>
  <c r="E366" i="1" a="1"/>
  <c r="E366" i="1" s="1"/>
  <c r="E367" i="1" a="1"/>
  <c r="E367" i="1"/>
  <c r="E368" i="1" a="1"/>
  <c r="E368" i="1" s="1"/>
  <c r="E369" i="1" a="1"/>
  <c r="E369" i="1" s="1"/>
  <c r="E370" i="1" a="1"/>
  <c r="E370" i="1"/>
  <c r="E371" i="1" a="1"/>
  <c r="E371" i="1"/>
  <c r="E372" i="1" a="1"/>
  <c r="E372" i="1" s="1"/>
  <c r="E373" i="1" a="1"/>
  <c r="E373" i="1"/>
  <c r="E374" i="1" a="1"/>
  <c r="E374" i="1" s="1"/>
  <c r="E375" i="1" a="1"/>
  <c r="E375" i="1" s="1"/>
  <c r="E376" i="1" a="1"/>
  <c r="E376" i="1"/>
  <c r="E377" i="1" a="1"/>
  <c r="E377" i="1" s="1"/>
  <c r="E378" i="1" a="1"/>
  <c r="E378" i="1" s="1"/>
  <c r="E379" i="1" a="1"/>
  <c r="E379" i="1" s="1"/>
  <c r="E380" i="1" a="1"/>
  <c r="E380" i="1" s="1"/>
  <c r="E381" i="1" a="1"/>
  <c r="E381" i="1" s="1"/>
  <c r="E382" i="1" a="1"/>
  <c r="E382" i="1" s="1"/>
  <c r="E383" i="1" a="1"/>
  <c r="E383" i="1" s="1"/>
  <c r="E384" i="1" a="1"/>
  <c r="E384" i="1"/>
  <c r="E385" i="1" a="1"/>
  <c r="E385" i="1" s="1"/>
  <c r="E386" i="1" a="1"/>
  <c r="E386" i="1" s="1"/>
  <c r="E387" i="1" a="1"/>
  <c r="E387" i="1" s="1"/>
  <c r="E388" i="1" a="1"/>
  <c r="E388" i="1" s="1"/>
  <c r="E389" i="1" a="1"/>
  <c r="E389" i="1"/>
  <c r="E390" i="1" a="1"/>
  <c r="E390" i="1" s="1"/>
  <c r="E391" i="1" a="1"/>
  <c r="E391" i="1" s="1"/>
  <c r="E392" i="1" a="1"/>
  <c r="E392" i="1" s="1"/>
  <c r="E393" i="1" a="1"/>
  <c r="E393" i="1"/>
  <c r="E394" i="1" a="1"/>
  <c r="E394" i="1" s="1"/>
  <c r="E395" i="1" a="1"/>
  <c r="E395" i="1" s="1"/>
  <c r="E396" i="1" a="1"/>
  <c r="E396" i="1" s="1"/>
  <c r="E397" i="1" a="1"/>
  <c r="E397" i="1"/>
  <c r="E398" i="1" a="1"/>
  <c r="E398" i="1" s="1"/>
  <c r="E399" i="1" a="1"/>
  <c r="E399" i="1" s="1"/>
  <c r="E400" i="1" a="1"/>
  <c r="E400" i="1"/>
  <c r="E401" i="1" a="1"/>
  <c r="E401" i="1"/>
  <c r="E402" i="1" a="1"/>
  <c r="E402" i="1"/>
  <c r="E403" i="1" a="1"/>
  <c r="E403" i="1" s="1"/>
  <c r="E404" i="1" a="1"/>
  <c r="E404" i="1" s="1"/>
  <c r="E405" i="1" a="1"/>
  <c r="E405" i="1" s="1"/>
  <c r="E406" i="1" a="1"/>
  <c r="E406" i="1"/>
  <c r="E407" i="1" a="1"/>
  <c r="E407" i="1"/>
  <c r="E408" i="1" a="1"/>
  <c r="E408" i="1" s="1"/>
  <c r="E409" i="1" a="1"/>
  <c r="E409" i="1" s="1"/>
  <c r="E410" i="1" a="1"/>
  <c r="E410" i="1" s="1"/>
  <c r="E411" i="1" a="1"/>
  <c r="E411" i="1" s="1"/>
  <c r="E412" i="1" a="1"/>
  <c r="E412" i="1" s="1"/>
  <c r="E413" i="1" a="1"/>
  <c r="E413" i="1" s="1"/>
  <c r="E414" i="1" a="1"/>
  <c r="E414" i="1"/>
  <c r="E415" i="1" a="1"/>
  <c r="E415" i="1"/>
  <c r="E416" i="1" a="1"/>
  <c r="E416" i="1" s="1"/>
  <c r="E417" i="1" a="1"/>
  <c r="E417" i="1"/>
  <c r="E418" i="1" a="1"/>
  <c r="E418" i="1" s="1"/>
  <c r="E419" i="1" a="1"/>
  <c r="E419" i="1"/>
  <c r="E420" i="1" a="1"/>
  <c r="E420" i="1" s="1"/>
  <c r="E421" i="1" a="1"/>
  <c r="E421" i="1"/>
  <c r="E422" i="1" a="1"/>
  <c r="E422" i="1" s="1"/>
  <c r="E423" i="1" a="1"/>
  <c r="E423" i="1"/>
  <c r="E424" i="1" a="1"/>
  <c r="E424" i="1"/>
  <c r="E425" i="1" a="1"/>
  <c r="E425" i="1" s="1"/>
  <c r="E426" i="1" a="1"/>
  <c r="E426" i="1" s="1"/>
  <c r="E427" i="1" a="1"/>
  <c r="E427" i="1" s="1"/>
  <c r="E428" i="1" a="1"/>
  <c r="E428" i="1" s="1"/>
  <c r="E429" i="1" a="1"/>
  <c r="E429" i="1"/>
  <c r="E430" i="1" a="1"/>
  <c r="E430" i="1"/>
  <c r="E431" i="1" a="1"/>
  <c r="E431" i="1" s="1"/>
  <c r="E432" i="1" a="1"/>
  <c r="E432" i="1"/>
  <c r="E433" i="1" a="1"/>
  <c r="E433" i="1" s="1"/>
  <c r="E434" i="1" a="1"/>
  <c r="E434" i="1" s="1"/>
  <c r="E435" i="1" a="1"/>
  <c r="E435" i="1" s="1"/>
  <c r="E436" i="1" a="1"/>
  <c r="E436" i="1" s="1"/>
  <c r="E437" i="1" a="1"/>
  <c r="E437" i="1"/>
  <c r="E438" i="1" a="1"/>
  <c r="E438" i="1" s="1"/>
  <c r="E439" i="1" a="1"/>
  <c r="E439" i="1" s="1"/>
  <c r="E440" i="1" a="1"/>
  <c r="E440" i="1" s="1"/>
  <c r="E441" i="1" a="1"/>
  <c r="E441" i="1" s="1"/>
  <c r="E442" i="1" a="1"/>
  <c r="E442" i="1" s="1"/>
  <c r="E443" i="1" a="1"/>
  <c r="E443" i="1" s="1"/>
  <c r="E444" i="1" a="1"/>
  <c r="E444" i="1" s="1"/>
  <c r="E445" i="1" a="1"/>
  <c r="E445" i="1"/>
  <c r="E446" i="1" a="1"/>
  <c r="E446" i="1" s="1"/>
  <c r="E447" i="1" a="1"/>
  <c r="E447" i="1" s="1"/>
  <c r="E448" i="1" a="1"/>
  <c r="E448" i="1" s="1"/>
  <c r="E449" i="1" a="1"/>
  <c r="E449" i="1" s="1"/>
  <c r="E450" i="1" a="1"/>
  <c r="E450" i="1" s="1"/>
  <c r="E451" i="1" a="1"/>
  <c r="E451" i="1" s="1"/>
  <c r="E452" i="1" a="1"/>
  <c r="E452" i="1" s="1"/>
  <c r="E453" i="1" a="1"/>
  <c r="E453" i="1"/>
  <c r="E454" i="1" a="1"/>
  <c r="E454" i="1" s="1"/>
  <c r="E455" i="1" a="1"/>
  <c r="E455" i="1" s="1"/>
  <c r="E456" i="1" a="1"/>
  <c r="E456" i="1" s="1"/>
  <c r="E457" i="1" a="1"/>
  <c r="E457" i="1" s="1"/>
  <c r="E458" i="1" a="1"/>
  <c r="E458" i="1" s="1"/>
  <c r="E459" i="1" a="1"/>
  <c r="E459" i="1"/>
  <c r="E460" i="1" a="1"/>
  <c r="E460" i="1"/>
  <c r="E461" i="1" a="1"/>
  <c r="E461" i="1" s="1"/>
  <c r="E462" i="1" a="1"/>
  <c r="E462" i="1" s="1"/>
  <c r="E463" i="1" a="1"/>
  <c r="E463" i="1" s="1"/>
  <c r="E464" i="1" a="1"/>
  <c r="E464" i="1" s="1"/>
  <c r="E465" i="1" a="1"/>
  <c r="E465" i="1"/>
  <c r="E466" i="1" a="1"/>
  <c r="E466" i="1" s="1"/>
  <c r="E467" i="1" a="1"/>
  <c r="E467" i="1" s="1"/>
  <c r="E468" i="1" a="1"/>
  <c r="E468" i="1" s="1"/>
  <c r="E469" i="1" a="1"/>
  <c r="E469" i="1" s="1"/>
  <c r="E470" i="1" a="1"/>
  <c r="E470" i="1" s="1"/>
  <c r="E471" i="1" a="1"/>
  <c r="E471" i="1" s="1"/>
  <c r="E472" i="1" a="1"/>
  <c r="E472" i="1"/>
  <c r="E473" i="1" a="1"/>
  <c r="E473" i="1" s="1"/>
  <c r="E474" i="1" a="1"/>
  <c r="E474" i="1" s="1"/>
  <c r="E475" i="1" a="1"/>
  <c r="E475" i="1" s="1"/>
  <c r="E476" i="1" a="1"/>
  <c r="E476" i="1" s="1"/>
  <c r="E477" i="1" a="1"/>
  <c r="E477" i="1" s="1"/>
  <c r="E478" i="1" a="1"/>
  <c r="E478" i="1"/>
  <c r="E479" i="1" a="1"/>
  <c r="E479" i="1"/>
  <c r="E480" i="1" a="1"/>
  <c r="E480" i="1"/>
  <c r="E481" i="1" a="1"/>
  <c r="E481" i="1" s="1"/>
  <c r="E482" i="1" a="1"/>
  <c r="E482" i="1" s="1"/>
  <c r="E483" i="1" a="1"/>
  <c r="E483" i="1" s="1"/>
  <c r="E484" i="1" a="1"/>
  <c r="E484" i="1" s="1"/>
  <c r="E485" i="1" a="1"/>
  <c r="E485" i="1" s="1"/>
  <c r="E486" i="1" a="1"/>
  <c r="E486" i="1"/>
  <c r="E487" i="1" a="1"/>
  <c r="E487" i="1"/>
  <c r="E488" i="1" a="1"/>
  <c r="E488" i="1" s="1"/>
  <c r="E489" i="1" a="1"/>
  <c r="E489" i="1" s="1"/>
  <c r="E490" i="1" a="1"/>
  <c r="E490" i="1" s="1"/>
  <c r="E491" i="1" a="1"/>
  <c r="E491" i="1"/>
  <c r="E492" i="1" a="1"/>
  <c r="E492" i="1"/>
  <c r="E493" i="1" a="1"/>
  <c r="E493" i="1" s="1"/>
  <c r="E494" i="1" a="1"/>
  <c r="E494" i="1" s="1"/>
  <c r="E495" i="1" a="1"/>
  <c r="E495" i="1" s="1"/>
  <c r="E496" i="1" a="1"/>
  <c r="E496" i="1" s="1"/>
  <c r="E497" i="1" a="1"/>
  <c r="E497" i="1" s="1"/>
  <c r="E498" i="1" a="1"/>
  <c r="E498" i="1"/>
  <c r="E499" i="1" a="1"/>
  <c r="E499" i="1"/>
  <c r="E500" i="1" a="1"/>
  <c r="E500" i="1" s="1"/>
  <c r="E501" i="1" a="1"/>
  <c r="E501" i="1"/>
  <c r="E502" i="1" a="1"/>
  <c r="E502" i="1" s="1"/>
  <c r="E503" i="1" a="1"/>
  <c r="E503" i="1" s="1"/>
  <c r="E504" i="1" a="1"/>
  <c r="E504" i="1"/>
  <c r="E505" i="1" a="1"/>
  <c r="E505" i="1" s="1"/>
  <c r="E506" i="1" a="1"/>
  <c r="E506" i="1" s="1"/>
  <c r="E507" i="1" a="1"/>
  <c r="E507" i="1" s="1"/>
  <c r="E508" i="1" a="1"/>
  <c r="E508" i="1" s="1"/>
  <c r="E509" i="1" a="1"/>
  <c r="E509" i="1" s="1"/>
  <c r="E510" i="1" a="1"/>
  <c r="E510" i="1" s="1"/>
  <c r="E511" i="1" a="1"/>
  <c r="E511" i="1" s="1"/>
  <c r="E512" i="1" a="1"/>
  <c r="E512" i="1" s="1"/>
  <c r="E513" i="1" a="1"/>
  <c r="E513" i="1"/>
  <c r="E514" i="1" a="1"/>
  <c r="E514" i="1"/>
  <c r="E515" i="1" a="1"/>
  <c r="E515" i="1" s="1"/>
  <c r="E516" i="1" a="1"/>
  <c r="E516" i="1" s="1"/>
  <c r="E517" i="1" a="1"/>
  <c r="E517" i="1" s="1"/>
  <c r="E518" i="1" a="1"/>
  <c r="E518" i="1"/>
  <c r="E519" i="1" a="1"/>
  <c r="E519" i="1"/>
  <c r="E520" i="1" a="1"/>
  <c r="E520" i="1" s="1"/>
  <c r="E521" i="1" a="1"/>
  <c r="E521" i="1" s="1"/>
  <c r="E522" i="1" a="1"/>
  <c r="E522" i="1" s="1"/>
  <c r="E523" i="1" a="1"/>
  <c r="E523" i="1" s="1"/>
  <c r="E524" i="1" a="1"/>
  <c r="E524" i="1" s="1"/>
  <c r="E525" i="1" a="1"/>
  <c r="E525" i="1" s="1"/>
  <c r="E526" i="1" a="1"/>
  <c r="E526" i="1"/>
  <c r="E527" i="1" a="1"/>
  <c r="E527" i="1"/>
  <c r="E528" i="1" a="1"/>
  <c r="E528" i="1" s="1"/>
  <c r="E529" i="1" a="1"/>
  <c r="E529" i="1" s="1"/>
  <c r="E530" i="1" a="1"/>
  <c r="E530" i="1" s="1"/>
  <c r="E531" i="1" a="1"/>
  <c r="E531" i="1"/>
  <c r="E532" i="1" a="1"/>
  <c r="E532" i="1"/>
  <c r="E533" i="1" a="1"/>
  <c r="E533" i="1" s="1"/>
  <c r="E534" i="1" a="1"/>
  <c r="E534" i="1" s="1"/>
  <c r="E535" i="1" a="1"/>
  <c r="E535" i="1" s="1"/>
  <c r="E536" i="1" a="1"/>
  <c r="E536" i="1" s="1"/>
  <c r="E537" i="1" a="1"/>
  <c r="E537" i="1" s="1"/>
  <c r="E538" i="1" a="1"/>
  <c r="E538" i="1" s="1"/>
  <c r="E539" i="1" a="1"/>
  <c r="E539" i="1"/>
  <c r="E540" i="1" a="1"/>
  <c r="E540" i="1" s="1"/>
  <c r="E541" i="1" a="1"/>
  <c r="E541" i="1" s="1"/>
  <c r="E542" i="1" a="1"/>
  <c r="E542" i="1" s="1"/>
  <c r="E543" i="1" a="1"/>
  <c r="E543" i="1" s="1"/>
  <c r="E544" i="1" a="1"/>
  <c r="E544" i="1"/>
  <c r="E545" i="1" a="1"/>
  <c r="E545" i="1"/>
  <c r="E546" i="1" a="1"/>
  <c r="E546" i="1" s="1"/>
  <c r="E547" i="1" a="1"/>
  <c r="E547" i="1"/>
  <c r="E548" i="1" a="1"/>
  <c r="E548" i="1" s="1"/>
  <c r="E549" i="1" a="1"/>
  <c r="E549" i="1" s="1"/>
  <c r="E550" i="1" a="1"/>
  <c r="E550" i="1" s="1"/>
  <c r="E551" i="1" a="1"/>
  <c r="E551" i="1" s="1"/>
  <c r="E552" i="1" a="1"/>
  <c r="E552" i="1" s="1"/>
  <c r="E553" i="1" a="1"/>
  <c r="E553" i="1" s="1"/>
  <c r="E554" i="1" a="1"/>
  <c r="E554" i="1" s="1"/>
  <c r="E555" i="1" a="1"/>
  <c r="E555" i="1" s="1"/>
  <c r="E556" i="1" a="1"/>
  <c r="E556" i="1" s="1"/>
  <c r="E557" i="1" a="1"/>
  <c r="E557" i="1"/>
  <c r="E558" i="1" a="1"/>
  <c r="E558" i="1" s="1"/>
  <c r="E559" i="1" a="1"/>
  <c r="E559" i="1"/>
  <c r="E560" i="1" a="1"/>
  <c r="E560" i="1"/>
  <c r="E561" i="1" a="1"/>
  <c r="E561" i="1" s="1"/>
  <c r="E562" i="1" a="1"/>
  <c r="E562" i="1" s="1"/>
  <c r="E563" i="1" a="1"/>
  <c r="E563" i="1" s="1"/>
  <c r="E564" i="1" a="1"/>
  <c r="E564" i="1" s="1"/>
  <c r="E565" i="1" a="1"/>
  <c r="E565" i="1"/>
  <c r="E566" i="1" a="1"/>
  <c r="E566" i="1" s="1"/>
  <c r="E567" i="1" a="1"/>
  <c r="E567" i="1" s="1"/>
  <c r="E568" i="1" a="1"/>
  <c r="E568" i="1" s="1"/>
  <c r="E569" i="1" a="1"/>
  <c r="E569" i="1" s="1"/>
  <c r="E570" i="1" a="1"/>
  <c r="E570" i="1" s="1"/>
  <c r="E571" i="1" a="1"/>
  <c r="E571" i="1" s="1"/>
  <c r="E572" i="1" a="1"/>
  <c r="E572" i="1"/>
  <c r="E573" i="1" a="1"/>
  <c r="E573" i="1"/>
  <c r="E574" i="1" a="1"/>
  <c r="E574" i="1" s="1"/>
  <c r="E575" i="1" a="1"/>
  <c r="E575" i="1" s="1"/>
  <c r="E576" i="1" a="1"/>
  <c r="E576" i="1" s="1"/>
  <c r="E577" i="1" a="1"/>
  <c r="E577" i="1"/>
  <c r="E578" i="1" a="1"/>
  <c r="E578" i="1"/>
  <c r="E579" i="1" a="1"/>
  <c r="E579" i="1" s="1"/>
  <c r="E580" i="1" a="1"/>
  <c r="E580" i="1" s="1"/>
  <c r="E581" i="1" a="1"/>
  <c r="E581" i="1" s="1"/>
  <c r="E582" i="1" a="1"/>
  <c r="E582" i="1" s="1"/>
  <c r="E583" i="1" a="1"/>
  <c r="E583" i="1" s="1"/>
  <c r="E584" i="1" a="1"/>
  <c r="E584" i="1" s="1"/>
  <c r="E585" i="1" a="1"/>
  <c r="E585" i="1"/>
  <c r="E586" i="1" a="1"/>
  <c r="E586" i="1"/>
  <c r="E587" i="1" a="1"/>
  <c r="E587" i="1" s="1"/>
  <c r="E588" i="1" a="1"/>
  <c r="E588" i="1" s="1"/>
  <c r="E589" i="1" a="1"/>
  <c r="E589" i="1" s="1"/>
  <c r="E590" i="1" a="1"/>
  <c r="E590" i="1"/>
  <c r="E591" i="1" a="1"/>
  <c r="E591" i="1"/>
  <c r="E592" i="1" a="1"/>
  <c r="E592" i="1" s="1"/>
  <c r="E593" i="1" a="1"/>
  <c r="E593" i="1" s="1"/>
  <c r="E594" i="1" a="1"/>
  <c r="E594" i="1" s="1"/>
  <c r="E595" i="1" a="1"/>
  <c r="E595" i="1"/>
  <c r="E596" i="1" a="1"/>
  <c r="E596" i="1" s="1"/>
  <c r="E597" i="1" a="1"/>
  <c r="E597" i="1" s="1"/>
  <c r="E598" i="1" a="1"/>
  <c r="E598" i="1"/>
  <c r="E599" i="1" a="1"/>
  <c r="E599" i="1"/>
  <c r="E600" i="1" a="1"/>
  <c r="E600" i="1" s="1"/>
  <c r="E601" i="1" a="1"/>
  <c r="E601" i="1" s="1"/>
  <c r="E602" i="1" a="1"/>
  <c r="E602" i="1" s="1"/>
  <c r="E603" i="1" a="1"/>
  <c r="E603" i="1"/>
  <c r="E604" i="1" a="1"/>
  <c r="E604" i="1"/>
  <c r="E605" i="1" a="1"/>
  <c r="E605" i="1" s="1"/>
  <c r="E606" i="1" a="1"/>
  <c r="E606" i="1" s="1"/>
  <c r="E607" i="1" a="1"/>
  <c r="E607" i="1" s="1"/>
  <c r="E608" i="1" a="1"/>
  <c r="E608" i="1"/>
  <c r="E609" i="1" a="1"/>
  <c r="E609" i="1" s="1"/>
  <c r="E610" i="1" a="1"/>
  <c r="E610" i="1" s="1"/>
  <c r="E611" i="1" a="1"/>
  <c r="E611" i="1"/>
  <c r="E612" i="1" a="1"/>
  <c r="E612" i="1" s="1"/>
  <c r="E613" i="1" a="1"/>
  <c r="E613" i="1" s="1"/>
  <c r="E614" i="1" a="1"/>
  <c r="E614" i="1" s="1"/>
  <c r="E615" i="1" a="1"/>
  <c r="E615" i="1" s="1"/>
  <c r="E616" i="1" a="1"/>
  <c r="E616" i="1"/>
  <c r="E617" i="1" a="1"/>
  <c r="E617" i="1"/>
  <c r="E618" i="1" a="1"/>
  <c r="E618" i="1" s="1"/>
  <c r="E619" i="1" a="1"/>
  <c r="E619" i="1"/>
  <c r="E620" i="1" a="1"/>
  <c r="E620" i="1" s="1"/>
  <c r="E621" i="1" a="1"/>
  <c r="E621" i="1"/>
  <c r="E622" i="1" a="1"/>
  <c r="E622" i="1" s="1"/>
  <c r="E623" i="1" a="1"/>
  <c r="E623" i="1" s="1"/>
  <c r="E624" i="1" a="1"/>
  <c r="E624" i="1" s="1"/>
  <c r="E625" i="1" a="1"/>
  <c r="E625" i="1" s="1"/>
  <c r="E626" i="1" a="1"/>
  <c r="E626" i="1" s="1"/>
  <c r="E627" i="1" a="1"/>
  <c r="E627" i="1" s="1"/>
  <c r="E628" i="1" a="1"/>
  <c r="E628" i="1" s="1"/>
  <c r="E629" i="1" a="1"/>
  <c r="E629" i="1"/>
  <c r="E630" i="1" a="1"/>
  <c r="E630" i="1" s="1"/>
  <c r="E631" i="1" a="1"/>
  <c r="E631" i="1"/>
  <c r="E632" i="1" a="1"/>
  <c r="E632" i="1"/>
  <c r="E633" i="1" a="1"/>
  <c r="E633" i="1" s="1"/>
  <c r="E634" i="1" a="1"/>
  <c r="E634" i="1"/>
  <c r="E635" i="1" a="1"/>
  <c r="E635" i="1" s="1"/>
  <c r="E636" i="1" a="1"/>
  <c r="E636" i="1" s="1"/>
  <c r="E637" i="1" a="1"/>
  <c r="E637" i="1"/>
  <c r="E638" i="1" a="1"/>
  <c r="E638" i="1" s="1"/>
  <c r="E639" i="1" a="1"/>
  <c r="E639" i="1" s="1"/>
  <c r="E640" i="1" a="1"/>
  <c r="E640" i="1" s="1"/>
  <c r="E641" i="1" a="1"/>
  <c r="E641" i="1" s="1"/>
  <c r="E642" i="1" a="1"/>
  <c r="E642" i="1" s="1"/>
  <c r="E643" i="1" a="1"/>
  <c r="E643" i="1" s="1"/>
  <c r="E644" i="1" a="1"/>
  <c r="E644" i="1"/>
  <c r="E645" i="1" a="1"/>
  <c r="E645" i="1"/>
  <c r="E646" i="1" a="1"/>
  <c r="E646" i="1" s="1"/>
  <c r="E647" i="1" a="1"/>
  <c r="E647" i="1"/>
  <c r="E648" i="1" a="1"/>
  <c r="E648" i="1" s="1"/>
  <c r="E649" i="1" a="1"/>
  <c r="E649" i="1" s="1"/>
  <c r="E650" i="1" a="1"/>
  <c r="E650" i="1"/>
  <c r="E651" i="1" a="1"/>
  <c r="E651" i="1" s="1"/>
  <c r="E652" i="1" a="1"/>
  <c r="E652" i="1" s="1"/>
  <c r="E653" i="1" a="1"/>
  <c r="E653" i="1" s="1"/>
  <c r="E654" i="1" a="1"/>
  <c r="E654" i="1" s="1"/>
  <c r="E655" i="1" a="1"/>
  <c r="E655" i="1"/>
  <c r="E656" i="1" a="1"/>
  <c r="E656" i="1" s="1"/>
  <c r="E657" i="1" a="1"/>
  <c r="E657" i="1"/>
  <c r="E658" i="1" a="1"/>
  <c r="E658" i="1"/>
  <c r="E659" i="1" a="1"/>
  <c r="E659" i="1" s="1"/>
  <c r="E660" i="1" a="1"/>
  <c r="E660" i="1" s="1"/>
  <c r="E661" i="1" a="1"/>
  <c r="E661" i="1" s="1"/>
  <c r="E662" i="1" a="1"/>
  <c r="E662" i="1"/>
  <c r="E663" i="1" a="1"/>
  <c r="E663" i="1"/>
  <c r="E664" i="1" a="1"/>
  <c r="E664" i="1" s="1"/>
  <c r="E665" i="1" a="1"/>
  <c r="E665" i="1" s="1"/>
  <c r="E666" i="1" a="1"/>
  <c r="E666" i="1" s="1"/>
  <c r="E667" i="1" a="1"/>
  <c r="E667" i="1"/>
  <c r="E668" i="1" a="1"/>
  <c r="E668" i="1"/>
  <c r="E669" i="1" a="1"/>
  <c r="E669" i="1" s="1"/>
  <c r="E670" i="1" a="1"/>
  <c r="E670" i="1"/>
  <c r="E671" i="1" a="1"/>
  <c r="E671" i="1"/>
  <c r="E672" i="1" a="1"/>
  <c r="E672" i="1" s="1"/>
  <c r="E673" i="1" a="1"/>
  <c r="E673" i="1" s="1"/>
  <c r="E674" i="1" a="1"/>
  <c r="E674" i="1" s="1"/>
  <c r="E675" i="1" a="1"/>
  <c r="E675" i="1"/>
  <c r="E676" i="1" a="1"/>
  <c r="E676" i="1"/>
  <c r="E677" i="1" a="1"/>
  <c r="E677" i="1" s="1"/>
  <c r="E678" i="1" a="1"/>
  <c r="E678" i="1" s="1"/>
  <c r="E679" i="1" a="1"/>
  <c r="E679" i="1" s="1"/>
  <c r="E680" i="1" a="1"/>
  <c r="E680" i="1"/>
  <c r="E681" i="1" a="1"/>
  <c r="E681" i="1"/>
  <c r="E682" i="1" a="1"/>
  <c r="E682" i="1" s="1"/>
  <c r="E683" i="1" a="1"/>
  <c r="E683" i="1"/>
  <c r="E684" i="1" a="1"/>
  <c r="E684" i="1" s="1"/>
  <c r="E685" i="1" a="1"/>
  <c r="E685" i="1" s="1"/>
  <c r="E686" i="1" a="1"/>
  <c r="E686" i="1" s="1"/>
  <c r="E687" i="1" a="1"/>
  <c r="E687" i="1" s="1"/>
  <c r="E688" i="1" a="1"/>
  <c r="E688" i="1"/>
  <c r="E689" i="1" a="1"/>
  <c r="E689" i="1"/>
  <c r="E690" i="1" a="1"/>
  <c r="E690" i="1" s="1"/>
  <c r="E691" i="1" a="1"/>
  <c r="E691" i="1"/>
  <c r="E692" i="1" a="1"/>
  <c r="E692" i="1" s="1"/>
  <c r="E693" i="1" a="1"/>
  <c r="E693" i="1"/>
  <c r="E694" i="1" a="1"/>
  <c r="E694" i="1"/>
  <c r="E695" i="1" a="1"/>
  <c r="E695" i="1" s="1"/>
  <c r="E696" i="1" a="1"/>
  <c r="E696" i="1" s="1"/>
  <c r="E697" i="1" a="1"/>
  <c r="E697" i="1" s="1"/>
  <c r="E698" i="1" a="1"/>
  <c r="E698" i="1" s="1"/>
  <c r="E699" i="1" a="1"/>
  <c r="E699" i="1" s="1"/>
  <c r="E700" i="1" a="1"/>
  <c r="E700" i="1" s="1"/>
  <c r="E701" i="1" a="1"/>
  <c r="E701" i="1"/>
  <c r="E702" i="1" a="1"/>
  <c r="E702" i="1" s="1"/>
  <c r="E703" i="1" a="1"/>
  <c r="E703" i="1"/>
  <c r="E704" i="1" a="1"/>
  <c r="E704" i="1"/>
  <c r="E705" i="1" a="1"/>
  <c r="E705" i="1" s="1"/>
  <c r="E706" i="1" a="1"/>
  <c r="E706" i="1"/>
  <c r="E707" i="1" a="1"/>
  <c r="E707" i="1"/>
  <c r="E708" i="1" a="1"/>
  <c r="E708" i="1" s="1"/>
  <c r="E709" i="1" a="1"/>
  <c r="E709" i="1"/>
  <c r="E710" i="1" a="1"/>
  <c r="E710" i="1" s="1"/>
  <c r="E711" i="1" a="1"/>
  <c r="E711" i="1" s="1"/>
  <c r="E712" i="1" a="1"/>
  <c r="E712" i="1" s="1"/>
  <c r="E713" i="1" a="1"/>
  <c r="E713" i="1" s="1"/>
  <c r="E714" i="1" a="1"/>
  <c r="E714" i="1" s="1"/>
  <c r="E715" i="1" a="1"/>
  <c r="E715" i="1" s="1"/>
  <c r="E716" i="1" a="1"/>
  <c r="E716" i="1"/>
  <c r="E717" i="1" a="1"/>
  <c r="E717" i="1" s="1"/>
  <c r="E718" i="1" a="1"/>
  <c r="E718" i="1" s="1"/>
  <c r="E719" i="1" a="1"/>
  <c r="E719" i="1" s="1"/>
  <c r="E720" i="1" a="1"/>
  <c r="E720" i="1" s="1"/>
  <c r="E721" i="1" a="1"/>
  <c r="E721" i="1"/>
  <c r="E722" i="1" a="1"/>
  <c r="E722" i="1"/>
  <c r="E723" i="1" a="1"/>
  <c r="E723" i="1"/>
  <c r="E724" i="1" a="1"/>
  <c r="E724" i="1" s="1"/>
  <c r="E725" i="1" a="1"/>
  <c r="E725" i="1" s="1"/>
  <c r="E726" i="1" a="1"/>
  <c r="E726" i="1" s="1"/>
  <c r="E727" i="1" a="1"/>
  <c r="E727" i="1"/>
  <c r="E728" i="1" a="1"/>
  <c r="E728" i="1" s="1"/>
  <c r="E729" i="1" a="1"/>
  <c r="E729" i="1"/>
  <c r="E730" i="1" a="1"/>
  <c r="E730" i="1" s="1"/>
  <c r="E731" i="1" a="1"/>
  <c r="E731" i="1" s="1"/>
  <c r="E732" i="1" a="1"/>
  <c r="E732" i="1" s="1"/>
  <c r="E733" i="1" a="1"/>
  <c r="E733" i="1" s="1"/>
  <c r="E734" i="1" a="1"/>
  <c r="E734" i="1"/>
  <c r="E735" i="1" a="1"/>
  <c r="E735" i="1"/>
  <c r="E736" i="1" a="1"/>
  <c r="E736" i="1"/>
  <c r="E737" i="1" a="1"/>
  <c r="E737" i="1" s="1"/>
  <c r="E738" i="1" a="1"/>
  <c r="E738" i="1" s="1"/>
  <c r="E739" i="1" a="1"/>
  <c r="E739" i="1" s="1"/>
  <c r="E740" i="1" a="1"/>
  <c r="E740" i="1"/>
  <c r="E741" i="1" a="1"/>
  <c r="E741" i="1" s="1"/>
  <c r="E742" i="1" a="1"/>
  <c r="E742" i="1"/>
  <c r="E743" i="1" a="1"/>
  <c r="E743" i="1" s="1"/>
  <c r="E744" i="1" a="1"/>
  <c r="E744" i="1" s="1"/>
  <c r="E745" i="1" a="1"/>
  <c r="E745" i="1" s="1"/>
  <c r="E746" i="1" a="1"/>
  <c r="E746" i="1" s="1"/>
  <c r="E747" i="1" a="1"/>
  <c r="E747" i="1"/>
  <c r="E748" i="1" a="1"/>
  <c r="E748" i="1"/>
  <c r="E749" i="1" a="1"/>
  <c r="E749" i="1"/>
  <c r="E750" i="1" a="1"/>
  <c r="E750" i="1" s="1"/>
  <c r="E751" i="1" a="1"/>
  <c r="E751" i="1" s="1"/>
  <c r="E752" i="1" a="1"/>
  <c r="E752" i="1" s="1"/>
  <c r="E753" i="1" a="1"/>
  <c r="E753" i="1"/>
  <c r="E754" i="1" a="1"/>
  <c r="E754" i="1" s="1"/>
  <c r="E755" i="1" a="1"/>
  <c r="E755" i="1"/>
  <c r="E756" i="1" a="1"/>
  <c r="E756" i="1" s="1"/>
  <c r="E757" i="1" a="1"/>
  <c r="E757" i="1" s="1"/>
  <c r="E758" i="1" a="1"/>
  <c r="E758" i="1" s="1"/>
  <c r="E759" i="1" a="1"/>
  <c r="E759" i="1" s="1"/>
  <c r="E760" i="1" a="1"/>
  <c r="E760" i="1"/>
  <c r="E761" i="1" a="1"/>
  <c r="E761" i="1"/>
  <c r="E762" i="1" a="1"/>
  <c r="E762" i="1" s="1"/>
  <c r="E763" i="1" a="1"/>
  <c r="E763" i="1" s="1"/>
  <c r="E764" i="1" a="1"/>
  <c r="E764" i="1" s="1"/>
  <c r="E765" i="1" a="1"/>
  <c r="E765" i="1" s="1"/>
  <c r="E766" i="1" a="1"/>
  <c r="E766" i="1"/>
  <c r="E767" i="1" a="1"/>
  <c r="E767" i="1" s="1"/>
  <c r="E768" i="1" a="1"/>
  <c r="E768" i="1" s="1"/>
  <c r="E769" i="1" a="1"/>
  <c r="E769" i="1"/>
  <c r="E770" i="1" a="1"/>
  <c r="E770" i="1" s="1"/>
  <c r="E771" i="1" a="1"/>
  <c r="E771" i="1" s="1"/>
  <c r="E772" i="1" a="1"/>
  <c r="E772" i="1" s="1"/>
  <c r="E773" i="1" a="1"/>
  <c r="E773" i="1"/>
  <c r="E774" i="1" a="1"/>
  <c r="E774" i="1" s="1"/>
  <c r="E775" i="1" a="1"/>
  <c r="E775" i="1"/>
  <c r="E776" i="1" a="1"/>
  <c r="E776" i="1" s="1"/>
  <c r="E777" i="1" a="1"/>
  <c r="E777" i="1" s="1"/>
  <c r="E778" i="1" a="1"/>
  <c r="E778" i="1" s="1"/>
  <c r="E779" i="1" a="1"/>
  <c r="E779" i="1"/>
  <c r="E780" i="1" a="1"/>
  <c r="E780" i="1" s="1"/>
  <c r="E781" i="1" a="1"/>
  <c r="E781" i="1"/>
  <c r="E782" i="1" a="1"/>
  <c r="E782" i="1"/>
  <c r="E783" i="1" a="1"/>
  <c r="E783" i="1" s="1"/>
  <c r="E784" i="1" a="1"/>
  <c r="E784" i="1" s="1"/>
  <c r="E785" i="1" a="1"/>
  <c r="E785" i="1" s="1"/>
  <c r="E786" i="1" a="1"/>
  <c r="E786" i="1" s="1"/>
  <c r="E787" i="1" a="1"/>
  <c r="E787" i="1" s="1"/>
  <c r="E788" i="1" a="1"/>
  <c r="E788" i="1"/>
  <c r="E789" i="1" a="1"/>
  <c r="E789" i="1" s="1"/>
  <c r="E790" i="1" a="1"/>
  <c r="E790" i="1" s="1"/>
  <c r="E791" i="1" a="1"/>
  <c r="E791" i="1" s="1"/>
  <c r="E792" i="1" a="1"/>
  <c r="E792" i="1" s="1"/>
  <c r="E793" i="1" a="1"/>
  <c r="E793" i="1"/>
  <c r="E794" i="1" a="1"/>
  <c r="E794" i="1"/>
  <c r="E795" i="1" a="1"/>
  <c r="E795" i="1"/>
  <c r="E796" i="1" a="1"/>
  <c r="E796" i="1" s="1"/>
  <c r="E797" i="1" a="1"/>
  <c r="E797" i="1" s="1"/>
  <c r="E798" i="1" a="1"/>
  <c r="E798" i="1" s="1"/>
  <c r="E799" i="1" a="1"/>
  <c r="E799" i="1"/>
  <c r="E800" i="1" a="1"/>
  <c r="E800" i="1" s="1"/>
  <c r="E801" i="1" a="1"/>
  <c r="E801" i="1"/>
  <c r="E802" i="1" a="1"/>
  <c r="E802" i="1" s="1"/>
  <c r="E803" i="1" a="1"/>
  <c r="E803" i="1" s="1"/>
  <c r="E804" i="1" a="1"/>
  <c r="E804" i="1" s="1"/>
  <c r="E805" i="1" a="1"/>
  <c r="E805" i="1" s="1"/>
  <c r="E806" i="1" a="1"/>
  <c r="E806" i="1"/>
  <c r="E807" i="1" a="1"/>
  <c r="E807" i="1"/>
  <c r="E808" i="1" a="1"/>
  <c r="E808" i="1"/>
  <c r="E809" i="1" a="1"/>
  <c r="E809" i="1" s="1"/>
  <c r="E810" i="1" a="1"/>
  <c r="E810" i="1" s="1"/>
  <c r="E811" i="1" a="1"/>
  <c r="E811" i="1" s="1"/>
  <c r="E812" i="1" a="1"/>
  <c r="E812" i="1"/>
  <c r="E813" i="1" a="1"/>
  <c r="E813" i="1" s="1"/>
  <c r="E814" i="1" a="1"/>
  <c r="E814" i="1"/>
  <c r="E815" i="1" a="1"/>
  <c r="E815" i="1" s="1"/>
  <c r="E816" i="1" a="1"/>
  <c r="E816" i="1" s="1"/>
  <c r="E817" i="1" a="1"/>
  <c r="E817" i="1" s="1"/>
  <c r="E818" i="1" a="1"/>
  <c r="E818" i="1" s="1"/>
  <c r="E819" i="1" a="1"/>
  <c r="E819" i="1"/>
  <c r="E820" i="1" a="1"/>
  <c r="E820" i="1"/>
  <c r="E821" i="1" a="1"/>
  <c r="E821" i="1"/>
  <c r="E822" i="1" a="1"/>
  <c r="E822" i="1" s="1"/>
  <c r="E823" i="1" a="1"/>
  <c r="E823" i="1" s="1"/>
  <c r="E824" i="1" a="1"/>
  <c r="E824" i="1" s="1"/>
  <c r="E825" i="1" a="1"/>
  <c r="E825" i="1"/>
  <c r="E826" i="1" a="1"/>
  <c r="E826" i="1" s="1"/>
  <c r="E827" i="1" a="1"/>
  <c r="E827" i="1"/>
  <c r="E828" i="1" a="1"/>
  <c r="E828" i="1" s="1"/>
  <c r="E829" i="1" a="1"/>
  <c r="E829" i="1" s="1"/>
  <c r="E830" i="1" a="1"/>
  <c r="E830" i="1" s="1"/>
  <c r="E831" i="1" a="1"/>
  <c r="E831" i="1" s="1"/>
  <c r="E832" i="1" a="1"/>
  <c r="E832" i="1"/>
  <c r="E833" i="1" a="1"/>
  <c r="E833" i="1"/>
  <c r="E834" i="1" a="1"/>
  <c r="E834" i="1" s="1"/>
  <c r="E835" i="1" a="1"/>
  <c r="E835" i="1" s="1"/>
  <c r="E836" i="1" a="1"/>
  <c r="E836" i="1" s="1"/>
  <c r="E837" i="1" a="1"/>
  <c r="E837" i="1" s="1"/>
  <c r="E838" i="1" a="1"/>
  <c r="E838" i="1"/>
  <c r="E839" i="1" a="1"/>
  <c r="E839" i="1" s="1"/>
  <c r="E840" i="1" a="1"/>
  <c r="E840" i="1" s="1"/>
  <c r="E841" i="1" a="1"/>
  <c r="E841" i="1"/>
  <c r="E842" i="1" a="1"/>
  <c r="E842" i="1" s="1"/>
  <c r="E843" i="1" a="1"/>
  <c r="E843" i="1" s="1"/>
  <c r="E844" i="1" a="1"/>
  <c r="E844" i="1" s="1"/>
  <c r="E845" i="1" a="1"/>
  <c r="E845" i="1"/>
  <c r="E846" i="1" a="1"/>
  <c r="E846" i="1" s="1"/>
  <c r="E847" i="1" a="1"/>
  <c r="E847" i="1"/>
  <c r="E848" i="1" a="1"/>
  <c r="E848" i="1"/>
  <c r="E849" i="1" a="1"/>
  <c r="E849" i="1" s="1"/>
  <c r="E850" i="1" a="1"/>
  <c r="E850" i="1" s="1"/>
  <c r="E851" i="1" a="1"/>
  <c r="E851" i="1"/>
  <c r="E852" i="1" a="1"/>
  <c r="E852" i="1" s="1"/>
  <c r="E853" i="1" a="1"/>
  <c r="E853" i="1"/>
  <c r="E854" i="1" a="1"/>
  <c r="E854" i="1"/>
  <c r="E855" i="1" a="1"/>
  <c r="E855" i="1" s="1"/>
  <c r="E856" i="1" a="1"/>
  <c r="E856" i="1" s="1"/>
  <c r="E857" i="1" a="1"/>
  <c r="E857" i="1"/>
  <c r="E858" i="1" a="1"/>
  <c r="E858" i="1" s="1"/>
  <c r="E859" i="1" a="1"/>
  <c r="E859" i="1"/>
  <c r="E860" i="1" a="1"/>
  <c r="E860" i="1"/>
  <c r="E861" i="1" a="1"/>
  <c r="E861" i="1" s="1"/>
  <c r="E862" i="1" a="1"/>
  <c r="E862" i="1" s="1"/>
  <c r="E863" i="1" a="1"/>
  <c r="E863" i="1"/>
  <c r="E864" i="1" a="1"/>
  <c r="E864" i="1" s="1"/>
  <c r="E865" i="1" a="1"/>
  <c r="E865" i="1"/>
  <c r="E866" i="1" a="1"/>
  <c r="E866" i="1" s="1"/>
  <c r="E867" i="1" a="1"/>
  <c r="E867" i="1" s="1"/>
  <c r="E868" i="1" a="1"/>
  <c r="E868" i="1" s="1"/>
  <c r="E869" i="1" a="1"/>
  <c r="E869" i="1"/>
  <c r="E870" i="1" a="1"/>
  <c r="E870" i="1" s="1"/>
  <c r="E871" i="1" a="1"/>
  <c r="E871" i="1"/>
  <c r="E872" i="1" a="1"/>
  <c r="E872" i="1" s="1"/>
  <c r="E873" i="1" a="1"/>
  <c r="E873" i="1" s="1"/>
  <c r="E874" i="1" a="1"/>
  <c r="E874" i="1" s="1"/>
  <c r="E875" i="1" a="1"/>
  <c r="E875" i="1"/>
  <c r="E876" i="1" a="1"/>
  <c r="E876" i="1" s="1"/>
  <c r="E877" i="1" a="1"/>
  <c r="E877" i="1"/>
  <c r="E878" i="1" a="1"/>
  <c r="E878" i="1" s="1"/>
  <c r="E879" i="1" a="1"/>
  <c r="E879" i="1" s="1"/>
  <c r="E880" i="1" a="1"/>
  <c r="E880" i="1" s="1"/>
  <c r="E881" i="1" a="1"/>
  <c r="E881" i="1"/>
  <c r="E882" i="1" a="1"/>
  <c r="E882" i="1" s="1"/>
  <c r="E883" i="1" a="1"/>
  <c r="E883" i="1"/>
  <c r="E884" i="1" a="1"/>
  <c r="E884" i="1"/>
  <c r="E885" i="1" a="1"/>
  <c r="E885" i="1" s="1"/>
  <c r="E886" i="1" a="1"/>
  <c r="E886" i="1" s="1"/>
  <c r="E887" i="1" a="1"/>
  <c r="E887" i="1"/>
  <c r="E888" i="1" a="1"/>
  <c r="E888" i="1" s="1"/>
  <c r="E889" i="1" a="1"/>
  <c r="E889" i="1"/>
  <c r="E890" i="1" a="1"/>
  <c r="E890" i="1" s="1"/>
  <c r="E891" i="1" a="1"/>
  <c r="E891" i="1" s="1"/>
  <c r="E892" i="1" a="1"/>
  <c r="E892" i="1" s="1"/>
  <c r="E893" i="1" a="1"/>
  <c r="E893" i="1"/>
  <c r="E894" i="1" a="1"/>
  <c r="E894" i="1" s="1"/>
  <c r="E895" i="1" a="1"/>
  <c r="E895" i="1"/>
  <c r="E896" i="1" a="1"/>
  <c r="E896" i="1"/>
  <c r="E897" i="1" a="1"/>
  <c r="E897" i="1" s="1"/>
  <c r="E898" i="1" a="1"/>
  <c r="E898" i="1" s="1"/>
  <c r="E899" i="1" a="1"/>
  <c r="E899" i="1"/>
  <c r="E900" i="1" a="1"/>
  <c r="E900" i="1" s="1"/>
  <c r="E901" i="1" a="1"/>
  <c r="E901" i="1"/>
  <c r="E902" i="1" a="1"/>
  <c r="E902" i="1" s="1"/>
  <c r="E903" i="1" a="1"/>
  <c r="E903" i="1" s="1"/>
  <c r="E904" i="1" a="1"/>
  <c r="E904" i="1" s="1"/>
  <c r="E905" i="1" a="1"/>
  <c r="E905" i="1"/>
  <c r="E906" i="1" a="1"/>
  <c r="E906" i="1" s="1"/>
  <c r="E907" i="1" a="1"/>
  <c r="E907" i="1"/>
  <c r="E908" i="1" a="1"/>
  <c r="E908" i="1" s="1"/>
  <c r="E909" i="1" a="1"/>
  <c r="E909" i="1" s="1"/>
  <c r="E910" i="1" a="1"/>
  <c r="E910" i="1" s="1"/>
  <c r="E911" i="1" a="1"/>
  <c r="E911" i="1"/>
  <c r="E912" i="1" a="1"/>
  <c r="E912" i="1" s="1"/>
  <c r="E913" i="1" a="1"/>
  <c r="E913" i="1"/>
  <c r="E914" i="1" a="1"/>
  <c r="E914" i="1" s="1"/>
  <c r="E915" i="1" a="1"/>
  <c r="E915" i="1" s="1"/>
  <c r="E916" i="1" a="1"/>
  <c r="E916" i="1" s="1"/>
  <c r="E917" i="1" a="1"/>
  <c r="E917" i="1"/>
  <c r="E918" i="1" a="1"/>
  <c r="E918" i="1" s="1"/>
  <c r="E919" i="1" a="1"/>
  <c r="E919" i="1"/>
  <c r="E920" i="1" a="1"/>
  <c r="E920" i="1" s="1"/>
  <c r="E921" i="1" a="1"/>
  <c r="E921" i="1" s="1"/>
  <c r="E922" i="1" a="1"/>
  <c r="E922" i="1" s="1"/>
  <c r="E923" i="1" a="1"/>
  <c r="E923" i="1"/>
  <c r="E924" i="1" a="1"/>
  <c r="E924" i="1" s="1"/>
  <c r="E925" i="1" a="1"/>
  <c r="E925" i="1"/>
  <c r="E926" i="1" a="1"/>
  <c r="E926" i="1" s="1"/>
  <c r="E927" i="1" a="1"/>
  <c r="E927" i="1" s="1"/>
  <c r="E928" i="1" a="1"/>
  <c r="E928" i="1" s="1"/>
  <c r="E929" i="1" a="1"/>
  <c r="E929" i="1"/>
  <c r="E930" i="1" a="1"/>
  <c r="E930" i="1" s="1"/>
  <c r="E931" i="1" a="1"/>
  <c r="E931" i="1"/>
  <c r="E932" i="1" a="1"/>
  <c r="E932" i="1" s="1"/>
  <c r="E933" i="1" a="1"/>
  <c r="E933" i="1" s="1"/>
  <c r="E934" i="1" a="1"/>
  <c r="E934" i="1" s="1"/>
  <c r="E935" i="1" a="1"/>
  <c r="E935" i="1"/>
  <c r="E936" i="1" a="1"/>
  <c r="E936" i="1" s="1"/>
  <c r="E937" i="1" a="1"/>
  <c r="E937" i="1"/>
  <c r="E938" i="1" a="1"/>
  <c r="E938" i="1" s="1"/>
  <c r="E939" i="1" a="1"/>
  <c r="E939" i="1" s="1"/>
  <c r="E940" i="1" a="1"/>
  <c r="E940" i="1" s="1"/>
  <c r="E941" i="1" a="1"/>
  <c r="E941" i="1"/>
  <c r="E942" i="1" a="1"/>
  <c r="E942" i="1" s="1"/>
  <c r="E943" i="1" a="1"/>
  <c r="E943" i="1"/>
  <c r="E944" i="1" a="1"/>
  <c r="E944" i="1" s="1"/>
  <c r="E945" i="1" a="1"/>
  <c r="E945" i="1" s="1"/>
  <c r="E946" i="1" a="1"/>
  <c r="E946" i="1" s="1"/>
  <c r="E947" i="1" a="1"/>
  <c r="E947" i="1"/>
  <c r="E948" i="1" a="1"/>
  <c r="E948" i="1" s="1"/>
  <c r="E949" i="1" a="1"/>
  <c r="E949" i="1"/>
  <c r="E950" i="1" a="1"/>
  <c r="E950" i="1" s="1"/>
  <c r="E951" i="1" a="1"/>
  <c r="E951" i="1" s="1"/>
  <c r="E952" i="1" a="1"/>
  <c r="E952" i="1" s="1"/>
  <c r="E953" i="1" a="1"/>
  <c r="E953" i="1"/>
  <c r="E954" i="1" a="1"/>
  <c r="E954" i="1" s="1"/>
  <c r="E955" i="1" a="1"/>
  <c r="E955" i="1"/>
  <c r="E956" i="1" a="1"/>
  <c r="E956" i="1" s="1"/>
  <c r="E957" i="1" a="1"/>
  <c r="E957" i="1" s="1"/>
  <c r="E958" i="1" a="1"/>
  <c r="E958" i="1" s="1"/>
  <c r="E959" i="1" a="1"/>
  <c r="E959" i="1"/>
  <c r="E960" i="1" a="1"/>
  <c r="E960" i="1" s="1"/>
  <c r="E961" i="1" a="1"/>
  <c r="E961" i="1"/>
  <c r="E962" i="1" a="1"/>
  <c r="E962" i="1" s="1"/>
  <c r="E963" i="1" a="1"/>
  <c r="E963" i="1" s="1"/>
  <c r="E964" i="1" a="1"/>
  <c r="E964" i="1" s="1"/>
  <c r="E965" i="1" a="1"/>
  <c r="E965" i="1"/>
  <c r="E966" i="1" a="1"/>
  <c r="E966" i="1" s="1"/>
  <c r="E967" i="1" a="1"/>
  <c r="E967" i="1"/>
  <c r="E968" i="1" a="1"/>
  <c r="E968" i="1" s="1"/>
  <c r="E969" i="1" a="1"/>
  <c r="E969" i="1" s="1"/>
  <c r="E970" i="1" a="1"/>
  <c r="E970" i="1" s="1"/>
  <c r="E971" i="1" a="1"/>
  <c r="E971" i="1"/>
  <c r="E972" i="1" a="1"/>
  <c r="E972" i="1" s="1"/>
  <c r="E973" i="1" a="1"/>
  <c r="E973" i="1"/>
  <c r="E974" i="1" a="1"/>
  <c r="E974" i="1" s="1"/>
  <c r="E975" i="1" a="1"/>
  <c r="E975" i="1" s="1"/>
  <c r="E976" i="1" a="1"/>
  <c r="E976" i="1" s="1"/>
  <c r="E977" i="1" a="1"/>
  <c r="E977" i="1"/>
  <c r="E978" i="1" a="1"/>
  <c r="E978" i="1" s="1"/>
  <c r="E979" i="1" a="1"/>
  <c r="E979" i="1"/>
  <c r="E980" i="1" a="1"/>
  <c r="E980" i="1" s="1"/>
  <c r="E981" i="1" a="1"/>
  <c r="E981" i="1" s="1"/>
  <c r="E982" i="1" a="1"/>
  <c r="E982" i="1" s="1"/>
  <c r="E983" i="1" a="1"/>
  <c r="E983" i="1"/>
  <c r="E984" i="1" a="1"/>
  <c r="E984" i="1" s="1"/>
  <c r="E985" i="1" a="1"/>
  <c r="E985" i="1"/>
  <c r="E986" i="1" a="1"/>
  <c r="E986" i="1" s="1"/>
  <c r="E987" i="1" a="1"/>
  <c r="E987" i="1" s="1"/>
  <c r="E988" i="1" a="1"/>
  <c r="E988" i="1" s="1"/>
  <c r="E989" i="1" a="1"/>
  <c r="E989" i="1"/>
  <c r="E990" i="1" a="1"/>
  <c r="E990" i="1" s="1"/>
  <c r="E991" i="1" a="1"/>
  <c r="E991" i="1"/>
  <c r="E992" i="1" a="1"/>
  <c r="E992" i="1" s="1"/>
  <c r="E993" i="1" a="1"/>
  <c r="E993" i="1" s="1"/>
  <c r="E994" i="1" a="1"/>
  <c r="E994" i="1" s="1"/>
  <c r="E995" i="1" a="1"/>
  <c r="E995" i="1"/>
  <c r="E996" i="1" a="1"/>
  <c r="E996" i="1" s="1"/>
  <c r="E997" i="1" a="1"/>
  <c r="E997" i="1"/>
  <c r="E998" i="1" a="1"/>
  <c r="E998" i="1" s="1"/>
  <c r="E999" i="1" a="1"/>
  <c r="E999" i="1" s="1"/>
  <c r="E1000" i="1" a="1"/>
  <c r="E1000" i="1" s="1"/>
  <c r="E1001" i="1" a="1"/>
  <c r="E1001" i="1"/>
  <c r="C38" i="3"/>
  <c r="C34" i="3" a="1"/>
  <c r="C34" i="3" s="1"/>
  <c r="C15" i="3"/>
  <c r="A11" i="3" l="1"/>
  <c r="A10" i="3"/>
  <c r="A12" i="3" s="1"/>
  <c r="I1048576" i="4"/>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R3" i="1"/>
  <c r="R2"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A13"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3127B7-4A0C-4B0F-9215-4407F150FE78}" keepAlive="1" name="Query - global_freelancer_raw" description="Connection to the 'global_freelancer_raw' query in the workbook." type="5" refreshedVersion="8" background="1" saveData="1">
    <dbPr connection="Provider=Microsoft.Mashup.OleDb.1;Data Source=$Workbook$;Location=global_freelancer_raw;Extended Properties=&quot;&quot;" command="SELECT * FROM [global_freelancer_raw]"/>
  </connection>
  <connection id="2" xr16:uid="{53E405C2-0C72-40C8-AD17-3E8C5CC5A701}" keepAlive="1" name="Query - Pivot Tables Created (4)" description="Connection to the 'Pivot Tables Created (4)' query in the workbook." type="5" refreshedVersion="8" background="1" saveData="1">
    <dbPr connection="Provider=Microsoft.Mashup.OleDb.1;Data Source=$Workbook$;Location=&quot;Pivot Tables Created (4)&quot;;Extended Properties=&quot;&quot;" command="SELECT * FROM [Pivot Tables Created (4)]"/>
  </connection>
  <connection id="3" xr16:uid="{528578E9-B21B-41FA-83DD-6197466B55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82C69F6B-D830-40DF-BB5C-286D61AFD900}" name="WorksheetConnection_global_freelancer_raw!$A$1:$S$1001" type="102" refreshedVersion="8" minRefreshableVersion="5">
    <extLst>
      <ext xmlns:x15="http://schemas.microsoft.com/office/spreadsheetml/2010/11/main" uri="{DE250136-89BD-433C-8126-D09CA5730AF9}">
        <x15:connection id="Range" autoDelete="1">
          <x15:rangePr sourceName="_xlcn.WorksheetConnection_global_freelancer_rawA1S100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<sst xmlns="http://schemas.openxmlformats.org/spreadsheetml/2006/main" count="29155" uniqueCount="2138">
  <si>
    <t>freelancer_ID</t>
  </si>
  <si>
    <t>name</t>
  </si>
  <si>
    <t>gender</t>
  </si>
  <si>
    <t>age</t>
  </si>
  <si>
    <t>country</t>
  </si>
  <si>
    <t>language</t>
  </si>
  <si>
    <t>primary_skill</t>
  </si>
  <si>
    <t>years_of_experience</t>
  </si>
  <si>
    <t>hourly_rate (USD)</t>
  </si>
  <si>
    <t>rating</t>
  </si>
  <si>
    <t>is_active</t>
  </si>
  <si>
    <t>client_satisfaction</t>
  </si>
  <si>
    <t>Notes</t>
  </si>
  <si>
    <t>Status</t>
  </si>
  <si>
    <t xml:space="preserve">no of projects </t>
  </si>
  <si>
    <t>duration_months</t>
  </si>
  <si>
    <t>FL250001</t>
  </si>
  <si>
    <t>Ms. Nicole Kidd</t>
  </si>
  <si>
    <t>Italy</t>
  </si>
  <si>
    <t>Italian</t>
  </si>
  <si>
    <t>Blockchain Development</t>
  </si>
  <si>
    <t>Reviewed</t>
  </si>
  <si>
    <t>On Hold</t>
  </si>
  <si>
    <t>FL250002</t>
  </si>
  <si>
    <t>Vanessa Garcia</t>
  </si>
  <si>
    <t>Australia</t>
  </si>
  <si>
    <t>English</t>
  </si>
  <si>
    <t>Mobile Apps</t>
  </si>
  <si>
    <t>Completed</t>
  </si>
  <si>
    <t>FL250003</t>
  </si>
  <si>
    <t>Juan Nelson</t>
  </si>
  <si>
    <t>Germany</t>
  </si>
  <si>
    <t>Graphic Design</t>
  </si>
  <si>
    <t>Active</t>
  </si>
  <si>
    <t>FL250004</t>
  </si>
  <si>
    <t>Amanda Spencer</t>
  </si>
  <si>
    <t>Web Development</t>
  </si>
  <si>
    <t>FL250005</t>
  </si>
  <si>
    <t>Lynn Curtis DDS</t>
  </si>
  <si>
    <t>FL250006</t>
  </si>
  <si>
    <t>Lisa Johnson</t>
  </si>
  <si>
    <t>Netherlands</t>
  </si>
  <si>
    <t>Dutch</t>
  </si>
  <si>
    <t>AI</t>
  </si>
  <si>
    <t>Urgent</t>
  </si>
  <si>
    <t>FL250007</t>
  </si>
  <si>
    <t>Eric Myers</t>
  </si>
  <si>
    <t>Indonesia</t>
  </si>
  <si>
    <t>Indonesian</t>
  </si>
  <si>
    <t>Data Analysis</t>
  </si>
  <si>
    <t>FL250008</t>
  </si>
  <si>
    <t>Ricky Graham</t>
  </si>
  <si>
    <t>FL250009</t>
  </si>
  <si>
    <t>Sean Martin</t>
  </si>
  <si>
    <t>US</t>
  </si>
  <si>
    <t>Inactive</t>
  </si>
  <si>
    <t>FL250010</t>
  </si>
  <si>
    <t>Matthew Lloyd</t>
  </si>
  <si>
    <t>Turkey</t>
  </si>
  <si>
    <t>Turkish</t>
  </si>
  <si>
    <t>Pending</t>
  </si>
  <si>
    <t>FL250011</t>
  </si>
  <si>
    <t>Gavin Randall</t>
  </si>
  <si>
    <t>UK</t>
  </si>
  <si>
    <t>Follow-up</t>
  </si>
  <si>
    <t>FL250012</t>
  </si>
  <si>
    <t>Michelle Curtis</t>
  </si>
  <si>
    <t>Argentina</t>
  </si>
  <si>
    <t>Spanish</t>
  </si>
  <si>
    <t>UI/UX Design</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</si>
  <si>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</si>
  <si>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</si>
  <si>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</si>
  <si>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</si>
  <si>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</si>
  <si>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</si>
  <si>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</si>
  <si>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</si>
  <si>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</si>
  <si>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</si>
  <si>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</si>
  <si>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</si>
  <si>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</si>
  <si>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</si>
  <si>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</si>
  <si>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</si>
  <si>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</si>
  <si>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India</t>
  </si>
  <si>
    <t>Hindi</t>
  </si>
  <si>
    <t>FL250019</t>
  </si>
  <si>
    <t>Tyler Aguirre</t>
  </si>
  <si>
    <t>Male</t>
  </si>
  <si>
    <t>FL250020</t>
  </si>
  <si>
    <t>Matthew Lawson</t>
  </si>
  <si>
    <t>FL250021</t>
  </si>
  <si>
    <t>James Cherry</t>
  </si>
  <si>
    <t>FL250022</t>
  </si>
  <si>
    <t>Samuel Sanford</t>
  </si>
  <si>
    <t>FL250023</t>
  </si>
  <si>
    <t>Cesar Greene</t>
  </si>
  <si>
    <t>Brazil</t>
  </si>
  <si>
    <t>Portuguese</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</si>
  <si>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</si>
  <si>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</si>
  <si>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</si>
  <si>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</si>
  <si>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</si>
  <si>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</si>
  <si>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</si>
  <si>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</si>
  <si>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</si>
  <si>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</si>
  <si>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</si>
  <si>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</si>
  <si>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</si>
  <si>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</si>
  <si>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</si>
  <si>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</si>
  <si>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</si>
  <si>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</si>
  <si>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</si>
  <si>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</si>
  <si>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</si>
  <si>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</si>
  <si>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</si>
  <si>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</si>
  <si>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</si>
  <si>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</si>
  <si>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</si>
  <si>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</si>
  <si>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</si>
  <si>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</si>
  <si>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</si>
  <si>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</si>
  <si>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</si>
  <si>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</si>
  <si>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</si>
  <si>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</si>
  <si>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</si>
  <si>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</si>
  <si>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</si>
  <si>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</si>
  <si>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</si>
  <si>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</si>
  <si>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</si>
  <si>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</si>
  <si>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</si>
  <si>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</si>
  <si>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</si>
  <si>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</si>
  <si>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</si>
  <si>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</si>
  <si>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</si>
  <si>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</si>
  <si>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</si>
  <si>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</si>
  <si>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</si>
  <si>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</si>
  <si>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</si>
  <si>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</si>
  <si>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</si>
  <si>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</si>
  <si>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</si>
  <si>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</si>
  <si>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</si>
  <si>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</si>
  <si>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</si>
  <si>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</si>
  <si>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</si>
  <si>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</si>
  <si>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</si>
  <si>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</si>
  <si>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</si>
  <si>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</si>
  <si>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</si>
  <si>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</si>
  <si>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</si>
  <si>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</si>
  <si>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</si>
  <si>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</si>
  <si>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</si>
  <si>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</si>
  <si>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</si>
  <si>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</si>
  <si>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</si>
  <si>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</si>
  <si>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</si>
  <si>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</si>
  <si>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</si>
  <si>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</si>
  <si>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</si>
  <si>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</si>
  <si>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</si>
  <si>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</si>
  <si>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</si>
  <si>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</si>
  <si>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</si>
  <si>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</si>
  <si>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</si>
  <si>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</si>
  <si>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</si>
  <si>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</si>
  <si>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</si>
  <si>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</si>
  <si>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</si>
  <si>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</si>
  <si>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</si>
  <si>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</si>
  <si>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</si>
  <si>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</si>
  <si>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</si>
  <si>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</si>
  <si>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</si>
  <si>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</si>
  <si>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</si>
  <si>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</si>
  <si>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</si>
  <si>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</si>
  <si>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</si>
  <si>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</si>
  <si>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</si>
  <si>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</si>
  <si>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</si>
  <si>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</si>
  <si>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</si>
  <si>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</si>
  <si>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</si>
  <si>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</si>
  <si>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</si>
  <si>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</si>
  <si>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</si>
  <si>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</si>
  <si>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</si>
  <si>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</si>
  <si>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</si>
  <si>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</si>
  <si>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</si>
  <si>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</si>
  <si>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</si>
  <si>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</si>
  <si>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</si>
  <si>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</si>
  <si>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</si>
  <si>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</si>
  <si>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</si>
  <si>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</si>
  <si>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</si>
  <si>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</si>
  <si>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</si>
  <si>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</si>
  <si>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</si>
  <si>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</si>
  <si>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</si>
  <si>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</si>
  <si>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</si>
  <si>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</si>
  <si>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</si>
  <si>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</si>
  <si>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</si>
  <si>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</si>
  <si>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</si>
  <si>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</si>
  <si>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</si>
  <si>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</si>
  <si>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</si>
  <si>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</si>
  <si>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</si>
  <si>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</si>
  <si>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</si>
  <si>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</si>
  <si>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</si>
  <si>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</si>
  <si>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</si>
  <si>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</si>
  <si>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</si>
  <si>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</si>
  <si>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</si>
  <si>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</si>
  <si>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</si>
  <si>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</si>
  <si>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</si>
  <si>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</si>
  <si>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</si>
  <si>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</si>
  <si>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</si>
  <si>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</si>
  <si>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</si>
  <si>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</si>
  <si>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</si>
  <si>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</si>
  <si>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</si>
  <si>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</si>
  <si>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</si>
  <si>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</si>
  <si>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</si>
  <si>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</si>
  <si>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</si>
  <si>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</si>
  <si>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</si>
  <si>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</si>
  <si>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</si>
  <si>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</si>
  <si>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</si>
  <si>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</si>
  <si>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</si>
  <si>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</si>
  <si>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</si>
  <si>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</si>
  <si>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</si>
  <si>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</si>
  <si>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</si>
  <si>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</si>
  <si>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</si>
  <si>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</si>
  <si>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</si>
  <si>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</si>
  <si>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</si>
  <si>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</si>
  <si>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</si>
  <si>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</si>
  <si>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</si>
  <si>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</si>
  <si>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</si>
  <si>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</si>
  <si>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</si>
  <si>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</si>
  <si>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</si>
  <si>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</si>
  <si>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</si>
  <si>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</si>
  <si>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</si>
  <si>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</si>
  <si>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</si>
  <si>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</si>
  <si>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</si>
  <si>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</si>
  <si>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</si>
  <si>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</si>
  <si>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</si>
  <si>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</si>
  <si>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</si>
  <si>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</si>
  <si>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</si>
  <si>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</si>
  <si>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</si>
  <si>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</si>
  <si>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</si>
  <si>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</si>
  <si>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</si>
  <si>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</si>
  <si>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</si>
  <si>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</si>
  <si>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</si>
  <si>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</si>
  <si>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</si>
  <si>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</si>
  <si>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</si>
  <si>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</si>
  <si>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</si>
  <si>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</si>
  <si>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</si>
  <si>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</si>
  <si>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</si>
  <si>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</si>
  <si>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</si>
  <si>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</si>
  <si>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</si>
  <si>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</si>
  <si>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</si>
  <si>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</si>
  <si>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</si>
  <si>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</si>
  <si>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</si>
  <si>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</si>
  <si>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</si>
  <si>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</si>
  <si>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</si>
  <si>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</si>
  <si>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</si>
  <si>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</si>
  <si>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</si>
  <si>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</si>
  <si>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</si>
  <si>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</si>
  <si>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</si>
  <si>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</si>
  <si>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</si>
  <si>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</si>
  <si>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</si>
  <si>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</si>
  <si>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</si>
  <si>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</si>
  <si>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</si>
  <si>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</si>
  <si>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</si>
  <si>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</si>
  <si>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</si>
  <si>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</si>
  <si>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</si>
  <si>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</si>
  <si>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</si>
  <si>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</si>
  <si>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</si>
  <si>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</si>
  <si>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</si>
  <si>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</si>
  <si>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</si>
  <si>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</si>
  <si>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</si>
  <si>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</si>
  <si>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</si>
  <si>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</si>
  <si>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</si>
  <si>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</si>
  <si>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</si>
  <si>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</si>
  <si>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</si>
  <si>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</si>
  <si>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</si>
  <si>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</si>
  <si>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</si>
  <si>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</si>
  <si>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</si>
  <si>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</si>
  <si>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</si>
  <si>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</si>
  <si>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</si>
  <si>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</si>
  <si>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</si>
  <si>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</si>
  <si>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</si>
  <si>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</si>
  <si>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</si>
  <si>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</si>
  <si>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</si>
  <si>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</si>
  <si>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</si>
  <si>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</si>
  <si>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</si>
  <si>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</si>
  <si>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</si>
  <si>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</si>
  <si>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</si>
  <si>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</si>
  <si>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</si>
  <si>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</si>
  <si>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</si>
  <si>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</si>
  <si>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</si>
  <si>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</si>
  <si>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</si>
  <si>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</si>
  <si>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</si>
  <si>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</si>
  <si>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</si>
  <si>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</si>
  <si>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</si>
  <si>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</si>
  <si>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</si>
  <si>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</si>
  <si>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</si>
  <si>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</si>
  <si>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</si>
  <si>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</si>
  <si>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</si>
  <si>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</si>
  <si>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</si>
  <si>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</si>
  <si>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</si>
  <si>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</si>
  <si>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</si>
  <si>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</si>
  <si>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</si>
  <si>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</si>
  <si>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</si>
  <si>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</si>
  <si>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</si>
  <si>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</si>
  <si>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</si>
  <si>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</si>
  <si>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</si>
  <si>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</si>
  <si>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</si>
  <si>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</si>
  <si>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</si>
  <si>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</si>
  <si>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</si>
  <si>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</si>
  <si>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</si>
  <si>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</si>
  <si>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</si>
  <si>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</si>
  <si>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</si>
  <si>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</si>
  <si>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</si>
  <si>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</si>
  <si>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</si>
  <si>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</si>
  <si>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</si>
  <si>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</si>
  <si>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</si>
  <si>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</si>
  <si>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</si>
  <si>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</si>
  <si>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</si>
  <si>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</si>
  <si>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</si>
  <si>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</si>
  <si>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</si>
  <si>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</si>
  <si>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</si>
  <si>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</si>
  <si>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</si>
  <si>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</si>
  <si>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</si>
  <si>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</si>
  <si>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</si>
  <si>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</si>
  <si>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</si>
  <si>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</si>
  <si>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</si>
  <si>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</si>
  <si>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</si>
  <si>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</si>
  <si>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</si>
  <si>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</si>
  <si>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</si>
  <si>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</si>
  <si>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</si>
  <si>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</si>
  <si>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</si>
  <si>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</si>
  <si>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</si>
  <si>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</si>
  <si>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</si>
  <si>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</si>
  <si>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</si>
  <si>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</si>
  <si>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</si>
  <si>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</si>
  <si>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</si>
  <si>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</si>
  <si>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</si>
  <si>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</si>
  <si>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</si>
  <si>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</si>
  <si>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</si>
  <si>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</si>
  <si>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</si>
  <si>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</si>
  <si>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</si>
  <si>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</si>
  <si>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</si>
  <si>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</si>
  <si>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</si>
  <si>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</si>
  <si>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</si>
  <si>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</si>
  <si>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</si>
  <si>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</si>
  <si>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</si>
  <si>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</si>
  <si>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</si>
  <si>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</si>
  <si>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</si>
  <si>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</si>
  <si>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</si>
  <si>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</si>
  <si>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</si>
  <si>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</si>
  <si>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</si>
  <si>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</si>
  <si>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</si>
  <si>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</si>
  <si>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</si>
  <si>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</si>
  <si>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</si>
  <si>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</si>
  <si>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</si>
  <si>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</si>
  <si>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</si>
  <si>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</si>
  <si>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</si>
  <si>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</si>
  <si>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</si>
  <si>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</si>
  <si>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</si>
  <si>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</si>
  <si>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</si>
  <si>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</si>
  <si>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</si>
  <si>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</si>
  <si>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</si>
  <si>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</si>
  <si>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</si>
  <si>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</si>
  <si>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</si>
  <si>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</si>
  <si>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</si>
  <si>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</si>
  <si>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</si>
  <si>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</si>
  <si>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</si>
  <si>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</si>
  <si>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</si>
  <si>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</si>
  <si>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</si>
  <si>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</si>
  <si>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</si>
  <si>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</si>
  <si>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</si>
  <si>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</si>
  <si>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</si>
  <si>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</si>
  <si>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</si>
  <si>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</si>
  <si>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</si>
  <si>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</si>
  <si>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</si>
  <si>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</si>
  <si>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</si>
  <si>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</si>
  <si>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</si>
  <si>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</si>
  <si>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</si>
  <si>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</si>
  <si>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</si>
  <si>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</si>
  <si>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</si>
  <si>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</si>
  <si>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</si>
  <si>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</si>
  <si>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</si>
  <si>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</si>
  <si>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</si>
  <si>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</si>
  <si>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</si>
  <si>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</si>
  <si>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</si>
  <si>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</si>
  <si>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</si>
  <si>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</si>
  <si>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</si>
  <si>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</si>
  <si>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</si>
  <si>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</si>
  <si>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</si>
  <si>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</si>
  <si>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</si>
  <si>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</si>
  <si>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</si>
  <si>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</si>
  <si>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</si>
  <si>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</si>
  <si>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</si>
  <si>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</si>
  <si>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</si>
  <si>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</si>
  <si>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</si>
  <si>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</si>
  <si>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</si>
  <si>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</si>
  <si>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</si>
  <si>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</si>
  <si>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</si>
  <si>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</si>
  <si>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</si>
  <si>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</si>
  <si>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</si>
  <si>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</si>
  <si>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</si>
  <si>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</si>
  <si>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</si>
  <si>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</si>
  <si>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</si>
  <si>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</si>
  <si>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</si>
  <si>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</si>
  <si>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</si>
  <si>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</si>
  <si>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</si>
  <si>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</si>
  <si>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</si>
  <si>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</si>
  <si>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</si>
  <si>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</si>
  <si>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</si>
  <si>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</si>
  <si>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</si>
  <si>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</si>
  <si>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</si>
  <si>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</si>
  <si>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</si>
  <si>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</si>
  <si>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</si>
  <si>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</si>
  <si>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</si>
  <si>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</si>
  <si>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</si>
  <si>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</si>
  <si>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</si>
  <si>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</si>
  <si>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</si>
  <si>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</si>
  <si>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</si>
  <si>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</si>
  <si>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</si>
  <si>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</si>
  <si>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</si>
  <si>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</si>
  <si>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</si>
  <si>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</si>
  <si>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</si>
  <si>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</si>
  <si>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</si>
  <si>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</si>
  <si>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</si>
  <si>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</si>
  <si>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</si>
  <si>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</si>
  <si>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</si>
  <si>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</si>
  <si>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</si>
  <si>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</si>
  <si>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</si>
  <si>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</si>
  <si>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</si>
  <si>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</si>
  <si>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</si>
  <si>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</si>
  <si>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</si>
  <si>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</si>
  <si>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</si>
  <si>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</si>
  <si>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</si>
  <si>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</si>
  <si>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</si>
  <si>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</si>
  <si>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</si>
  <si>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</si>
  <si>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</si>
  <si>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</si>
  <si>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</si>
  <si>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</si>
  <si>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</si>
  <si>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</si>
  <si>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</si>
  <si>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</si>
  <si>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</si>
  <si>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</si>
  <si>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</si>
  <si>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</si>
  <si>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</si>
  <si>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</si>
  <si>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</si>
  <si>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</si>
  <si>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</si>
  <si>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</si>
  <si>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</si>
  <si>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</si>
  <si>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</si>
  <si>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</si>
  <si>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</si>
  <si>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</si>
  <si>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</si>
  <si>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</si>
  <si>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</si>
  <si>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</si>
  <si>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</si>
  <si>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</si>
  <si>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</si>
  <si>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</si>
  <si>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</si>
  <si>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</si>
  <si>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</si>
  <si>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</si>
  <si>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</si>
  <si>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</si>
  <si>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</si>
  <si>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</si>
  <si>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</si>
  <si>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</si>
  <si>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</si>
  <si>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</si>
  <si>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</si>
  <si>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</si>
  <si>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</si>
  <si>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</si>
  <si>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</si>
  <si>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</si>
  <si>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</si>
  <si>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</si>
  <si>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</si>
  <si>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</si>
  <si>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</si>
  <si>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</si>
  <si>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</si>
  <si>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</si>
  <si>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</si>
  <si>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</si>
  <si>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</si>
  <si>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</si>
  <si>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</si>
  <si>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</si>
  <si>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</si>
  <si>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</si>
  <si>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</si>
  <si>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</si>
  <si>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</si>
  <si>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</si>
  <si>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</si>
  <si>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</si>
  <si>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</si>
  <si>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</si>
  <si>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</si>
  <si>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</si>
  <si>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</si>
  <si>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</si>
  <si>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</si>
  <si>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</si>
  <si>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</si>
  <si>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</si>
  <si>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</si>
  <si>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</si>
  <si>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</si>
  <si>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</si>
  <si>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</si>
  <si>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</si>
  <si>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</si>
  <si>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</si>
  <si>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</si>
  <si>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</si>
  <si>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</si>
  <si>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</si>
  <si>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</si>
  <si>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</si>
  <si>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</si>
  <si>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</si>
  <si>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</si>
  <si>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</si>
  <si>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</si>
  <si>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</si>
  <si>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</si>
  <si>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</si>
  <si>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</si>
  <si>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</si>
  <si>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</si>
  <si>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</si>
  <si>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</si>
  <si>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</si>
  <si>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</si>
  <si>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</si>
  <si>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</si>
  <si>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</si>
  <si>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</si>
  <si>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</si>
  <si>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</si>
  <si>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</si>
  <si>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</si>
  <si>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</si>
  <si>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</si>
  <si>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</si>
  <si>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</si>
  <si>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</si>
  <si>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</si>
  <si>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</si>
  <si>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</si>
  <si>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</si>
  <si>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</si>
  <si>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</si>
  <si>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</si>
  <si>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</si>
  <si>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</si>
  <si>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</si>
  <si>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</si>
  <si>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</si>
  <si>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</si>
  <si>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</si>
  <si>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</si>
  <si>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</si>
  <si>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</si>
  <si>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</si>
  <si>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</si>
  <si>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</si>
  <si>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</si>
  <si>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</si>
  <si>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</si>
  <si>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</si>
  <si>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</si>
  <si>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</si>
  <si>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</si>
  <si>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</si>
  <si>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</si>
  <si>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</si>
  <si>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</si>
  <si>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</si>
  <si>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</si>
  <si>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</si>
  <si>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</si>
  <si>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</si>
  <si>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</si>
  <si>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</si>
  <si>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</si>
  <si>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</si>
  <si>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</si>
  <si>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</si>
  <si>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</si>
  <si>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</si>
  <si>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</si>
  <si>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</si>
  <si>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</si>
  <si>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</si>
  <si>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</si>
  <si>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</si>
  <si>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</si>
  <si>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</si>
  <si>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</si>
  <si>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</si>
  <si>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</si>
  <si>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</si>
  <si>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</si>
  <si>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</si>
  <si>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</si>
  <si>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</si>
  <si>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</si>
  <si>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</si>
  <si>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</si>
  <si>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</si>
  <si>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</si>
  <si>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</si>
  <si>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</si>
  <si>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</si>
  <si>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</si>
  <si>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</si>
  <si>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</si>
  <si>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</si>
  <si>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</si>
  <si>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</si>
  <si>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</si>
  <si>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</si>
  <si>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</si>
  <si>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</si>
  <si>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</si>
  <si>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</si>
  <si>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</si>
  <si>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</si>
  <si>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</si>
  <si>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</si>
  <si>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</si>
  <si>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</si>
  <si>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</si>
  <si>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</si>
  <si>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</si>
  <si>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</si>
  <si>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</si>
  <si>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</si>
  <si>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</si>
  <si>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</si>
  <si>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</si>
  <si>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</si>
  <si>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</si>
  <si>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</si>
  <si>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</si>
  <si>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</si>
  <si>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</si>
  <si>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</si>
  <si>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</si>
  <si>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</si>
  <si>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</si>
  <si>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</si>
  <si>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</si>
  <si>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</si>
  <si>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</si>
  <si>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</si>
  <si>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</si>
  <si>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</si>
  <si>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</si>
  <si>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</si>
  <si>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</si>
  <si>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</si>
  <si>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</si>
  <si>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</si>
  <si>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</si>
  <si>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</si>
  <si>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</si>
  <si>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</si>
  <si>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</si>
  <si>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</si>
  <si>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</si>
  <si>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</si>
  <si>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</si>
  <si>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</si>
  <si>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</si>
  <si>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</si>
  <si>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</si>
  <si>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</si>
  <si>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</si>
  <si>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</si>
  <si>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</si>
  <si>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</si>
  <si>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</si>
  <si>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</si>
  <si>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</si>
  <si>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</si>
  <si>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</si>
  <si>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</si>
  <si>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</si>
  <si>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</si>
  <si>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</si>
  <si>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</si>
  <si>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</si>
  <si>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</si>
  <si>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</si>
  <si>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</si>
  <si>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</si>
  <si>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</si>
  <si>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</si>
  <si>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</si>
  <si>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</si>
  <si>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</si>
  <si>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</si>
  <si>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</si>
  <si>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</si>
  <si>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</si>
  <si>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</si>
  <si>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</si>
  <si>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</si>
  <si>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</si>
  <si>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</si>
  <si>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</si>
  <si>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</si>
  <si>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</si>
  <si>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</si>
  <si>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</si>
  <si>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</si>
  <si>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</si>
  <si>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</si>
  <si>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</si>
  <si>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</si>
  <si>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</si>
  <si>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</si>
  <si>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</si>
  <si>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</si>
  <si>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</si>
  <si>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</si>
  <si>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</si>
  <si>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</si>
  <si>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</si>
  <si>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</si>
  <si>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</si>
  <si>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</si>
  <si>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</si>
  <si>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</si>
  <si>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</si>
  <si>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</si>
  <si>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</si>
  <si>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</si>
  <si>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</si>
  <si>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</si>
  <si>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</si>
  <si>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</si>
  <si>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</si>
  <si>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</si>
  <si>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</si>
  <si>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</si>
  <si>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</si>
  <si>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</si>
  <si>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</si>
  <si>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</si>
  <si>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</si>
  <si>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</si>
  <si>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</si>
  <si>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</si>
  <si>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</si>
  <si>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</si>
  <si>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</si>
  <si>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</si>
  <si>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</si>
  <si>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</si>
  <si>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</si>
  <si>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</si>
  <si>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</si>
  <si>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</si>
  <si>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</si>
  <si>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</si>
  <si>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</si>
  <si>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</si>
  <si>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</si>
  <si>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</si>
  <si>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</si>
  <si>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</si>
  <si>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</si>
  <si>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</si>
  <si>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</si>
  <si>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</si>
  <si>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</si>
  <si>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</si>
  <si>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</si>
  <si>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</si>
  <si>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</si>
  <si>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</si>
  <si>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</si>
  <si>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</si>
  <si>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</si>
  <si>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</si>
  <si>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</si>
  <si>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</si>
  <si>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</si>
  <si>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</si>
  <si>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</si>
  <si>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</si>
  <si>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</si>
  <si>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</si>
  <si>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</si>
  <si>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</si>
  <si>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</si>
  <si>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</si>
  <si>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</si>
  <si>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</si>
  <si>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</si>
  <si>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</si>
  <si>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</si>
  <si>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</si>
  <si>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</si>
  <si>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</si>
  <si>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</si>
  <si>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</si>
  <si>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</si>
  <si>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</si>
  <si>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</si>
  <si>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</si>
  <si>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</si>
  <si>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</si>
  <si>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</si>
  <si>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</si>
  <si>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</si>
  <si>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</si>
  <si>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</si>
  <si>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</si>
  <si>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</si>
  <si>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</si>
  <si>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</si>
  <si>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</si>
  <si>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</si>
  <si>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</si>
  <si>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</si>
  <si>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</si>
  <si>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</si>
  <si>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</si>
  <si>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</si>
  <si>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</si>
  <si>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</si>
  <si>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</si>
  <si>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</si>
  <si>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</si>
  <si>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</si>
  <si>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</si>
  <si>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</si>
  <si>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</si>
  <si>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</si>
  <si>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</si>
  <si>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</si>
  <si>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</si>
  <si>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</si>
  <si>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</si>
  <si>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</si>
  <si>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</si>
  <si>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</si>
  <si>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</si>
  <si>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</si>
  <si>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</si>
  <si>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</si>
  <si>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</si>
  <si>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</si>
  <si>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</si>
  <si>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</si>
  <si>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</si>
  <si>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</si>
  <si>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</si>
  <si>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</si>
  <si>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</si>
  <si>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</si>
  <si>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</si>
  <si>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</si>
  <si>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</si>
  <si>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</si>
  <si>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</si>
  <si>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</si>
  <si>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</si>
  <si>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</si>
  <si>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</si>
  <si>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</si>
  <si>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</si>
  <si>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</si>
  <si>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</si>
  <si>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</si>
  <si>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</si>
  <si>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</si>
  <si>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</si>
  <si>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</si>
  <si>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</si>
  <si>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</si>
  <si>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</si>
  <si>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</si>
  <si>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</si>
  <si>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</si>
  <si>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</si>
  <si>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</si>
  <si>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</si>
  <si>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</si>
  <si>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</si>
  <si>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</si>
  <si>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</si>
  <si>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</si>
  <si>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</si>
  <si>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</si>
  <si>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</si>
  <si>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</si>
  <si>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</si>
  <si>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</si>
  <si>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</si>
  <si>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</si>
  <si>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</si>
  <si>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</si>
  <si>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</si>
  <si>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</si>
  <si>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</si>
  <si>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</si>
  <si>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</si>
  <si>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</si>
  <si>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</si>
  <si>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</si>
  <si>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</si>
  <si>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</si>
  <si>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</si>
  <si>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</si>
  <si>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</si>
  <si>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</si>
  <si>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</si>
  <si>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</si>
  <si>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</si>
  <si>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</si>
  <si>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</si>
  <si>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</si>
  <si>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</si>
  <si>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</si>
  <si>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</si>
  <si>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</si>
  <si>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</si>
  <si>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</si>
  <si>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</si>
  <si>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</si>
  <si>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</si>
  <si>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</si>
  <si>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</si>
  <si>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</si>
  <si>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</si>
  <si>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</si>
  <si>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</si>
  <si>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</si>
  <si>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</si>
  <si>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</si>
  <si>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</si>
  <si>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</si>
  <si>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</si>
  <si>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</si>
  <si>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</si>
  <si>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</si>
  <si>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</si>
  <si>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</si>
  <si>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</si>
  <si>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</si>
  <si>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</si>
  <si>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</si>
  <si>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</si>
  <si>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</si>
  <si>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</si>
  <si>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</si>
  <si>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</si>
  <si>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</si>
  <si>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</si>
  <si>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</si>
  <si>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</si>
  <si>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</si>
  <si>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</si>
  <si>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</si>
  <si>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</si>
  <si>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</si>
  <si>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</si>
  <si>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</si>
  <si>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</si>
  <si>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</si>
  <si>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</si>
  <si>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</si>
  <si>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</si>
  <si>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</si>
  <si>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</si>
  <si>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</si>
  <si>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</si>
  <si>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</si>
  <si>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</si>
  <si>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</si>
  <si>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</si>
  <si>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</si>
  <si>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</si>
  <si>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</si>
  <si>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</si>
  <si>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</si>
  <si>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</si>
  <si>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</si>
  <si>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</si>
  <si>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</si>
  <si>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</si>
  <si>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</si>
  <si>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</si>
  <si>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</si>
  <si>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</si>
  <si>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</si>
  <si>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</si>
  <si>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</si>
  <si>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</si>
  <si>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</si>
  <si>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</si>
  <si>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</si>
  <si>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</si>
  <si>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</si>
  <si>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</si>
  <si>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</si>
  <si>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</si>
  <si>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</si>
  <si>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</si>
  <si>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</si>
  <si>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</si>
  <si>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</si>
  <si>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</si>
  <si>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</si>
  <si>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</si>
  <si>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</si>
  <si>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</si>
  <si>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</si>
  <si>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</si>
  <si>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</si>
  <si>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</si>
  <si>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</si>
  <si>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</si>
  <si>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</si>
  <si>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</si>
  <si>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</si>
  <si>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</si>
  <si>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</si>
  <si>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</si>
  <si>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</si>
  <si>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</si>
  <si>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</si>
  <si>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</si>
  <si>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</si>
  <si>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</si>
  <si>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</si>
  <si>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</si>
  <si>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</si>
  <si>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</si>
  <si>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</si>
  <si>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</si>
  <si>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</si>
  <si>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</si>
  <si>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</si>
  <si>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</si>
  <si>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</si>
  <si>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</si>
  <si>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</si>
  <si>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</si>
  <si>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</si>
  <si>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</si>
  <si>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</si>
  <si>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</si>
  <si>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</si>
  <si>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</si>
  <si>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</si>
  <si>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</si>
  <si>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</si>
  <si>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</si>
  <si>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</si>
  <si>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</si>
  <si>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</si>
  <si>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</si>
  <si>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</si>
  <si>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</si>
  <si>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</si>
  <si>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</si>
  <si>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</si>
  <si>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</si>
  <si>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</si>
  <si>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</si>
  <si>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</si>
  <si>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</si>
  <si>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</si>
  <si>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</si>
  <si>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</si>
  <si>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</si>
  <si>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</si>
  <si>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</si>
  <si>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</si>
  <si>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</si>
  <si>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</si>
  <si>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</si>
  <si>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</si>
  <si>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</si>
  <si>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</si>
  <si>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</si>
  <si>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</si>
  <si>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</si>
  <si>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</si>
  <si>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</si>
  <si>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</si>
  <si>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</si>
  <si>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</si>
  <si>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</si>
  <si>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</si>
  <si>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</si>
  <si>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</si>
  <si>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</si>
  <si>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</si>
  <si>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</si>
  <si>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</si>
  <si>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</si>
  <si>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</si>
  <si>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</si>
  <si>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</si>
  <si>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</si>
  <si>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</si>
  <si>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</si>
  <si>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</si>
  <si>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</si>
  <si>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</si>
  <si>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</si>
  <si>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</si>
  <si>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</si>
  <si>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</si>
  <si>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</si>
  <si>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</si>
  <si>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</si>
  <si>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</si>
  <si>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</si>
  <si>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</si>
  <si>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</si>
  <si>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</si>
  <si>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</si>
  <si>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</si>
  <si>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</si>
  <si>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</si>
  <si>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</si>
  <si>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</si>
  <si>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</si>
  <si>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</si>
  <si>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</si>
  <si>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</si>
  <si>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</si>
  <si>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</si>
  <si>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</si>
  <si>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</si>
  <si>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</si>
  <si>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</si>
  <si>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</si>
  <si>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</si>
  <si>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</si>
  <si>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</si>
  <si>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</si>
  <si>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</si>
  <si>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</si>
  <si>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</si>
  <si>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</si>
  <si>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</si>
  <si>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</si>
  <si>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</si>
  <si>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</si>
  <si>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</si>
  <si>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</si>
  <si>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</si>
  <si>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</si>
  <si>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</si>
  <si>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</si>
  <si>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</si>
  <si>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</si>
  <si>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</si>
  <si>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</si>
  <si>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</si>
  <si>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</si>
  <si>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</si>
  <si>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</si>
  <si>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</si>
  <si>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</si>
  <si>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</si>
  <si>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</si>
  <si>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</si>
  <si>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</si>
  <si>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</si>
  <si>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</si>
  <si>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</si>
  <si>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</si>
  <si>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</si>
  <si>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</si>
  <si>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</si>
  <si>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</si>
  <si>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</si>
  <si>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</si>
  <si>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</si>
  <si>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</si>
  <si>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</si>
  <si>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</si>
  <si>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</si>
  <si>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</si>
  <si>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</si>
  <si>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</si>
  <si>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</si>
  <si>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</si>
  <si>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</si>
  <si>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</si>
  <si>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</si>
  <si>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</si>
  <si>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</si>
  <si>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</si>
  <si>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</si>
  <si>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</si>
  <si>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</si>
  <si>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</si>
  <si>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</si>
  <si>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</si>
  <si>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</si>
  <si>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</si>
  <si>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</si>
  <si>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</si>
  <si>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</si>
  <si>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</si>
  <si>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</si>
  <si>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</si>
  <si>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</si>
  <si>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</si>
  <si>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</si>
  <si>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</si>
  <si>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</si>
  <si>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</si>
  <si>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</si>
  <si>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</si>
  <si>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</si>
  <si>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</si>
  <si>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</si>
  <si>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</si>
  <si>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</si>
  <si>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</si>
  <si>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</si>
  <si>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</si>
  <si>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</si>
  <si>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</si>
  <si>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</si>
  <si>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</si>
  <si>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</si>
  <si>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</si>
  <si>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</si>
  <si>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</si>
  <si>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</si>
  <si>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</si>
  <si>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</si>
  <si>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</si>
  <si>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</si>
  <si>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</si>
  <si>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</si>
  <si>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</si>
  <si>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</si>
  <si>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</si>
  <si>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</si>
  <si>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</si>
  <si>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</si>
  <si>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</si>
  <si>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</si>
  <si>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</si>
  <si>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</si>
  <si>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</si>
  <si>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</si>
  <si>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</si>
  <si>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</si>
  <si>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</si>
  <si>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</si>
  <si>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</si>
  <si>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</si>
  <si>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</si>
  <si>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</si>
  <si>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</si>
  <si>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</si>
  <si>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</si>
  <si>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</si>
  <si>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</si>
  <si>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</si>
  <si>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</si>
  <si>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</si>
  <si>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</si>
  <si>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</si>
  <si>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</si>
  <si>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</si>
  <si>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</si>
  <si>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</si>
  <si>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</si>
  <si>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</si>
  <si>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</si>
  <si>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</si>
  <si>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</si>
  <si>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</si>
  <si>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</si>
  <si>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</si>
  <si>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</si>
  <si>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</si>
  <si>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</si>
  <si>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</si>
  <si>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</si>
  <si>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</si>
  <si>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</si>
  <si>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</si>
  <si>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</si>
  <si>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</si>
  <si>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</si>
  <si>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</si>
  <si>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</si>
  <si>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</si>
  <si>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</si>
  <si>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</si>
  <si>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</si>
  <si>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</si>
  <si>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</si>
  <si>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</si>
  <si>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</si>
  <si>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</si>
  <si>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</si>
  <si>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</si>
  <si>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</si>
  <si>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</si>
  <si>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</si>
  <si>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</si>
  <si>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</si>
  <si>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</si>
  <si>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</si>
  <si>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</si>
  <si>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</si>
  <si>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</si>
  <si>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</si>
  <si>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</si>
  <si>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</si>
  <si>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</si>
  <si>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</si>
  <si>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</si>
  <si>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</si>
  <si>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</si>
  <si>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</si>
  <si>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</si>
  <si>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</si>
  <si>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</si>
  <si>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</si>
  <si>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</si>
  <si>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</si>
  <si>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</si>
  <si>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</si>
  <si>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</si>
  <si>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</si>
  <si>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</si>
  <si>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</si>
  <si>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</si>
  <si>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</si>
  <si>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</si>
  <si>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</si>
  <si>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</si>
  <si>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</si>
  <si>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</si>
  <si>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</si>
  <si>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</si>
  <si>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</si>
  <si>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</si>
  <si>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</si>
  <si>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</si>
  <si>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</si>
  <si>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</si>
  <si>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</si>
  <si>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</si>
  <si>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</si>
  <si>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</si>
  <si>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</si>
  <si>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</si>
  <si>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</si>
  <si>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</si>
  <si>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</si>
  <si>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</si>
  <si>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</si>
  <si>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</si>
  <si>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</si>
  <si>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</si>
  <si>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</si>
  <si>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</si>
  <si>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</si>
  <si>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</si>
  <si>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</si>
  <si>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</si>
  <si>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</si>
  <si>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</si>
  <si>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</si>
  <si>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</si>
  <si>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</si>
  <si>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</si>
  <si>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</si>
  <si>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</si>
  <si>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</si>
  <si>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</si>
  <si>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</si>
  <si>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</si>
  <si>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</si>
  <si>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</si>
  <si>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</si>
  <si>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</si>
  <si>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</si>
  <si>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</si>
  <si>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</si>
  <si>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</si>
  <si>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</si>
  <si>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</si>
  <si>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</si>
  <si>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</si>
  <si>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</si>
  <si>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</si>
  <si>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</si>
  <si>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</si>
  <si>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</si>
  <si>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</si>
  <si>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</si>
  <si>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</si>
  <si>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</si>
  <si>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</si>
  <si>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</si>
  <si>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</si>
  <si>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</si>
  <si>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</si>
  <si>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</si>
  <si>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</si>
  <si>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</si>
  <si>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</si>
  <si>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</si>
  <si>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</si>
  <si>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</si>
  <si>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</si>
  <si>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</si>
  <si>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</si>
  <si>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</si>
  <si>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</si>
  <si>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</si>
  <si>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</si>
  <si>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</si>
  <si>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</si>
  <si>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</si>
  <si>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</si>
  <si>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</si>
  <si>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</si>
  <si>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</si>
  <si>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</si>
  <si>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</si>
  <si>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</si>
  <si>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</si>
  <si>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</si>
  <si>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</si>
  <si>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</si>
  <si>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</si>
  <si>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</si>
  <si>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</si>
  <si>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</si>
  <si>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</si>
  <si>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</si>
  <si>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</si>
  <si>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</si>
  <si>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</si>
  <si>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</si>
  <si>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</si>
  <si>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</si>
  <si>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</si>
  <si>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</si>
  <si>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</si>
  <si>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</si>
  <si>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</si>
  <si>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</si>
  <si>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</si>
  <si>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</si>
  <si>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</si>
  <si>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</si>
  <si>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</si>
  <si>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</si>
  <si>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</si>
  <si>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</si>
  <si>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</si>
  <si>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</si>
  <si>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</si>
  <si>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</si>
  <si>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</si>
  <si>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</si>
  <si>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</si>
  <si>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</si>
  <si>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</si>
  <si>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</si>
  <si>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</si>
  <si>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</si>
  <si>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</si>
  <si>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</si>
  <si>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</si>
  <si>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</si>
  <si>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</si>
  <si>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</si>
  <si>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</si>
  <si>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</si>
  <si>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</si>
  <si>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</si>
  <si>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</si>
  <si>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</si>
  <si>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</si>
  <si>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</si>
  <si>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</si>
  <si>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</si>
  <si>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</si>
  <si>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</si>
  <si>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</si>
  <si>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</si>
  <si>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</si>
  <si>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</si>
  <si>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</si>
  <si>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</si>
  <si>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</si>
  <si>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</si>
  <si>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</si>
  <si>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</si>
  <si>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</si>
  <si>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</si>
  <si>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</si>
  <si>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</si>
  <si>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</si>
  <si>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</si>
  <si>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</si>
  <si>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</si>
  <si>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</si>
  <si>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</si>
  <si>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</si>
  <si>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</si>
  <si>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</si>
  <si>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</si>
  <si>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</si>
  <si>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</si>
  <si>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</si>
  <si>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</si>
  <si>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</si>
  <si>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</si>
  <si>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</si>
  <si>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</si>
  <si>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</si>
  <si>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</si>
  <si>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</si>
  <si>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</si>
  <si>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</si>
  <si>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</si>
  <si>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</si>
  <si>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</si>
  <si>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</si>
  <si>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</si>
  <si>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</si>
  <si>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</si>
  <si>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</si>
  <si>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</si>
  <si>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</si>
  <si>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</si>
  <si>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</si>
  <si>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</si>
  <si>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</si>
  <si>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</si>
  <si>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</si>
  <si>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</si>
  <si>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</si>
  <si>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</si>
  <si>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</si>
  <si>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</si>
  <si>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</si>
  <si>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</si>
  <si>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</si>
  <si>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</si>
  <si>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</si>
  <si>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</si>
  <si>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</si>
  <si>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</si>
  <si>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</si>
  <si>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</si>
  <si>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</si>
  <si>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</si>
  <si>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</si>
  <si>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</si>
  <si>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</si>
  <si>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</si>
  <si>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</si>
  <si>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</si>
  <si>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</si>
  <si>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</si>
  <si>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</si>
  <si>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</si>
  <si>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</si>
  <si>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</si>
  <si>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</si>
  <si>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</si>
  <si>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</si>
  <si>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</si>
  <si>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</si>
  <si>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</si>
  <si>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</si>
  <si>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</si>
  <si>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</si>
  <si>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</si>
  <si>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</si>
  <si>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</si>
  <si>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</si>
  <si>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</si>
  <si>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</si>
  <si>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</si>
  <si>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</si>
  <si>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</si>
  <si>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</si>
  <si>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</si>
  <si>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</si>
  <si>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</si>
  <si>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</si>
  <si>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</si>
  <si>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</si>
  <si>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</si>
  <si>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</si>
  <si>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</si>
  <si>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</si>
  <si>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</si>
  <si>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</si>
  <si>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</si>
  <si>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</si>
  <si>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</si>
  <si>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</si>
  <si>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</si>
  <si>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</si>
  <si>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</si>
  <si>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</si>
  <si>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</si>
  <si>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</si>
  <si>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</si>
  <si>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</si>
  <si>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</si>
  <si>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</si>
  <si>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</si>
  <si>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</si>
  <si>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</si>
  <si>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</si>
  <si>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</si>
  <si>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</si>
  <si>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</si>
  <si>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</si>
  <si>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</si>
  <si>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</si>
  <si>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</si>
  <si>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</si>
  <si>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</si>
  <si>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</si>
  <si>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</si>
  <si>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</si>
  <si>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</si>
  <si>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</si>
  <si>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</si>
  <si>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</si>
  <si>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</si>
  <si>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</si>
  <si>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</si>
  <si>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</si>
  <si>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</si>
  <si>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</si>
  <si>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</si>
  <si>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</si>
  <si>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</si>
  <si>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</si>
  <si>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</si>
  <si>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</si>
  <si>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</si>
  <si>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</si>
  <si>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</si>
  <si>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</si>
  <si>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</si>
  <si>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</si>
  <si>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</si>
  <si>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</si>
  <si>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</si>
  <si>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</si>
  <si>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</si>
  <si>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</si>
  <si>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</si>
  <si>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</si>
  <si>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</si>
  <si>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</si>
  <si>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</si>
  <si>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</si>
  <si>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</si>
  <si>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</si>
  <si>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</si>
  <si>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</si>
  <si>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</si>
  <si>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</si>
  <si>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</si>
  <si>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</si>
  <si>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</si>
  <si>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</si>
  <si>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</si>
  <si>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</si>
  <si>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</si>
  <si>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</si>
  <si>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</si>
  <si>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</si>
  <si>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</si>
  <si>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</si>
  <si>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</si>
  <si>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</si>
  <si>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</si>
  <si>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</si>
  <si>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</si>
  <si>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</si>
  <si>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</si>
  <si>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</si>
  <si>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</si>
  <si>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</si>
  <si>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</si>
  <si>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</si>
  <si>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</si>
  <si>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</si>
  <si>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</si>
  <si>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</si>
  <si>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</si>
  <si>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</si>
  <si>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</si>
  <si>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</si>
  <si>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</si>
  <si>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</si>
  <si>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</si>
  <si>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</si>
  <si>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</si>
  <si>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</si>
  <si>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</si>
  <si>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</si>
  <si>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</si>
  <si>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</si>
  <si>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</si>
  <si>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</si>
  <si>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</si>
  <si>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</si>
  <si>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</si>
  <si>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</si>
  <si>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</si>
  <si>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</si>
  <si>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</si>
  <si>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</si>
  <si>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</si>
  <si>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</si>
  <si>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</si>
  <si>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</si>
  <si>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</si>
  <si>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</si>
  <si>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</si>
  <si>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</si>
  <si>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</si>
  <si>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100</t>
  </si>
  <si>
    <t>50</t>
  </si>
  <si>
    <t>30</t>
  </si>
  <si>
    <t>40</t>
  </si>
  <si>
    <t/>
  </si>
  <si>
    <t>75</t>
  </si>
  <si>
    <t>20</t>
  </si>
  <si>
    <t>Unknown</t>
  </si>
  <si>
    <t>0</t>
  </si>
  <si>
    <t>Mean</t>
  </si>
  <si>
    <t>Standard Error</t>
  </si>
  <si>
    <t>Median</t>
  </si>
  <si>
    <t>Mode</t>
  </si>
  <si>
    <t>Standard Deviation</t>
  </si>
  <si>
    <t>Sample Variance</t>
  </si>
  <si>
    <t>Kurtosis</t>
  </si>
  <si>
    <t>Skewness</t>
  </si>
  <si>
    <t>Range</t>
  </si>
  <si>
    <t>Minimum</t>
  </si>
  <si>
    <t>Maximum</t>
  </si>
  <si>
    <t>Sum</t>
  </si>
  <si>
    <t>Count</t>
  </si>
  <si>
    <t>Confidence Level(95.0%)</t>
  </si>
  <si>
    <t>checking Duration period</t>
  </si>
  <si>
    <t>IF([@[duration_months]] &lt; 7, "Short Duration", IF([@[duration_months]] &lt;= 12, "Medium Duration", "Long Duration"))</t>
  </si>
  <si>
    <t>Duration Period</t>
  </si>
  <si>
    <t>Client satisfaction analysis</t>
  </si>
  <si>
    <t>IF([@[client_satisfaction]] &lt;= 50%, "POOR", IF([@[client_satisfaction]] &lt;= 70%, "GOOD", "EXCELLENT"))</t>
  </si>
  <si>
    <t>Short Duration</t>
  </si>
  <si>
    <t>EXCELLENT</t>
  </si>
  <si>
    <t>Medium Duration</t>
  </si>
  <si>
    <t>Long Duration</t>
  </si>
  <si>
    <t>GOOD</t>
  </si>
  <si>
    <t>Column1</t>
  </si>
  <si>
    <t>Date &amp; Time Functions</t>
  </si>
  <si>
    <t> TODAY(), NOW(), YEAR(), MONTH(), WEEKDAY(), DATEDIF()</t>
  </si>
  <si>
    <t>DATEDIF(A15, TODAY(), "Y")</t>
  </si>
  <si>
    <t>TODAY()</t>
  </si>
  <si>
    <t>NOW()</t>
  </si>
  <si>
    <t>YEAR(A10)</t>
  </si>
  <si>
    <t>MONTH(A10)</t>
  </si>
  <si>
    <t>Calculating age</t>
  </si>
  <si>
    <t>VLOOKUP</t>
  </si>
  <si>
    <t>id</t>
  </si>
  <si>
    <t>NAME</t>
  </si>
  <si>
    <t>RATING</t>
  </si>
  <si>
    <t>ID</t>
  </si>
  <si>
    <t>Rating</t>
  </si>
  <si>
    <t>XLOOKUP</t>
  </si>
  <si>
    <t>XLOOKUP(A34&amp;B34,A22:A30&amp;B22:B30,C22:C30, 1)</t>
  </si>
  <si>
    <t>VLOOKUP(B38,A21:C30, 3, FALSE)</t>
  </si>
  <si>
    <t>Index and Match Mode gender</t>
  </si>
  <si>
    <t>INDEX AND MATCH FORMULA</t>
  </si>
  <si>
    <t>INDEX(global_freelancer_raw!$C$2:$C$1001, MODE(MATCH(global_freelancer_raw!$C$2:$C$1001, global_freelancer_raw!$C$2:$C$1001, 0)))</t>
  </si>
  <si>
    <t>Grand Total</t>
  </si>
  <si>
    <t>Row Labels</t>
  </si>
  <si>
    <t>Sum of rating</t>
  </si>
  <si>
    <t>Names</t>
  </si>
  <si>
    <t>Count of country</t>
  </si>
  <si>
    <t>(blank)</t>
  </si>
  <si>
    <t>Sum of no of projects</t>
  </si>
  <si>
    <t>Sum of duration_months</t>
  </si>
  <si>
    <t>People Vs Rating</t>
  </si>
  <si>
    <t>Country</t>
  </si>
  <si>
    <t>Country Vs Project</t>
  </si>
  <si>
    <t>Skill</t>
  </si>
  <si>
    <t>Count of name</t>
  </si>
  <si>
    <t>Skill Vs Count of People</t>
  </si>
  <si>
    <t>People Vs Duration</t>
  </si>
  <si>
    <t>FREELANCER DASHBOARD</t>
  </si>
  <si>
    <t>Average of client_satisfaction</t>
  </si>
  <si>
    <t>FALSE</t>
  </si>
  <si>
    <t>TRUE</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</si>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</sst>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_-[$$-409]* #,##0.00_ ;_-[$$-409]* \-#,##0.00\ ;_-[$$-409]* &quot;-&quot;??_ ;_-@_ "/>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Display"/>
      <family val="2"/>
      <scheme val="major"/>
    </font>
    <font>
      <b/>
      <sz val="11"/>
      <color theme="0"/>
      <name val="Aptos Display"/>
      <family val="2"/>
      <scheme val="major"/>
    </font>
    <font>
      <i/>
      <sz val="11"/>
      <color theme="1"/>
      <name val="Aptos Narrow"/>
      <family val="2"/>
      <scheme val="minor"/>
    </font>
    <font>
      <b/>
      <sz val="13.95"/>
      <color rgb="FF0B5394"/>
      <name val="Arial"/>
      <family val="2"/>
    </font>
    <font>
      <sz val="13.95"/>
      <color rgb="FF000000"/>
      <name val="Arial"/>
      <family val="2"/>
    </font>
    <font>
      <sz val="8"/>
      <name val="Aptos Narrow"/>
      <family val="2"/>
      <scheme val="minor"/>
    </font>
    <font>
      <sz val="36"/>
      <color theme="1"/>
      <name val="Algerian"/>
      <family val="5"/>
    </font>
    <font>
      <b/>
      <sz val="12"/>
      <color theme="1"/>
      <name val="Arial Black"/>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5" tint="0.79998168889431442"/>
        <bgColor theme="5" tint="0.79998168889431442"/>
      </patternFill>
    </fill>
    <fill>
      <patternFill patternType="solid">
        <fgColor rgb="FFFFFF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5"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5" tint="0.39997558519241921"/>
      </top>
      <bottom/>
      <diagonal/>
    </border>
    <border>
      <left/>
      <right/>
      <top/>
      <bottom style="medium">
        <color indexed="64"/>
      </bottom>
      <diagonal/>
    </border>
    <border>
      <left/>
      <right/>
      <top style="medium">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right style="thin">
        <color theme="5" tint="0.39997558519241921"/>
      </right>
      <top style="thin">
        <color theme="5" tint="0.39997558519241921"/>
      </top>
      <bottom/>
      <diagonal/>
    </border>
    <border>
      <left style="thin">
        <color theme="5" tint="0.39997558519241921"/>
      </left>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6">
    <xf numFmtId="0" fontId="0" fillId="0" borderId="0" xfId="0"/>
    <xf numFmtId="0" fontId="18" fillId="33" borderId="0" xfId="0" applyFont="1" applyFill="1"/>
    <xf numFmtId="0" fontId="0" fillId="0" borderId="0" xfId="0" applyAlignment="1">
      <alignment horizontal="center"/>
    </xf>
    <xf numFmtId="0" fontId="0" fillId="0" borderId="0" xfId="0" applyNumberFormat="1" applyAlignment="1">
      <alignment horizontal="center"/>
    </xf>
    <xf numFmtId="0" fontId="0" fillId="34" borderId="10" xfId="0" applyFont="1" applyFill="1" applyBorder="1"/>
    <xf numFmtId="0" fontId="0" fillId="34" borderId="10" xfId="0" applyFont="1" applyFill="1" applyBorder="1" applyAlignment="1">
      <alignment horizontal="center"/>
    </xf>
    <xf numFmtId="0" fontId="0" fillId="34" borderId="10" xfId="0" applyNumberFormat="1" applyFont="1" applyFill="1" applyBorder="1" applyAlignment="1">
      <alignment horizontal="center"/>
    </xf>
    <xf numFmtId="0" fontId="0" fillId="0" borderId="10" xfId="0" applyFont="1" applyBorder="1"/>
    <xf numFmtId="0" fontId="0" fillId="0" borderId="10" xfId="0" applyFont="1" applyBorder="1" applyAlignment="1">
      <alignment horizontal="center"/>
    </xf>
    <xf numFmtId="0" fontId="0" fillId="0" borderId="10" xfId="0" applyNumberFormat="1" applyFont="1" applyBorder="1" applyAlignment="1">
      <alignment horizontal="center"/>
    </xf>
    <xf numFmtId="9" fontId="0" fillId="34" borderId="10" xfId="0" applyNumberFormat="1" applyFont="1" applyFill="1" applyBorder="1" applyAlignment="1">
      <alignment horizontal="center"/>
    </xf>
    <xf numFmtId="0" fontId="0" fillId="0" borderId="0" xfId="0" applyFill="1" applyBorder="1" applyAlignment="1"/>
    <xf numFmtId="0" fontId="0" fillId="0" borderId="11" xfId="0" applyFill="1" applyBorder="1" applyAlignment="1"/>
    <xf numFmtId="0" fontId="20" fillId="0" borderId="12" xfId="0" applyFont="1" applyFill="1" applyBorder="1" applyAlignment="1">
      <alignment horizontal="center"/>
    </xf>
    <xf numFmtId="0" fontId="20" fillId="0" borderId="12" xfId="0" applyFont="1" applyFill="1" applyBorder="1" applyAlignment="1">
      <alignment horizontal="centerContinuous"/>
    </xf>
    <xf numFmtId="0" fontId="16" fillId="35" borderId="0" xfId="0" applyFont="1" applyFill="1"/>
    <xf numFmtId="0" fontId="0" fillId="35" borderId="0" xfId="0" applyFill="1"/>
    <xf numFmtId="0" fontId="0" fillId="0" borderId="0" xfId="0" applyNumberFormat="1"/>
    <xf numFmtId="0" fontId="21" fillId="0" borderId="0" xfId="0" applyFont="1"/>
    <xf numFmtId="0" fontId="22" fillId="0" borderId="0" xfId="0" applyFont="1"/>
    <xf numFmtId="14" fontId="0" fillId="0" borderId="0" xfId="0" applyNumberFormat="1"/>
    <xf numFmtId="22" fontId="0" fillId="0" borderId="0" xfId="0" applyNumberFormat="1"/>
    <xf numFmtId="0" fontId="0" fillId="37" borderId="13" xfId="0" applyFont="1" applyFill="1" applyBorder="1"/>
    <xf numFmtId="0" fontId="0" fillId="0" borderId="16" xfId="0" applyFont="1" applyBorder="1"/>
    <xf numFmtId="0" fontId="0" fillId="0" borderId="17" xfId="0" applyFont="1" applyBorder="1"/>
    <xf numFmtId="0" fontId="16" fillId="0" borderId="0" xfId="0" applyFont="1"/>
    <xf numFmtId="0" fontId="0" fillId="0" borderId="19" xfId="0" applyFont="1" applyBorder="1"/>
    <xf numFmtId="0" fontId="0" fillId="0" borderId="16" xfId="0" applyFont="1" applyBorder="1" applyAlignment="1">
      <alignment horizontal="center"/>
    </xf>
    <xf numFmtId="0" fontId="0" fillId="37" borderId="15" xfId="0" applyFont="1" applyFill="1" applyBorder="1"/>
    <xf numFmtId="0" fontId="0" fillId="37" borderId="14" xfId="0" applyFont="1" applyFill="1" applyBorder="1"/>
    <xf numFmtId="0" fontId="13" fillId="36" borderId="21" xfId="0" applyFont="1" applyFill="1" applyBorder="1"/>
    <xf numFmtId="0" fontId="13" fillId="36" borderId="22" xfId="0" applyFont="1" applyFill="1" applyBorder="1"/>
    <xf numFmtId="0" fontId="13" fillId="36" borderId="23" xfId="0" applyFont="1" applyFill="1" applyBorder="1"/>
    <xf numFmtId="0" fontId="0" fillId="37" borderId="21" xfId="0" applyFont="1" applyFill="1" applyBorder="1"/>
    <xf numFmtId="0" fontId="0" fillId="37" borderId="22" xfId="0" applyFont="1" applyFill="1" applyBorder="1"/>
    <xf numFmtId="0" fontId="0" fillId="37" borderId="23" xfId="0" applyFont="1" applyFill="1" applyBorder="1"/>
    <xf numFmtId="0" fontId="0" fillId="0" borderId="21" xfId="0" applyFont="1" applyBorder="1"/>
    <xf numFmtId="0" fontId="0" fillId="0" borderId="22" xfId="0" applyFont="1" applyBorder="1"/>
    <xf numFmtId="0" fontId="0" fillId="0" borderId="23" xfId="0" applyFont="1" applyBorder="1"/>
    <xf numFmtId="0" fontId="0" fillId="38" borderId="22" xfId="0" applyFont="1" applyFill="1" applyBorder="1"/>
    <xf numFmtId="0" fontId="19" fillId="33" borderId="20" xfId="0" applyFont="1" applyFill="1" applyBorder="1"/>
    <xf numFmtId="0" fontId="19" fillId="33" borderId="10" xfId="0" applyFont="1" applyFill="1" applyBorder="1"/>
    <xf numFmtId="0" fontId="19" fillId="33" borderId="10" xfId="0" applyFont="1" applyFill="1" applyBorder="1" applyAlignment="1">
      <alignment horizontal="center"/>
    </xf>
    <xf numFmtId="0" fontId="19" fillId="33" borderId="10" xfId="0" applyNumberFormat="1" applyFont="1" applyFill="1" applyBorder="1" applyAlignment="1">
      <alignment horizontal="center"/>
    </xf>
    <xf numFmtId="1" fontId="13" fillId="33" borderId="10" xfId="0" applyNumberFormat="1" applyFont="1" applyFill="1" applyBorder="1" applyAlignment="1">
      <alignment horizontal="center"/>
    </xf>
    <xf numFmtId="0" fontId="19" fillId="33" borderId="18" xfId="0" applyFont="1" applyFill="1" applyBorder="1"/>
    <xf numFmtId="0" fontId="0" fillId="34" borderId="20" xfId="0" applyFont="1" applyFill="1" applyBorder="1"/>
    <xf numFmtId="0" fontId="0" fillId="34" borderId="18" xfId="0" applyFont="1" applyFill="1" applyBorder="1"/>
    <xf numFmtId="0" fontId="0" fillId="0" borderId="20" xfId="0" applyFont="1" applyBorder="1"/>
    <xf numFmtId="9" fontId="0" fillId="0" borderId="10" xfId="0" applyNumberFormat="1" applyFont="1" applyBorder="1" applyAlignment="1">
      <alignment horizontal="center"/>
    </xf>
    <xf numFmtId="0" fontId="0" fillId="0" borderId="18" xfId="0" applyFont="1" applyBorder="1"/>
    <xf numFmtId="0" fontId="0" fillId="0" borderId="16" xfId="0" applyNumberFormat="1" applyFont="1" applyBorder="1" applyAlignment="1">
      <alignment horizontal="center"/>
    </xf>
    <xf numFmtId="9" fontId="0" fillId="0" borderId="16" xfId="0" applyNumberFormat="1" applyFont="1" applyBorder="1" applyAlignment="1">
      <alignment horizontal="center"/>
    </xf>
    <xf numFmtId="0" fontId="0" fillId="0" borderId="0" xfId="0" pivotButton="1"/>
    <xf numFmtId="0" fontId="0" fillId="0" borderId="0" xfId="0" applyAlignment="1">
      <alignment horizontal="left"/>
    </xf>
    <xf numFmtId="0" fontId="0" fillId="33" borderId="0" xfId="0" applyFill="1"/>
    <xf numFmtId="0" fontId="24" fillId="33" borderId="0" xfId="0" applyFont="1" applyFill="1"/>
    <xf numFmtId="0" fontId="0" fillId="39" borderId="0" xfId="0" applyFill="1"/>
    <xf numFmtId="0" fontId="25" fillId="39" borderId="0" xfId="0" applyFont="1" applyFill="1"/>
    <xf numFmtId="0" fontId="16" fillId="0" borderId="0" xfId="0" applyFont="1" applyAlignment="1">
      <alignment horizontal="center"/>
    </xf>
    <xf numFmtId="0" fontId="16" fillId="0" borderId="0" xfId="0" applyNumberFormat="1" applyFont="1" applyAlignment="1">
      <alignment horizontal="center"/>
    </xf>
    <xf numFmtId="0" fontId="16" fillId="34" borderId="0" xfId="0" applyFont="1" applyFill="1" applyBorder="1"/>
    <xf numFmtId="0" fontId="16" fillId="0" borderId="0" xfId="0" applyNumberFormat="1" applyFont="1"/>
    <xf numFmtId="167" fontId="0" fillId="34" borderId="10" xfId="0" applyNumberFormat="1" applyFont="1" applyFill="1" applyBorder="1" applyAlignment="1">
      <alignment horizontal="center"/>
    </xf>
    <xf numFmtId="167" fontId="0" fillId="0" borderId="10" xfId="0" applyNumberFormat="1" applyFont="1" applyBorder="1" applyAlignment="1">
      <alignment horizontal="center"/>
    </xf>
    <xf numFmtId="167" fontId="0" fillId="0" borderId="16" xfId="0" applyNumberFormat="1"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6.xml"/><Relationship Id="rId21" Type="http://schemas.microsoft.com/office/2007/relationships/slicerCache" Target="slicerCaches/slicerCache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styles" Target="style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3.xml"/><Relationship Id="rId28" Type="http://schemas.microsoft.com/office/2007/relationships/slicerCache" Target="slicerCaches/slicerCache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theme" Target="theme/theme1.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tables'!$A$4:$A$996</c:f>
              <c:strCache>
                <c:ptCount val="992"/>
                <c:pt idx="0">
                  <c:v>Aaron Blair</c:v>
                </c:pt>
                <c:pt idx="1">
                  <c:v>Aaron Hicks</c:v>
                </c:pt>
                <c:pt idx="2">
                  <c:v>Aaron Pruitt</c:v>
                </c:pt>
                <c:pt idx="3">
                  <c:v>Aaron Stewart PhD</c:v>
                </c:pt>
                <c:pt idx="4">
                  <c:v>Adam Clay</c:v>
                </c:pt>
                <c:pt idx="5">
                  <c:v>Adam Griffith</c:v>
                </c:pt>
                <c:pt idx="6">
                  <c:v>Adam Kelly PhD</c:v>
                </c:pt>
                <c:pt idx="7">
                  <c:v>Adam Payne</c:v>
                </c:pt>
                <c:pt idx="8">
                  <c:v>Adam Stone</c:v>
                </c:pt>
                <c:pt idx="9">
                  <c:v>Alan Mendoza</c:v>
                </c:pt>
                <c:pt idx="10">
                  <c:v>Alan Williams</c:v>
                </c:pt>
                <c:pt idx="11">
                  <c:v>Albert Wilcox</c:v>
                </c:pt>
                <c:pt idx="12">
                  <c:v>Alex Novak</c:v>
                </c:pt>
                <c:pt idx="13">
                  <c:v>Alex Smith</c:v>
                </c:pt>
                <c:pt idx="14">
                  <c:v>Alex Wilson</c:v>
                </c:pt>
                <c:pt idx="15">
                  <c:v>Alexa Gallegos</c:v>
                </c:pt>
                <c:pt idx="16">
                  <c:v>Alexander Griffin</c:v>
                </c:pt>
                <c:pt idx="17">
                  <c:v>Alexander Hogan</c:v>
                </c:pt>
                <c:pt idx="18">
                  <c:v>Alexander Woodward</c:v>
                </c:pt>
                <c:pt idx="19">
                  <c:v>Alexandra Sims</c:v>
                </c:pt>
                <c:pt idx="20">
                  <c:v>Alexis Day</c:v>
                </c:pt>
                <c:pt idx="21">
                  <c:v>Alice Schneider</c:v>
                </c:pt>
                <c:pt idx="22">
                  <c:v>Alison Clark</c:v>
                </c:pt>
                <c:pt idx="23">
                  <c:v>Allen Lee</c:v>
                </c:pt>
                <c:pt idx="24">
                  <c:v>Allen Turner</c:v>
                </c:pt>
                <c:pt idx="25">
                  <c:v>Allison Henderson</c:v>
                </c:pt>
                <c:pt idx="26">
                  <c:v>Allison Perkins</c:v>
                </c:pt>
                <c:pt idx="27">
                  <c:v>Allison Tucker MD</c:v>
                </c:pt>
                <c:pt idx="28">
                  <c:v>Allison Williams</c:v>
                </c:pt>
                <c:pt idx="29">
                  <c:v>Amanda Fowler</c:v>
                </c:pt>
                <c:pt idx="30">
                  <c:v>Amanda Jacobs</c:v>
                </c:pt>
                <c:pt idx="31">
                  <c:v>Amanda Jones</c:v>
                </c:pt>
                <c:pt idx="32">
                  <c:v>Amanda Martin</c:v>
                </c:pt>
                <c:pt idx="33">
                  <c:v>Amanda Mayo</c:v>
                </c:pt>
                <c:pt idx="34">
                  <c:v>Amanda Mitchell</c:v>
                </c:pt>
                <c:pt idx="35">
                  <c:v>Amanda Smith</c:v>
                </c:pt>
                <c:pt idx="36">
                  <c:v>Amanda Spencer</c:v>
                </c:pt>
                <c:pt idx="37">
                  <c:v>Amanda Vargas</c:v>
                </c:pt>
                <c:pt idx="38">
                  <c:v>Amy Combs</c:v>
                </c:pt>
                <c:pt idx="39">
                  <c:v>Amy Fitzgerald</c:v>
                </c:pt>
                <c:pt idx="40">
                  <c:v>Amy Harrison</c:v>
                </c:pt>
                <c:pt idx="41">
                  <c:v>Amy Lee</c:v>
                </c:pt>
                <c:pt idx="42">
                  <c:v>Amy Morrow</c:v>
                </c:pt>
                <c:pt idx="43">
                  <c:v>Amy Olson</c:v>
                </c:pt>
                <c:pt idx="44">
                  <c:v>Andrea Perez</c:v>
                </c:pt>
                <c:pt idx="45">
                  <c:v>Andrew Avila</c:v>
                </c:pt>
                <c:pt idx="46">
                  <c:v>Andrew Barnes</c:v>
                </c:pt>
                <c:pt idx="47">
                  <c:v>Andrew Fuentes</c:v>
                </c:pt>
                <c:pt idx="48">
                  <c:v>Andrew Little</c:v>
                </c:pt>
                <c:pt idx="49">
                  <c:v>Andrew Lynch</c:v>
                </c:pt>
                <c:pt idx="50">
                  <c:v>Andrew Ruiz</c:v>
                </c:pt>
                <c:pt idx="51">
                  <c:v>Andrew Scott</c:v>
                </c:pt>
                <c:pt idx="52">
                  <c:v>Angel Collins</c:v>
                </c:pt>
                <c:pt idx="53">
                  <c:v>Angela Blackwell</c:v>
                </c:pt>
                <c:pt idx="54">
                  <c:v>Angela Castillo</c:v>
                </c:pt>
                <c:pt idx="55">
                  <c:v>Angela Castro</c:v>
                </c:pt>
                <c:pt idx="56">
                  <c:v>Angela Johnson</c:v>
                </c:pt>
                <c:pt idx="57">
                  <c:v>Angela Smith</c:v>
                </c:pt>
                <c:pt idx="58">
                  <c:v>Angelica Rogers</c:v>
                </c:pt>
                <c:pt idx="59">
                  <c:v>Anita Becker</c:v>
                </c:pt>
                <c:pt idx="60">
                  <c:v>Ann Contreras</c:v>
                </c:pt>
                <c:pt idx="61">
                  <c:v>Anna Evans</c:v>
                </c:pt>
                <c:pt idx="62">
                  <c:v>Anna Fleming</c:v>
                </c:pt>
                <c:pt idx="63">
                  <c:v>Anna Mccann</c:v>
                </c:pt>
                <c:pt idx="64">
                  <c:v>Anne Edwards</c:v>
                </c:pt>
                <c:pt idx="65">
                  <c:v>Anne Hamilton</c:v>
                </c:pt>
                <c:pt idx="66">
                  <c:v>Anne Hampton</c:v>
                </c:pt>
                <c:pt idx="67">
                  <c:v>Anthony Avila</c:v>
                </c:pt>
                <c:pt idx="68">
                  <c:v>Anthony Case</c:v>
                </c:pt>
                <c:pt idx="69">
                  <c:v>Anthony Downs</c:v>
                </c:pt>
                <c:pt idx="70">
                  <c:v>Anthony Gaines</c:v>
                </c:pt>
                <c:pt idx="71">
                  <c:v>Anthony Goodwin DDS</c:v>
                </c:pt>
                <c:pt idx="72">
                  <c:v>Anthony Hernandez</c:v>
                </c:pt>
                <c:pt idx="73">
                  <c:v>Anthony Huynh MD</c:v>
                </c:pt>
                <c:pt idx="74">
                  <c:v>Anthony Krause</c:v>
                </c:pt>
                <c:pt idx="75">
                  <c:v>Anthony Larsen</c:v>
                </c:pt>
                <c:pt idx="76">
                  <c:v>Anthony Nichols</c:v>
                </c:pt>
                <c:pt idx="77">
                  <c:v>Anthony Walter</c:v>
                </c:pt>
                <c:pt idx="78">
                  <c:v>Antonio Johnson</c:v>
                </c:pt>
                <c:pt idx="79">
                  <c:v>Antonio King</c:v>
                </c:pt>
                <c:pt idx="80">
                  <c:v>April Ford</c:v>
                </c:pt>
                <c:pt idx="81">
                  <c:v>Ariana Pittman</c:v>
                </c:pt>
                <c:pt idx="82">
                  <c:v>Arthur Vasquez</c:v>
                </c:pt>
                <c:pt idx="83">
                  <c:v>Ashley Chen</c:v>
                </c:pt>
                <c:pt idx="84">
                  <c:v>Ashley Cordova</c:v>
                </c:pt>
                <c:pt idx="85">
                  <c:v>Ashley Hammond</c:v>
                </c:pt>
                <c:pt idx="86">
                  <c:v>Ashley Kemp</c:v>
                </c:pt>
                <c:pt idx="87">
                  <c:v>Ashley Odonnell</c:v>
                </c:pt>
                <c:pt idx="88">
                  <c:v>Ashley Salazar</c:v>
                </c:pt>
                <c:pt idx="89">
                  <c:v>Austin Allen</c:v>
                </c:pt>
                <c:pt idx="90">
                  <c:v>Austin Jenkins</c:v>
                </c:pt>
                <c:pt idx="91">
                  <c:v>Austin Romero</c:v>
                </c:pt>
                <c:pt idx="92">
                  <c:v>Barbara Brown</c:v>
                </c:pt>
                <c:pt idx="93">
                  <c:v>Barbara Foster</c:v>
                </c:pt>
                <c:pt idx="94">
                  <c:v>Barbara Keith</c:v>
                </c:pt>
                <c:pt idx="95">
                  <c:v>Benjamin Stark</c:v>
                </c:pt>
                <c:pt idx="96">
                  <c:v>Benjamin Stevens</c:v>
                </c:pt>
                <c:pt idx="97">
                  <c:v>Beth Crane</c:v>
                </c:pt>
                <c:pt idx="98">
                  <c:v>Beth Huff</c:v>
                </c:pt>
                <c:pt idx="99">
                  <c:v>Beth Young</c:v>
                </c:pt>
                <c:pt idx="100">
                  <c:v>Bethany Wright</c:v>
                </c:pt>
                <c:pt idx="101">
                  <c:v>Beverly Roy</c:v>
                </c:pt>
                <c:pt idx="102">
                  <c:v>Blake Newton</c:v>
                </c:pt>
                <c:pt idx="103">
                  <c:v>Bonnie Sherman</c:v>
                </c:pt>
                <c:pt idx="104">
                  <c:v>Bradley Aguilar</c:v>
                </c:pt>
                <c:pt idx="105">
                  <c:v>Bradley Gaines</c:v>
                </c:pt>
                <c:pt idx="106">
                  <c:v>Bradley Harris</c:v>
                </c:pt>
                <c:pt idx="107">
                  <c:v>Bradley Weaver</c:v>
                </c:pt>
                <c:pt idx="108">
                  <c:v>Bradley Wu</c:v>
                </c:pt>
                <c:pt idx="109">
                  <c:v>Brandi Tucker</c:v>
                </c:pt>
                <c:pt idx="110">
                  <c:v>Brandon Ford</c:v>
                </c:pt>
                <c:pt idx="111">
                  <c:v>Brandon Fox</c:v>
                </c:pt>
                <c:pt idx="112">
                  <c:v>Brandon Newman</c:v>
                </c:pt>
                <c:pt idx="113">
                  <c:v>Brandon Williams</c:v>
                </c:pt>
                <c:pt idx="114">
                  <c:v>Brenda Briggs</c:v>
                </c:pt>
                <c:pt idx="115">
                  <c:v>Brenda Fleming</c:v>
                </c:pt>
                <c:pt idx="116">
                  <c:v>Brenda Green</c:v>
                </c:pt>
                <c:pt idx="117">
                  <c:v>Brenda Koch</c:v>
                </c:pt>
                <c:pt idx="118">
                  <c:v>Brenda Reeves</c:v>
                </c:pt>
                <c:pt idx="119">
                  <c:v>Brenda Spencer</c:v>
                </c:pt>
                <c:pt idx="120">
                  <c:v>Brett Moore</c:v>
                </c:pt>
                <c:pt idx="121">
                  <c:v>Brian Bailey</c:v>
                </c:pt>
                <c:pt idx="122">
                  <c:v>Brian Baker</c:v>
                </c:pt>
                <c:pt idx="123">
                  <c:v>Brian Bautista</c:v>
                </c:pt>
                <c:pt idx="124">
                  <c:v>Brian Dunn</c:v>
                </c:pt>
                <c:pt idx="125">
                  <c:v>Brian Holland</c:v>
                </c:pt>
                <c:pt idx="126">
                  <c:v>Briana Smith</c:v>
                </c:pt>
                <c:pt idx="127">
                  <c:v>Brianna Orr</c:v>
                </c:pt>
                <c:pt idx="128">
                  <c:v>Brianna Pittman</c:v>
                </c:pt>
                <c:pt idx="129">
                  <c:v>Bridget Williams</c:v>
                </c:pt>
                <c:pt idx="130">
                  <c:v>Brittany Barker</c:v>
                </c:pt>
                <c:pt idx="131">
                  <c:v>Brittany Lambert</c:v>
                </c:pt>
                <c:pt idx="132">
                  <c:v>Brittany Mcdowell</c:v>
                </c:pt>
                <c:pt idx="133">
                  <c:v>Bryan Long</c:v>
                </c:pt>
                <c:pt idx="134">
                  <c:v>Caleb Guerra</c:v>
                </c:pt>
                <c:pt idx="135">
                  <c:v>Cameron Spencer</c:v>
                </c:pt>
                <c:pt idx="136">
                  <c:v>Candice Petersen</c:v>
                </c:pt>
                <c:pt idx="137">
                  <c:v>Candice Wise</c:v>
                </c:pt>
                <c:pt idx="138">
                  <c:v>Carl Kline</c:v>
                </c:pt>
                <c:pt idx="139">
                  <c:v>Carla Wood</c:v>
                </c:pt>
                <c:pt idx="140">
                  <c:v>Carol Schneider</c:v>
                </c:pt>
                <c:pt idx="141">
                  <c:v>Caroline Gross</c:v>
                </c:pt>
                <c:pt idx="142">
                  <c:v>Carolyn Lopez</c:v>
                </c:pt>
                <c:pt idx="143">
                  <c:v>Carrie Little</c:v>
                </c:pt>
                <c:pt idx="144">
                  <c:v>Casey Bush</c:v>
                </c:pt>
                <c:pt idx="145">
                  <c:v>Casey Roberts</c:v>
                </c:pt>
                <c:pt idx="146">
                  <c:v>Cassandra Macdonald</c:v>
                </c:pt>
                <c:pt idx="147">
                  <c:v>Cassandra Stephens</c:v>
                </c:pt>
                <c:pt idx="148">
                  <c:v>Catherine Johnston</c:v>
                </c:pt>
                <c:pt idx="149">
                  <c:v>Catherine Mccoy MD</c:v>
                </c:pt>
                <c:pt idx="150">
                  <c:v>Cathy Baldwin</c:v>
                </c:pt>
                <c:pt idx="151">
                  <c:v>Cesar Greene</c:v>
                </c:pt>
                <c:pt idx="152">
                  <c:v>Charles Dean</c:v>
                </c:pt>
                <c:pt idx="153">
                  <c:v>Charles Jones</c:v>
                </c:pt>
                <c:pt idx="154">
                  <c:v>Charles Martinez</c:v>
                </c:pt>
                <c:pt idx="155">
                  <c:v>Charles Pratt</c:v>
                </c:pt>
                <c:pt idx="156">
                  <c:v>Charlotte Taylor</c:v>
                </c:pt>
                <c:pt idx="157">
                  <c:v>Chase Mason</c:v>
                </c:pt>
                <c:pt idx="158">
                  <c:v>Chelsea Anderson</c:v>
                </c:pt>
                <c:pt idx="159">
                  <c:v>Chelsea Barber</c:v>
                </c:pt>
                <c:pt idx="160">
                  <c:v>Cheryl Freeman</c:v>
                </c:pt>
                <c:pt idx="161">
                  <c:v>Cheryl Norris</c:v>
                </c:pt>
                <c:pt idx="162">
                  <c:v>Chloe Gray</c:v>
                </c:pt>
                <c:pt idx="163">
                  <c:v>Christian Campbell</c:v>
                </c:pt>
                <c:pt idx="164">
                  <c:v>Christian Lane</c:v>
                </c:pt>
                <c:pt idx="165">
                  <c:v>Christian Lopez</c:v>
                </c:pt>
                <c:pt idx="166">
                  <c:v>Christina King</c:v>
                </c:pt>
                <c:pt idx="167">
                  <c:v>Christina Norman</c:v>
                </c:pt>
                <c:pt idx="168">
                  <c:v>Christina Wright</c:v>
                </c:pt>
                <c:pt idx="169">
                  <c:v>Christine Castro</c:v>
                </c:pt>
                <c:pt idx="170">
                  <c:v>Christine Hart</c:v>
                </c:pt>
                <c:pt idx="171">
                  <c:v>Christine Johnson</c:v>
                </c:pt>
                <c:pt idx="172">
                  <c:v>Christopher Black</c:v>
                </c:pt>
                <c:pt idx="173">
                  <c:v>Christopher Burton</c:v>
                </c:pt>
                <c:pt idx="174">
                  <c:v>Christopher Guerra</c:v>
                </c:pt>
                <c:pt idx="175">
                  <c:v>Christopher Hunter</c:v>
                </c:pt>
                <c:pt idx="176">
                  <c:v>Christopher Johnson</c:v>
                </c:pt>
                <c:pt idx="177">
                  <c:v>Christopher Jones</c:v>
                </c:pt>
                <c:pt idx="178">
                  <c:v>Christopher Long</c:v>
                </c:pt>
                <c:pt idx="179">
                  <c:v>Christopher Mcclain</c:v>
                </c:pt>
                <c:pt idx="180">
                  <c:v>Christopher Nichols</c:v>
                </c:pt>
                <c:pt idx="181">
                  <c:v>Christopher Riggs</c:v>
                </c:pt>
                <c:pt idx="182">
                  <c:v>Christopher Robinson</c:v>
                </c:pt>
                <c:pt idx="183">
                  <c:v>Christopher Sparks</c:v>
                </c:pt>
                <c:pt idx="184">
                  <c:v>Cindy Jacobs</c:v>
                </c:pt>
                <c:pt idx="185">
                  <c:v>Cindy Martin</c:v>
                </c:pt>
                <c:pt idx="186">
                  <c:v>Cindy Williams</c:v>
                </c:pt>
                <c:pt idx="187">
                  <c:v>Clarence Vega</c:v>
                </c:pt>
                <c:pt idx="188">
                  <c:v>Clayton Burns</c:v>
                </c:pt>
                <c:pt idx="189">
                  <c:v>Clayton Pena</c:v>
                </c:pt>
                <c:pt idx="190">
                  <c:v>Clifford Moore MD</c:v>
                </c:pt>
                <c:pt idx="191">
                  <c:v>Connie Mcclain</c:v>
                </c:pt>
                <c:pt idx="192">
                  <c:v>Corey Combs</c:v>
                </c:pt>
                <c:pt idx="193">
                  <c:v>Corey Warren</c:v>
                </c:pt>
                <c:pt idx="194">
                  <c:v>Courtney Burton</c:v>
                </c:pt>
                <c:pt idx="195">
                  <c:v>Courtney Tran</c:v>
                </c:pt>
                <c:pt idx="196">
                  <c:v>Craig Dennis</c:v>
                </c:pt>
                <c:pt idx="197">
                  <c:v>Craig Levine</c:v>
                </c:pt>
                <c:pt idx="198">
                  <c:v>Crystal Brown</c:v>
                </c:pt>
                <c:pt idx="199">
                  <c:v>Crystal Wilson</c:v>
                </c:pt>
                <c:pt idx="200">
                  <c:v>Curtis Lambert</c:v>
                </c:pt>
                <c:pt idx="201">
                  <c:v>Curtis Maxwell</c:v>
                </c:pt>
                <c:pt idx="202">
                  <c:v>Cynthia Mckinney</c:v>
                </c:pt>
                <c:pt idx="203">
                  <c:v>Cynthia Walton</c:v>
                </c:pt>
                <c:pt idx="204">
                  <c:v>Dakota Giles</c:v>
                </c:pt>
                <c:pt idx="205">
                  <c:v>Dakota Wells</c:v>
                </c:pt>
                <c:pt idx="206">
                  <c:v>Dale Haynes</c:v>
                </c:pt>
                <c:pt idx="207">
                  <c:v>Dana Rice</c:v>
                </c:pt>
                <c:pt idx="208">
                  <c:v>Dana Sanders</c:v>
                </c:pt>
                <c:pt idx="209">
                  <c:v>Daniel Barnett</c:v>
                </c:pt>
                <c:pt idx="210">
                  <c:v>Daniel Foster</c:v>
                </c:pt>
                <c:pt idx="211">
                  <c:v>Daniel Green</c:v>
                </c:pt>
                <c:pt idx="212">
                  <c:v>Daniel Harrington</c:v>
                </c:pt>
                <c:pt idx="213">
                  <c:v>Daniel Lopez</c:v>
                </c:pt>
                <c:pt idx="214">
                  <c:v>Daniel Martin</c:v>
                </c:pt>
                <c:pt idx="215">
                  <c:v>Daniel Parker</c:v>
                </c:pt>
                <c:pt idx="216">
                  <c:v>Daniel Quinn</c:v>
                </c:pt>
                <c:pt idx="217">
                  <c:v>Daniel Roberson</c:v>
                </c:pt>
                <c:pt idx="218">
                  <c:v>Daniel Terry</c:v>
                </c:pt>
                <c:pt idx="219">
                  <c:v>Daniel Thomas</c:v>
                </c:pt>
                <c:pt idx="220">
                  <c:v>Danielle Adkins</c:v>
                </c:pt>
                <c:pt idx="221">
                  <c:v>Danielle Barrera</c:v>
                </c:pt>
                <c:pt idx="222">
                  <c:v>Danielle Bell</c:v>
                </c:pt>
                <c:pt idx="223">
                  <c:v>Danielle Costa</c:v>
                </c:pt>
                <c:pt idx="224">
                  <c:v>Danielle Nelson</c:v>
                </c:pt>
                <c:pt idx="225">
                  <c:v>Danny Brown</c:v>
                </c:pt>
                <c:pt idx="226">
                  <c:v>Darrell Johnson</c:v>
                </c:pt>
                <c:pt idx="227">
                  <c:v>David Armstrong</c:v>
                </c:pt>
                <c:pt idx="228">
                  <c:v>David Bishop</c:v>
                </c:pt>
                <c:pt idx="229">
                  <c:v>David Brown</c:v>
                </c:pt>
                <c:pt idx="230">
                  <c:v>David Cherry</c:v>
                </c:pt>
                <c:pt idx="231">
                  <c:v>David Cox</c:v>
                </c:pt>
                <c:pt idx="232">
                  <c:v>David Gonzalez</c:v>
                </c:pt>
                <c:pt idx="233">
                  <c:v>David Griffin</c:v>
                </c:pt>
                <c:pt idx="234">
                  <c:v>David Hooper</c:v>
                </c:pt>
                <c:pt idx="235">
                  <c:v>David Martinez</c:v>
                </c:pt>
                <c:pt idx="236">
                  <c:v>David Morrison</c:v>
                </c:pt>
                <c:pt idx="237">
                  <c:v>David Ortiz</c:v>
                </c:pt>
                <c:pt idx="238">
                  <c:v>David Osborne III</c:v>
                </c:pt>
                <c:pt idx="239">
                  <c:v>David Powell</c:v>
                </c:pt>
                <c:pt idx="240">
                  <c:v>David Sanchez</c:v>
                </c:pt>
                <c:pt idx="241">
                  <c:v>David Spence</c:v>
                </c:pt>
                <c:pt idx="242">
                  <c:v>David Watson</c:v>
                </c:pt>
                <c:pt idx="243">
                  <c:v>Dawn Green</c:v>
                </c:pt>
                <c:pt idx="244">
                  <c:v>Dawn Hardy</c:v>
                </c:pt>
                <c:pt idx="245">
                  <c:v>Dawn Mitchell</c:v>
                </c:pt>
                <c:pt idx="246">
                  <c:v>Dean Finley</c:v>
                </c:pt>
                <c:pt idx="247">
                  <c:v>Deanna Miles</c:v>
                </c:pt>
                <c:pt idx="248">
                  <c:v>Deborah Brown</c:v>
                </c:pt>
                <c:pt idx="249">
                  <c:v>Deborah Day</c:v>
                </c:pt>
                <c:pt idx="250">
                  <c:v>Deborah Kelley</c:v>
                </c:pt>
                <c:pt idx="251">
                  <c:v>Deborah Torres</c:v>
                </c:pt>
                <c:pt idx="252">
                  <c:v>Debra Garcia</c:v>
                </c:pt>
                <c:pt idx="253">
                  <c:v>Debra Salazar</c:v>
                </c:pt>
                <c:pt idx="254">
                  <c:v>Denise Erickson</c:v>
                </c:pt>
                <c:pt idx="255">
                  <c:v>Denise Neal</c:v>
                </c:pt>
                <c:pt idx="256">
                  <c:v>Denise Smith</c:v>
                </c:pt>
                <c:pt idx="257">
                  <c:v>Desiree Winters</c:v>
                </c:pt>
                <c:pt idx="258">
                  <c:v>Diana Bautista</c:v>
                </c:pt>
                <c:pt idx="259">
                  <c:v>Diana Chase</c:v>
                </c:pt>
                <c:pt idx="260">
                  <c:v>Diana Ferguson</c:v>
                </c:pt>
                <c:pt idx="261">
                  <c:v>Diana Raymond</c:v>
                </c:pt>
                <c:pt idx="262">
                  <c:v>Diana Walton</c:v>
                </c:pt>
                <c:pt idx="263">
                  <c:v>Diane Dean</c:v>
                </c:pt>
                <c:pt idx="264">
                  <c:v>Diane Flores</c:v>
                </c:pt>
                <c:pt idx="265">
                  <c:v>Dillon Henry</c:v>
                </c:pt>
                <c:pt idx="266">
                  <c:v>Dominique Ward</c:v>
                </c:pt>
                <c:pt idx="267">
                  <c:v>Don Scott</c:v>
                </c:pt>
                <c:pt idx="268">
                  <c:v>Donald Mitchell</c:v>
                </c:pt>
                <c:pt idx="269">
                  <c:v>Donald Salas</c:v>
                </c:pt>
                <c:pt idx="270">
                  <c:v>Donna Bailey</c:v>
                </c:pt>
                <c:pt idx="271">
                  <c:v>Donna Davis</c:v>
                </c:pt>
                <c:pt idx="272">
                  <c:v>Donna Hansen</c:v>
                </c:pt>
                <c:pt idx="273">
                  <c:v>Douglas Goodwin</c:v>
                </c:pt>
                <c:pt idx="274">
                  <c:v>Dr. Jessica Campbell</c:v>
                </c:pt>
                <c:pt idx="275">
                  <c:v>Dr. Michael Aguilar</c:v>
                </c:pt>
                <c:pt idx="276">
                  <c:v>Dr. Pamela Larson</c:v>
                </c:pt>
                <c:pt idx="277">
                  <c:v>Dr. Paul Williamson</c:v>
                </c:pt>
                <c:pt idx="278">
                  <c:v>Dr. Rhonda Hernandez</c:v>
                </c:pt>
                <c:pt idx="279">
                  <c:v>Dustin Douglas</c:v>
                </c:pt>
                <c:pt idx="280">
                  <c:v>Dustin Smith</c:v>
                </c:pt>
                <c:pt idx="281">
                  <c:v>Dwayne Cardenas</c:v>
                </c:pt>
                <c:pt idx="282">
                  <c:v>Dwayne Parks</c:v>
                </c:pt>
                <c:pt idx="283">
                  <c:v>Eddie Todd</c:v>
                </c:pt>
                <c:pt idx="284">
                  <c:v>Eduardo Burns</c:v>
                </c:pt>
                <c:pt idx="285">
                  <c:v>Eduardo Reed</c:v>
                </c:pt>
                <c:pt idx="286">
                  <c:v>Edward Ferguson</c:v>
                </c:pt>
                <c:pt idx="287">
                  <c:v>Edwin Carter</c:v>
                </c:pt>
                <c:pt idx="288">
                  <c:v>Elaine Martinez</c:v>
                </c:pt>
                <c:pt idx="289">
                  <c:v>Elijah Green</c:v>
                </c:pt>
                <c:pt idx="290">
                  <c:v>Elizabeth Bowman</c:v>
                </c:pt>
                <c:pt idx="291">
                  <c:v>Elizabeth Edwards</c:v>
                </c:pt>
                <c:pt idx="292">
                  <c:v>Elizabeth Estrada</c:v>
                </c:pt>
                <c:pt idx="293">
                  <c:v>Elizabeth Green</c:v>
                </c:pt>
                <c:pt idx="294">
                  <c:v>Elizabeth Hayes</c:v>
                </c:pt>
                <c:pt idx="295">
                  <c:v>Elizabeth Jenkins</c:v>
                </c:pt>
                <c:pt idx="296">
                  <c:v>Elizabeth Lester</c:v>
                </c:pt>
                <c:pt idx="297">
                  <c:v>Elizabeth Phillips</c:v>
                </c:pt>
                <c:pt idx="298">
                  <c:v>Elizabeth Stone</c:v>
                </c:pt>
                <c:pt idx="299">
                  <c:v>Elizabeth Walker</c:v>
                </c:pt>
                <c:pt idx="300">
                  <c:v>Ellen Bowman</c:v>
                </c:pt>
                <c:pt idx="301">
                  <c:v>Emily Brown</c:v>
                </c:pt>
                <c:pt idx="302">
                  <c:v>Emily Daniels</c:v>
                </c:pt>
                <c:pt idx="303">
                  <c:v>Emily Horton</c:v>
                </c:pt>
                <c:pt idx="304">
                  <c:v>Emily Johnson</c:v>
                </c:pt>
                <c:pt idx="305">
                  <c:v>Emily Scott</c:v>
                </c:pt>
                <c:pt idx="306">
                  <c:v>Emma Hicks</c:v>
                </c:pt>
                <c:pt idx="307">
                  <c:v>Eric Carpenter</c:v>
                </c:pt>
                <c:pt idx="308">
                  <c:v>Eric Jimenez</c:v>
                </c:pt>
                <c:pt idx="309">
                  <c:v>Eric Johnson</c:v>
                </c:pt>
                <c:pt idx="310">
                  <c:v>Eric Myers</c:v>
                </c:pt>
                <c:pt idx="311">
                  <c:v>Eric Nguyen</c:v>
                </c:pt>
                <c:pt idx="312">
                  <c:v>Eric Robinson</c:v>
                </c:pt>
                <c:pt idx="313">
                  <c:v>Eric Walsh</c:v>
                </c:pt>
                <c:pt idx="314">
                  <c:v>Erica Davis</c:v>
                </c:pt>
                <c:pt idx="315">
                  <c:v>Erica Jackson</c:v>
                </c:pt>
                <c:pt idx="316">
                  <c:v>Erica Johnson</c:v>
                </c:pt>
                <c:pt idx="317">
                  <c:v>Erika Mitchell</c:v>
                </c:pt>
                <c:pt idx="318">
                  <c:v>Erin Jimenez</c:v>
                </c:pt>
                <c:pt idx="319">
                  <c:v>Erin Martin</c:v>
                </c:pt>
                <c:pt idx="320">
                  <c:v>Ernest Cole</c:v>
                </c:pt>
                <c:pt idx="321">
                  <c:v>Ethan Adams</c:v>
                </c:pt>
                <c:pt idx="322">
                  <c:v>Evan Ramos</c:v>
                </c:pt>
                <c:pt idx="323">
                  <c:v>Evan Soto</c:v>
                </c:pt>
                <c:pt idx="324">
                  <c:v>Fred Stark</c:v>
                </c:pt>
                <c:pt idx="325">
                  <c:v>Frederick Ware</c:v>
                </c:pt>
                <c:pt idx="326">
                  <c:v>Gabrielle Bowman</c:v>
                </c:pt>
                <c:pt idx="327">
                  <c:v>Gary Ballard</c:v>
                </c:pt>
                <c:pt idx="328">
                  <c:v>Gavin Randall</c:v>
                </c:pt>
                <c:pt idx="329">
                  <c:v>Gerald Johnson</c:v>
                </c:pt>
                <c:pt idx="330">
                  <c:v>Gerald Taylor</c:v>
                </c:pt>
                <c:pt idx="331">
                  <c:v>Gilbert Mcintyre</c:v>
                </c:pt>
                <c:pt idx="332">
                  <c:v>Gina Snyder</c:v>
                </c:pt>
                <c:pt idx="333">
                  <c:v>Gina Thompson</c:v>
                </c:pt>
                <c:pt idx="334">
                  <c:v>Gina Williams</c:v>
                </c:pt>
                <c:pt idx="335">
                  <c:v>Gloria Chaney</c:v>
                </c:pt>
                <c:pt idx="336">
                  <c:v>Gregory Brown</c:v>
                </c:pt>
                <c:pt idx="337">
                  <c:v>Gregory Clarke</c:v>
                </c:pt>
                <c:pt idx="338">
                  <c:v>Gregory Garrison</c:v>
                </c:pt>
                <c:pt idx="339">
                  <c:v>Gregory Randall</c:v>
                </c:pt>
                <c:pt idx="340">
                  <c:v>Gregory Waters</c:v>
                </c:pt>
                <c:pt idx="341">
                  <c:v>Haley Castro</c:v>
                </c:pt>
                <c:pt idx="342">
                  <c:v>Haley Yates</c:v>
                </c:pt>
                <c:pt idx="343">
                  <c:v>Hannah Sanders</c:v>
                </c:pt>
                <c:pt idx="344">
                  <c:v>Heather Brown</c:v>
                </c:pt>
                <c:pt idx="345">
                  <c:v>Heather Camacho</c:v>
                </c:pt>
                <c:pt idx="346">
                  <c:v>Heather Curtis</c:v>
                </c:pt>
                <c:pt idx="347">
                  <c:v>Heather Davis</c:v>
                </c:pt>
                <c:pt idx="348">
                  <c:v>Heather Jackson</c:v>
                </c:pt>
                <c:pt idx="349">
                  <c:v>Heather Saunders</c:v>
                </c:pt>
                <c:pt idx="350">
                  <c:v>Hector Greer</c:v>
                </c:pt>
                <c:pt idx="351">
                  <c:v>Heidi Dixon</c:v>
                </c:pt>
                <c:pt idx="352">
                  <c:v>Heidi Miranda</c:v>
                </c:pt>
                <c:pt idx="353">
                  <c:v>Henry Mullen</c:v>
                </c:pt>
                <c:pt idx="354">
                  <c:v>Ian Hayes</c:v>
                </c:pt>
                <c:pt idx="355">
                  <c:v>Ian May</c:v>
                </c:pt>
                <c:pt idx="356">
                  <c:v>Isaac Gray</c:v>
                </c:pt>
                <c:pt idx="357">
                  <c:v>Isaac Hebert</c:v>
                </c:pt>
                <c:pt idx="358">
                  <c:v>Isabel Brown</c:v>
                </c:pt>
                <c:pt idx="359">
                  <c:v>Jack Ortega</c:v>
                </c:pt>
                <c:pt idx="360">
                  <c:v>Jackie Allen</c:v>
                </c:pt>
                <c:pt idx="361">
                  <c:v>Jacob Austin</c:v>
                </c:pt>
                <c:pt idx="362">
                  <c:v>Jacob Gill</c:v>
                </c:pt>
                <c:pt idx="363">
                  <c:v>Jacob Jones</c:v>
                </c:pt>
                <c:pt idx="364">
                  <c:v>Jacob Joseph</c:v>
                </c:pt>
                <c:pt idx="365">
                  <c:v>Jacob Kerr</c:v>
                </c:pt>
                <c:pt idx="366">
                  <c:v>Jacob Mclaughlin</c:v>
                </c:pt>
                <c:pt idx="367">
                  <c:v>Jacqueline Drake</c:v>
                </c:pt>
                <c:pt idx="368">
                  <c:v>Jacqueline Moon</c:v>
                </c:pt>
                <c:pt idx="369">
                  <c:v>Jacqueline Peterson</c:v>
                </c:pt>
                <c:pt idx="370">
                  <c:v>Jacqueline Williams</c:v>
                </c:pt>
                <c:pt idx="371">
                  <c:v>Jake Gilmore</c:v>
                </c:pt>
                <c:pt idx="372">
                  <c:v>James Brown</c:v>
                </c:pt>
                <c:pt idx="373">
                  <c:v>James Campbell</c:v>
                </c:pt>
                <c:pt idx="374">
                  <c:v>James Carr</c:v>
                </c:pt>
                <c:pt idx="375">
                  <c:v>James Cherry</c:v>
                </c:pt>
                <c:pt idx="376">
                  <c:v>James Gonzalez</c:v>
                </c:pt>
                <c:pt idx="377">
                  <c:v>James Hall</c:v>
                </c:pt>
                <c:pt idx="378">
                  <c:v>James Hernandez</c:v>
                </c:pt>
                <c:pt idx="379">
                  <c:v>James Hinton</c:v>
                </c:pt>
                <c:pt idx="380">
                  <c:v>James Jacobs</c:v>
                </c:pt>
                <c:pt idx="381">
                  <c:v>James Mills</c:v>
                </c:pt>
                <c:pt idx="382">
                  <c:v>James Moore</c:v>
                </c:pt>
                <c:pt idx="383">
                  <c:v>James Skinner</c:v>
                </c:pt>
                <c:pt idx="384">
                  <c:v>James Smith</c:v>
                </c:pt>
                <c:pt idx="385">
                  <c:v>James Todd</c:v>
                </c:pt>
                <c:pt idx="386">
                  <c:v>Jamie Ramirez</c:v>
                </c:pt>
                <c:pt idx="387">
                  <c:v>Jane Cox</c:v>
                </c:pt>
                <c:pt idx="388">
                  <c:v>Janet Barron</c:v>
                </c:pt>
                <c:pt idx="389">
                  <c:v>Janice Daniels</c:v>
                </c:pt>
                <c:pt idx="390">
                  <c:v>Jasmin Ho</c:v>
                </c:pt>
                <c:pt idx="391">
                  <c:v>Jasmine Harris</c:v>
                </c:pt>
                <c:pt idx="392">
                  <c:v>Jasmine Lane</c:v>
                </c:pt>
                <c:pt idx="393">
                  <c:v>Jason Brady</c:v>
                </c:pt>
                <c:pt idx="394">
                  <c:v>Jason Bryant</c:v>
                </c:pt>
                <c:pt idx="395">
                  <c:v>Jason Carter</c:v>
                </c:pt>
                <c:pt idx="396">
                  <c:v>Jason Edwards</c:v>
                </c:pt>
                <c:pt idx="397">
                  <c:v>Jason Johnson</c:v>
                </c:pt>
                <c:pt idx="398">
                  <c:v>Jason Phillips</c:v>
                </c:pt>
                <c:pt idx="399">
                  <c:v>Jason Sanders</c:v>
                </c:pt>
                <c:pt idx="400">
                  <c:v>Jason Scott</c:v>
                </c:pt>
                <c:pt idx="401">
                  <c:v>Jason Singh</c:v>
                </c:pt>
                <c:pt idx="402">
                  <c:v>Jason Weaver</c:v>
                </c:pt>
                <c:pt idx="403">
                  <c:v>Javier Hobbs</c:v>
                </c:pt>
                <c:pt idx="404">
                  <c:v>Jay Bush</c:v>
                </c:pt>
                <c:pt idx="405">
                  <c:v>Jeffery Tucker</c:v>
                </c:pt>
                <c:pt idx="406">
                  <c:v>Jeffrey Cooper</c:v>
                </c:pt>
                <c:pt idx="407">
                  <c:v>Jeffrey Edwards</c:v>
                </c:pt>
                <c:pt idx="408">
                  <c:v>Jennifer Allen</c:v>
                </c:pt>
                <c:pt idx="409">
                  <c:v>Jennifer Baker</c:v>
                </c:pt>
                <c:pt idx="410">
                  <c:v>Jennifer Carter</c:v>
                </c:pt>
                <c:pt idx="411">
                  <c:v>Jennifer Cherry</c:v>
                </c:pt>
                <c:pt idx="412">
                  <c:v>Jennifer Garcia</c:v>
                </c:pt>
                <c:pt idx="413">
                  <c:v>Jennifer Gonzalez</c:v>
                </c:pt>
                <c:pt idx="414">
                  <c:v>Jennifer Hinton</c:v>
                </c:pt>
                <c:pt idx="415">
                  <c:v>Jennifer Holmes</c:v>
                </c:pt>
                <c:pt idx="416">
                  <c:v>Jennifer Lara</c:v>
                </c:pt>
                <c:pt idx="417">
                  <c:v>Jennifer Lewis</c:v>
                </c:pt>
                <c:pt idx="418">
                  <c:v>Jennifer Martin</c:v>
                </c:pt>
                <c:pt idx="419">
                  <c:v>Jennifer Mcintyre</c:v>
                </c:pt>
                <c:pt idx="420">
                  <c:v>Jennifer Miller</c:v>
                </c:pt>
                <c:pt idx="421">
                  <c:v>Jennifer Nelson</c:v>
                </c:pt>
                <c:pt idx="422">
                  <c:v>Jennifer Phillips</c:v>
                </c:pt>
                <c:pt idx="423">
                  <c:v>Jennifer Pierce</c:v>
                </c:pt>
                <c:pt idx="424">
                  <c:v>Jennifer Rogers</c:v>
                </c:pt>
                <c:pt idx="425">
                  <c:v>Jennifer Rowe</c:v>
                </c:pt>
                <c:pt idx="426">
                  <c:v>Jennifer Sullivan</c:v>
                </c:pt>
                <c:pt idx="427">
                  <c:v>Jeremiah Rodriguez</c:v>
                </c:pt>
                <c:pt idx="428">
                  <c:v>Jeremiah Thompson</c:v>
                </c:pt>
                <c:pt idx="429">
                  <c:v>Jeremy Hernandez</c:v>
                </c:pt>
                <c:pt idx="430">
                  <c:v>Jeremy Meyer</c:v>
                </c:pt>
                <c:pt idx="431">
                  <c:v>Jeremy Sawyer</c:v>
                </c:pt>
                <c:pt idx="432">
                  <c:v>Jeremy Smith</c:v>
                </c:pt>
                <c:pt idx="433">
                  <c:v>Jerry Price</c:v>
                </c:pt>
                <c:pt idx="434">
                  <c:v>Jesse Campbell</c:v>
                </c:pt>
                <c:pt idx="435">
                  <c:v>Jesse Cochran</c:v>
                </c:pt>
                <c:pt idx="436">
                  <c:v>Jesse Moran</c:v>
                </c:pt>
                <c:pt idx="437">
                  <c:v>Jessica Armstrong</c:v>
                </c:pt>
                <c:pt idx="438">
                  <c:v>Jessica Chaney</c:v>
                </c:pt>
                <c:pt idx="439">
                  <c:v>Jessica Decker</c:v>
                </c:pt>
                <c:pt idx="440">
                  <c:v>Jessica Erickson</c:v>
                </c:pt>
                <c:pt idx="441">
                  <c:v>Jessica Garza</c:v>
                </c:pt>
                <c:pt idx="442">
                  <c:v>Jessica Gray</c:v>
                </c:pt>
                <c:pt idx="443">
                  <c:v>Jessica Smith</c:v>
                </c:pt>
                <c:pt idx="444">
                  <c:v>Jessica Snyder</c:v>
                </c:pt>
                <c:pt idx="445">
                  <c:v>Jessica Torres</c:v>
                </c:pt>
                <c:pt idx="446">
                  <c:v>Jessica Vance</c:v>
                </c:pt>
                <c:pt idx="447">
                  <c:v>Jesus Martinez</c:v>
                </c:pt>
                <c:pt idx="448">
                  <c:v>Jesus Quinn</c:v>
                </c:pt>
                <c:pt idx="449">
                  <c:v>Jill Stephens</c:v>
                </c:pt>
                <c:pt idx="450">
                  <c:v>Jim Weiss</c:v>
                </c:pt>
                <c:pt idx="451">
                  <c:v>Jimmy Hogan</c:v>
                </c:pt>
                <c:pt idx="452">
                  <c:v>Joanne Reyes</c:v>
                </c:pt>
                <c:pt idx="453">
                  <c:v>Joel Brown III</c:v>
                </c:pt>
                <c:pt idx="454">
                  <c:v>Joel Randolph</c:v>
                </c:pt>
                <c:pt idx="455">
                  <c:v>John Arroyo</c:v>
                </c:pt>
                <c:pt idx="456">
                  <c:v>John Bray</c:v>
                </c:pt>
                <c:pt idx="457">
                  <c:v>John Castillo</c:v>
                </c:pt>
                <c:pt idx="458">
                  <c:v>John Christian</c:v>
                </c:pt>
                <c:pt idx="459">
                  <c:v>John Davis</c:v>
                </c:pt>
                <c:pt idx="460">
                  <c:v>John Gonzales</c:v>
                </c:pt>
                <c:pt idx="461">
                  <c:v>John Gray</c:v>
                </c:pt>
                <c:pt idx="462">
                  <c:v>John Greene</c:v>
                </c:pt>
                <c:pt idx="463">
                  <c:v>John Mathis</c:v>
                </c:pt>
                <c:pt idx="464">
                  <c:v>John Mckinney</c:v>
                </c:pt>
                <c:pt idx="465">
                  <c:v>John Nguyen</c:v>
                </c:pt>
                <c:pt idx="466">
                  <c:v>John Obrien</c:v>
                </c:pt>
                <c:pt idx="467">
                  <c:v>John Rios</c:v>
                </c:pt>
                <c:pt idx="468">
                  <c:v>John Simpson</c:v>
                </c:pt>
                <c:pt idx="469">
                  <c:v>John Smith</c:v>
                </c:pt>
                <c:pt idx="470">
                  <c:v>John Weaver</c:v>
                </c:pt>
                <c:pt idx="471">
                  <c:v>John Webb</c:v>
                </c:pt>
                <c:pt idx="472">
                  <c:v>John White</c:v>
                </c:pt>
                <c:pt idx="473">
                  <c:v>Johnny Rice</c:v>
                </c:pt>
                <c:pt idx="474">
                  <c:v>Jon Jones</c:v>
                </c:pt>
                <c:pt idx="475">
                  <c:v>Jon Morgan</c:v>
                </c:pt>
                <c:pt idx="476">
                  <c:v>Jonathan Clark</c:v>
                </c:pt>
                <c:pt idx="477">
                  <c:v>Jonathan Garza</c:v>
                </c:pt>
                <c:pt idx="478">
                  <c:v>Jonathan Jones</c:v>
                </c:pt>
                <c:pt idx="479">
                  <c:v>Jorge Riley</c:v>
                </c:pt>
                <c:pt idx="480">
                  <c:v>Jose Jones</c:v>
                </c:pt>
                <c:pt idx="481">
                  <c:v>Jose Patterson</c:v>
                </c:pt>
                <c:pt idx="482">
                  <c:v>Jose Wilson</c:v>
                </c:pt>
                <c:pt idx="483">
                  <c:v>Joseph Gonzalez</c:v>
                </c:pt>
                <c:pt idx="484">
                  <c:v>Joseph Horn</c:v>
                </c:pt>
                <c:pt idx="485">
                  <c:v>Joseph Kent</c:v>
                </c:pt>
                <c:pt idx="486">
                  <c:v>Joseph Mendoza</c:v>
                </c:pt>
                <c:pt idx="487">
                  <c:v>Joseph Miller</c:v>
                </c:pt>
                <c:pt idx="488">
                  <c:v>Joseph Robinson</c:v>
                </c:pt>
                <c:pt idx="489">
                  <c:v>Joseph Thomas</c:v>
                </c:pt>
                <c:pt idx="490">
                  <c:v>Joseph Wood</c:v>
                </c:pt>
                <c:pt idx="491">
                  <c:v>Joshua Armstrong</c:v>
                </c:pt>
                <c:pt idx="492">
                  <c:v>Joshua Bush</c:v>
                </c:pt>
                <c:pt idx="493">
                  <c:v>Joshua Chambers</c:v>
                </c:pt>
                <c:pt idx="494">
                  <c:v>Joshua Holloway</c:v>
                </c:pt>
                <c:pt idx="495">
                  <c:v>Joshua Owens</c:v>
                </c:pt>
                <c:pt idx="496">
                  <c:v>Joshua Roberts</c:v>
                </c:pt>
                <c:pt idx="497">
                  <c:v>Joyce Humphrey</c:v>
                </c:pt>
                <c:pt idx="498">
                  <c:v>Juan Elliott</c:v>
                </c:pt>
                <c:pt idx="499">
                  <c:v>Juan Hines</c:v>
                </c:pt>
                <c:pt idx="500">
                  <c:v>Juan Nelson</c:v>
                </c:pt>
                <c:pt idx="501">
                  <c:v>Judith Poole</c:v>
                </c:pt>
                <c:pt idx="502">
                  <c:v>Judith Riggs</c:v>
                </c:pt>
                <c:pt idx="503">
                  <c:v>Julia Murphy</c:v>
                </c:pt>
                <c:pt idx="504">
                  <c:v>Julia Reid</c:v>
                </c:pt>
                <c:pt idx="505">
                  <c:v>Julian Edwards</c:v>
                </c:pt>
                <c:pt idx="506">
                  <c:v>Julie Barnett</c:v>
                </c:pt>
                <c:pt idx="507">
                  <c:v>Julie Becker</c:v>
                </c:pt>
                <c:pt idx="508">
                  <c:v>Julie Burgess</c:v>
                </c:pt>
                <c:pt idx="509">
                  <c:v>Julie White</c:v>
                </c:pt>
                <c:pt idx="510">
                  <c:v>Justin House</c:v>
                </c:pt>
                <c:pt idx="511">
                  <c:v>Justin Johnson</c:v>
                </c:pt>
                <c:pt idx="512">
                  <c:v>Justin Jones</c:v>
                </c:pt>
                <c:pt idx="513">
                  <c:v>Justin Lang</c:v>
                </c:pt>
                <c:pt idx="514">
                  <c:v>Justin Ruiz</c:v>
                </c:pt>
                <c:pt idx="515">
                  <c:v>Kaitlyn Davis</c:v>
                </c:pt>
                <c:pt idx="516">
                  <c:v>Kaitlyn Schmidt</c:v>
                </c:pt>
                <c:pt idx="517">
                  <c:v>Karen Larsen</c:v>
                </c:pt>
                <c:pt idx="518">
                  <c:v>Karen Mercer</c:v>
                </c:pt>
                <c:pt idx="519">
                  <c:v>Karen Scott</c:v>
                </c:pt>
                <c:pt idx="520">
                  <c:v>Katherine Carlson</c:v>
                </c:pt>
                <c:pt idx="521">
                  <c:v>Kathleen Hendrix</c:v>
                </c:pt>
                <c:pt idx="522">
                  <c:v>Kathleen Quinn</c:v>
                </c:pt>
                <c:pt idx="523">
                  <c:v>Kathryn Myers</c:v>
                </c:pt>
                <c:pt idx="524">
                  <c:v>Kathy Faulkner</c:v>
                </c:pt>
                <c:pt idx="525">
                  <c:v>Kathy Grimes</c:v>
                </c:pt>
                <c:pt idx="526">
                  <c:v>Kathy Reese</c:v>
                </c:pt>
                <c:pt idx="527">
                  <c:v>Kathy Watkins</c:v>
                </c:pt>
                <c:pt idx="528">
                  <c:v>Katie Hensley</c:v>
                </c:pt>
                <c:pt idx="529">
                  <c:v>Katrina Schultz</c:v>
                </c:pt>
                <c:pt idx="530">
                  <c:v>Kayla Meyers</c:v>
                </c:pt>
                <c:pt idx="531">
                  <c:v>Keith Shaffer</c:v>
                </c:pt>
                <c:pt idx="532">
                  <c:v>Keith Smith</c:v>
                </c:pt>
                <c:pt idx="533">
                  <c:v>Keith Trujillo</c:v>
                </c:pt>
                <c:pt idx="534">
                  <c:v>Kelli Ramirez</c:v>
                </c:pt>
                <c:pt idx="535">
                  <c:v>Kellie Le</c:v>
                </c:pt>
                <c:pt idx="536">
                  <c:v>Kelly Ellis</c:v>
                </c:pt>
                <c:pt idx="537">
                  <c:v>Kelly Jones</c:v>
                </c:pt>
                <c:pt idx="538">
                  <c:v>Kelly Lawson</c:v>
                </c:pt>
                <c:pt idx="539">
                  <c:v>Kelly Shelton</c:v>
                </c:pt>
                <c:pt idx="540">
                  <c:v>Kenneth Arias</c:v>
                </c:pt>
                <c:pt idx="541">
                  <c:v>Kenneth Evans</c:v>
                </c:pt>
                <c:pt idx="542">
                  <c:v>Kenneth Stevenson</c:v>
                </c:pt>
                <c:pt idx="543">
                  <c:v>Kenneth Vasquez</c:v>
                </c:pt>
                <c:pt idx="544">
                  <c:v>Kevin Ellis</c:v>
                </c:pt>
                <c:pt idx="545">
                  <c:v>Kevin Flores</c:v>
                </c:pt>
                <c:pt idx="546">
                  <c:v>Kevin Gonzales</c:v>
                </c:pt>
                <c:pt idx="547">
                  <c:v>Kevin Serrano</c:v>
                </c:pt>
                <c:pt idx="548">
                  <c:v>Kevin Smith</c:v>
                </c:pt>
                <c:pt idx="549">
                  <c:v>Kevin Wong</c:v>
                </c:pt>
                <c:pt idx="550">
                  <c:v>Kim Martinez</c:v>
                </c:pt>
                <c:pt idx="551">
                  <c:v>Kimberly Allen</c:v>
                </c:pt>
                <c:pt idx="552">
                  <c:v>Kimberly Brown</c:v>
                </c:pt>
                <c:pt idx="553">
                  <c:v>Kimberly Fitzgerald</c:v>
                </c:pt>
                <c:pt idx="554">
                  <c:v>Kimberly Griffin</c:v>
                </c:pt>
                <c:pt idx="555">
                  <c:v>Kimberly Holland</c:v>
                </c:pt>
                <c:pt idx="556">
                  <c:v>Kimberly Hunter</c:v>
                </c:pt>
                <c:pt idx="557">
                  <c:v>Kimberly Williams</c:v>
                </c:pt>
                <c:pt idx="558">
                  <c:v>Kristen Haney</c:v>
                </c:pt>
                <c:pt idx="559">
                  <c:v>Kristen Knight</c:v>
                </c:pt>
                <c:pt idx="560">
                  <c:v>Kristen Williams</c:v>
                </c:pt>
                <c:pt idx="561">
                  <c:v>Kristi Brown DVM</c:v>
                </c:pt>
                <c:pt idx="562">
                  <c:v>Kristi Knight</c:v>
                </c:pt>
                <c:pt idx="563">
                  <c:v>Kristina Miller</c:v>
                </c:pt>
                <c:pt idx="564">
                  <c:v>Kristina Williams</c:v>
                </c:pt>
                <c:pt idx="565">
                  <c:v>Kristine Garcia</c:v>
                </c:pt>
                <c:pt idx="566">
                  <c:v>Kristopher Meyers</c:v>
                </c:pt>
                <c:pt idx="567">
                  <c:v>Kurt Wilson</c:v>
                </c:pt>
                <c:pt idx="568">
                  <c:v>Kyle Atkinson</c:v>
                </c:pt>
                <c:pt idx="569">
                  <c:v>Kyle Burns</c:v>
                </c:pt>
                <c:pt idx="570">
                  <c:v>Kyle Hall</c:v>
                </c:pt>
                <c:pt idx="571">
                  <c:v>Kyle Ray</c:v>
                </c:pt>
                <c:pt idx="572">
                  <c:v>Lance Griffin</c:v>
                </c:pt>
                <c:pt idx="573">
                  <c:v>Lance Lester</c:v>
                </c:pt>
                <c:pt idx="574">
                  <c:v>Larry Simpson</c:v>
                </c:pt>
                <c:pt idx="575">
                  <c:v>Larry Wallace</c:v>
                </c:pt>
                <c:pt idx="576">
                  <c:v>Latoya Brown</c:v>
                </c:pt>
                <c:pt idx="577">
                  <c:v>Laura Butler</c:v>
                </c:pt>
                <c:pt idx="578">
                  <c:v>Laura Evans</c:v>
                </c:pt>
                <c:pt idx="579">
                  <c:v>Laura Johnson</c:v>
                </c:pt>
                <c:pt idx="580">
                  <c:v>Laura Kelly</c:v>
                </c:pt>
                <c:pt idx="581">
                  <c:v>Laura Price</c:v>
                </c:pt>
                <c:pt idx="582">
                  <c:v>Laura Thompson</c:v>
                </c:pt>
                <c:pt idx="583">
                  <c:v>Laura Wong DDS</c:v>
                </c:pt>
                <c:pt idx="584">
                  <c:v>Lauren Henry</c:v>
                </c:pt>
                <c:pt idx="585">
                  <c:v>Lauren Lang</c:v>
                </c:pt>
                <c:pt idx="586">
                  <c:v>Lauren Lowery</c:v>
                </c:pt>
                <c:pt idx="587">
                  <c:v>Lauren Ross</c:v>
                </c:pt>
                <c:pt idx="588">
                  <c:v>Leah Harris</c:v>
                </c:pt>
                <c:pt idx="589">
                  <c:v>Leah Phelps</c:v>
                </c:pt>
                <c:pt idx="590">
                  <c:v>Leah Williams</c:v>
                </c:pt>
                <c:pt idx="591">
                  <c:v>Lee Fowler</c:v>
                </c:pt>
                <c:pt idx="592">
                  <c:v>Leslie Rodriguez</c:v>
                </c:pt>
                <c:pt idx="593">
                  <c:v>Linda Schultz</c:v>
                </c:pt>
                <c:pt idx="594">
                  <c:v>Linda Williams</c:v>
                </c:pt>
                <c:pt idx="595">
                  <c:v>Linda Williamson</c:v>
                </c:pt>
                <c:pt idx="596">
                  <c:v>Lindsay Hudson</c:v>
                </c:pt>
                <c:pt idx="597">
                  <c:v>Lindsay Le</c:v>
                </c:pt>
                <c:pt idx="598">
                  <c:v>Lindsay Potts</c:v>
                </c:pt>
                <c:pt idx="599">
                  <c:v>Lindsay Rivera</c:v>
                </c:pt>
                <c:pt idx="600">
                  <c:v>Lindsey Miles</c:v>
                </c:pt>
                <c:pt idx="601">
                  <c:v>Lindsey Wang</c:v>
                </c:pt>
                <c:pt idx="602">
                  <c:v>Lisa Hickman</c:v>
                </c:pt>
                <c:pt idx="603">
                  <c:v>Lisa Johnson</c:v>
                </c:pt>
                <c:pt idx="604">
                  <c:v>Lisa Werner MD</c:v>
                </c:pt>
                <c:pt idx="605">
                  <c:v>Logan Huang</c:v>
                </c:pt>
                <c:pt idx="606">
                  <c:v>Logan Zamora</c:v>
                </c:pt>
                <c:pt idx="607">
                  <c:v>Lori Malone</c:v>
                </c:pt>
                <c:pt idx="608">
                  <c:v>Lori Marshall</c:v>
                </c:pt>
                <c:pt idx="609">
                  <c:v>Lori Miller</c:v>
                </c:pt>
                <c:pt idx="610">
                  <c:v>Lori Perez</c:v>
                </c:pt>
                <c:pt idx="611">
                  <c:v>Lori Smith</c:v>
                </c:pt>
                <c:pt idx="612">
                  <c:v>Lorraine Lowery</c:v>
                </c:pt>
                <c:pt idx="613">
                  <c:v>Lucas Chen</c:v>
                </c:pt>
                <c:pt idx="614">
                  <c:v>Lynn Curtis DDS</c:v>
                </c:pt>
                <c:pt idx="615">
                  <c:v>Lynn French</c:v>
                </c:pt>
                <c:pt idx="616">
                  <c:v>Madison Mcintosh</c:v>
                </c:pt>
                <c:pt idx="617">
                  <c:v>Manuel Torres</c:v>
                </c:pt>
                <c:pt idx="618">
                  <c:v>Marc Joseph</c:v>
                </c:pt>
                <c:pt idx="619">
                  <c:v>Marc Ortiz</c:v>
                </c:pt>
                <c:pt idx="620">
                  <c:v>Margaret Garcia</c:v>
                </c:pt>
                <c:pt idx="621">
                  <c:v>Margaret Perkins</c:v>
                </c:pt>
                <c:pt idx="622">
                  <c:v>Margaret Schwartz</c:v>
                </c:pt>
                <c:pt idx="623">
                  <c:v>Maria Benitez</c:v>
                </c:pt>
                <c:pt idx="624">
                  <c:v>Maria Hall</c:v>
                </c:pt>
                <c:pt idx="625">
                  <c:v>Maria Mcguire</c:v>
                </c:pt>
                <c:pt idx="626">
                  <c:v>Marissa Bass</c:v>
                </c:pt>
                <c:pt idx="627">
                  <c:v>Mark Chandler</c:v>
                </c:pt>
                <c:pt idx="628">
                  <c:v>Mark Clark</c:v>
                </c:pt>
                <c:pt idx="629">
                  <c:v>Mark Cochran</c:v>
                </c:pt>
                <c:pt idx="630">
                  <c:v>Mark Cummings</c:v>
                </c:pt>
                <c:pt idx="631">
                  <c:v>Mark Duncan</c:v>
                </c:pt>
                <c:pt idx="632">
                  <c:v>Mark Hudson</c:v>
                </c:pt>
                <c:pt idx="633">
                  <c:v>Mark Lopez</c:v>
                </c:pt>
                <c:pt idx="634">
                  <c:v>Mark Paul</c:v>
                </c:pt>
                <c:pt idx="635">
                  <c:v>Mark Perry</c:v>
                </c:pt>
                <c:pt idx="636">
                  <c:v>Mark Thompson</c:v>
                </c:pt>
                <c:pt idx="637">
                  <c:v>Mark Ward</c:v>
                </c:pt>
                <c:pt idx="638">
                  <c:v>Mark Wright</c:v>
                </c:pt>
                <c:pt idx="639">
                  <c:v>Martha Carson</c:v>
                </c:pt>
                <c:pt idx="640">
                  <c:v>Martha Sweeney</c:v>
                </c:pt>
                <c:pt idx="641">
                  <c:v>Martin Moreno</c:v>
                </c:pt>
                <c:pt idx="642">
                  <c:v>Marvin Moore</c:v>
                </c:pt>
                <c:pt idx="643">
                  <c:v>Marvin Woods III</c:v>
                </c:pt>
                <c:pt idx="644">
                  <c:v>Mary Brown</c:v>
                </c:pt>
                <c:pt idx="645">
                  <c:v>Mary Hall</c:v>
                </c:pt>
                <c:pt idx="646">
                  <c:v>Mary Henry</c:v>
                </c:pt>
                <c:pt idx="647">
                  <c:v>Mary Hernandez</c:v>
                </c:pt>
                <c:pt idx="648">
                  <c:v>Mary Reed</c:v>
                </c:pt>
                <c:pt idx="649">
                  <c:v>Mary Ward</c:v>
                </c:pt>
                <c:pt idx="650">
                  <c:v>Matthew Baldwin</c:v>
                </c:pt>
                <c:pt idx="651">
                  <c:v>Matthew Fernandez</c:v>
                </c:pt>
                <c:pt idx="652">
                  <c:v>Matthew Gay</c:v>
                </c:pt>
                <c:pt idx="653">
                  <c:v>Matthew Hicks</c:v>
                </c:pt>
                <c:pt idx="654">
                  <c:v>Matthew Lawson</c:v>
                </c:pt>
                <c:pt idx="655">
                  <c:v>Matthew Lloyd</c:v>
                </c:pt>
                <c:pt idx="656">
                  <c:v>Matthew Martin</c:v>
                </c:pt>
                <c:pt idx="657">
                  <c:v>Matthew Phillips</c:v>
                </c:pt>
                <c:pt idx="658">
                  <c:v>Matthew Richards</c:v>
                </c:pt>
                <c:pt idx="659">
                  <c:v>Matthew Smith</c:v>
                </c:pt>
                <c:pt idx="660">
                  <c:v>Matthew Steele</c:v>
                </c:pt>
                <c:pt idx="661">
                  <c:v>Matthew Strong</c:v>
                </c:pt>
                <c:pt idx="662">
                  <c:v>Matthew White</c:v>
                </c:pt>
                <c:pt idx="663">
                  <c:v>Maureen Keith</c:v>
                </c:pt>
                <c:pt idx="664">
                  <c:v>Maxwell Johnson</c:v>
                </c:pt>
                <c:pt idx="665">
                  <c:v>Meagan Walters</c:v>
                </c:pt>
                <c:pt idx="666">
                  <c:v>Megan Bright</c:v>
                </c:pt>
                <c:pt idx="667">
                  <c:v>Megan Brown</c:v>
                </c:pt>
                <c:pt idx="668">
                  <c:v>Megan Hudson</c:v>
                </c:pt>
                <c:pt idx="669">
                  <c:v>Megan Jones</c:v>
                </c:pt>
                <c:pt idx="670">
                  <c:v>Megan Welch</c:v>
                </c:pt>
                <c:pt idx="671">
                  <c:v>Megan Young</c:v>
                </c:pt>
                <c:pt idx="672">
                  <c:v>Melanie Baird</c:v>
                </c:pt>
                <c:pt idx="673">
                  <c:v>Melanie Carter</c:v>
                </c:pt>
                <c:pt idx="674">
                  <c:v>Melanie Gay</c:v>
                </c:pt>
                <c:pt idx="675">
                  <c:v>Melanie Harris</c:v>
                </c:pt>
                <c:pt idx="676">
                  <c:v>Melinda White</c:v>
                </c:pt>
                <c:pt idx="677">
                  <c:v>Melissa Maldonado</c:v>
                </c:pt>
                <c:pt idx="678">
                  <c:v>Melissa Rich</c:v>
                </c:pt>
                <c:pt idx="679">
                  <c:v>Melissa Vasquez</c:v>
                </c:pt>
                <c:pt idx="680">
                  <c:v>Melody Barker</c:v>
                </c:pt>
                <c:pt idx="681">
                  <c:v>Melvin Harris</c:v>
                </c:pt>
                <c:pt idx="682">
                  <c:v>Michael Andersen</c:v>
                </c:pt>
                <c:pt idx="683">
                  <c:v>Michael Anderson</c:v>
                </c:pt>
                <c:pt idx="684">
                  <c:v>Michael Black</c:v>
                </c:pt>
                <c:pt idx="685">
                  <c:v>Michael Clark</c:v>
                </c:pt>
                <c:pt idx="686">
                  <c:v>Michael Davis</c:v>
                </c:pt>
                <c:pt idx="687">
                  <c:v>Michael Garcia</c:v>
                </c:pt>
                <c:pt idx="688">
                  <c:v>Michael Harrell</c:v>
                </c:pt>
                <c:pt idx="689">
                  <c:v>Michael Holland</c:v>
                </c:pt>
                <c:pt idx="690">
                  <c:v>Michael Mcmahon</c:v>
                </c:pt>
                <c:pt idx="691">
                  <c:v>Michael Miller</c:v>
                </c:pt>
                <c:pt idx="692">
                  <c:v>Michael Nunez</c:v>
                </c:pt>
                <c:pt idx="693">
                  <c:v>Michael Reed</c:v>
                </c:pt>
                <c:pt idx="694">
                  <c:v>Michael Roberson</c:v>
                </c:pt>
                <c:pt idx="695">
                  <c:v>Michael Rogers</c:v>
                </c:pt>
                <c:pt idx="696">
                  <c:v>Michael Ruiz</c:v>
                </c:pt>
                <c:pt idx="697">
                  <c:v>Michael Stein</c:v>
                </c:pt>
                <c:pt idx="698">
                  <c:v>Michael Watson</c:v>
                </c:pt>
                <c:pt idx="699">
                  <c:v>Michael Williams Jr.</c:v>
                </c:pt>
                <c:pt idx="700">
                  <c:v>Michael Zavala</c:v>
                </c:pt>
                <c:pt idx="701">
                  <c:v>Michele Duran</c:v>
                </c:pt>
                <c:pt idx="702">
                  <c:v>Michele Jones</c:v>
                </c:pt>
                <c:pt idx="703">
                  <c:v>Michele Taylor</c:v>
                </c:pt>
                <c:pt idx="704">
                  <c:v>Michelle Campbell</c:v>
                </c:pt>
                <c:pt idx="705">
                  <c:v>Michelle Cook</c:v>
                </c:pt>
                <c:pt idx="706">
                  <c:v>Michelle Curtis</c:v>
                </c:pt>
                <c:pt idx="707">
                  <c:v>Michelle Gregory</c:v>
                </c:pt>
                <c:pt idx="708">
                  <c:v>Michelle Hill</c:v>
                </c:pt>
                <c:pt idx="709">
                  <c:v>Michelle Peterson</c:v>
                </c:pt>
                <c:pt idx="710">
                  <c:v>Michelle Ramirez</c:v>
                </c:pt>
                <c:pt idx="711">
                  <c:v>Michelle Solis</c:v>
                </c:pt>
                <c:pt idx="712">
                  <c:v>Michelle Wu</c:v>
                </c:pt>
                <c:pt idx="713">
                  <c:v>Miguel Rogers</c:v>
                </c:pt>
                <c:pt idx="714">
                  <c:v>Mikayla Henry</c:v>
                </c:pt>
                <c:pt idx="715">
                  <c:v>Mike Dean</c:v>
                </c:pt>
                <c:pt idx="716">
                  <c:v>Mike Stanley</c:v>
                </c:pt>
                <c:pt idx="717">
                  <c:v>Mindy Sullivan</c:v>
                </c:pt>
                <c:pt idx="718">
                  <c:v>Mindy York</c:v>
                </c:pt>
                <c:pt idx="719">
                  <c:v>Miranda Hutchinson</c:v>
                </c:pt>
                <c:pt idx="720">
                  <c:v>Miss Janet Donovan MD</c:v>
                </c:pt>
                <c:pt idx="721">
                  <c:v>Miss Kimberly Marshall</c:v>
                </c:pt>
                <c:pt idx="722">
                  <c:v>Misty Adams</c:v>
                </c:pt>
                <c:pt idx="723">
                  <c:v>Mitchell Keller</c:v>
                </c:pt>
                <c:pt idx="724">
                  <c:v>Mitchell Martin</c:v>
                </c:pt>
                <c:pt idx="725">
                  <c:v>Mitchell Patrick</c:v>
                </c:pt>
                <c:pt idx="726">
                  <c:v>Mitchell Watson</c:v>
                </c:pt>
                <c:pt idx="727">
                  <c:v>Monica Murphy</c:v>
                </c:pt>
                <c:pt idx="728">
                  <c:v>Monica Roberts</c:v>
                </c:pt>
                <c:pt idx="729">
                  <c:v>Monica Smith</c:v>
                </c:pt>
                <c:pt idx="730">
                  <c:v>Monica West</c:v>
                </c:pt>
                <c:pt idx="731">
                  <c:v>Morgan Ford</c:v>
                </c:pt>
                <c:pt idx="732">
                  <c:v>Mr. Danny Morris DDS</c:v>
                </c:pt>
                <c:pt idx="733">
                  <c:v>Mr. David Valencia</c:v>
                </c:pt>
                <c:pt idx="734">
                  <c:v>Mr. Juan Mitchell</c:v>
                </c:pt>
                <c:pt idx="735">
                  <c:v>Mr. Robert Meza</c:v>
                </c:pt>
                <c:pt idx="736">
                  <c:v>Mrs. Amy Brooks</c:v>
                </c:pt>
                <c:pt idx="737">
                  <c:v>Mrs. Angela Ward</c:v>
                </c:pt>
                <c:pt idx="738">
                  <c:v>Mrs. Jessica Williams DVM</c:v>
                </c:pt>
                <c:pt idx="739">
                  <c:v>Mrs. Lisa Beard DVM</c:v>
                </c:pt>
                <c:pt idx="740">
                  <c:v>Mrs. Samantha Simmons</c:v>
                </c:pt>
                <c:pt idx="741">
                  <c:v>Ms. Christine Cherry</c:v>
                </c:pt>
                <c:pt idx="742">
                  <c:v>Ms. Nicole Kidd</c:v>
                </c:pt>
                <c:pt idx="743">
                  <c:v>Nancy Glover</c:v>
                </c:pt>
                <c:pt idx="744">
                  <c:v>Nancy Long</c:v>
                </c:pt>
                <c:pt idx="745">
                  <c:v>Nancy Mendez</c:v>
                </c:pt>
                <c:pt idx="746">
                  <c:v>Nancy Moore</c:v>
                </c:pt>
                <c:pt idx="747">
                  <c:v>Nancy Smith</c:v>
                </c:pt>
                <c:pt idx="748">
                  <c:v>Natalie Diaz</c:v>
                </c:pt>
                <c:pt idx="749">
                  <c:v>Natalie Frank MD</c:v>
                </c:pt>
                <c:pt idx="750">
                  <c:v>Nathan Blair</c:v>
                </c:pt>
                <c:pt idx="751">
                  <c:v>Nathan Davis</c:v>
                </c:pt>
                <c:pt idx="752">
                  <c:v>Nathan Huff</c:v>
                </c:pt>
                <c:pt idx="753">
                  <c:v>Nathan Soto</c:v>
                </c:pt>
                <c:pt idx="754">
                  <c:v>Nathaniel Benson</c:v>
                </c:pt>
                <c:pt idx="755">
                  <c:v>Nathaniel Flores</c:v>
                </c:pt>
                <c:pt idx="756">
                  <c:v>Nicholas Burton</c:v>
                </c:pt>
                <c:pt idx="757">
                  <c:v>Nicholas Carpenter</c:v>
                </c:pt>
                <c:pt idx="758">
                  <c:v>Nicholas Guerrero</c:v>
                </c:pt>
                <c:pt idx="759">
                  <c:v>Nicholas Scott</c:v>
                </c:pt>
                <c:pt idx="760">
                  <c:v>Nicole Austin</c:v>
                </c:pt>
                <c:pt idx="761">
                  <c:v>Nicole Bennett</c:v>
                </c:pt>
                <c:pt idx="762">
                  <c:v>Nicole Davis</c:v>
                </c:pt>
                <c:pt idx="763">
                  <c:v>Nicole Marks</c:v>
                </c:pt>
                <c:pt idx="764">
                  <c:v>Nicole Meyers</c:v>
                </c:pt>
                <c:pt idx="765">
                  <c:v>Nicole Rocha</c:v>
                </c:pt>
                <c:pt idx="766">
                  <c:v>Nicole Taylor</c:v>
                </c:pt>
                <c:pt idx="767">
                  <c:v>Nicole Wright</c:v>
                </c:pt>
                <c:pt idx="768">
                  <c:v>Nicole York</c:v>
                </c:pt>
                <c:pt idx="769">
                  <c:v>Noah Wiggins</c:v>
                </c:pt>
                <c:pt idx="770">
                  <c:v>Olivia Schultz</c:v>
                </c:pt>
                <c:pt idx="771">
                  <c:v>Patricia Lopez</c:v>
                </c:pt>
                <c:pt idx="772">
                  <c:v>Patricia Miller</c:v>
                </c:pt>
                <c:pt idx="773">
                  <c:v>Patricia Richardson</c:v>
                </c:pt>
                <c:pt idx="774">
                  <c:v>Patricia Sanders</c:v>
                </c:pt>
                <c:pt idx="775">
                  <c:v>Patricia Scott</c:v>
                </c:pt>
                <c:pt idx="776">
                  <c:v>Patrick Dunlap</c:v>
                </c:pt>
                <c:pt idx="777">
                  <c:v>Patrick Malone</c:v>
                </c:pt>
                <c:pt idx="778">
                  <c:v>Patrick Welch</c:v>
                </c:pt>
                <c:pt idx="779">
                  <c:v>Paul Brown</c:v>
                </c:pt>
                <c:pt idx="780">
                  <c:v>Paul Campbell</c:v>
                </c:pt>
                <c:pt idx="781">
                  <c:v>Paul Richardson</c:v>
                </c:pt>
                <c:pt idx="782">
                  <c:v>Paula Stevens</c:v>
                </c:pt>
                <c:pt idx="783">
                  <c:v>Penny Day</c:v>
                </c:pt>
                <c:pt idx="784">
                  <c:v>Peter Reyes</c:v>
                </c:pt>
                <c:pt idx="785">
                  <c:v>Phillip Griffin</c:v>
                </c:pt>
                <c:pt idx="786">
                  <c:v>Phillip Shelton</c:v>
                </c:pt>
                <c:pt idx="787">
                  <c:v>Phyllis Dawson</c:v>
                </c:pt>
                <c:pt idx="788">
                  <c:v>Rachel Rogers</c:v>
                </c:pt>
                <c:pt idx="789">
                  <c:v>Rachel Smith</c:v>
                </c:pt>
                <c:pt idx="790">
                  <c:v>Randall Barrett</c:v>
                </c:pt>
                <c:pt idx="791">
                  <c:v>Randy Bender</c:v>
                </c:pt>
                <c:pt idx="792">
                  <c:v>Raymond Sherman</c:v>
                </c:pt>
                <c:pt idx="793">
                  <c:v>Rebecca Barker</c:v>
                </c:pt>
                <c:pt idx="794">
                  <c:v>Rebecca Lyons</c:v>
                </c:pt>
                <c:pt idx="795">
                  <c:v>Rebecca Schneider</c:v>
                </c:pt>
                <c:pt idx="796">
                  <c:v>Rebekah Williams</c:v>
                </c:pt>
                <c:pt idx="797">
                  <c:v>Regina Daniel</c:v>
                </c:pt>
                <c:pt idx="798">
                  <c:v>Regina Dunn</c:v>
                </c:pt>
                <c:pt idx="799">
                  <c:v>Reginald Stephens</c:v>
                </c:pt>
                <c:pt idx="800">
                  <c:v>Renee Arnold</c:v>
                </c:pt>
                <c:pt idx="801">
                  <c:v>Rhonda Hines</c:v>
                </c:pt>
                <c:pt idx="802">
                  <c:v>Richard Dominguez</c:v>
                </c:pt>
                <c:pt idx="803">
                  <c:v>Richard Harvey</c:v>
                </c:pt>
                <c:pt idx="804">
                  <c:v>Richard Hill</c:v>
                </c:pt>
                <c:pt idx="805">
                  <c:v>Richard Mcguire</c:v>
                </c:pt>
                <c:pt idx="806">
                  <c:v>Richard Quinn</c:v>
                </c:pt>
                <c:pt idx="807">
                  <c:v>Richard Sanchez</c:v>
                </c:pt>
                <c:pt idx="808">
                  <c:v>Richard Smith</c:v>
                </c:pt>
                <c:pt idx="809">
                  <c:v>Richard Velasquez Jr.</c:v>
                </c:pt>
                <c:pt idx="810">
                  <c:v>Ricky Graham</c:v>
                </c:pt>
                <c:pt idx="811">
                  <c:v>Ricky Martinez</c:v>
                </c:pt>
                <c:pt idx="812">
                  <c:v>Robert Andrews</c:v>
                </c:pt>
                <c:pt idx="813">
                  <c:v>Robert Evans</c:v>
                </c:pt>
                <c:pt idx="814">
                  <c:v>Robert Lucas</c:v>
                </c:pt>
                <c:pt idx="815">
                  <c:v>Robert Moran</c:v>
                </c:pt>
                <c:pt idx="816">
                  <c:v>Robert Nelson</c:v>
                </c:pt>
                <c:pt idx="817">
                  <c:v>Robert Salazar</c:v>
                </c:pt>
                <c:pt idx="818">
                  <c:v>Robert Stone</c:v>
                </c:pt>
                <c:pt idx="819">
                  <c:v>Robert Walls</c:v>
                </c:pt>
                <c:pt idx="820">
                  <c:v>Robin Acosta</c:v>
                </c:pt>
                <c:pt idx="821">
                  <c:v>Robin Hinton</c:v>
                </c:pt>
                <c:pt idx="822">
                  <c:v>Robin Moore</c:v>
                </c:pt>
                <c:pt idx="823">
                  <c:v>Robin Ortiz</c:v>
                </c:pt>
                <c:pt idx="824">
                  <c:v>Robin Walsh</c:v>
                </c:pt>
                <c:pt idx="825">
                  <c:v>Rodney Wilson</c:v>
                </c:pt>
                <c:pt idx="826">
                  <c:v>Ronald Barrett</c:v>
                </c:pt>
                <c:pt idx="827">
                  <c:v>Ronald Elliott</c:v>
                </c:pt>
                <c:pt idx="828">
                  <c:v>Ronald Munoz</c:v>
                </c:pt>
                <c:pt idx="829">
                  <c:v>Ronald Smith</c:v>
                </c:pt>
                <c:pt idx="830">
                  <c:v>Ronald Walls</c:v>
                </c:pt>
                <c:pt idx="831">
                  <c:v>Roy Collins</c:v>
                </c:pt>
                <c:pt idx="832">
                  <c:v>Roy Wilson</c:v>
                </c:pt>
                <c:pt idx="833">
                  <c:v>Ruben Nelson</c:v>
                </c:pt>
                <c:pt idx="834">
                  <c:v>Russell Carpenter</c:v>
                </c:pt>
                <c:pt idx="835">
                  <c:v>Ryan Crawford</c:v>
                </c:pt>
                <c:pt idx="836">
                  <c:v>Ryan Ewing</c:v>
                </c:pt>
                <c:pt idx="837">
                  <c:v>Ryan Johnson</c:v>
                </c:pt>
                <c:pt idx="838">
                  <c:v>Ryan Powell</c:v>
                </c:pt>
                <c:pt idx="839">
                  <c:v>Ryan Taylor</c:v>
                </c:pt>
                <c:pt idx="840">
                  <c:v>Sabrina Davidson</c:v>
                </c:pt>
                <c:pt idx="841">
                  <c:v>Samantha King</c:v>
                </c:pt>
                <c:pt idx="842">
                  <c:v>Samantha Matthews</c:v>
                </c:pt>
                <c:pt idx="843">
                  <c:v>Samantha Mcdaniel</c:v>
                </c:pt>
                <c:pt idx="844">
                  <c:v>Samantha Norman</c:v>
                </c:pt>
                <c:pt idx="845">
                  <c:v>Samantha Porter</c:v>
                </c:pt>
                <c:pt idx="846">
                  <c:v>Samuel Patterson</c:v>
                </c:pt>
                <c:pt idx="847">
                  <c:v>Samuel Pierce</c:v>
                </c:pt>
                <c:pt idx="848">
                  <c:v>Samuel Sanford</c:v>
                </c:pt>
                <c:pt idx="849">
                  <c:v>Sandra Ali</c:v>
                </c:pt>
                <c:pt idx="850">
                  <c:v>Sandra Henry</c:v>
                </c:pt>
                <c:pt idx="851">
                  <c:v>Sandra Mccormick</c:v>
                </c:pt>
                <c:pt idx="852">
                  <c:v>Sandra Preston</c:v>
                </c:pt>
                <c:pt idx="853">
                  <c:v>Sandra Williams</c:v>
                </c:pt>
                <c:pt idx="854">
                  <c:v>Sara Moses</c:v>
                </c:pt>
                <c:pt idx="855">
                  <c:v>Sarah Anderson</c:v>
                </c:pt>
                <c:pt idx="856">
                  <c:v>Sarah Clarke</c:v>
                </c:pt>
                <c:pt idx="857">
                  <c:v>Sarah Edwards</c:v>
                </c:pt>
                <c:pt idx="858">
                  <c:v>Sarah Hall</c:v>
                </c:pt>
                <c:pt idx="859">
                  <c:v>Sarah Ho</c:v>
                </c:pt>
                <c:pt idx="860">
                  <c:v>Sarah Miller</c:v>
                </c:pt>
                <c:pt idx="861">
                  <c:v>Sarah Proctor</c:v>
                </c:pt>
                <c:pt idx="862">
                  <c:v>Sarah White</c:v>
                </c:pt>
                <c:pt idx="863">
                  <c:v>Savannah Reid</c:v>
                </c:pt>
                <c:pt idx="864">
                  <c:v>Savannah Williams</c:v>
                </c:pt>
                <c:pt idx="865">
                  <c:v>Scott Alexander MD</c:v>
                </c:pt>
                <c:pt idx="866">
                  <c:v>Scott Burns</c:v>
                </c:pt>
                <c:pt idx="867">
                  <c:v>Scott Compton</c:v>
                </c:pt>
                <c:pt idx="868">
                  <c:v>Scott Keller</c:v>
                </c:pt>
                <c:pt idx="869">
                  <c:v>Scott Long</c:v>
                </c:pt>
                <c:pt idx="870">
                  <c:v>Scott Washington</c:v>
                </c:pt>
                <c:pt idx="871">
                  <c:v>Sean Gordon</c:v>
                </c:pt>
                <c:pt idx="872">
                  <c:v>Sean Martin</c:v>
                </c:pt>
                <c:pt idx="873">
                  <c:v>Sean Martinez</c:v>
                </c:pt>
                <c:pt idx="874">
                  <c:v>Sean Park</c:v>
                </c:pt>
                <c:pt idx="875">
                  <c:v>Sean Poole</c:v>
                </c:pt>
                <c:pt idx="876">
                  <c:v>Seth Thomas</c:v>
                </c:pt>
                <c:pt idx="877">
                  <c:v>Shane Booker</c:v>
                </c:pt>
                <c:pt idx="878">
                  <c:v>Shane Hale</c:v>
                </c:pt>
                <c:pt idx="879">
                  <c:v>Shannon Farmer</c:v>
                </c:pt>
                <c:pt idx="880">
                  <c:v>Shannon Luna</c:v>
                </c:pt>
                <c:pt idx="881">
                  <c:v>Shawn Delgado</c:v>
                </c:pt>
                <c:pt idx="882">
                  <c:v>Shawn Hogan</c:v>
                </c:pt>
                <c:pt idx="883">
                  <c:v>Shawna Palmer</c:v>
                </c:pt>
                <c:pt idx="884">
                  <c:v>Sheila Smith</c:v>
                </c:pt>
                <c:pt idx="885">
                  <c:v>Shelby Mcmahon</c:v>
                </c:pt>
                <c:pt idx="886">
                  <c:v>Shelly Whitehead</c:v>
                </c:pt>
                <c:pt idx="887">
                  <c:v>Shirley Strickland</c:v>
                </c:pt>
                <c:pt idx="888">
                  <c:v>Sonya Haley</c:v>
                </c:pt>
                <c:pt idx="889">
                  <c:v>Stacie Wall</c:v>
                </c:pt>
                <c:pt idx="890">
                  <c:v>Stacy Bailey</c:v>
                </c:pt>
                <c:pt idx="891">
                  <c:v>Stacy Hudson</c:v>
                </c:pt>
                <c:pt idx="892">
                  <c:v>Stacy Sutton</c:v>
                </c:pt>
                <c:pt idx="893">
                  <c:v>Stephanie Armstrong</c:v>
                </c:pt>
                <c:pt idx="894">
                  <c:v>Stephanie Burton</c:v>
                </c:pt>
                <c:pt idx="895">
                  <c:v>Stephanie Carter</c:v>
                </c:pt>
                <c:pt idx="896">
                  <c:v>Stephanie Fisher</c:v>
                </c:pt>
                <c:pt idx="897">
                  <c:v>Stephanie Guzman</c:v>
                </c:pt>
                <c:pt idx="898">
                  <c:v>Stephen Ramirez</c:v>
                </c:pt>
                <c:pt idx="899">
                  <c:v>Steven Duncan</c:v>
                </c:pt>
                <c:pt idx="900">
                  <c:v>Steven Flowers</c:v>
                </c:pt>
                <c:pt idx="901">
                  <c:v>Steven Jackson</c:v>
                </c:pt>
                <c:pt idx="902">
                  <c:v>Steven Jones Jr.</c:v>
                </c:pt>
                <c:pt idx="903">
                  <c:v>Steven Kim</c:v>
                </c:pt>
                <c:pt idx="904">
                  <c:v>Steven Moore</c:v>
                </c:pt>
                <c:pt idx="905">
                  <c:v>Steven Murphy</c:v>
                </c:pt>
                <c:pt idx="906">
                  <c:v>Steven Norris</c:v>
                </c:pt>
                <c:pt idx="907">
                  <c:v>Steven Whitaker</c:v>
                </c:pt>
                <c:pt idx="908">
                  <c:v>Steven Whitney</c:v>
                </c:pt>
                <c:pt idx="909">
                  <c:v>Stuart Mckinney</c:v>
                </c:pt>
                <c:pt idx="910">
                  <c:v>Summer Williams</c:v>
                </c:pt>
                <c:pt idx="911">
                  <c:v>Summer Yoder</c:v>
                </c:pt>
                <c:pt idx="912">
                  <c:v>Susan Baker</c:v>
                </c:pt>
                <c:pt idx="913">
                  <c:v>Susan Dixon</c:v>
                </c:pt>
                <c:pt idx="914">
                  <c:v>Susan Smith</c:v>
                </c:pt>
                <c:pt idx="915">
                  <c:v>Suzanne Ingram</c:v>
                </c:pt>
                <c:pt idx="916">
                  <c:v>Tammy Gomez</c:v>
                </c:pt>
                <c:pt idx="917">
                  <c:v>Tammy Greer</c:v>
                </c:pt>
                <c:pt idx="918">
                  <c:v>Tammy Hill</c:v>
                </c:pt>
                <c:pt idx="919">
                  <c:v>Teresa Kim</c:v>
                </c:pt>
                <c:pt idx="920">
                  <c:v>Theresa Stewart</c:v>
                </c:pt>
                <c:pt idx="921">
                  <c:v>Thomas Davis</c:v>
                </c:pt>
                <c:pt idx="922">
                  <c:v>Thomas Dixon</c:v>
                </c:pt>
                <c:pt idx="923">
                  <c:v>Thomas Ingram</c:v>
                </c:pt>
                <c:pt idx="924">
                  <c:v>Thomas Jackson</c:v>
                </c:pt>
                <c:pt idx="925">
                  <c:v>Thomas Jones</c:v>
                </c:pt>
                <c:pt idx="926">
                  <c:v>Thomas Kim</c:v>
                </c:pt>
                <c:pt idx="927">
                  <c:v>Thomas Miller</c:v>
                </c:pt>
                <c:pt idx="928">
                  <c:v>Thomas Mooney</c:v>
                </c:pt>
                <c:pt idx="929">
                  <c:v>Thomas Robles</c:v>
                </c:pt>
                <c:pt idx="930">
                  <c:v>Thomas Roth</c:v>
                </c:pt>
                <c:pt idx="931">
                  <c:v>Thomas Wall</c:v>
                </c:pt>
                <c:pt idx="932">
                  <c:v>Thomas Young</c:v>
                </c:pt>
                <c:pt idx="933">
                  <c:v>Tiffany Bowman</c:v>
                </c:pt>
                <c:pt idx="934">
                  <c:v>Tiffany Moses</c:v>
                </c:pt>
                <c:pt idx="935">
                  <c:v>Timothy Barton</c:v>
                </c:pt>
                <c:pt idx="936">
                  <c:v>Timothy Bennett</c:v>
                </c:pt>
                <c:pt idx="937">
                  <c:v>Timothy Daniels</c:v>
                </c:pt>
                <c:pt idx="938">
                  <c:v>Timothy Lee</c:v>
                </c:pt>
                <c:pt idx="939">
                  <c:v>Timothy Wright</c:v>
                </c:pt>
                <c:pt idx="940">
                  <c:v>Tina Clark</c:v>
                </c:pt>
                <c:pt idx="941">
                  <c:v>Tina Shelton</c:v>
                </c:pt>
                <c:pt idx="942">
                  <c:v>Todd Casey</c:v>
                </c:pt>
                <c:pt idx="943">
                  <c:v>Todd Turner</c:v>
                </c:pt>
                <c:pt idx="944">
                  <c:v>Todd Williams</c:v>
                </c:pt>
                <c:pt idx="945">
                  <c:v>Toni Hinton</c:v>
                </c:pt>
                <c:pt idx="946">
                  <c:v>Tony French</c:v>
                </c:pt>
                <c:pt idx="947">
                  <c:v>Tony Hester</c:v>
                </c:pt>
                <c:pt idx="948">
                  <c:v>Tony Lee</c:v>
                </c:pt>
                <c:pt idx="949">
                  <c:v>Tonya Gonzalez</c:v>
                </c:pt>
                <c:pt idx="950">
                  <c:v>Tracy White</c:v>
                </c:pt>
                <c:pt idx="951">
                  <c:v>Travis Braun</c:v>
                </c:pt>
                <c:pt idx="952">
                  <c:v>Travis Richardson</c:v>
                </c:pt>
                <c:pt idx="953">
                  <c:v>Troy Carson</c:v>
                </c:pt>
                <c:pt idx="954">
                  <c:v>Tyler Aguirre</c:v>
                </c:pt>
                <c:pt idx="955">
                  <c:v>Tyler Cooper</c:v>
                </c:pt>
                <c:pt idx="956">
                  <c:v>Tyler Warner</c:v>
                </c:pt>
                <c:pt idx="957">
                  <c:v>Valerie Finley</c:v>
                </c:pt>
                <c:pt idx="958">
                  <c:v>Valerie Gutierrez</c:v>
                </c:pt>
                <c:pt idx="959">
                  <c:v>Vanessa Garcia</c:v>
                </c:pt>
                <c:pt idx="960">
                  <c:v>Vanessa White</c:v>
                </c:pt>
                <c:pt idx="961">
                  <c:v>Veronica Baker</c:v>
                </c:pt>
                <c:pt idx="962">
                  <c:v>Veronica Thomas</c:v>
                </c:pt>
                <c:pt idx="963">
                  <c:v>Vicki Brown</c:v>
                </c:pt>
                <c:pt idx="964">
                  <c:v>Vicki Kelly</c:v>
                </c:pt>
                <c:pt idx="965">
                  <c:v>Victoria Chapman</c:v>
                </c:pt>
                <c:pt idx="966">
                  <c:v>Victoria Miller</c:v>
                </c:pt>
                <c:pt idx="967">
                  <c:v>Victoria Owen</c:v>
                </c:pt>
                <c:pt idx="968">
                  <c:v>Walter Williams</c:v>
                </c:pt>
                <c:pt idx="969">
                  <c:v>Wayne Barnes</c:v>
                </c:pt>
                <c:pt idx="970">
                  <c:v>Wayne Gonzales</c:v>
                </c:pt>
                <c:pt idx="971">
                  <c:v>Wendy Boyer</c:v>
                </c:pt>
                <c:pt idx="972">
                  <c:v>Wendy Mitchell</c:v>
                </c:pt>
                <c:pt idx="973">
                  <c:v>Wendy Rice</c:v>
                </c:pt>
                <c:pt idx="974">
                  <c:v>William Davis</c:v>
                </c:pt>
                <c:pt idx="975">
                  <c:v>William Gaines</c:v>
                </c:pt>
                <c:pt idx="976">
                  <c:v>William Harris</c:v>
                </c:pt>
                <c:pt idx="977">
                  <c:v>William Hartman</c:v>
                </c:pt>
                <c:pt idx="978">
                  <c:v>William Knapp</c:v>
                </c:pt>
                <c:pt idx="979">
                  <c:v>William Moore Jr.</c:v>
                </c:pt>
                <c:pt idx="980">
                  <c:v>William Nunez</c:v>
                </c:pt>
                <c:pt idx="981">
                  <c:v>William Smith</c:v>
                </c:pt>
                <c:pt idx="982">
                  <c:v>Willie Clark</c:v>
                </c:pt>
                <c:pt idx="983">
                  <c:v>Wyatt Stout</c:v>
                </c:pt>
                <c:pt idx="984">
                  <c:v>Yolanda Proctor</c:v>
                </c:pt>
                <c:pt idx="985">
                  <c:v>Yvonne Berg</c:v>
                </c:pt>
                <c:pt idx="986">
                  <c:v>Yvonne Robinson</c:v>
                </c:pt>
                <c:pt idx="987">
                  <c:v>Zachary Burke</c:v>
                </c:pt>
                <c:pt idx="988">
                  <c:v>Zachary Jackson</c:v>
                </c:pt>
                <c:pt idx="989">
                  <c:v>Zachary Larsen</c:v>
                </c:pt>
                <c:pt idx="990">
                  <c:v>Zachary Murphy</c:v>
                </c:pt>
                <c:pt idx="991">
                  <c:v>Zachary Ochoa</c:v>
                </c:pt>
              </c:strCache>
            </c:strRef>
          </c:cat>
          <c:val>
            <c:numRef>
              <c:f>'Pivot tables'!$B$4:$B$996</c:f>
              <c:numCache>
                <c:formatCode>General</c:formatCode>
                <c:ptCount val="992"/>
                <c:pt idx="0">
                  <c:v>2.1</c:v>
                </c:pt>
                <c:pt idx="1">
                  <c:v>2.2000000000000002</c:v>
                </c:pt>
                <c:pt idx="2">
                  <c:v>0</c:v>
                </c:pt>
                <c:pt idx="3">
                  <c:v>4.7</c:v>
                </c:pt>
                <c:pt idx="4">
                  <c:v>1.5</c:v>
                </c:pt>
                <c:pt idx="5">
                  <c:v>3.2</c:v>
                </c:pt>
                <c:pt idx="6">
                  <c:v>2.4</c:v>
                </c:pt>
                <c:pt idx="7">
                  <c:v>2.5125695216907653</c:v>
                </c:pt>
                <c:pt idx="8">
                  <c:v>3.4</c:v>
                </c:pt>
                <c:pt idx="9">
                  <c:v>4.0999999999999996</c:v>
                </c:pt>
                <c:pt idx="10">
                  <c:v>3.8</c:v>
                </c:pt>
                <c:pt idx="11">
                  <c:v>0</c:v>
                </c:pt>
                <c:pt idx="12">
                  <c:v>2.5125695216907653</c:v>
                </c:pt>
                <c:pt idx="13">
                  <c:v>4.3</c:v>
                </c:pt>
                <c:pt idx="14">
                  <c:v>3.8</c:v>
                </c:pt>
                <c:pt idx="15">
                  <c:v>0</c:v>
                </c:pt>
                <c:pt idx="16">
                  <c:v>3.4</c:v>
                </c:pt>
                <c:pt idx="17">
                  <c:v>3.6</c:v>
                </c:pt>
                <c:pt idx="18">
                  <c:v>3</c:v>
                </c:pt>
                <c:pt idx="19">
                  <c:v>0</c:v>
                </c:pt>
                <c:pt idx="20">
                  <c:v>1.8</c:v>
                </c:pt>
                <c:pt idx="21">
                  <c:v>2</c:v>
                </c:pt>
                <c:pt idx="22">
                  <c:v>1.3</c:v>
                </c:pt>
                <c:pt idx="23">
                  <c:v>5</c:v>
                </c:pt>
                <c:pt idx="24">
                  <c:v>3.3</c:v>
                </c:pt>
                <c:pt idx="25">
                  <c:v>1.3</c:v>
                </c:pt>
                <c:pt idx="26">
                  <c:v>0</c:v>
                </c:pt>
                <c:pt idx="27">
                  <c:v>2.5125695216907653</c:v>
                </c:pt>
                <c:pt idx="28">
                  <c:v>0</c:v>
                </c:pt>
                <c:pt idx="29">
                  <c:v>2.5125695216907653</c:v>
                </c:pt>
                <c:pt idx="30">
                  <c:v>2.5125695216907653</c:v>
                </c:pt>
                <c:pt idx="31">
                  <c:v>3.6</c:v>
                </c:pt>
                <c:pt idx="32">
                  <c:v>2.5125695216907653</c:v>
                </c:pt>
                <c:pt idx="33">
                  <c:v>3.4</c:v>
                </c:pt>
                <c:pt idx="34">
                  <c:v>4.5999999999999996</c:v>
                </c:pt>
                <c:pt idx="35">
                  <c:v>2.5125695216907653</c:v>
                </c:pt>
                <c:pt idx="36">
                  <c:v>1.5</c:v>
                </c:pt>
                <c:pt idx="37">
                  <c:v>2.9</c:v>
                </c:pt>
                <c:pt idx="38">
                  <c:v>4.3</c:v>
                </c:pt>
                <c:pt idx="39">
                  <c:v>3.6</c:v>
                </c:pt>
                <c:pt idx="40">
                  <c:v>2.2000000000000002</c:v>
                </c:pt>
                <c:pt idx="41">
                  <c:v>4.8000000000000007</c:v>
                </c:pt>
                <c:pt idx="42">
                  <c:v>0</c:v>
                </c:pt>
                <c:pt idx="43">
                  <c:v>4.5999999999999996</c:v>
                </c:pt>
                <c:pt idx="44">
                  <c:v>0</c:v>
                </c:pt>
                <c:pt idx="45">
                  <c:v>4.5999999999999996</c:v>
                </c:pt>
                <c:pt idx="46">
                  <c:v>1.1000000000000001</c:v>
                </c:pt>
                <c:pt idx="47">
                  <c:v>1.7</c:v>
                </c:pt>
                <c:pt idx="48">
                  <c:v>2.6</c:v>
                </c:pt>
                <c:pt idx="49">
                  <c:v>1.1000000000000001</c:v>
                </c:pt>
                <c:pt idx="50">
                  <c:v>4.9000000000000004</c:v>
                </c:pt>
                <c:pt idx="51">
                  <c:v>2.5125695216907653</c:v>
                </c:pt>
                <c:pt idx="52">
                  <c:v>2.5125695216907653</c:v>
                </c:pt>
                <c:pt idx="53">
                  <c:v>4.9000000000000004</c:v>
                </c:pt>
                <c:pt idx="54">
                  <c:v>2.8</c:v>
                </c:pt>
                <c:pt idx="55">
                  <c:v>4.5999999999999996</c:v>
                </c:pt>
                <c:pt idx="56">
                  <c:v>2.5125695216907653</c:v>
                </c:pt>
                <c:pt idx="57">
                  <c:v>3.7</c:v>
                </c:pt>
                <c:pt idx="58">
                  <c:v>0</c:v>
                </c:pt>
                <c:pt idx="59">
                  <c:v>2.1</c:v>
                </c:pt>
                <c:pt idx="60">
                  <c:v>2.9</c:v>
                </c:pt>
                <c:pt idx="61">
                  <c:v>2.5125695216907653</c:v>
                </c:pt>
                <c:pt idx="62">
                  <c:v>1.3</c:v>
                </c:pt>
                <c:pt idx="63">
                  <c:v>1.2</c:v>
                </c:pt>
                <c:pt idx="64">
                  <c:v>1.1000000000000001</c:v>
                </c:pt>
                <c:pt idx="65">
                  <c:v>2.5125695216907653</c:v>
                </c:pt>
                <c:pt idx="66">
                  <c:v>0</c:v>
                </c:pt>
                <c:pt idx="67">
                  <c:v>4.2</c:v>
                </c:pt>
                <c:pt idx="68">
                  <c:v>1.6</c:v>
                </c:pt>
                <c:pt idx="69">
                  <c:v>5</c:v>
                </c:pt>
                <c:pt idx="70">
                  <c:v>0</c:v>
                </c:pt>
                <c:pt idx="71">
                  <c:v>3.2</c:v>
                </c:pt>
                <c:pt idx="72">
                  <c:v>1.2</c:v>
                </c:pt>
                <c:pt idx="73">
                  <c:v>4.2</c:v>
                </c:pt>
                <c:pt idx="74">
                  <c:v>4.5</c:v>
                </c:pt>
                <c:pt idx="75">
                  <c:v>1.4</c:v>
                </c:pt>
                <c:pt idx="76">
                  <c:v>2</c:v>
                </c:pt>
                <c:pt idx="77">
                  <c:v>3.4</c:v>
                </c:pt>
                <c:pt idx="78">
                  <c:v>1.8</c:v>
                </c:pt>
                <c:pt idx="79">
                  <c:v>2.6</c:v>
                </c:pt>
                <c:pt idx="80">
                  <c:v>2.5125695216907653</c:v>
                </c:pt>
                <c:pt idx="81">
                  <c:v>3.7</c:v>
                </c:pt>
                <c:pt idx="82">
                  <c:v>2.2999999999999998</c:v>
                </c:pt>
                <c:pt idx="83">
                  <c:v>1.4</c:v>
                </c:pt>
                <c:pt idx="84">
                  <c:v>4</c:v>
                </c:pt>
                <c:pt idx="85">
                  <c:v>3.3</c:v>
                </c:pt>
                <c:pt idx="86">
                  <c:v>2.5125695216907653</c:v>
                </c:pt>
                <c:pt idx="87">
                  <c:v>1.7</c:v>
                </c:pt>
                <c:pt idx="88">
                  <c:v>1.6</c:v>
                </c:pt>
                <c:pt idx="89">
                  <c:v>2.5</c:v>
                </c:pt>
                <c:pt idx="90">
                  <c:v>0</c:v>
                </c:pt>
                <c:pt idx="91">
                  <c:v>1.7</c:v>
                </c:pt>
                <c:pt idx="92">
                  <c:v>3.3</c:v>
                </c:pt>
                <c:pt idx="93">
                  <c:v>3.9</c:v>
                </c:pt>
                <c:pt idx="94">
                  <c:v>0</c:v>
                </c:pt>
                <c:pt idx="95">
                  <c:v>2.2999999999999998</c:v>
                </c:pt>
                <c:pt idx="96">
                  <c:v>1.4</c:v>
                </c:pt>
                <c:pt idx="97">
                  <c:v>3.5</c:v>
                </c:pt>
                <c:pt idx="98">
                  <c:v>4.8</c:v>
                </c:pt>
                <c:pt idx="99">
                  <c:v>2.5125695216907653</c:v>
                </c:pt>
                <c:pt idx="100">
                  <c:v>5</c:v>
                </c:pt>
                <c:pt idx="101">
                  <c:v>2.7</c:v>
                </c:pt>
                <c:pt idx="102">
                  <c:v>3.9</c:v>
                </c:pt>
                <c:pt idx="103">
                  <c:v>3.6</c:v>
                </c:pt>
                <c:pt idx="104">
                  <c:v>1.6</c:v>
                </c:pt>
                <c:pt idx="105">
                  <c:v>3.6</c:v>
                </c:pt>
                <c:pt idx="106">
                  <c:v>4.8</c:v>
                </c:pt>
                <c:pt idx="107">
                  <c:v>3.5</c:v>
                </c:pt>
                <c:pt idx="108">
                  <c:v>1.4</c:v>
                </c:pt>
                <c:pt idx="109">
                  <c:v>3.6</c:v>
                </c:pt>
                <c:pt idx="110">
                  <c:v>3.3</c:v>
                </c:pt>
                <c:pt idx="111">
                  <c:v>4.5</c:v>
                </c:pt>
                <c:pt idx="112">
                  <c:v>4.8</c:v>
                </c:pt>
                <c:pt idx="113">
                  <c:v>1.7</c:v>
                </c:pt>
                <c:pt idx="114">
                  <c:v>4.5</c:v>
                </c:pt>
                <c:pt idx="115">
                  <c:v>4.7</c:v>
                </c:pt>
                <c:pt idx="116">
                  <c:v>2.6</c:v>
                </c:pt>
                <c:pt idx="117">
                  <c:v>4.0999999999999996</c:v>
                </c:pt>
                <c:pt idx="118">
                  <c:v>2.4</c:v>
                </c:pt>
                <c:pt idx="119">
                  <c:v>3.9</c:v>
                </c:pt>
                <c:pt idx="120">
                  <c:v>0</c:v>
                </c:pt>
                <c:pt idx="121">
                  <c:v>3.1</c:v>
                </c:pt>
                <c:pt idx="122">
                  <c:v>3.8</c:v>
                </c:pt>
                <c:pt idx="123">
                  <c:v>2.1</c:v>
                </c:pt>
                <c:pt idx="124">
                  <c:v>4.3</c:v>
                </c:pt>
                <c:pt idx="125">
                  <c:v>4.5999999999999996</c:v>
                </c:pt>
                <c:pt idx="126">
                  <c:v>2.2999999999999998</c:v>
                </c:pt>
                <c:pt idx="127">
                  <c:v>3.8</c:v>
                </c:pt>
                <c:pt idx="128">
                  <c:v>1.8</c:v>
                </c:pt>
                <c:pt idx="129">
                  <c:v>3.6</c:v>
                </c:pt>
                <c:pt idx="130">
                  <c:v>1.9</c:v>
                </c:pt>
                <c:pt idx="131">
                  <c:v>0</c:v>
                </c:pt>
                <c:pt idx="132">
                  <c:v>2.1</c:v>
                </c:pt>
                <c:pt idx="133">
                  <c:v>2.2000000000000002</c:v>
                </c:pt>
                <c:pt idx="134">
                  <c:v>2</c:v>
                </c:pt>
                <c:pt idx="135">
                  <c:v>1.6</c:v>
                </c:pt>
                <c:pt idx="136">
                  <c:v>3.7</c:v>
                </c:pt>
                <c:pt idx="137">
                  <c:v>1.5</c:v>
                </c:pt>
                <c:pt idx="138">
                  <c:v>0</c:v>
                </c:pt>
                <c:pt idx="139">
                  <c:v>2.2999999999999998</c:v>
                </c:pt>
                <c:pt idx="140">
                  <c:v>2.5125695216907653</c:v>
                </c:pt>
                <c:pt idx="141">
                  <c:v>0</c:v>
                </c:pt>
                <c:pt idx="142">
                  <c:v>1.1000000000000001</c:v>
                </c:pt>
                <c:pt idx="143">
                  <c:v>2.9</c:v>
                </c:pt>
                <c:pt idx="144">
                  <c:v>1.7</c:v>
                </c:pt>
                <c:pt idx="145">
                  <c:v>1.2</c:v>
                </c:pt>
                <c:pt idx="146">
                  <c:v>2</c:v>
                </c:pt>
                <c:pt idx="147">
                  <c:v>4.0999999999999996</c:v>
                </c:pt>
                <c:pt idx="148">
                  <c:v>0</c:v>
                </c:pt>
                <c:pt idx="149">
                  <c:v>0</c:v>
                </c:pt>
                <c:pt idx="150">
                  <c:v>2.4</c:v>
                </c:pt>
                <c:pt idx="151">
                  <c:v>4.7</c:v>
                </c:pt>
                <c:pt idx="152">
                  <c:v>1.1000000000000001</c:v>
                </c:pt>
                <c:pt idx="153">
                  <c:v>0</c:v>
                </c:pt>
                <c:pt idx="154">
                  <c:v>1.3</c:v>
                </c:pt>
                <c:pt idx="155">
                  <c:v>4.5</c:v>
                </c:pt>
                <c:pt idx="156">
                  <c:v>4.9000000000000004</c:v>
                </c:pt>
                <c:pt idx="157">
                  <c:v>2.7</c:v>
                </c:pt>
                <c:pt idx="158">
                  <c:v>1.1000000000000001</c:v>
                </c:pt>
                <c:pt idx="159">
                  <c:v>1.2</c:v>
                </c:pt>
                <c:pt idx="160">
                  <c:v>0</c:v>
                </c:pt>
                <c:pt idx="161">
                  <c:v>2.8</c:v>
                </c:pt>
                <c:pt idx="162">
                  <c:v>3.9</c:v>
                </c:pt>
                <c:pt idx="163">
                  <c:v>1.2</c:v>
                </c:pt>
                <c:pt idx="164">
                  <c:v>2.5125695216907653</c:v>
                </c:pt>
                <c:pt idx="165">
                  <c:v>3.2</c:v>
                </c:pt>
                <c:pt idx="166">
                  <c:v>0</c:v>
                </c:pt>
                <c:pt idx="167">
                  <c:v>4.3</c:v>
                </c:pt>
                <c:pt idx="168">
                  <c:v>3.4</c:v>
                </c:pt>
                <c:pt idx="169">
                  <c:v>4.2</c:v>
                </c:pt>
                <c:pt idx="170">
                  <c:v>4.2</c:v>
                </c:pt>
                <c:pt idx="171">
                  <c:v>2.2999999999999998</c:v>
                </c:pt>
                <c:pt idx="172">
                  <c:v>4.4000000000000004</c:v>
                </c:pt>
                <c:pt idx="173">
                  <c:v>2.6</c:v>
                </c:pt>
                <c:pt idx="174">
                  <c:v>1.2</c:v>
                </c:pt>
                <c:pt idx="175">
                  <c:v>3.1</c:v>
                </c:pt>
                <c:pt idx="176">
                  <c:v>2.2000000000000002</c:v>
                </c:pt>
                <c:pt idx="177">
                  <c:v>4.0999999999999996</c:v>
                </c:pt>
                <c:pt idx="178">
                  <c:v>2.5125695216907653</c:v>
                </c:pt>
                <c:pt idx="179">
                  <c:v>1.4</c:v>
                </c:pt>
                <c:pt idx="180">
                  <c:v>1</c:v>
                </c:pt>
                <c:pt idx="181">
                  <c:v>3.3</c:v>
                </c:pt>
                <c:pt idx="182">
                  <c:v>3.1</c:v>
                </c:pt>
                <c:pt idx="183">
                  <c:v>4.9000000000000004</c:v>
                </c:pt>
                <c:pt idx="184">
                  <c:v>2.5</c:v>
                </c:pt>
                <c:pt idx="185">
                  <c:v>1.8</c:v>
                </c:pt>
                <c:pt idx="186">
                  <c:v>0</c:v>
                </c:pt>
                <c:pt idx="187">
                  <c:v>4.7</c:v>
                </c:pt>
                <c:pt idx="188">
                  <c:v>4.4000000000000004</c:v>
                </c:pt>
                <c:pt idx="189">
                  <c:v>3.9</c:v>
                </c:pt>
                <c:pt idx="190">
                  <c:v>3.1</c:v>
                </c:pt>
                <c:pt idx="191">
                  <c:v>1.7</c:v>
                </c:pt>
                <c:pt idx="192">
                  <c:v>2.8</c:v>
                </c:pt>
                <c:pt idx="193">
                  <c:v>1.5</c:v>
                </c:pt>
                <c:pt idx="194">
                  <c:v>1.5</c:v>
                </c:pt>
                <c:pt idx="195">
                  <c:v>0</c:v>
                </c:pt>
                <c:pt idx="196">
                  <c:v>4.8</c:v>
                </c:pt>
                <c:pt idx="197">
                  <c:v>2.4</c:v>
                </c:pt>
                <c:pt idx="198">
                  <c:v>1.8</c:v>
                </c:pt>
                <c:pt idx="199">
                  <c:v>2.4</c:v>
                </c:pt>
                <c:pt idx="200">
                  <c:v>2.5125695216907653</c:v>
                </c:pt>
                <c:pt idx="201">
                  <c:v>4.8</c:v>
                </c:pt>
                <c:pt idx="202">
                  <c:v>3.8</c:v>
                </c:pt>
                <c:pt idx="203">
                  <c:v>4.5</c:v>
                </c:pt>
                <c:pt idx="204">
                  <c:v>3.6</c:v>
                </c:pt>
                <c:pt idx="205">
                  <c:v>4.9000000000000004</c:v>
                </c:pt>
                <c:pt idx="206">
                  <c:v>3.3</c:v>
                </c:pt>
                <c:pt idx="207">
                  <c:v>3.5</c:v>
                </c:pt>
                <c:pt idx="208">
                  <c:v>0</c:v>
                </c:pt>
                <c:pt idx="209">
                  <c:v>2.5125695216907653</c:v>
                </c:pt>
                <c:pt idx="210">
                  <c:v>3</c:v>
                </c:pt>
                <c:pt idx="211">
                  <c:v>4.7</c:v>
                </c:pt>
                <c:pt idx="212">
                  <c:v>5</c:v>
                </c:pt>
                <c:pt idx="213">
                  <c:v>3.2</c:v>
                </c:pt>
                <c:pt idx="214">
                  <c:v>2</c:v>
                </c:pt>
                <c:pt idx="215">
                  <c:v>0</c:v>
                </c:pt>
                <c:pt idx="216">
                  <c:v>2.4</c:v>
                </c:pt>
                <c:pt idx="217">
                  <c:v>0</c:v>
                </c:pt>
                <c:pt idx="218">
                  <c:v>4.3</c:v>
                </c:pt>
                <c:pt idx="219">
                  <c:v>0</c:v>
                </c:pt>
                <c:pt idx="220">
                  <c:v>4.2</c:v>
                </c:pt>
                <c:pt idx="221">
                  <c:v>2.2000000000000002</c:v>
                </c:pt>
                <c:pt idx="222">
                  <c:v>0</c:v>
                </c:pt>
                <c:pt idx="223">
                  <c:v>2.5125695216907653</c:v>
                </c:pt>
                <c:pt idx="224">
                  <c:v>1.9</c:v>
                </c:pt>
                <c:pt idx="225">
                  <c:v>0</c:v>
                </c:pt>
                <c:pt idx="226">
                  <c:v>4.7</c:v>
                </c:pt>
                <c:pt idx="227">
                  <c:v>3</c:v>
                </c:pt>
                <c:pt idx="228">
                  <c:v>2.8</c:v>
                </c:pt>
                <c:pt idx="229">
                  <c:v>4.5999999999999996</c:v>
                </c:pt>
                <c:pt idx="230">
                  <c:v>0</c:v>
                </c:pt>
                <c:pt idx="231">
                  <c:v>3.6</c:v>
                </c:pt>
                <c:pt idx="232">
                  <c:v>3.6</c:v>
                </c:pt>
                <c:pt idx="233">
                  <c:v>2.6</c:v>
                </c:pt>
                <c:pt idx="234">
                  <c:v>2.5125695216907653</c:v>
                </c:pt>
                <c:pt idx="235">
                  <c:v>2.2999999999999998</c:v>
                </c:pt>
                <c:pt idx="236">
                  <c:v>2.4</c:v>
                </c:pt>
                <c:pt idx="237">
                  <c:v>3.3</c:v>
                </c:pt>
                <c:pt idx="238">
                  <c:v>2.7</c:v>
                </c:pt>
                <c:pt idx="239">
                  <c:v>4.7</c:v>
                </c:pt>
                <c:pt idx="240">
                  <c:v>2.1</c:v>
                </c:pt>
                <c:pt idx="241">
                  <c:v>0</c:v>
                </c:pt>
                <c:pt idx="242">
                  <c:v>1.8</c:v>
                </c:pt>
                <c:pt idx="243">
                  <c:v>1.7</c:v>
                </c:pt>
                <c:pt idx="244">
                  <c:v>2.5125695216907653</c:v>
                </c:pt>
                <c:pt idx="245">
                  <c:v>2.2000000000000002</c:v>
                </c:pt>
                <c:pt idx="246">
                  <c:v>4.2</c:v>
                </c:pt>
                <c:pt idx="247">
                  <c:v>4.3</c:v>
                </c:pt>
                <c:pt idx="248">
                  <c:v>2.5125695216907653</c:v>
                </c:pt>
                <c:pt idx="249">
                  <c:v>2.1</c:v>
                </c:pt>
                <c:pt idx="250">
                  <c:v>2.8</c:v>
                </c:pt>
                <c:pt idx="251">
                  <c:v>2.7</c:v>
                </c:pt>
                <c:pt idx="252">
                  <c:v>0</c:v>
                </c:pt>
                <c:pt idx="253">
                  <c:v>2.8</c:v>
                </c:pt>
                <c:pt idx="254">
                  <c:v>4.4000000000000004</c:v>
                </c:pt>
                <c:pt idx="255">
                  <c:v>2.5125695216907653</c:v>
                </c:pt>
                <c:pt idx="256">
                  <c:v>1.7</c:v>
                </c:pt>
                <c:pt idx="257">
                  <c:v>4.5999999999999996</c:v>
                </c:pt>
                <c:pt idx="258">
                  <c:v>1.8</c:v>
                </c:pt>
                <c:pt idx="259">
                  <c:v>0</c:v>
                </c:pt>
                <c:pt idx="260">
                  <c:v>1.1000000000000001</c:v>
                </c:pt>
                <c:pt idx="261">
                  <c:v>4.9000000000000004</c:v>
                </c:pt>
                <c:pt idx="262">
                  <c:v>2.5125695216907653</c:v>
                </c:pt>
                <c:pt idx="263">
                  <c:v>2.5</c:v>
                </c:pt>
                <c:pt idx="264">
                  <c:v>4.0999999999999996</c:v>
                </c:pt>
                <c:pt idx="265">
                  <c:v>4.4000000000000004</c:v>
                </c:pt>
                <c:pt idx="266">
                  <c:v>1.9</c:v>
                </c:pt>
                <c:pt idx="267">
                  <c:v>3.4</c:v>
                </c:pt>
                <c:pt idx="268">
                  <c:v>4.0999999999999996</c:v>
                </c:pt>
                <c:pt idx="269">
                  <c:v>3.6</c:v>
                </c:pt>
                <c:pt idx="270">
                  <c:v>1.2</c:v>
                </c:pt>
                <c:pt idx="271">
                  <c:v>4.8</c:v>
                </c:pt>
                <c:pt idx="272">
                  <c:v>2.5125695216907653</c:v>
                </c:pt>
                <c:pt idx="273">
                  <c:v>4.8</c:v>
                </c:pt>
                <c:pt idx="274">
                  <c:v>0</c:v>
                </c:pt>
                <c:pt idx="275">
                  <c:v>2.4</c:v>
                </c:pt>
                <c:pt idx="276">
                  <c:v>2.7</c:v>
                </c:pt>
                <c:pt idx="277">
                  <c:v>1.1000000000000001</c:v>
                </c:pt>
                <c:pt idx="278">
                  <c:v>1.8</c:v>
                </c:pt>
                <c:pt idx="279">
                  <c:v>3.8</c:v>
                </c:pt>
                <c:pt idx="280">
                  <c:v>4.7</c:v>
                </c:pt>
                <c:pt idx="281">
                  <c:v>3.9</c:v>
                </c:pt>
                <c:pt idx="282">
                  <c:v>4.7</c:v>
                </c:pt>
                <c:pt idx="283">
                  <c:v>0</c:v>
                </c:pt>
                <c:pt idx="284">
                  <c:v>2.5125695216907653</c:v>
                </c:pt>
                <c:pt idx="285">
                  <c:v>3</c:v>
                </c:pt>
                <c:pt idx="286">
                  <c:v>3.7</c:v>
                </c:pt>
                <c:pt idx="287">
                  <c:v>2.5</c:v>
                </c:pt>
                <c:pt idx="288">
                  <c:v>0</c:v>
                </c:pt>
                <c:pt idx="289">
                  <c:v>2.6</c:v>
                </c:pt>
                <c:pt idx="290">
                  <c:v>2.2999999999999998</c:v>
                </c:pt>
                <c:pt idx="291">
                  <c:v>2.8</c:v>
                </c:pt>
                <c:pt idx="292">
                  <c:v>0</c:v>
                </c:pt>
                <c:pt idx="293">
                  <c:v>4.5</c:v>
                </c:pt>
                <c:pt idx="294">
                  <c:v>5</c:v>
                </c:pt>
                <c:pt idx="295">
                  <c:v>3.2</c:v>
                </c:pt>
                <c:pt idx="296">
                  <c:v>4.7</c:v>
                </c:pt>
                <c:pt idx="297">
                  <c:v>4.4000000000000004</c:v>
                </c:pt>
                <c:pt idx="298">
                  <c:v>0</c:v>
                </c:pt>
                <c:pt idx="299">
                  <c:v>3.2</c:v>
                </c:pt>
                <c:pt idx="300">
                  <c:v>3.8</c:v>
                </c:pt>
                <c:pt idx="301">
                  <c:v>5</c:v>
                </c:pt>
                <c:pt idx="302">
                  <c:v>2.5125695216907653</c:v>
                </c:pt>
                <c:pt idx="303">
                  <c:v>1.6</c:v>
                </c:pt>
                <c:pt idx="304">
                  <c:v>0</c:v>
                </c:pt>
                <c:pt idx="305">
                  <c:v>1.1000000000000001</c:v>
                </c:pt>
                <c:pt idx="306">
                  <c:v>2.5125695216907653</c:v>
                </c:pt>
                <c:pt idx="307">
                  <c:v>1</c:v>
                </c:pt>
                <c:pt idx="308">
                  <c:v>0</c:v>
                </c:pt>
                <c:pt idx="309">
                  <c:v>1.5</c:v>
                </c:pt>
                <c:pt idx="310">
                  <c:v>3.1</c:v>
                </c:pt>
                <c:pt idx="311">
                  <c:v>4.0999999999999996</c:v>
                </c:pt>
                <c:pt idx="312">
                  <c:v>4</c:v>
                </c:pt>
                <c:pt idx="313">
                  <c:v>3.9</c:v>
                </c:pt>
                <c:pt idx="314">
                  <c:v>1.4</c:v>
                </c:pt>
                <c:pt idx="315">
                  <c:v>2.7</c:v>
                </c:pt>
                <c:pt idx="316">
                  <c:v>4.3</c:v>
                </c:pt>
                <c:pt idx="317">
                  <c:v>2.5125695216907653</c:v>
                </c:pt>
                <c:pt idx="318">
                  <c:v>1.1000000000000001</c:v>
                </c:pt>
                <c:pt idx="319">
                  <c:v>2.5125695216907653</c:v>
                </c:pt>
                <c:pt idx="320">
                  <c:v>3.1</c:v>
                </c:pt>
                <c:pt idx="321">
                  <c:v>1.7</c:v>
                </c:pt>
                <c:pt idx="322">
                  <c:v>3.2</c:v>
                </c:pt>
                <c:pt idx="323">
                  <c:v>0</c:v>
                </c:pt>
                <c:pt idx="324">
                  <c:v>0</c:v>
                </c:pt>
                <c:pt idx="325">
                  <c:v>4.5</c:v>
                </c:pt>
                <c:pt idx="326">
                  <c:v>1.6</c:v>
                </c:pt>
                <c:pt idx="327">
                  <c:v>0</c:v>
                </c:pt>
                <c:pt idx="328">
                  <c:v>3.6</c:v>
                </c:pt>
                <c:pt idx="329">
                  <c:v>2.1</c:v>
                </c:pt>
                <c:pt idx="330">
                  <c:v>1.7</c:v>
                </c:pt>
                <c:pt idx="331">
                  <c:v>2.5125695216907653</c:v>
                </c:pt>
                <c:pt idx="332">
                  <c:v>0</c:v>
                </c:pt>
                <c:pt idx="333">
                  <c:v>2</c:v>
                </c:pt>
                <c:pt idx="334">
                  <c:v>3.9</c:v>
                </c:pt>
                <c:pt idx="335">
                  <c:v>3.2</c:v>
                </c:pt>
                <c:pt idx="336">
                  <c:v>3</c:v>
                </c:pt>
                <c:pt idx="337">
                  <c:v>2.5125695216907653</c:v>
                </c:pt>
                <c:pt idx="338">
                  <c:v>2.2000000000000002</c:v>
                </c:pt>
                <c:pt idx="339">
                  <c:v>4.2</c:v>
                </c:pt>
                <c:pt idx="340">
                  <c:v>2.5125695216907653</c:v>
                </c:pt>
                <c:pt idx="341">
                  <c:v>3.3</c:v>
                </c:pt>
                <c:pt idx="342">
                  <c:v>3.6</c:v>
                </c:pt>
                <c:pt idx="343">
                  <c:v>2.5125695216907653</c:v>
                </c:pt>
                <c:pt idx="344">
                  <c:v>2.5</c:v>
                </c:pt>
                <c:pt idx="345">
                  <c:v>2.8</c:v>
                </c:pt>
                <c:pt idx="346">
                  <c:v>4</c:v>
                </c:pt>
                <c:pt idx="347">
                  <c:v>0</c:v>
                </c:pt>
                <c:pt idx="348">
                  <c:v>3</c:v>
                </c:pt>
                <c:pt idx="349">
                  <c:v>4.2</c:v>
                </c:pt>
                <c:pt idx="350">
                  <c:v>1.6</c:v>
                </c:pt>
                <c:pt idx="351">
                  <c:v>2</c:v>
                </c:pt>
                <c:pt idx="352">
                  <c:v>1.7</c:v>
                </c:pt>
                <c:pt idx="353">
                  <c:v>2.2000000000000002</c:v>
                </c:pt>
                <c:pt idx="354">
                  <c:v>4.9000000000000004</c:v>
                </c:pt>
                <c:pt idx="355">
                  <c:v>1.3</c:v>
                </c:pt>
                <c:pt idx="356">
                  <c:v>2.4</c:v>
                </c:pt>
                <c:pt idx="357">
                  <c:v>2.4</c:v>
                </c:pt>
                <c:pt idx="358">
                  <c:v>4.2</c:v>
                </c:pt>
                <c:pt idx="359">
                  <c:v>4.7</c:v>
                </c:pt>
                <c:pt idx="360">
                  <c:v>1.5</c:v>
                </c:pt>
                <c:pt idx="361">
                  <c:v>1.8</c:v>
                </c:pt>
                <c:pt idx="362">
                  <c:v>1.8</c:v>
                </c:pt>
                <c:pt idx="363">
                  <c:v>2.7</c:v>
                </c:pt>
                <c:pt idx="364">
                  <c:v>2.1</c:v>
                </c:pt>
                <c:pt idx="365">
                  <c:v>0</c:v>
                </c:pt>
                <c:pt idx="366">
                  <c:v>2.1</c:v>
                </c:pt>
                <c:pt idx="367">
                  <c:v>2.7</c:v>
                </c:pt>
                <c:pt idx="368">
                  <c:v>0</c:v>
                </c:pt>
                <c:pt idx="369">
                  <c:v>4.7</c:v>
                </c:pt>
                <c:pt idx="370">
                  <c:v>0</c:v>
                </c:pt>
                <c:pt idx="371">
                  <c:v>1.6</c:v>
                </c:pt>
                <c:pt idx="372">
                  <c:v>4.9000000000000004</c:v>
                </c:pt>
                <c:pt idx="373">
                  <c:v>1.6</c:v>
                </c:pt>
                <c:pt idx="374">
                  <c:v>3.1</c:v>
                </c:pt>
                <c:pt idx="375">
                  <c:v>1.8</c:v>
                </c:pt>
                <c:pt idx="376">
                  <c:v>4.5</c:v>
                </c:pt>
                <c:pt idx="377">
                  <c:v>4.4000000000000004</c:v>
                </c:pt>
                <c:pt idx="378">
                  <c:v>3.6</c:v>
                </c:pt>
                <c:pt idx="379">
                  <c:v>3.9</c:v>
                </c:pt>
                <c:pt idx="380">
                  <c:v>4.4000000000000004</c:v>
                </c:pt>
                <c:pt idx="381">
                  <c:v>4</c:v>
                </c:pt>
                <c:pt idx="382">
                  <c:v>2</c:v>
                </c:pt>
                <c:pt idx="383">
                  <c:v>2.6</c:v>
                </c:pt>
                <c:pt idx="384">
                  <c:v>4.3</c:v>
                </c:pt>
                <c:pt idx="385">
                  <c:v>4</c:v>
                </c:pt>
                <c:pt idx="386">
                  <c:v>2.5125695216907653</c:v>
                </c:pt>
                <c:pt idx="387">
                  <c:v>3.4</c:v>
                </c:pt>
                <c:pt idx="388">
                  <c:v>3.5</c:v>
                </c:pt>
                <c:pt idx="389">
                  <c:v>2.6</c:v>
                </c:pt>
                <c:pt idx="390">
                  <c:v>2.5</c:v>
                </c:pt>
                <c:pt idx="391">
                  <c:v>0</c:v>
                </c:pt>
                <c:pt idx="392">
                  <c:v>4.3</c:v>
                </c:pt>
                <c:pt idx="393">
                  <c:v>2.2999999999999998</c:v>
                </c:pt>
                <c:pt idx="394">
                  <c:v>0</c:v>
                </c:pt>
                <c:pt idx="395">
                  <c:v>5</c:v>
                </c:pt>
                <c:pt idx="396">
                  <c:v>3</c:v>
                </c:pt>
                <c:pt idx="397">
                  <c:v>2.5125695216907653</c:v>
                </c:pt>
                <c:pt idx="398">
                  <c:v>0</c:v>
                </c:pt>
                <c:pt idx="399">
                  <c:v>1.4</c:v>
                </c:pt>
                <c:pt idx="400">
                  <c:v>4.0999999999999996</c:v>
                </c:pt>
                <c:pt idx="401">
                  <c:v>2.8</c:v>
                </c:pt>
                <c:pt idx="402">
                  <c:v>0</c:v>
                </c:pt>
                <c:pt idx="403">
                  <c:v>2.8</c:v>
                </c:pt>
                <c:pt idx="404">
                  <c:v>0</c:v>
                </c:pt>
                <c:pt idx="405">
                  <c:v>3.6</c:v>
                </c:pt>
                <c:pt idx="406">
                  <c:v>0</c:v>
                </c:pt>
                <c:pt idx="407">
                  <c:v>1.2</c:v>
                </c:pt>
                <c:pt idx="408">
                  <c:v>3.4</c:v>
                </c:pt>
                <c:pt idx="409">
                  <c:v>0</c:v>
                </c:pt>
                <c:pt idx="410">
                  <c:v>1.5</c:v>
                </c:pt>
                <c:pt idx="411">
                  <c:v>4.2</c:v>
                </c:pt>
                <c:pt idx="412">
                  <c:v>2.8</c:v>
                </c:pt>
                <c:pt idx="413">
                  <c:v>2.4</c:v>
                </c:pt>
                <c:pt idx="414">
                  <c:v>3.9</c:v>
                </c:pt>
                <c:pt idx="415">
                  <c:v>3.6</c:v>
                </c:pt>
                <c:pt idx="416">
                  <c:v>2.6</c:v>
                </c:pt>
                <c:pt idx="417">
                  <c:v>2.5125695216907653</c:v>
                </c:pt>
                <c:pt idx="418">
                  <c:v>2.9</c:v>
                </c:pt>
                <c:pt idx="419">
                  <c:v>2.2999999999999998</c:v>
                </c:pt>
                <c:pt idx="420">
                  <c:v>3.3</c:v>
                </c:pt>
                <c:pt idx="421">
                  <c:v>4.5999999999999996</c:v>
                </c:pt>
                <c:pt idx="422">
                  <c:v>0</c:v>
                </c:pt>
                <c:pt idx="423">
                  <c:v>4.3</c:v>
                </c:pt>
                <c:pt idx="424">
                  <c:v>1.1000000000000001</c:v>
                </c:pt>
                <c:pt idx="425">
                  <c:v>2.1</c:v>
                </c:pt>
                <c:pt idx="426">
                  <c:v>0</c:v>
                </c:pt>
                <c:pt idx="427">
                  <c:v>4.5</c:v>
                </c:pt>
                <c:pt idx="428">
                  <c:v>3.3</c:v>
                </c:pt>
                <c:pt idx="429">
                  <c:v>3.6</c:v>
                </c:pt>
                <c:pt idx="430">
                  <c:v>1.9</c:v>
                </c:pt>
                <c:pt idx="431">
                  <c:v>1.1000000000000001</c:v>
                </c:pt>
                <c:pt idx="432">
                  <c:v>1.1000000000000001</c:v>
                </c:pt>
                <c:pt idx="433">
                  <c:v>4.5</c:v>
                </c:pt>
                <c:pt idx="434">
                  <c:v>0</c:v>
                </c:pt>
                <c:pt idx="435">
                  <c:v>2.5125695216907653</c:v>
                </c:pt>
                <c:pt idx="436">
                  <c:v>1.3</c:v>
                </c:pt>
                <c:pt idx="437">
                  <c:v>0</c:v>
                </c:pt>
                <c:pt idx="438">
                  <c:v>3.2</c:v>
                </c:pt>
                <c:pt idx="439">
                  <c:v>0</c:v>
                </c:pt>
                <c:pt idx="440">
                  <c:v>2.6</c:v>
                </c:pt>
                <c:pt idx="441">
                  <c:v>0</c:v>
                </c:pt>
                <c:pt idx="442">
                  <c:v>3.2</c:v>
                </c:pt>
                <c:pt idx="443">
                  <c:v>1.9</c:v>
                </c:pt>
                <c:pt idx="444">
                  <c:v>1</c:v>
                </c:pt>
                <c:pt idx="445">
                  <c:v>2.5125695216907653</c:v>
                </c:pt>
                <c:pt idx="446">
                  <c:v>2.1</c:v>
                </c:pt>
                <c:pt idx="447">
                  <c:v>4.5999999999999996</c:v>
                </c:pt>
                <c:pt idx="448">
                  <c:v>5</c:v>
                </c:pt>
                <c:pt idx="449">
                  <c:v>2.5</c:v>
                </c:pt>
                <c:pt idx="450">
                  <c:v>2.2000000000000002</c:v>
                </c:pt>
                <c:pt idx="451">
                  <c:v>0</c:v>
                </c:pt>
                <c:pt idx="452">
                  <c:v>2.2999999999999998</c:v>
                </c:pt>
                <c:pt idx="453">
                  <c:v>2.5</c:v>
                </c:pt>
                <c:pt idx="454">
                  <c:v>4.8</c:v>
                </c:pt>
                <c:pt idx="455">
                  <c:v>2.5125695216907653</c:v>
                </c:pt>
                <c:pt idx="456">
                  <c:v>1.3</c:v>
                </c:pt>
                <c:pt idx="457">
                  <c:v>3.1</c:v>
                </c:pt>
                <c:pt idx="458">
                  <c:v>0</c:v>
                </c:pt>
                <c:pt idx="459">
                  <c:v>2.5125695216907653</c:v>
                </c:pt>
                <c:pt idx="460">
                  <c:v>2.5125695216907653</c:v>
                </c:pt>
                <c:pt idx="461">
                  <c:v>2.5125695216907653</c:v>
                </c:pt>
                <c:pt idx="462">
                  <c:v>4.4000000000000004</c:v>
                </c:pt>
                <c:pt idx="463">
                  <c:v>4.9000000000000004</c:v>
                </c:pt>
                <c:pt idx="464">
                  <c:v>4.5</c:v>
                </c:pt>
                <c:pt idx="465">
                  <c:v>3.4</c:v>
                </c:pt>
                <c:pt idx="466">
                  <c:v>2.8</c:v>
                </c:pt>
                <c:pt idx="467">
                  <c:v>1.1000000000000001</c:v>
                </c:pt>
                <c:pt idx="468">
                  <c:v>2</c:v>
                </c:pt>
                <c:pt idx="469">
                  <c:v>3.6</c:v>
                </c:pt>
                <c:pt idx="470">
                  <c:v>3.8</c:v>
                </c:pt>
                <c:pt idx="471">
                  <c:v>2.5125695216907653</c:v>
                </c:pt>
                <c:pt idx="472">
                  <c:v>4.5999999999999996</c:v>
                </c:pt>
                <c:pt idx="473">
                  <c:v>3.1</c:v>
                </c:pt>
                <c:pt idx="474">
                  <c:v>0</c:v>
                </c:pt>
                <c:pt idx="475">
                  <c:v>3.2</c:v>
                </c:pt>
                <c:pt idx="476">
                  <c:v>0</c:v>
                </c:pt>
                <c:pt idx="477">
                  <c:v>3.1</c:v>
                </c:pt>
                <c:pt idx="478">
                  <c:v>3.1</c:v>
                </c:pt>
                <c:pt idx="479">
                  <c:v>1.9</c:v>
                </c:pt>
                <c:pt idx="480">
                  <c:v>3.8</c:v>
                </c:pt>
                <c:pt idx="481">
                  <c:v>2.5125695216907653</c:v>
                </c:pt>
                <c:pt idx="482">
                  <c:v>2.5125695216907653</c:v>
                </c:pt>
                <c:pt idx="483">
                  <c:v>2.7</c:v>
                </c:pt>
                <c:pt idx="484">
                  <c:v>4.7</c:v>
                </c:pt>
                <c:pt idx="485">
                  <c:v>1.2</c:v>
                </c:pt>
                <c:pt idx="486">
                  <c:v>1.8</c:v>
                </c:pt>
                <c:pt idx="487">
                  <c:v>1.6</c:v>
                </c:pt>
                <c:pt idx="488">
                  <c:v>1</c:v>
                </c:pt>
                <c:pt idx="489">
                  <c:v>3.3</c:v>
                </c:pt>
                <c:pt idx="490">
                  <c:v>2.5</c:v>
                </c:pt>
                <c:pt idx="491">
                  <c:v>0</c:v>
                </c:pt>
                <c:pt idx="492">
                  <c:v>4.2</c:v>
                </c:pt>
                <c:pt idx="493">
                  <c:v>3.4</c:v>
                </c:pt>
                <c:pt idx="494">
                  <c:v>1.4</c:v>
                </c:pt>
                <c:pt idx="495">
                  <c:v>4.5999999999999996</c:v>
                </c:pt>
                <c:pt idx="496">
                  <c:v>4.5999999999999996</c:v>
                </c:pt>
                <c:pt idx="497">
                  <c:v>1.9</c:v>
                </c:pt>
                <c:pt idx="498">
                  <c:v>1.2</c:v>
                </c:pt>
                <c:pt idx="499">
                  <c:v>4.4000000000000004</c:v>
                </c:pt>
                <c:pt idx="500">
                  <c:v>0</c:v>
                </c:pt>
                <c:pt idx="501">
                  <c:v>1.1000000000000001</c:v>
                </c:pt>
                <c:pt idx="502">
                  <c:v>3.8</c:v>
                </c:pt>
                <c:pt idx="503">
                  <c:v>3.2</c:v>
                </c:pt>
                <c:pt idx="504">
                  <c:v>3.1</c:v>
                </c:pt>
                <c:pt idx="505">
                  <c:v>0</c:v>
                </c:pt>
                <c:pt idx="506">
                  <c:v>2.5</c:v>
                </c:pt>
                <c:pt idx="507">
                  <c:v>4.7</c:v>
                </c:pt>
                <c:pt idx="508">
                  <c:v>1.9</c:v>
                </c:pt>
                <c:pt idx="509">
                  <c:v>2.1</c:v>
                </c:pt>
                <c:pt idx="510">
                  <c:v>4.9000000000000004</c:v>
                </c:pt>
                <c:pt idx="511">
                  <c:v>0</c:v>
                </c:pt>
                <c:pt idx="512">
                  <c:v>0</c:v>
                </c:pt>
                <c:pt idx="513">
                  <c:v>0</c:v>
                </c:pt>
                <c:pt idx="514">
                  <c:v>4.3</c:v>
                </c:pt>
                <c:pt idx="515">
                  <c:v>1.6</c:v>
                </c:pt>
                <c:pt idx="516">
                  <c:v>0</c:v>
                </c:pt>
                <c:pt idx="517">
                  <c:v>3.1</c:v>
                </c:pt>
                <c:pt idx="518">
                  <c:v>2.9</c:v>
                </c:pt>
                <c:pt idx="519">
                  <c:v>1.8</c:v>
                </c:pt>
                <c:pt idx="520">
                  <c:v>4.0999999999999996</c:v>
                </c:pt>
                <c:pt idx="521">
                  <c:v>4.4000000000000004</c:v>
                </c:pt>
                <c:pt idx="522">
                  <c:v>2.2000000000000002</c:v>
                </c:pt>
                <c:pt idx="523">
                  <c:v>3.7</c:v>
                </c:pt>
                <c:pt idx="524">
                  <c:v>4.8</c:v>
                </c:pt>
                <c:pt idx="525">
                  <c:v>1.6</c:v>
                </c:pt>
                <c:pt idx="526">
                  <c:v>2.2999999999999998</c:v>
                </c:pt>
                <c:pt idx="527">
                  <c:v>2.5125695216907653</c:v>
                </c:pt>
                <c:pt idx="528">
                  <c:v>4.3</c:v>
                </c:pt>
                <c:pt idx="529">
                  <c:v>3.3</c:v>
                </c:pt>
                <c:pt idx="530">
                  <c:v>4.8</c:v>
                </c:pt>
                <c:pt idx="531">
                  <c:v>3.6</c:v>
                </c:pt>
                <c:pt idx="532">
                  <c:v>2.5</c:v>
                </c:pt>
                <c:pt idx="533">
                  <c:v>2.9</c:v>
                </c:pt>
                <c:pt idx="534">
                  <c:v>2.5125695216907653</c:v>
                </c:pt>
                <c:pt idx="535">
                  <c:v>0</c:v>
                </c:pt>
                <c:pt idx="536">
                  <c:v>2.7</c:v>
                </c:pt>
                <c:pt idx="537">
                  <c:v>2.5125695216907653</c:v>
                </c:pt>
                <c:pt idx="538">
                  <c:v>3.5</c:v>
                </c:pt>
                <c:pt idx="539">
                  <c:v>2.5125695216907653</c:v>
                </c:pt>
                <c:pt idx="540">
                  <c:v>2.2000000000000002</c:v>
                </c:pt>
                <c:pt idx="541">
                  <c:v>3.8</c:v>
                </c:pt>
                <c:pt idx="542">
                  <c:v>2.9</c:v>
                </c:pt>
                <c:pt idx="543">
                  <c:v>4.8</c:v>
                </c:pt>
                <c:pt idx="544">
                  <c:v>2.2999999999999998</c:v>
                </c:pt>
                <c:pt idx="545">
                  <c:v>4.0999999999999996</c:v>
                </c:pt>
                <c:pt idx="546">
                  <c:v>3.5</c:v>
                </c:pt>
                <c:pt idx="547">
                  <c:v>1.3</c:v>
                </c:pt>
                <c:pt idx="548">
                  <c:v>4.5</c:v>
                </c:pt>
                <c:pt idx="549">
                  <c:v>1.1000000000000001</c:v>
                </c:pt>
                <c:pt idx="550">
                  <c:v>1.3</c:v>
                </c:pt>
                <c:pt idx="551">
                  <c:v>4.5999999999999996</c:v>
                </c:pt>
                <c:pt idx="552">
                  <c:v>3.7</c:v>
                </c:pt>
                <c:pt idx="553">
                  <c:v>1.6</c:v>
                </c:pt>
                <c:pt idx="554">
                  <c:v>3.5</c:v>
                </c:pt>
                <c:pt idx="555">
                  <c:v>4.9000000000000004</c:v>
                </c:pt>
                <c:pt idx="556">
                  <c:v>2.5</c:v>
                </c:pt>
                <c:pt idx="557">
                  <c:v>0</c:v>
                </c:pt>
                <c:pt idx="558">
                  <c:v>3.1</c:v>
                </c:pt>
                <c:pt idx="559">
                  <c:v>1</c:v>
                </c:pt>
                <c:pt idx="560">
                  <c:v>3.4</c:v>
                </c:pt>
                <c:pt idx="561">
                  <c:v>3.8</c:v>
                </c:pt>
                <c:pt idx="562">
                  <c:v>4.9000000000000004</c:v>
                </c:pt>
                <c:pt idx="563">
                  <c:v>4.0999999999999996</c:v>
                </c:pt>
                <c:pt idx="564">
                  <c:v>1.2</c:v>
                </c:pt>
                <c:pt idx="565">
                  <c:v>0</c:v>
                </c:pt>
                <c:pt idx="566">
                  <c:v>1.2</c:v>
                </c:pt>
                <c:pt idx="567">
                  <c:v>4</c:v>
                </c:pt>
                <c:pt idx="568">
                  <c:v>3.3</c:v>
                </c:pt>
                <c:pt idx="569">
                  <c:v>2.2999999999999998</c:v>
                </c:pt>
                <c:pt idx="570">
                  <c:v>2.2000000000000002</c:v>
                </c:pt>
                <c:pt idx="571">
                  <c:v>1.5</c:v>
                </c:pt>
                <c:pt idx="572">
                  <c:v>1.4</c:v>
                </c:pt>
                <c:pt idx="573">
                  <c:v>1.5</c:v>
                </c:pt>
                <c:pt idx="574">
                  <c:v>2</c:v>
                </c:pt>
                <c:pt idx="575">
                  <c:v>2.5125695216907653</c:v>
                </c:pt>
                <c:pt idx="576">
                  <c:v>2.6</c:v>
                </c:pt>
                <c:pt idx="577">
                  <c:v>0</c:v>
                </c:pt>
                <c:pt idx="578">
                  <c:v>1.4</c:v>
                </c:pt>
                <c:pt idx="579">
                  <c:v>2.5</c:v>
                </c:pt>
                <c:pt idx="580">
                  <c:v>0</c:v>
                </c:pt>
                <c:pt idx="581">
                  <c:v>1.3</c:v>
                </c:pt>
                <c:pt idx="582">
                  <c:v>2.5125695216907653</c:v>
                </c:pt>
                <c:pt idx="583">
                  <c:v>4.5</c:v>
                </c:pt>
                <c:pt idx="584">
                  <c:v>3.5</c:v>
                </c:pt>
                <c:pt idx="585">
                  <c:v>3.8</c:v>
                </c:pt>
                <c:pt idx="586">
                  <c:v>1.7</c:v>
                </c:pt>
                <c:pt idx="587">
                  <c:v>0</c:v>
                </c:pt>
                <c:pt idx="588">
                  <c:v>0</c:v>
                </c:pt>
                <c:pt idx="589">
                  <c:v>4.7</c:v>
                </c:pt>
                <c:pt idx="590">
                  <c:v>2.5</c:v>
                </c:pt>
                <c:pt idx="591">
                  <c:v>0</c:v>
                </c:pt>
                <c:pt idx="592">
                  <c:v>0</c:v>
                </c:pt>
                <c:pt idx="593">
                  <c:v>1.5</c:v>
                </c:pt>
                <c:pt idx="594">
                  <c:v>4.9000000000000004</c:v>
                </c:pt>
                <c:pt idx="595">
                  <c:v>1.9</c:v>
                </c:pt>
                <c:pt idx="596">
                  <c:v>0</c:v>
                </c:pt>
                <c:pt idx="597">
                  <c:v>0</c:v>
                </c:pt>
                <c:pt idx="598">
                  <c:v>2.7</c:v>
                </c:pt>
                <c:pt idx="599">
                  <c:v>2.5125695216907653</c:v>
                </c:pt>
                <c:pt idx="600">
                  <c:v>2.2000000000000002</c:v>
                </c:pt>
                <c:pt idx="601">
                  <c:v>4.9000000000000004</c:v>
                </c:pt>
                <c:pt idx="602">
                  <c:v>2.5125695216907653</c:v>
                </c:pt>
                <c:pt idx="603">
                  <c:v>7.1999999999999993</c:v>
                </c:pt>
                <c:pt idx="604">
                  <c:v>3</c:v>
                </c:pt>
                <c:pt idx="605">
                  <c:v>1.6</c:v>
                </c:pt>
                <c:pt idx="606">
                  <c:v>3.9</c:v>
                </c:pt>
                <c:pt idx="607">
                  <c:v>0</c:v>
                </c:pt>
                <c:pt idx="608">
                  <c:v>3.6</c:v>
                </c:pt>
                <c:pt idx="609">
                  <c:v>0</c:v>
                </c:pt>
                <c:pt idx="610">
                  <c:v>0</c:v>
                </c:pt>
                <c:pt idx="611">
                  <c:v>1.2</c:v>
                </c:pt>
                <c:pt idx="612">
                  <c:v>4.0999999999999996</c:v>
                </c:pt>
                <c:pt idx="613">
                  <c:v>3.9</c:v>
                </c:pt>
                <c:pt idx="614">
                  <c:v>4.8</c:v>
                </c:pt>
                <c:pt idx="615">
                  <c:v>4</c:v>
                </c:pt>
                <c:pt idx="616">
                  <c:v>4.9000000000000004</c:v>
                </c:pt>
                <c:pt idx="617">
                  <c:v>3.3</c:v>
                </c:pt>
                <c:pt idx="618">
                  <c:v>3.7</c:v>
                </c:pt>
                <c:pt idx="619">
                  <c:v>3.7</c:v>
                </c:pt>
                <c:pt idx="620">
                  <c:v>3.7</c:v>
                </c:pt>
                <c:pt idx="621">
                  <c:v>4.7</c:v>
                </c:pt>
                <c:pt idx="622">
                  <c:v>0</c:v>
                </c:pt>
                <c:pt idx="623">
                  <c:v>3.9</c:v>
                </c:pt>
                <c:pt idx="624">
                  <c:v>1.1000000000000001</c:v>
                </c:pt>
                <c:pt idx="625">
                  <c:v>2.9</c:v>
                </c:pt>
                <c:pt idx="626">
                  <c:v>0</c:v>
                </c:pt>
                <c:pt idx="627">
                  <c:v>1.6</c:v>
                </c:pt>
                <c:pt idx="628">
                  <c:v>2.9</c:v>
                </c:pt>
                <c:pt idx="629">
                  <c:v>0</c:v>
                </c:pt>
                <c:pt idx="630">
                  <c:v>4</c:v>
                </c:pt>
                <c:pt idx="631">
                  <c:v>2.5125695216907653</c:v>
                </c:pt>
                <c:pt idx="632">
                  <c:v>1.6</c:v>
                </c:pt>
                <c:pt idx="633">
                  <c:v>2.5</c:v>
                </c:pt>
                <c:pt idx="634">
                  <c:v>0</c:v>
                </c:pt>
                <c:pt idx="635">
                  <c:v>3</c:v>
                </c:pt>
                <c:pt idx="636">
                  <c:v>1.4</c:v>
                </c:pt>
                <c:pt idx="637">
                  <c:v>4.5</c:v>
                </c:pt>
                <c:pt idx="638">
                  <c:v>4</c:v>
                </c:pt>
                <c:pt idx="639">
                  <c:v>0</c:v>
                </c:pt>
                <c:pt idx="640">
                  <c:v>4.4000000000000004</c:v>
                </c:pt>
                <c:pt idx="641">
                  <c:v>2.5125695216907653</c:v>
                </c:pt>
                <c:pt idx="642">
                  <c:v>3.5</c:v>
                </c:pt>
                <c:pt idx="643">
                  <c:v>0</c:v>
                </c:pt>
                <c:pt idx="644">
                  <c:v>4.7</c:v>
                </c:pt>
                <c:pt idx="645">
                  <c:v>1.9</c:v>
                </c:pt>
                <c:pt idx="646">
                  <c:v>2.8</c:v>
                </c:pt>
                <c:pt idx="647">
                  <c:v>3.5</c:v>
                </c:pt>
                <c:pt idx="648">
                  <c:v>0</c:v>
                </c:pt>
                <c:pt idx="649">
                  <c:v>1.2</c:v>
                </c:pt>
                <c:pt idx="650">
                  <c:v>4</c:v>
                </c:pt>
                <c:pt idx="651">
                  <c:v>0</c:v>
                </c:pt>
                <c:pt idx="652">
                  <c:v>0</c:v>
                </c:pt>
                <c:pt idx="653">
                  <c:v>4.3</c:v>
                </c:pt>
                <c:pt idx="654">
                  <c:v>1.8</c:v>
                </c:pt>
                <c:pt idx="655">
                  <c:v>2.5125695216907653</c:v>
                </c:pt>
                <c:pt idx="656">
                  <c:v>0</c:v>
                </c:pt>
                <c:pt idx="657">
                  <c:v>4</c:v>
                </c:pt>
                <c:pt idx="658">
                  <c:v>0</c:v>
                </c:pt>
                <c:pt idx="659">
                  <c:v>3.8</c:v>
                </c:pt>
                <c:pt idx="660">
                  <c:v>0</c:v>
                </c:pt>
                <c:pt idx="661">
                  <c:v>3.9</c:v>
                </c:pt>
                <c:pt idx="662">
                  <c:v>3.3</c:v>
                </c:pt>
                <c:pt idx="663">
                  <c:v>3.5</c:v>
                </c:pt>
                <c:pt idx="664">
                  <c:v>2.5125695216907653</c:v>
                </c:pt>
                <c:pt idx="665">
                  <c:v>2.5125695216907653</c:v>
                </c:pt>
                <c:pt idx="666">
                  <c:v>0</c:v>
                </c:pt>
                <c:pt idx="667">
                  <c:v>2.5125695216907653</c:v>
                </c:pt>
                <c:pt idx="668">
                  <c:v>4.2</c:v>
                </c:pt>
                <c:pt idx="669">
                  <c:v>1.3</c:v>
                </c:pt>
                <c:pt idx="670">
                  <c:v>2.9</c:v>
                </c:pt>
                <c:pt idx="671">
                  <c:v>1.2</c:v>
                </c:pt>
                <c:pt idx="672">
                  <c:v>0</c:v>
                </c:pt>
                <c:pt idx="673">
                  <c:v>1.3</c:v>
                </c:pt>
                <c:pt idx="674">
                  <c:v>5</c:v>
                </c:pt>
                <c:pt idx="675">
                  <c:v>2.5125695216907653</c:v>
                </c:pt>
                <c:pt idx="676">
                  <c:v>3.2</c:v>
                </c:pt>
                <c:pt idx="677">
                  <c:v>0</c:v>
                </c:pt>
                <c:pt idx="678">
                  <c:v>1.8</c:v>
                </c:pt>
                <c:pt idx="679">
                  <c:v>1.3</c:v>
                </c:pt>
                <c:pt idx="680">
                  <c:v>4.2</c:v>
                </c:pt>
                <c:pt idx="681">
                  <c:v>3.7</c:v>
                </c:pt>
                <c:pt idx="682">
                  <c:v>4.9000000000000004</c:v>
                </c:pt>
                <c:pt idx="683">
                  <c:v>2.4</c:v>
                </c:pt>
                <c:pt idx="684">
                  <c:v>0</c:v>
                </c:pt>
                <c:pt idx="685">
                  <c:v>3.3</c:v>
                </c:pt>
                <c:pt idx="686">
                  <c:v>4.2</c:v>
                </c:pt>
                <c:pt idx="687">
                  <c:v>3.4</c:v>
                </c:pt>
                <c:pt idx="688">
                  <c:v>0</c:v>
                </c:pt>
                <c:pt idx="689">
                  <c:v>1.3</c:v>
                </c:pt>
                <c:pt idx="690">
                  <c:v>2.1</c:v>
                </c:pt>
                <c:pt idx="691">
                  <c:v>1.3</c:v>
                </c:pt>
                <c:pt idx="692">
                  <c:v>2.5125695216907653</c:v>
                </c:pt>
                <c:pt idx="693">
                  <c:v>1.1000000000000001</c:v>
                </c:pt>
                <c:pt idx="694">
                  <c:v>3.2</c:v>
                </c:pt>
                <c:pt idx="695">
                  <c:v>1.4</c:v>
                </c:pt>
                <c:pt idx="696">
                  <c:v>0</c:v>
                </c:pt>
                <c:pt idx="697">
                  <c:v>0</c:v>
                </c:pt>
                <c:pt idx="698">
                  <c:v>3.9</c:v>
                </c:pt>
                <c:pt idx="699">
                  <c:v>3.1</c:v>
                </c:pt>
                <c:pt idx="700">
                  <c:v>3.5</c:v>
                </c:pt>
                <c:pt idx="701">
                  <c:v>3.4</c:v>
                </c:pt>
                <c:pt idx="702">
                  <c:v>4.5</c:v>
                </c:pt>
                <c:pt idx="703">
                  <c:v>2.5125695216907653</c:v>
                </c:pt>
                <c:pt idx="704">
                  <c:v>2.2999999999999998</c:v>
                </c:pt>
                <c:pt idx="705">
                  <c:v>2.5</c:v>
                </c:pt>
                <c:pt idx="706">
                  <c:v>2.5125695216907653</c:v>
                </c:pt>
                <c:pt idx="707">
                  <c:v>3.2</c:v>
                </c:pt>
                <c:pt idx="708">
                  <c:v>1.1000000000000001</c:v>
                </c:pt>
                <c:pt idx="709">
                  <c:v>4.3</c:v>
                </c:pt>
                <c:pt idx="710">
                  <c:v>2.5</c:v>
                </c:pt>
                <c:pt idx="711">
                  <c:v>3.7</c:v>
                </c:pt>
                <c:pt idx="712">
                  <c:v>4.5</c:v>
                </c:pt>
                <c:pt idx="713">
                  <c:v>0</c:v>
                </c:pt>
                <c:pt idx="714">
                  <c:v>4.5999999999999996</c:v>
                </c:pt>
                <c:pt idx="715">
                  <c:v>0</c:v>
                </c:pt>
                <c:pt idx="716">
                  <c:v>1.4</c:v>
                </c:pt>
                <c:pt idx="717">
                  <c:v>3.6</c:v>
                </c:pt>
                <c:pt idx="718">
                  <c:v>2.2999999999999998</c:v>
                </c:pt>
                <c:pt idx="719">
                  <c:v>2.4</c:v>
                </c:pt>
                <c:pt idx="720">
                  <c:v>0</c:v>
                </c:pt>
                <c:pt idx="721">
                  <c:v>2.5</c:v>
                </c:pt>
                <c:pt idx="722">
                  <c:v>0</c:v>
                </c:pt>
                <c:pt idx="723">
                  <c:v>3.6</c:v>
                </c:pt>
                <c:pt idx="724">
                  <c:v>4.3</c:v>
                </c:pt>
                <c:pt idx="725">
                  <c:v>1.5</c:v>
                </c:pt>
                <c:pt idx="726">
                  <c:v>1.1000000000000001</c:v>
                </c:pt>
                <c:pt idx="727">
                  <c:v>1.4</c:v>
                </c:pt>
                <c:pt idx="728">
                  <c:v>2.7</c:v>
                </c:pt>
                <c:pt idx="729">
                  <c:v>4.7</c:v>
                </c:pt>
                <c:pt idx="730">
                  <c:v>2.4</c:v>
                </c:pt>
                <c:pt idx="731">
                  <c:v>0</c:v>
                </c:pt>
                <c:pt idx="732">
                  <c:v>2.9</c:v>
                </c:pt>
                <c:pt idx="733">
                  <c:v>2.4</c:v>
                </c:pt>
                <c:pt idx="734">
                  <c:v>1.6</c:v>
                </c:pt>
                <c:pt idx="735">
                  <c:v>1.3</c:v>
                </c:pt>
                <c:pt idx="736">
                  <c:v>2.9</c:v>
                </c:pt>
                <c:pt idx="737">
                  <c:v>3</c:v>
                </c:pt>
                <c:pt idx="738">
                  <c:v>2.1</c:v>
                </c:pt>
                <c:pt idx="739">
                  <c:v>0</c:v>
                </c:pt>
                <c:pt idx="740">
                  <c:v>4.5</c:v>
                </c:pt>
                <c:pt idx="741">
                  <c:v>4.7</c:v>
                </c:pt>
                <c:pt idx="742">
                  <c:v>2.5125695216907653</c:v>
                </c:pt>
                <c:pt idx="743">
                  <c:v>4</c:v>
                </c:pt>
                <c:pt idx="744">
                  <c:v>1.3</c:v>
                </c:pt>
                <c:pt idx="745">
                  <c:v>0</c:v>
                </c:pt>
                <c:pt idx="746">
                  <c:v>4.8</c:v>
                </c:pt>
                <c:pt idx="747">
                  <c:v>2.5125695216907653</c:v>
                </c:pt>
                <c:pt idx="748">
                  <c:v>2.5125695216907653</c:v>
                </c:pt>
                <c:pt idx="749">
                  <c:v>0</c:v>
                </c:pt>
                <c:pt idx="750">
                  <c:v>1.9</c:v>
                </c:pt>
                <c:pt idx="751">
                  <c:v>2.5125695216907653</c:v>
                </c:pt>
                <c:pt idx="752">
                  <c:v>4.5999999999999996</c:v>
                </c:pt>
                <c:pt idx="753">
                  <c:v>2.5125695216907653</c:v>
                </c:pt>
                <c:pt idx="754">
                  <c:v>2.9</c:v>
                </c:pt>
                <c:pt idx="755">
                  <c:v>1.1000000000000001</c:v>
                </c:pt>
                <c:pt idx="756">
                  <c:v>4.5</c:v>
                </c:pt>
                <c:pt idx="757">
                  <c:v>2.9</c:v>
                </c:pt>
                <c:pt idx="758">
                  <c:v>0</c:v>
                </c:pt>
                <c:pt idx="759">
                  <c:v>0</c:v>
                </c:pt>
                <c:pt idx="760">
                  <c:v>4.9000000000000004</c:v>
                </c:pt>
                <c:pt idx="761">
                  <c:v>2</c:v>
                </c:pt>
                <c:pt idx="762">
                  <c:v>3</c:v>
                </c:pt>
                <c:pt idx="763">
                  <c:v>2.5</c:v>
                </c:pt>
                <c:pt idx="764">
                  <c:v>3.5</c:v>
                </c:pt>
                <c:pt idx="765">
                  <c:v>1.5</c:v>
                </c:pt>
                <c:pt idx="766">
                  <c:v>1.4</c:v>
                </c:pt>
                <c:pt idx="767">
                  <c:v>2.7</c:v>
                </c:pt>
                <c:pt idx="768">
                  <c:v>4.0999999999999996</c:v>
                </c:pt>
                <c:pt idx="769">
                  <c:v>4.5999999999999996</c:v>
                </c:pt>
                <c:pt idx="770">
                  <c:v>4.7</c:v>
                </c:pt>
                <c:pt idx="771">
                  <c:v>2.5</c:v>
                </c:pt>
                <c:pt idx="772">
                  <c:v>3.6</c:v>
                </c:pt>
                <c:pt idx="773">
                  <c:v>3.7</c:v>
                </c:pt>
                <c:pt idx="774">
                  <c:v>1.5</c:v>
                </c:pt>
                <c:pt idx="775">
                  <c:v>2.5125695216907653</c:v>
                </c:pt>
                <c:pt idx="776">
                  <c:v>4.5999999999999996</c:v>
                </c:pt>
                <c:pt idx="777">
                  <c:v>2.7</c:v>
                </c:pt>
                <c:pt idx="778">
                  <c:v>2.7</c:v>
                </c:pt>
                <c:pt idx="779">
                  <c:v>4.0999999999999996</c:v>
                </c:pt>
                <c:pt idx="780">
                  <c:v>1.5</c:v>
                </c:pt>
                <c:pt idx="781">
                  <c:v>2.5125695216907653</c:v>
                </c:pt>
                <c:pt idx="782">
                  <c:v>2.5125695216907653</c:v>
                </c:pt>
                <c:pt idx="783">
                  <c:v>4</c:v>
                </c:pt>
                <c:pt idx="784">
                  <c:v>2.2000000000000002</c:v>
                </c:pt>
                <c:pt idx="785">
                  <c:v>2.5125695216907653</c:v>
                </c:pt>
                <c:pt idx="786">
                  <c:v>2.9</c:v>
                </c:pt>
                <c:pt idx="787">
                  <c:v>4.8</c:v>
                </c:pt>
                <c:pt idx="788">
                  <c:v>2.5125695216907653</c:v>
                </c:pt>
                <c:pt idx="789">
                  <c:v>0</c:v>
                </c:pt>
                <c:pt idx="790">
                  <c:v>1.3</c:v>
                </c:pt>
                <c:pt idx="791">
                  <c:v>2.2000000000000002</c:v>
                </c:pt>
                <c:pt idx="792">
                  <c:v>0</c:v>
                </c:pt>
                <c:pt idx="793">
                  <c:v>3.6</c:v>
                </c:pt>
                <c:pt idx="794">
                  <c:v>2.2000000000000002</c:v>
                </c:pt>
                <c:pt idx="795">
                  <c:v>2.5125695216907653</c:v>
                </c:pt>
                <c:pt idx="796">
                  <c:v>3.5</c:v>
                </c:pt>
                <c:pt idx="797">
                  <c:v>0</c:v>
                </c:pt>
                <c:pt idx="798">
                  <c:v>2.5</c:v>
                </c:pt>
                <c:pt idx="799">
                  <c:v>0</c:v>
                </c:pt>
                <c:pt idx="800">
                  <c:v>4.7</c:v>
                </c:pt>
                <c:pt idx="801">
                  <c:v>0</c:v>
                </c:pt>
                <c:pt idx="802">
                  <c:v>4.3</c:v>
                </c:pt>
                <c:pt idx="803">
                  <c:v>1.9</c:v>
                </c:pt>
                <c:pt idx="804">
                  <c:v>2</c:v>
                </c:pt>
                <c:pt idx="805">
                  <c:v>4.7</c:v>
                </c:pt>
                <c:pt idx="806">
                  <c:v>2.2999999999999998</c:v>
                </c:pt>
                <c:pt idx="807">
                  <c:v>2.5</c:v>
                </c:pt>
                <c:pt idx="808">
                  <c:v>1.7</c:v>
                </c:pt>
                <c:pt idx="809">
                  <c:v>2.5125695216907653</c:v>
                </c:pt>
                <c:pt idx="810">
                  <c:v>4.5999999999999996</c:v>
                </c:pt>
                <c:pt idx="811">
                  <c:v>2.5125695216907653</c:v>
                </c:pt>
                <c:pt idx="812">
                  <c:v>4.8</c:v>
                </c:pt>
                <c:pt idx="813">
                  <c:v>2.5125695216907653</c:v>
                </c:pt>
                <c:pt idx="814">
                  <c:v>2.5125695216907653</c:v>
                </c:pt>
                <c:pt idx="815">
                  <c:v>2.5125695216907653</c:v>
                </c:pt>
                <c:pt idx="816">
                  <c:v>1.4</c:v>
                </c:pt>
                <c:pt idx="817">
                  <c:v>2.5125695216907653</c:v>
                </c:pt>
                <c:pt idx="818">
                  <c:v>1</c:v>
                </c:pt>
                <c:pt idx="819">
                  <c:v>0</c:v>
                </c:pt>
                <c:pt idx="820">
                  <c:v>1.3</c:v>
                </c:pt>
                <c:pt idx="821">
                  <c:v>2.5125695216907653</c:v>
                </c:pt>
                <c:pt idx="822">
                  <c:v>3.6</c:v>
                </c:pt>
                <c:pt idx="823">
                  <c:v>2.5125695216907653</c:v>
                </c:pt>
                <c:pt idx="824">
                  <c:v>2.1</c:v>
                </c:pt>
                <c:pt idx="825">
                  <c:v>4</c:v>
                </c:pt>
                <c:pt idx="826">
                  <c:v>3.1</c:v>
                </c:pt>
                <c:pt idx="827">
                  <c:v>2.2000000000000002</c:v>
                </c:pt>
                <c:pt idx="828">
                  <c:v>1.5</c:v>
                </c:pt>
                <c:pt idx="829">
                  <c:v>3.6</c:v>
                </c:pt>
                <c:pt idx="830">
                  <c:v>4.8</c:v>
                </c:pt>
                <c:pt idx="831">
                  <c:v>4.7</c:v>
                </c:pt>
                <c:pt idx="832">
                  <c:v>1.4</c:v>
                </c:pt>
                <c:pt idx="833">
                  <c:v>1.7</c:v>
                </c:pt>
                <c:pt idx="834">
                  <c:v>2.6</c:v>
                </c:pt>
                <c:pt idx="835">
                  <c:v>1.2</c:v>
                </c:pt>
                <c:pt idx="836">
                  <c:v>1.5</c:v>
                </c:pt>
                <c:pt idx="837">
                  <c:v>2.8</c:v>
                </c:pt>
                <c:pt idx="838">
                  <c:v>1.2</c:v>
                </c:pt>
                <c:pt idx="839">
                  <c:v>2.2000000000000002</c:v>
                </c:pt>
                <c:pt idx="840">
                  <c:v>0</c:v>
                </c:pt>
                <c:pt idx="841">
                  <c:v>4.0999999999999996</c:v>
                </c:pt>
                <c:pt idx="842">
                  <c:v>3.4</c:v>
                </c:pt>
                <c:pt idx="843">
                  <c:v>3.6</c:v>
                </c:pt>
                <c:pt idx="844">
                  <c:v>1.7</c:v>
                </c:pt>
                <c:pt idx="845">
                  <c:v>3.6</c:v>
                </c:pt>
                <c:pt idx="846">
                  <c:v>4.8</c:v>
                </c:pt>
                <c:pt idx="847">
                  <c:v>3.7</c:v>
                </c:pt>
                <c:pt idx="848">
                  <c:v>2.4</c:v>
                </c:pt>
                <c:pt idx="849">
                  <c:v>3.1</c:v>
                </c:pt>
                <c:pt idx="850">
                  <c:v>0</c:v>
                </c:pt>
                <c:pt idx="851">
                  <c:v>2.2999999999999998</c:v>
                </c:pt>
                <c:pt idx="852">
                  <c:v>3.2</c:v>
                </c:pt>
                <c:pt idx="853">
                  <c:v>3.8</c:v>
                </c:pt>
                <c:pt idx="854">
                  <c:v>0</c:v>
                </c:pt>
                <c:pt idx="855">
                  <c:v>1.4</c:v>
                </c:pt>
                <c:pt idx="856">
                  <c:v>3</c:v>
                </c:pt>
                <c:pt idx="857">
                  <c:v>2</c:v>
                </c:pt>
                <c:pt idx="858">
                  <c:v>4.8</c:v>
                </c:pt>
                <c:pt idx="859">
                  <c:v>7.8000000000000007</c:v>
                </c:pt>
                <c:pt idx="860">
                  <c:v>3.6</c:v>
                </c:pt>
                <c:pt idx="861">
                  <c:v>3.2</c:v>
                </c:pt>
                <c:pt idx="862">
                  <c:v>1.1000000000000001</c:v>
                </c:pt>
                <c:pt idx="863">
                  <c:v>0</c:v>
                </c:pt>
                <c:pt idx="864">
                  <c:v>2.7</c:v>
                </c:pt>
                <c:pt idx="865">
                  <c:v>2.6</c:v>
                </c:pt>
                <c:pt idx="866">
                  <c:v>2.5125695216907653</c:v>
                </c:pt>
                <c:pt idx="867">
                  <c:v>2.6</c:v>
                </c:pt>
                <c:pt idx="868">
                  <c:v>4.3</c:v>
                </c:pt>
                <c:pt idx="869">
                  <c:v>1.8</c:v>
                </c:pt>
                <c:pt idx="870">
                  <c:v>2.5125695216907653</c:v>
                </c:pt>
                <c:pt idx="871">
                  <c:v>0</c:v>
                </c:pt>
                <c:pt idx="872">
                  <c:v>4</c:v>
                </c:pt>
                <c:pt idx="873">
                  <c:v>3.8</c:v>
                </c:pt>
                <c:pt idx="874">
                  <c:v>0</c:v>
                </c:pt>
                <c:pt idx="875">
                  <c:v>2.5125695216907653</c:v>
                </c:pt>
                <c:pt idx="876">
                  <c:v>2.2000000000000002</c:v>
                </c:pt>
                <c:pt idx="877">
                  <c:v>0</c:v>
                </c:pt>
                <c:pt idx="878">
                  <c:v>4</c:v>
                </c:pt>
                <c:pt idx="879">
                  <c:v>1.8</c:v>
                </c:pt>
                <c:pt idx="880">
                  <c:v>2.9</c:v>
                </c:pt>
                <c:pt idx="881">
                  <c:v>3.7</c:v>
                </c:pt>
                <c:pt idx="882">
                  <c:v>1.7</c:v>
                </c:pt>
                <c:pt idx="883">
                  <c:v>2.8</c:v>
                </c:pt>
                <c:pt idx="884">
                  <c:v>1.4</c:v>
                </c:pt>
                <c:pt idx="885">
                  <c:v>1.3</c:v>
                </c:pt>
                <c:pt idx="886">
                  <c:v>1.1000000000000001</c:v>
                </c:pt>
                <c:pt idx="887">
                  <c:v>4.9000000000000004</c:v>
                </c:pt>
                <c:pt idx="888">
                  <c:v>2.4</c:v>
                </c:pt>
                <c:pt idx="889">
                  <c:v>0</c:v>
                </c:pt>
                <c:pt idx="890">
                  <c:v>0</c:v>
                </c:pt>
                <c:pt idx="891">
                  <c:v>3.3</c:v>
                </c:pt>
                <c:pt idx="892">
                  <c:v>3</c:v>
                </c:pt>
                <c:pt idx="893">
                  <c:v>1.3</c:v>
                </c:pt>
                <c:pt idx="894">
                  <c:v>3</c:v>
                </c:pt>
                <c:pt idx="895">
                  <c:v>2.5125695216907653</c:v>
                </c:pt>
                <c:pt idx="896">
                  <c:v>2.5125695216907653</c:v>
                </c:pt>
                <c:pt idx="897">
                  <c:v>2.5125695216907653</c:v>
                </c:pt>
                <c:pt idx="898">
                  <c:v>2.5125695216907653</c:v>
                </c:pt>
                <c:pt idx="899">
                  <c:v>1.2</c:v>
                </c:pt>
                <c:pt idx="900">
                  <c:v>4.7</c:v>
                </c:pt>
                <c:pt idx="901">
                  <c:v>0</c:v>
                </c:pt>
                <c:pt idx="902">
                  <c:v>0</c:v>
                </c:pt>
                <c:pt idx="903">
                  <c:v>4.5999999999999996</c:v>
                </c:pt>
                <c:pt idx="904">
                  <c:v>4.4000000000000004</c:v>
                </c:pt>
                <c:pt idx="905">
                  <c:v>4</c:v>
                </c:pt>
                <c:pt idx="906">
                  <c:v>0</c:v>
                </c:pt>
                <c:pt idx="907">
                  <c:v>2.5125695216907653</c:v>
                </c:pt>
                <c:pt idx="908">
                  <c:v>3.7</c:v>
                </c:pt>
                <c:pt idx="909">
                  <c:v>2.9</c:v>
                </c:pt>
                <c:pt idx="910">
                  <c:v>2.2999999999999998</c:v>
                </c:pt>
                <c:pt idx="911">
                  <c:v>2.1</c:v>
                </c:pt>
                <c:pt idx="912">
                  <c:v>0</c:v>
                </c:pt>
                <c:pt idx="913">
                  <c:v>4.0999999999999996</c:v>
                </c:pt>
                <c:pt idx="914">
                  <c:v>3.8</c:v>
                </c:pt>
                <c:pt idx="915">
                  <c:v>1.8</c:v>
                </c:pt>
                <c:pt idx="916">
                  <c:v>3.3</c:v>
                </c:pt>
                <c:pt idx="917">
                  <c:v>2.5125695216907653</c:v>
                </c:pt>
                <c:pt idx="918">
                  <c:v>2.5125695216907653</c:v>
                </c:pt>
                <c:pt idx="919">
                  <c:v>3.4</c:v>
                </c:pt>
                <c:pt idx="920">
                  <c:v>1.4</c:v>
                </c:pt>
                <c:pt idx="921">
                  <c:v>1.3</c:v>
                </c:pt>
                <c:pt idx="922">
                  <c:v>4.5999999999999996</c:v>
                </c:pt>
                <c:pt idx="923">
                  <c:v>1.4</c:v>
                </c:pt>
                <c:pt idx="924">
                  <c:v>0</c:v>
                </c:pt>
                <c:pt idx="925">
                  <c:v>2</c:v>
                </c:pt>
                <c:pt idx="926">
                  <c:v>0</c:v>
                </c:pt>
                <c:pt idx="927">
                  <c:v>1</c:v>
                </c:pt>
                <c:pt idx="928">
                  <c:v>2.5125695216907653</c:v>
                </c:pt>
                <c:pt idx="929">
                  <c:v>2.2000000000000002</c:v>
                </c:pt>
                <c:pt idx="930">
                  <c:v>2</c:v>
                </c:pt>
                <c:pt idx="931">
                  <c:v>4.3</c:v>
                </c:pt>
                <c:pt idx="932">
                  <c:v>2.5</c:v>
                </c:pt>
                <c:pt idx="933">
                  <c:v>1.7</c:v>
                </c:pt>
                <c:pt idx="934">
                  <c:v>4.8</c:v>
                </c:pt>
                <c:pt idx="935">
                  <c:v>3.7</c:v>
                </c:pt>
                <c:pt idx="936">
                  <c:v>3.3</c:v>
                </c:pt>
                <c:pt idx="937">
                  <c:v>4.2</c:v>
                </c:pt>
                <c:pt idx="938">
                  <c:v>4</c:v>
                </c:pt>
                <c:pt idx="939">
                  <c:v>2.8</c:v>
                </c:pt>
                <c:pt idx="940">
                  <c:v>4</c:v>
                </c:pt>
                <c:pt idx="941">
                  <c:v>1.3</c:v>
                </c:pt>
                <c:pt idx="942">
                  <c:v>1.3</c:v>
                </c:pt>
                <c:pt idx="943">
                  <c:v>4</c:v>
                </c:pt>
                <c:pt idx="944">
                  <c:v>2</c:v>
                </c:pt>
                <c:pt idx="945">
                  <c:v>2.2999999999999998</c:v>
                </c:pt>
                <c:pt idx="946">
                  <c:v>4.3</c:v>
                </c:pt>
                <c:pt idx="947">
                  <c:v>2.5125695216907653</c:v>
                </c:pt>
                <c:pt idx="948">
                  <c:v>4.2</c:v>
                </c:pt>
                <c:pt idx="949">
                  <c:v>4.4000000000000004</c:v>
                </c:pt>
                <c:pt idx="950">
                  <c:v>2</c:v>
                </c:pt>
                <c:pt idx="951">
                  <c:v>4.9000000000000004</c:v>
                </c:pt>
                <c:pt idx="952">
                  <c:v>2.5125695216907653</c:v>
                </c:pt>
                <c:pt idx="953">
                  <c:v>2.8</c:v>
                </c:pt>
                <c:pt idx="954">
                  <c:v>1.1000000000000001</c:v>
                </c:pt>
                <c:pt idx="955">
                  <c:v>4.7</c:v>
                </c:pt>
                <c:pt idx="956">
                  <c:v>2.5125695216907653</c:v>
                </c:pt>
                <c:pt idx="957">
                  <c:v>3.2</c:v>
                </c:pt>
                <c:pt idx="958">
                  <c:v>4.5999999999999996</c:v>
                </c:pt>
                <c:pt idx="959">
                  <c:v>3.3</c:v>
                </c:pt>
                <c:pt idx="960">
                  <c:v>2.2999999999999998</c:v>
                </c:pt>
                <c:pt idx="961">
                  <c:v>4.4000000000000004</c:v>
                </c:pt>
                <c:pt idx="962">
                  <c:v>2.4</c:v>
                </c:pt>
                <c:pt idx="963">
                  <c:v>4.5</c:v>
                </c:pt>
                <c:pt idx="964">
                  <c:v>0</c:v>
                </c:pt>
                <c:pt idx="965">
                  <c:v>3.8</c:v>
                </c:pt>
                <c:pt idx="966">
                  <c:v>4.9000000000000004</c:v>
                </c:pt>
                <c:pt idx="967">
                  <c:v>1.5</c:v>
                </c:pt>
                <c:pt idx="968">
                  <c:v>1.7</c:v>
                </c:pt>
                <c:pt idx="969">
                  <c:v>1.6</c:v>
                </c:pt>
                <c:pt idx="970">
                  <c:v>0</c:v>
                </c:pt>
                <c:pt idx="971">
                  <c:v>1.5</c:v>
                </c:pt>
                <c:pt idx="972">
                  <c:v>2.7</c:v>
                </c:pt>
                <c:pt idx="973">
                  <c:v>4</c:v>
                </c:pt>
                <c:pt idx="974">
                  <c:v>0</c:v>
                </c:pt>
                <c:pt idx="975">
                  <c:v>0</c:v>
                </c:pt>
                <c:pt idx="976">
                  <c:v>2.5125695216907653</c:v>
                </c:pt>
                <c:pt idx="977">
                  <c:v>1.9</c:v>
                </c:pt>
                <c:pt idx="978">
                  <c:v>5</c:v>
                </c:pt>
                <c:pt idx="979">
                  <c:v>3.2</c:v>
                </c:pt>
                <c:pt idx="980">
                  <c:v>4.5999999999999996</c:v>
                </c:pt>
                <c:pt idx="981">
                  <c:v>1.7</c:v>
                </c:pt>
                <c:pt idx="982">
                  <c:v>0</c:v>
                </c:pt>
                <c:pt idx="983">
                  <c:v>1.2</c:v>
                </c:pt>
                <c:pt idx="984">
                  <c:v>2.9</c:v>
                </c:pt>
                <c:pt idx="985">
                  <c:v>2.5125695216907653</c:v>
                </c:pt>
                <c:pt idx="986">
                  <c:v>4.5</c:v>
                </c:pt>
                <c:pt idx="987">
                  <c:v>1.6</c:v>
                </c:pt>
                <c:pt idx="988">
                  <c:v>1.9</c:v>
                </c:pt>
                <c:pt idx="989">
                  <c:v>3.7</c:v>
                </c:pt>
                <c:pt idx="990">
                  <c:v>3.9</c:v>
                </c:pt>
                <c:pt idx="991">
                  <c:v>4</c:v>
                </c:pt>
              </c:numCache>
            </c:numRef>
          </c:val>
          <c:extLst>
            <c:ext xmlns:c16="http://schemas.microsoft.com/office/drawing/2014/chart" uri="{C3380CC4-5D6E-409C-BE32-E72D297353CC}">
              <c16:uniqueId val="{00000002-58B6-4E7E-BE03-D021005951C1}"/>
            </c:ext>
          </c:extLst>
        </c:ser>
        <c:dLbls>
          <c:showLegendKey val="0"/>
          <c:showVal val="0"/>
          <c:showCatName val="0"/>
          <c:showSerName val="0"/>
          <c:showPercent val="0"/>
          <c:showBubbleSize val="0"/>
        </c:dLbls>
        <c:gapWidth val="219"/>
        <c:overlap val="-27"/>
        <c:axId val="1812841488"/>
        <c:axId val="1812839568"/>
      </c:barChart>
      <c:catAx>
        <c:axId val="181284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839568"/>
        <c:crosses val="autoZero"/>
        <c:auto val="1"/>
        <c:lblAlgn val="ctr"/>
        <c:lblOffset val="100"/>
        <c:noMultiLvlLbl val="0"/>
      </c:catAx>
      <c:valAx>
        <c:axId val="181283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84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[global_freelancer_raw-vinothini.xlsx]Pivot tables!Country Vs Project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tables'!$F$3</c:f>
              <c:strCache>
                <c:ptCount val="1"/>
                <c:pt idx="0">
                  <c:v>Count of country</c:v>
                </c:pt>
              </c:strCache>
            </c:strRef>
          </c:tx>
          <c:spPr>
            <a:solidFill>
              <a:schemeClr val="accent1"/>
            </a:solidFill>
            <a:ln>
              <a:noFill/>
            </a:ln>
            <a:effectLst/>
          </c:spPr>
          <c:invertIfNegative val="0"/>
          <c:cat>
            <c:strRef>
              <c:f>'Pivot tables'!$E$4:$E$26</c:f>
              <c:strCache>
                <c:ptCount val="22"/>
                <c:pt idx="0">
                  <c:v>(blank)</c:v>
                </c:pt>
                <c:pt idx="1">
                  <c:v>Argentina</c:v>
                </c:pt>
                <c:pt idx="2">
                  <c:v>Australia</c:v>
                </c:pt>
                <c:pt idx="3">
                  <c:v>Brazil</c:v>
                </c:pt>
                <c:pt idx="4">
                  <c:v>Canada</c:v>
                </c:pt>
                <c:pt idx="5">
                  <c:v>China</c:v>
                </c:pt>
                <c:pt idx="6">
                  <c:v>Egypt</c:v>
                </c:pt>
                <c:pt idx="7">
                  <c:v>France</c:v>
                </c:pt>
                <c:pt idx="8">
                  <c:v>Germany</c:v>
                </c:pt>
                <c:pt idx="9">
                  <c:v>India</c:v>
                </c:pt>
                <c:pt idx="10">
                  <c:v>Indonesia</c:v>
                </c:pt>
                <c:pt idx="11">
                  <c:v>Italy</c:v>
                </c:pt>
                <c:pt idx="12">
                  <c:v>Japan</c:v>
                </c:pt>
                <c:pt idx="13">
                  <c:v>Mexico</c:v>
                </c:pt>
                <c:pt idx="14">
                  <c:v>Netherlands</c:v>
                </c:pt>
                <c:pt idx="15">
                  <c:v>Russia</c:v>
                </c:pt>
                <c:pt idx="16">
                  <c:v>South Africa</c:v>
                </c:pt>
                <c:pt idx="17">
                  <c:v>South Korea</c:v>
                </c:pt>
                <c:pt idx="18">
                  <c:v>Spain</c:v>
                </c:pt>
                <c:pt idx="19">
                  <c:v>Turkey</c:v>
                </c:pt>
                <c:pt idx="20">
                  <c:v>UK</c:v>
                </c:pt>
                <c:pt idx="21">
                  <c:v>US</c:v>
                </c:pt>
              </c:strCache>
            </c:strRef>
          </c:cat>
          <c:val>
            <c:numRef>
              <c:f>'Pivot tables'!$F$4:$F$26</c:f>
              <c:numCache>
                <c:formatCode>General</c:formatCode>
                <c:ptCount val="22"/>
                <c:pt idx="1">
                  <c:v>46</c:v>
                </c:pt>
                <c:pt idx="2">
                  <c:v>51</c:v>
                </c:pt>
                <c:pt idx="3">
                  <c:v>31</c:v>
                </c:pt>
                <c:pt idx="4">
                  <c:v>65</c:v>
                </c:pt>
                <c:pt idx="5">
                  <c:v>49</c:v>
                </c:pt>
                <c:pt idx="6">
                  <c:v>42</c:v>
                </c:pt>
                <c:pt idx="7">
                  <c:v>44</c:v>
                </c:pt>
                <c:pt idx="8">
                  <c:v>52</c:v>
                </c:pt>
                <c:pt idx="9">
                  <c:v>45</c:v>
                </c:pt>
                <c:pt idx="10">
                  <c:v>45</c:v>
                </c:pt>
                <c:pt idx="11">
                  <c:v>41</c:v>
                </c:pt>
                <c:pt idx="12">
                  <c:v>37</c:v>
                </c:pt>
                <c:pt idx="13">
                  <c:v>50</c:v>
                </c:pt>
                <c:pt idx="14">
                  <c:v>50</c:v>
                </c:pt>
                <c:pt idx="15">
                  <c:v>47</c:v>
                </c:pt>
                <c:pt idx="16">
                  <c:v>44</c:v>
                </c:pt>
                <c:pt idx="17">
                  <c:v>68</c:v>
                </c:pt>
                <c:pt idx="18">
                  <c:v>45</c:v>
                </c:pt>
                <c:pt idx="19">
                  <c:v>45</c:v>
                </c:pt>
                <c:pt idx="20">
                  <c:v>50</c:v>
                </c:pt>
                <c:pt idx="21">
                  <c:v>49</c:v>
                </c:pt>
              </c:numCache>
            </c:numRef>
          </c:val>
          <c:extLst>
            <c:ext xmlns:c16="http://schemas.microsoft.com/office/drawing/2014/chart" uri="{C3380CC4-5D6E-409C-BE32-E72D297353CC}">
              <c16:uniqueId val="{00000000-B519-470F-9C39-E7CC07105F43}"/>
            </c:ext>
          </c:extLst>
        </c:ser>
        <c:ser>
          <c:idx val="1"/>
          <c:order val="1"/>
          <c:tx>
            <c:strRef>
              <c:f>'Pivot tables'!$G$3</c:f>
              <c:strCache>
                <c:ptCount val="1"/>
                <c:pt idx="0">
                  <c:v>Sum of no of projects</c:v>
                </c:pt>
              </c:strCache>
            </c:strRef>
          </c:tx>
          <c:spPr>
            <a:solidFill>
              <a:schemeClr val="accent2"/>
            </a:solidFill>
            <a:ln>
              <a:noFill/>
            </a:ln>
            <a:effectLst/>
          </c:spPr>
          <c:invertIfNegative val="0"/>
          <c:cat>
            <c:strRef>
              <c:f>'Pivot tables'!$E$4:$E$26</c:f>
              <c:strCache>
                <c:ptCount val="22"/>
                <c:pt idx="0">
                  <c:v>(blank)</c:v>
                </c:pt>
                <c:pt idx="1">
                  <c:v>Argentina</c:v>
                </c:pt>
                <c:pt idx="2">
                  <c:v>Australia</c:v>
                </c:pt>
                <c:pt idx="3">
                  <c:v>Brazil</c:v>
                </c:pt>
                <c:pt idx="4">
                  <c:v>Canada</c:v>
                </c:pt>
                <c:pt idx="5">
                  <c:v>China</c:v>
                </c:pt>
                <c:pt idx="6">
                  <c:v>Egypt</c:v>
                </c:pt>
                <c:pt idx="7">
                  <c:v>France</c:v>
                </c:pt>
                <c:pt idx="8">
                  <c:v>Germany</c:v>
                </c:pt>
                <c:pt idx="9">
                  <c:v>India</c:v>
                </c:pt>
                <c:pt idx="10">
                  <c:v>Indonesia</c:v>
                </c:pt>
                <c:pt idx="11">
                  <c:v>Italy</c:v>
                </c:pt>
                <c:pt idx="12">
                  <c:v>Japan</c:v>
                </c:pt>
                <c:pt idx="13">
                  <c:v>Mexico</c:v>
                </c:pt>
                <c:pt idx="14">
                  <c:v>Netherlands</c:v>
                </c:pt>
                <c:pt idx="15">
                  <c:v>Russia</c:v>
                </c:pt>
                <c:pt idx="16">
                  <c:v>South Africa</c:v>
                </c:pt>
                <c:pt idx="17">
                  <c:v>South Korea</c:v>
                </c:pt>
                <c:pt idx="18">
                  <c:v>Spain</c:v>
                </c:pt>
                <c:pt idx="19">
                  <c:v>Turkey</c:v>
                </c:pt>
                <c:pt idx="20">
                  <c:v>UK</c:v>
                </c:pt>
                <c:pt idx="21">
                  <c:v>US</c:v>
                </c:pt>
              </c:strCache>
            </c:strRef>
          </c:cat>
          <c:val>
            <c:numRef>
              <c:f>'Pivot tables'!$G$4:$G$26</c:f>
              <c:numCache>
                <c:formatCode>General</c:formatCode>
                <c:ptCount val="22"/>
                <c:pt idx="0">
                  <c:v>36</c:v>
                </c:pt>
                <c:pt idx="1">
                  <c:v>368</c:v>
                </c:pt>
                <c:pt idx="2">
                  <c:v>441</c:v>
                </c:pt>
                <c:pt idx="3">
                  <c:v>274</c:v>
                </c:pt>
                <c:pt idx="4">
                  <c:v>544</c:v>
                </c:pt>
                <c:pt idx="5">
                  <c:v>397</c:v>
                </c:pt>
                <c:pt idx="6">
                  <c:v>346</c:v>
                </c:pt>
                <c:pt idx="7">
                  <c:v>403</c:v>
                </c:pt>
                <c:pt idx="8">
                  <c:v>433</c:v>
                </c:pt>
                <c:pt idx="9">
                  <c:v>361</c:v>
                </c:pt>
                <c:pt idx="10">
                  <c:v>451</c:v>
                </c:pt>
                <c:pt idx="11">
                  <c:v>353</c:v>
                </c:pt>
                <c:pt idx="12">
                  <c:v>323</c:v>
                </c:pt>
                <c:pt idx="13">
                  <c:v>478</c:v>
                </c:pt>
                <c:pt idx="14">
                  <c:v>472</c:v>
                </c:pt>
                <c:pt idx="15">
                  <c:v>410</c:v>
                </c:pt>
                <c:pt idx="16">
                  <c:v>388</c:v>
                </c:pt>
                <c:pt idx="17">
                  <c:v>566</c:v>
                </c:pt>
                <c:pt idx="18">
                  <c:v>365</c:v>
                </c:pt>
                <c:pt idx="19">
                  <c:v>372</c:v>
                </c:pt>
                <c:pt idx="20">
                  <c:v>456</c:v>
                </c:pt>
                <c:pt idx="21">
                  <c:v>478</c:v>
                </c:pt>
              </c:numCache>
            </c:numRef>
          </c:val>
          <c:extLst>
            <c:ext xmlns:c16="http://schemas.microsoft.com/office/drawing/2014/chart" uri="{C3380CC4-5D6E-409C-BE32-E72D297353CC}">
              <c16:uniqueId val="{00000001-B519-470F-9C39-E7CC07105F43}"/>
            </c:ext>
          </c:extLst>
        </c:ser>
        <c:dLbls>
          <c:showLegendKey val="0"/>
          <c:showVal val="0"/>
          <c:showCatName val="0"/>
          <c:showSerName val="0"/>
          <c:showPercent val="0"/>
          <c:showBubbleSize val="0"/>
        </c:dLbls>
        <c:gapWidth val="150"/>
        <c:overlap val="100"/>
        <c:axId val="1978469424"/>
        <c:axId val="1017979520"/>
      </c:barChart>
      <c:catAx>
        <c:axId val="197846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979520"/>
        <c:crosses val="autoZero"/>
        <c:auto val="1"/>
        <c:lblAlgn val="ctr"/>
        <c:lblOffset val="100"/>
        <c:noMultiLvlLbl val="0"/>
      </c:catAx>
      <c:valAx>
        <c:axId val="101797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46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Skill Vs Count of People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tables'!$J$3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52-402D-BC68-9BDDCAFDD7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52-402D-BC68-9BDDCAFDD7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52-402D-BC68-9BDDCAFDD7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52-402D-BC68-9BDDCAFDD7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752-402D-BC68-9BDDCAFDD70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752-402D-BC68-9BDDCAFDD70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752-402D-BC68-9BDDCAFDD70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752-402D-BC68-9BDDCAFDD70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752-402D-BC68-9BDDCAFDD70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752-402D-BC68-9BDDCAFDD70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752-402D-BC68-9BDDCAFDD703}"/>
              </c:ext>
            </c:extLst>
          </c:dPt>
          <c:cat>
            <c:strRef>
              <c:f>'Pivot tables'!$I$4:$I$15</c:f>
              <c:strCache>
                <c:ptCount val="11"/>
                <c:pt idx="0">
                  <c:v>(blank)</c:v>
                </c:pt>
                <c:pt idx="1">
                  <c:v>AI</c:v>
                </c:pt>
                <c:pt idx="2">
                  <c:v>Blockchain Development</c:v>
                </c:pt>
                <c:pt idx="3">
                  <c:v>Cybersecurity</c:v>
                </c:pt>
                <c:pt idx="4">
                  <c:v>Data Analysis</c:v>
                </c:pt>
                <c:pt idx="5">
                  <c:v>DevOps</c:v>
                </c:pt>
                <c:pt idx="6">
                  <c:v>Graphic Design</c:v>
                </c:pt>
                <c:pt idx="7">
                  <c:v>Machine Learning</c:v>
                </c:pt>
                <c:pt idx="8">
                  <c:v>Mobile Apps</c:v>
                </c:pt>
                <c:pt idx="9">
                  <c:v>UI/UX Design</c:v>
                </c:pt>
                <c:pt idx="10">
                  <c:v>Web Development</c:v>
                </c:pt>
              </c:strCache>
            </c:strRef>
          </c:cat>
          <c:val>
            <c:numRef>
              <c:f>'Pivot tables'!$J$4:$J$15</c:f>
              <c:numCache>
                <c:formatCode>General</c:formatCode>
                <c:ptCount val="11"/>
                <c:pt idx="0">
                  <c:v>3</c:v>
                </c:pt>
                <c:pt idx="1">
                  <c:v>100</c:v>
                </c:pt>
                <c:pt idx="2">
                  <c:v>105</c:v>
                </c:pt>
                <c:pt idx="3">
                  <c:v>86</c:v>
                </c:pt>
                <c:pt idx="4">
                  <c:v>95</c:v>
                </c:pt>
                <c:pt idx="5">
                  <c:v>112</c:v>
                </c:pt>
                <c:pt idx="6">
                  <c:v>93</c:v>
                </c:pt>
                <c:pt idx="7">
                  <c:v>93</c:v>
                </c:pt>
                <c:pt idx="8">
                  <c:v>102</c:v>
                </c:pt>
                <c:pt idx="9">
                  <c:v>109</c:v>
                </c:pt>
                <c:pt idx="10">
                  <c:v>102</c:v>
                </c:pt>
              </c:numCache>
            </c:numRef>
          </c:val>
          <c:extLst>
            <c:ext xmlns:c16="http://schemas.microsoft.com/office/drawing/2014/chart" uri="{C3380CC4-5D6E-409C-BE32-E72D297353CC}">
              <c16:uniqueId val="{00000000-BB0A-471D-BA16-00473CC466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[global_freelancer_raw-vinothini.xlsx]Pivot 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tables'!$M$3</c:f>
              <c:strCache>
                <c:ptCount val="1"/>
                <c:pt idx="0">
                  <c:v>Total</c:v>
                </c:pt>
              </c:strCache>
            </c:strRef>
          </c:tx>
          <c:spPr>
            <a:solidFill>
              <a:schemeClr val="accent1"/>
            </a:solidFill>
            <a:ln>
              <a:noFill/>
            </a:ln>
            <a:effectLst/>
            <a:sp3d/>
          </c:spPr>
          <c:invertIfNegative val="0"/>
          <c:cat>
            <c:strRef>
              <c:f>'Pivot tables'!$L$4:$L$996</c:f>
              <c:strCache>
                <c:ptCount val="992"/>
                <c:pt idx="0">
                  <c:v>Aaron Blair</c:v>
                </c:pt>
                <c:pt idx="1">
                  <c:v>Aaron Hicks</c:v>
                </c:pt>
                <c:pt idx="2">
                  <c:v>Aaron Pruitt</c:v>
                </c:pt>
                <c:pt idx="3">
                  <c:v>Aaron Stewart PhD</c:v>
                </c:pt>
                <c:pt idx="4">
                  <c:v>Adam Clay</c:v>
                </c:pt>
                <c:pt idx="5">
                  <c:v>Adam Griffith</c:v>
                </c:pt>
                <c:pt idx="6">
                  <c:v>Adam Kelly PhD</c:v>
                </c:pt>
                <c:pt idx="7">
                  <c:v>Adam Payne</c:v>
                </c:pt>
                <c:pt idx="8">
                  <c:v>Adam Stone</c:v>
                </c:pt>
                <c:pt idx="9">
                  <c:v>Alan Mendoza</c:v>
                </c:pt>
                <c:pt idx="10">
                  <c:v>Alan Williams</c:v>
                </c:pt>
                <c:pt idx="11">
                  <c:v>Albert Wilcox</c:v>
                </c:pt>
                <c:pt idx="12">
                  <c:v>Alex Novak</c:v>
                </c:pt>
                <c:pt idx="13">
                  <c:v>Alex Smith</c:v>
                </c:pt>
                <c:pt idx="14">
                  <c:v>Alex Wilson</c:v>
                </c:pt>
                <c:pt idx="15">
                  <c:v>Alexa Gallegos</c:v>
                </c:pt>
                <c:pt idx="16">
                  <c:v>Alexander Griffin</c:v>
                </c:pt>
                <c:pt idx="17">
                  <c:v>Alexander Hogan</c:v>
                </c:pt>
                <c:pt idx="18">
                  <c:v>Alexander Woodward</c:v>
                </c:pt>
                <c:pt idx="19">
                  <c:v>Alexandra Sims</c:v>
                </c:pt>
                <c:pt idx="20">
                  <c:v>Alexis Day</c:v>
                </c:pt>
                <c:pt idx="21">
                  <c:v>Alice Schneider</c:v>
                </c:pt>
                <c:pt idx="22">
                  <c:v>Alison Clark</c:v>
                </c:pt>
                <c:pt idx="23">
                  <c:v>Allen Lee</c:v>
                </c:pt>
                <c:pt idx="24">
                  <c:v>Allen Turner</c:v>
                </c:pt>
                <c:pt idx="25">
                  <c:v>Allison Henderson</c:v>
                </c:pt>
                <c:pt idx="26">
                  <c:v>Allison Perkins</c:v>
                </c:pt>
                <c:pt idx="27">
                  <c:v>Allison Tucker MD</c:v>
                </c:pt>
                <c:pt idx="28">
                  <c:v>Allison Williams</c:v>
                </c:pt>
                <c:pt idx="29">
                  <c:v>Amanda Fowler</c:v>
                </c:pt>
                <c:pt idx="30">
                  <c:v>Amanda Jacobs</c:v>
                </c:pt>
                <c:pt idx="31">
                  <c:v>Amanda Jones</c:v>
                </c:pt>
                <c:pt idx="32">
                  <c:v>Amanda Martin</c:v>
                </c:pt>
                <c:pt idx="33">
                  <c:v>Amanda Mayo</c:v>
                </c:pt>
                <c:pt idx="34">
                  <c:v>Amanda Mitchell</c:v>
                </c:pt>
                <c:pt idx="35">
                  <c:v>Amanda Smith</c:v>
                </c:pt>
                <c:pt idx="36">
                  <c:v>Amanda Spencer</c:v>
                </c:pt>
                <c:pt idx="37">
                  <c:v>Amanda Vargas</c:v>
                </c:pt>
                <c:pt idx="38">
                  <c:v>Amy Combs</c:v>
                </c:pt>
                <c:pt idx="39">
                  <c:v>Amy Fitzgerald</c:v>
                </c:pt>
                <c:pt idx="40">
                  <c:v>Amy Harrison</c:v>
                </c:pt>
                <c:pt idx="41">
                  <c:v>Amy Lee</c:v>
                </c:pt>
                <c:pt idx="42">
                  <c:v>Amy Morrow</c:v>
                </c:pt>
                <c:pt idx="43">
                  <c:v>Amy Olson</c:v>
                </c:pt>
                <c:pt idx="44">
                  <c:v>Andrea Perez</c:v>
                </c:pt>
                <c:pt idx="45">
                  <c:v>Andrew Avila</c:v>
                </c:pt>
                <c:pt idx="46">
                  <c:v>Andrew Barnes</c:v>
                </c:pt>
                <c:pt idx="47">
                  <c:v>Andrew Fuentes</c:v>
                </c:pt>
                <c:pt idx="48">
                  <c:v>Andrew Little</c:v>
                </c:pt>
                <c:pt idx="49">
                  <c:v>Andrew Lynch</c:v>
                </c:pt>
                <c:pt idx="50">
                  <c:v>Andrew Ruiz</c:v>
                </c:pt>
                <c:pt idx="51">
                  <c:v>Andrew Scott</c:v>
                </c:pt>
                <c:pt idx="52">
                  <c:v>Angel Collins</c:v>
                </c:pt>
                <c:pt idx="53">
                  <c:v>Angela Blackwell</c:v>
                </c:pt>
                <c:pt idx="54">
                  <c:v>Angela Castillo</c:v>
                </c:pt>
                <c:pt idx="55">
                  <c:v>Angela Castro</c:v>
                </c:pt>
                <c:pt idx="56">
                  <c:v>Angela Johnson</c:v>
                </c:pt>
                <c:pt idx="57">
                  <c:v>Angela Smith</c:v>
                </c:pt>
                <c:pt idx="58">
                  <c:v>Angelica Rogers</c:v>
                </c:pt>
                <c:pt idx="59">
                  <c:v>Anita Becker</c:v>
                </c:pt>
                <c:pt idx="60">
                  <c:v>Ann Contreras</c:v>
                </c:pt>
                <c:pt idx="61">
                  <c:v>Anna Evans</c:v>
                </c:pt>
                <c:pt idx="62">
                  <c:v>Anna Fleming</c:v>
                </c:pt>
                <c:pt idx="63">
                  <c:v>Anna Mccann</c:v>
                </c:pt>
                <c:pt idx="64">
                  <c:v>Anne Edwards</c:v>
                </c:pt>
                <c:pt idx="65">
                  <c:v>Anne Hamilton</c:v>
                </c:pt>
                <c:pt idx="66">
                  <c:v>Anne Hampton</c:v>
                </c:pt>
                <c:pt idx="67">
                  <c:v>Anthony Avila</c:v>
                </c:pt>
                <c:pt idx="68">
                  <c:v>Anthony Case</c:v>
                </c:pt>
                <c:pt idx="69">
                  <c:v>Anthony Downs</c:v>
                </c:pt>
                <c:pt idx="70">
                  <c:v>Anthony Gaines</c:v>
                </c:pt>
                <c:pt idx="71">
                  <c:v>Anthony Goodwin DDS</c:v>
                </c:pt>
                <c:pt idx="72">
                  <c:v>Anthony Hernandez</c:v>
                </c:pt>
                <c:pt idx="73">
                  <c:v>Anthony Huynh MD</c:v>
                </c:pt>
                <c:pt idx="74">
                  <c:v>Anthony Krause</c:v>
                </c:pt>
                <c:pt idx="75">
                  <c:v>Anthony Larsen</c:v>
                </c:pt>
                <c:pt idx="76">
                  <c:v>Anthony Nichols</c:v>
                </c:pt>
                <c:pt idx="77">
                  <c:v>Anthony Walter</c:v>
                </c:pt>
                <c:pt idx="78">
                  <c:v>Antonio Johnson</c:v>
                </c:pt>
                <c:pt idx="79">
                  <c:v>Antonio King</c:v>
                </c:pt>
                <c:pt idx="80">
                  <c:v>April Ford</c:v>
                </c:pt>
                <c:pt idx="81">
                  <c:v>Ariana Pittman</c:v>
                </c:pt>
                <c:pt idx="82">
                  <c:v>Arthur Vasquez</c:v>
                </c:pt>
                <c:pt idx="83">
                  <c:v>Ashley Chen</c:v>
                </c:pt>
                <c:pt idx="84">
                  <c:v>Ashley Cordova</c:v>
                </c:pt>
                <c:pt idx="85">
                  <c:v>Ashley Hammond</c:v>
                </c:pt>
                <c:pt idx="86">
                  <c:v>Ashley Kemp</c:v>
                </c:pt>
                <c:pt idx="87">
                  <c:v>Ashley Odonnell</c:v>
                </c:pt>
                <c:pt idx="88">
                  <c:v>Ashley Salazar</c:v>
                </c:pt>
                <c:pt idx="89">
                  <c:v>Austin Allen</c:v>
                </c:pt>
                <c:pt idx="90">
                  <c:v>Austin Jenkins</c:v>
                </c:pt>
                <c:pt idx="91">
                  <c:v>Austin Romero</c:v>
                </c:pt>
                <c:pt idx="92">
                  <c:v>Barbara Brown</c:v>
                </c:pt>
                <c:pt idx="93">
                  <c:v>Barbara Foster</c:v>
                </c:pt>
                <c:pt idx="94">
                  <c:v>Barbara Keith</c:v>
                </c:pt>
                <c:pt idx="95">
                  <c:v>Benjamin Stark</c:v>
                </c:pt>
                <c:pt idx="96">
                  <c:v>Benjamin Stevens</c:v>
                </c:pt>
                <c:pt idx="97">
                  <c:v>Beth Crane</c:v>
                </c:pt>
                <c:pt idx="98">
                  <c:v>Beth Huff</c:v>
                </c:pt>
                <c:pt idx="99">
                  <c:v>Beth Young</c:v>
                </c:pt>
                <c:pt idx="100">
                  <c:v>Bethany Wright</c:v>
                </c:pt>
                <c:pt idx="101">
                  <c:v>Beverly Roy</c:v>
                </c:pt>
                <c:pt idx="102">
                  <c:v>Blake Newton</c:v>
                </c:pt>
                <c:pt idx="103">
                  <c:v>Bonnie Sherman</c:v>
                </c:pt>
                <c:pt idx="104">
                  <c:v>Bradley Aguilar</c:v>
                </c:pt>
                <c:pt idx="105">
                  <c:v>Bradley Gaines</c:v>
                </c:pt>
                <c:pt idx="106">
                  <c:v>Bradley Harris</c:v>
                </c:pt>
                <c:pt idx="107">
                  <c:v>Bradley Weaver</c:v>
                </c:pt>
                <c:pt idx="108">
                  <c:v>Bradley Wu</c:v>
                </c:pt>
                <c:pt idx="109">
                  <c:v>Brandi Tucker</c:v>
                </c:pt>
                <c:pt idx="110">
                  <c:v>Brandon Ford</c:v>
                </c:pt>
                <c:pt idx="111">
                  <c:v>Brandon Fox</c:v>
                </c:pt>
                <c:pt idx="112">
                  <c:v>Brandon Newman</c:v>
                </c:pt>
                <c:pt idx="113">
                  <c:v>Brandon Williams</c:v>
                </c:pt>
                <c:pt idx="114">
                  <c:v>Brenda Briggs</c:v>
                </c:pt>
                <c:pt idx="115">
                  <c:v>Brenda Fleming</c:v>
                </c:pt>
                <c:pt idx="116">
                  <c:v>Brenda Green</c:v>
                </c:pt>
                <c:pt idx="117">
                  <c:v>Brenda Koch</c:v>
                </c:pt>
                <c:pt idx="118">
                  <c:v>Brenda Reeves</c:v>
                </c:pt>
                <c:pt idx="119">
                  <c:v>Brenda Spencer</c:v>
                </c:pt>
                <c:pt idx="120">
                  <c:v>Brett Moore</c:v>
                </c:pt>
                <c:pt idx="121">
                  <c:v>Brian Bailey</c:v>
                </c:pt>
                <c:pt idx="122">
                  <c:v>Brian Baker</c:v>
                </c:pt>
                <c:pt idx="123">
                  <c:v>Brian Bautista</c:v>
                </c:pt>
                <c:pt idx="124">
                  <c:v>Brian Dunn</c:v>
                </c:pt>
                <c:pt idx="125">
                  <c:v>Brian Holland</c:v>
                </c:pt>
                <c:pt idx="126">
                  <c:v>Briana Smith</c:v>
                </c:pt>
                <c:pt idx="127">
                  <c:v>Brianna Orr</c:v>
                </c:pt>
                <c:pt idx="128">
                  <c:v>Brianna Pittman</c:v>
                </c:pt>
                <c:pt idx="129">
                  <c:v>Bridget Williams</c:v>
                </c:pt>
                <c:pt idx="130">
                  <c:v>Brittany Barker</c:v>
                </c:pt>
                <c:pt idx="131">
                  <c:v>Brittany Lambert</c:v>
                </c:pt>
                <c:pt idx="132">
                  <c:v>Brittany Mcdowell</c:v>
                </c:pt>
                <c:pt idx="133">
                  <c:v>Bryan Long</c:v>
                </c:pt>
                <c:pt idx="134">
                  <c:v>Caleb Guerra</c:v>
                </c:pt>
                <c:pt idx="135">
                  <c:v>Cameron Spencer</c:v>
                </c:pt>
                <c:pt idx="136">
                  <c:v>Candice Petersen</c:v>
                </c:pt>
                <c:pt idx="137">
                  <c:v>Candice Wise</c:v>
                </c:pt>
                <c:pt idx="138">
                  <c:v>Carl Kline</c:v>
                </c:pt>
                <c:pt idx="139">
                  <c:v>Carla Wood</c:v>
                </c:pt>
                <c:pt idx="140">
                  <c:v>Carol Schneider</c:v>
                </c:pt>
                <c:pt idx="141">
                  <c:v>Caroline Gross</c:v>
                </c:pt>
                <c:pt idx="142">
                  <c:v>Carolyn Lopez</c:v>
                </c:pt>
                <c:pt idx="143">
                  <c:v>Carrie Little</c:v>
                </c:pt>
                <c:pt idx="144">
                  <c:v>Casey Bush</c:v>
                </c:pt>
                <c:pt idx="145">
                  <c:v>Casey Roberts</c:v>
                </c:pt>
                <c:pt idx="146">
                  <c:v>Cassandra Macdonald</c:v>
                </c:pt>
                <c:pt idx="147">
                  <c:v>Cassandra Stephens</c:v>
                </c:pt>
                <c:pt idx="148">
                  <c:v>Catherine Johnston</c:v>
                </c:pt>
                <c:pt idx="149">
                  <c:v>Catherine Mccoy MD</c:v>
                </c:pt>
                <c:pt idx="150">
                  <c:v>Cathy Baldwin</c:v>
                </c:pt>
                <c:pt idx="151">
                  <c:v>Cesar Greene</c:v>
                </c:pt>
                <c:pt idx="152">
                  <c:v>Charles Dean</c:v>
                </c:pt>
                <c:pt idx="153">
                  <c:v>Charles Jones</c:v>
                </c:pt>
                <c:pt idx="154">
                  <c:v>Charles Martinez</c:v>
                </c:pt>
                <c:pt idx="155">
                  <c:v>Charles Pratt</c:v>
                </c:pt>
                <c:pt idx="156">
                  <c:v>Charlotte Taylor</c:v>
                </c:pt>
                <c:pt idx="157">
                  <c:v>Chase Mason</c:v>
                </c:pt>
                <c:pt idx="158">
                  <c:v>Chelsea Anderson</c:v>
                </c:pt>
                <c:pt idx="159">
                  <c:v>Chelsea Barber</c:v>
                </c:pt>
                <c:pt idx="160">
                  <c:v>Cheryl Freeman</c:v>
                </c:pt>
                <c:pt idx="161">
                  <c:v>Cheryl Norris</c:v>
                </c:pt>
                <c:pt idx="162">
                  <c:v>Chloe Gray</c:v>
                </c:pt>
                <c:pt idx="163">
                  <c:v>Christian Campbell</c:v>
                </c:pt>
                <c:pt idx="164">
                  <c:v>Christian Lane</c:v>
                </c:pt>
                <c:pt idx="165">
                  <c:v>Christian Lopez</c:v>
                </c:pt>
                <c:pt idx="166">
                  <c:v>Christina King</c:v>
                </c:pt>
                <c:pt idx="167">
                  <c:v>Christina Norman</c:v>
                </c:pt>
                <c:pt idx="168">
                  <c:v>Christina Wright</c:v>
                </c:pt>
                <c:pt idx="169">
                  <c:v>Christine Castro</c:v>
                </c:pt>
                <c:pt idx="170">
                  <c:v>Christine Hart</c:v>
                </c:pt>
                <c:pt idx="171">
                  <c:v>Christine Johnson</c:v>
                </c:pt>
                <c:pt idx="172">
                  <c:v>Christopher Black</c:v>
                </c:pt>
                <c:pt idx="173">
                  <c:v>Christopher Burton</c:v>
                </c:pt>
                <c:pt idx="174">
                  <c:v>Christopher Guerra</c:v>
                </c:pt>
                <c:pt idx="175">
                  <c:v>Christopher Hunter</c:v>
                </c:pt>
                <c:pt idx="176">
                  <c:v>Christopher Johnson</c:v>
                </c:pt>
                <c:pt idx="177">
                  <c:v>Christopher Jones</c:v>
                </c:pt>
                <c:pt idx="178">
                  <c:v>Christopher Long</c:v>
                </c:pt>
                <c:pt idx="179">
                  <c:v>Christopher Mcclain</c:v>
                </c:pt>
                <c:pt idx="180">
                  <c:v>Christopher Nichols</c:v>
                </c:pt>
                <c:pt idx="181">
                  <c:v>Christopher Riggs</c:v>
                </c:pt>
                <c:pt idx="182">
                  <c:v>Christopher Robinson</c:v>
                </c:pt>
                <c:pt idx="183">
                  <c:v>Christopher Sparks</c:v>
                </c:pt>
                <c:pt idx="184">
                  <c:v>Cindy Jacobs</c:v>
                </c:pt>
                <c:pt idx="185">
                  <c:v>Cindy Martin</c:v>
                </c:pt>
                <c:pt idx="186">
                  <c:v>Cindy Williams</c:v>
                </c:pt>
                <c:pt idx="187">
                  <c:v>Clarence Vega</c:v>
                </c:pt>
                <c:pt idx="188">
                  <c:v>Clayton Burns</c:v>
                </c:pt>
                <c:pt idx="189">
                  <c:v>Clayton Pena</c:v>
                </c:pt>
                <c:pt idx="190">
                  <c:v>Clifford Moore MD</c:v>
                </c:pt>
                <c:pt idx="191">
                  <c:v>Connie Mcclain</c:v>
                </c:pt>
                <c:pt idx="192">
                  <c:v>Corey Combs</c:v>
                </c:pt>
                <c:pt idx="193">
                  <c:v>Corey Warren</c:v>
                </c:pt>
                <c:pt idx="194">
                  <c:v>Courtney Burton</c:v>
                </c:pt>
                <c:pt idx="195">
                  <c:v>Courtney Tran</c:v>
                </c:pt>
                <c:pt idx="196">
                  <c:v>Craig Dennis</c:v>
                </c:pt>
                <c:pt idx="197">
                  <c:v>Craig Levine</c:v>
                </c:pt>
                <c:pt idx="198">
                  <c:v>Crystal Brown</c:v>
                </c:pt>
                <c:pt idx="199">
                  <c:v>Crystal Wilson</c:v>
                </c:pt>
                <c:pt idx="200">
                  <c:v>Curtis Lambert</c:v>
                </c:pt>
                <c:pt idx="201">
                  <c:v>Curtis Maxwell</c:v>
                </c:pt>
                <c:pt idx="202">
                  <c:v>Cynthia Mckinney</c:v>
                </c:pt>
                <c:pt idx="203">
                  <c:v>Cynthia Walton</c:v>
                </c:pt>
                <c:pt idx="204">
                  <c:v>Dakota Giles</c:v>
                </c:pt>
                <c:pt idx="205">
                  <c:v>Dakota Wells</c:v>
                </c:pt>
                <c:pt idx="206">
                  <c:v>Dale Haynes</c:v>
                </c:pt>
                <c:pt idx="207">
                  <c:v>Dana Rice</c:v>
                </c:pt>
                <c:pt idx="208">
                  <c:v>Dana Sanders</c:v>
                </c:pt>
                <c:pt idx="209">
                  <c:v>Daniel Barnett</c:v>
                </c:pt>
                <c:pt idx="210">
                  <c:v>Daniel Foster</c:v>
                </c:pt>
                <c:pt idx="211">
                  <c:v>Daniel Green</c:v>
                </c:pt>
                <c:pt idx="212">
                  <c:v>Daniel Harrington</c:v>
                </c:pt>
                <c:pt idx="213">
                  <c:v>Daniel Lopez</c:v>
                </c:pt>
                <c:pt idx="214">
                  <c:v>Daniel Martin</c:v>
                </c:pt>
                <c:pt idx="215">
                  <c:v>Daniel Parker</c:v>
                </c:pt>
                <c:pt idx="216">
                  <c:v>Daniel Quinn</c:v>
                </c:pt>
                <c:pt idx="217">
                  <c:v>Daniel Roberson</c:v>
                </c:pt>
                <c:pt idx="218">
                  <c:v>Daniel Terry</c:v>
                </c:pt>
                <c:pt idx="219">
                  <c:v>Daniel Thomas</c:v>
                </c:pt>
                <c:pt idx="220">
                  <c:v>Danielle Adkins</c:v>
                </c:pt>
                <c:pt idx="221">
                  <c:v>Danielle Barrera</c:v>
                </c:pt>
                <c:pt idx="222">
                  <c:v>Danielle Bell</c:v>
                </c:pt>
                <c:pt idx="223">
                  <c:v>Danielle Costa</c:v>
                </c:pt>
                <c:pt idx="224">
                  <c:v>Danielle Nelson</c:v>
                </c:pt>
                <c:pt idx="225">
                  <c:v>Danny Brown</c:v>
                </c:pt>
                <c:pt idx="226">
                  <c:v>Darrell Johnson</c:v>
                </c:pt>
                <c:pt idx="227">
                  <c:v>David Armstrong</c:v>
                </c:pt>
                <c:pt idx="228">
                  <c:v>David Bishop</c:v>
                </c:pt>
                <c:pt idx="229">
                  <c:v>David Brown</c:v>
                </c:pt>
                <c:pt idx="230">
                  <c:v>David Cherry</c:v>
                </c:pt>
                <c:pt idx="231">
                  <c:v>David Cox</c:v>
                </c:pt>
                <c:pt idx="232">
                  <c:v>David Gonzalez</c:v>
                </c:pt>
                <c:pt idx="233">
                  <c:v>David Griffin</c:v>
                </c:pt>
                <c:pt idx="234">
                  <c:v>David Hooper</c:v>
                </c:pt>
                <c:pt idx="235">
                  <c:v>David Martinez</c:v>
                </c:pt>
                <c:pt idx="236">
                  <c:v>David Morrison</c:v>
                </c:pt>
                <c:pt idx="237">
                  <c:v>David Ortiz</c:v>
                </c:pt>
                <c:pt idx="238">
                  <c:v>David Osborne III</c:v>
                </c:pt>
                <c:pt idx="239">
                  <c:v>David Powell</c:v>
                </c:pt>
                <c:pt idx="240">
                  <c:v>David Sanchez</c:v>
                </c:pt>
                <c:pt idx="241">
                  <c:v>David Spence</c:v>
                </c:pt>
                <c:pt idx="242">
                  <c:v>David Watson</c:v>
                </c:pt>
                <c:pt idx="243">
                  <c:v>Dawn Green</c:v>
                </c:pt>
                <c:pt idx="244">
                  <c:v>Dawn Hardy</c:v>
                </c:pt>
                <c:pt idx="245">
                  <c:v>Dawn Mitchell</c:v>
                </c:pt>
                <c:pt idx="246">
                  <c:v>Dean Finley</c:v>
                </c:pt>
                <c:pt idx="247">
                  <c:v>Deanna Miles</c:v>
                </c:pt>
                <c:pt idx="248">
                  <c:v>Deborah Brown</c:v>
                </c:pt>
                <c:pt idx="249">
                  <c:v>Deborah Day</c:v>
                </c:pt>
                <c:pt idx="250">
                  <c:v>Deborah Kelley</c:v>
                </c:pt>
                <c:pt idx="251">
                  <c:v>Deborah Torres</c:v>
                </c:pt>
                <c:pt idx="252">
                  <c:v>Debra Garcia</c:v>
                </c:pt>
                <c:pt idx="253">
                  <c:v>Debra Salazar</c:v>
                </c:pt>
                <c:pt idx="254">
                  <c:v>Denise Erickson</c:v>
                </c:pt>
                <c:pt idx="255">
                  <c:v>Denise Neal</c:v>
                </c:pt>
                <c:pt idx="256">
                  <c:v>Denise Smith</c:v>
                </c:pt>
                <c:pt idx="257">
                  <c:v>Desiree Winters</c:v>
                </c:pt>
                <c:pt idx="258">
                  <c:v>Diana Bautista</c:v>
                </c:pt>
                <c:pt idx="259">
                  <c:v>Diana Chase</c:v>
                </c:pt>
                <c:pt idx="260">
                  <c:v>Diana Ferguson</c:v>
                </c:pt>
                <c:pt idx="261">
                  <c:v>Diana Raymond</c:v>
                </c:pt>
                <c:pt idx="262">
                  <c:v>Diana Walton</c:v>
                </c:pt>
                <c:pt idx="263">
                  <c:v>Diane Dean</c:v>
                </c:pt>
                <c:pt idx="264">
                  <c:v>Diane Flores</c:v>
                </c:pt>
                <c:pt idx="265">
                  <c:v>Dillon Henry</c:v>
                </c:pt>
                <c:pt idx="266">
                  <c:v>Dominique Ward</c:v>
                </c:pt>
                <c:pt idx="267">
                  <c:v>Don Scott</c:v>
                </c:pt>
                <c:pt idx="268">
                  <c:v>Donald Mitchell</c:v>
                </c:pt>
                <c:pt idx="269">
                  <c:v>Donald Salas</c:v>
                </c:pt>
                <c:pt idx="270">
                  <c:v>Donna Bailey</c:v>
                </c:pt>
                <c:pt idx="271">
                  <c:v>Donna Davis</c:v>
                </c:pt>
                <c:pt idx="272">
                  <c:v>Donna Hansen</c:v>
                </c:pt>
                <c:pt idx="273">
                  <c:v>Douglas Goodwin</c:v>
                </c:pt>
                <c:pt idx="274">
                  <c:v>Dr. Jessica Campbell</c:v>
                </c:pt>
                <c:pt idx="275">
                  <c:v>Dr. Michael Aguilar</c:v>
                </c:pt>
                <c:pt idx="276">
                  <c:v>Dr. Pamela Larson</c:v>
                </c:pt>
                <c:pt idx="277">
                  <c:v>Dr. Paul Williamson</c:v>
                </c:pt>
                <c:pt idx="278">
                  <c:v>Dr. Rhonda Hernandez</c:v>
                </c:pt>
                <c:pt idx="279">
                  <c:v>Dustin Douglas</c:v>
                </c:pt>
                <c:pt idx="280">
                  <c:v>Dustin Smith</c:v>
                </c:pt>
                <c:pt idx="281">
                  <c:v>Dwayne Cardenas</c:v>
                </c:pt>
                <c:pt idx="282">
                  <c:v>Dwayne Parks</c:v>
                </c:pt>
                <c:pt idx="283">
                  <c:v>Eddie Todd</c:v>
                </c:pt>
                <c:pt idx="284">
                  <c:v>Eduardo Burns</c:v>
                </c:pt>
                <c:pt idx="285">
                  <c:v>Eduardo Reed</c:v>
                </c:pt>
                <c:pt idx="286">
                  <c:v>Edward Ferguson</c:v>
                </c:pt>
                <c:pt idx="287">
                  <c:v>Edwin Carter</c:v>
                </c:pt>
                <c:pt idx="288">
                  <c:v>Elaine Martinez</c:v>
                </c:pt>
                <c:pt idx="289">
                  <c:v>Elijah Green</c:v>
                </c:pt>
                <c:pt idx="290">
                  <c:v>Elizabeth Bowman</c:v>
                </c:pt>
                <c:pt idx="291">
                  <c:v>Elizabeth Edwards</c:v>
                </c:pt>
                <c:pt idx="292">
                  <c:v>Elizabeth Estrada</c:v>
                </c:pt>
                <c:pt idx="293">
                  <c:v>Elizabeth Green</c:v>
                </c:pt>
                <c:pt idx="294">
                  <c:v>Elizabeth Hayes</c:v>
                </c:pt>
                <c:pt idx="295">
                  <c:v>Elizabeth Jenkins</c:v>
                </c:pt>
                <c:pt idx="296">
                  <c:v>Elizabeth Lester</c:v>
                </c:pt>
                <c:pt idx="297">
                  <c:v>Elizabeth Phillips</c:v>
                </c:pt>
                <c:pt idx="298">
                  <c:v>Elizabeth Stone</c:v>
                </c:pt>
                <c:pt idx="299">
                  <c:v>Elizabeth Walker</c:v>
                </c:pt>
                <c:pt idx="300">
                  <c:v>Ellen Bowman</c:v>
                </c:pt>
                <c:pt idx="301">
                  <c:v>Emily Brown</c:v>
                </c:pt>
                <c:pt idx="302">
                  <c:v>Emily Daniels</c:v>
                </c:pt>
                <c:pt idx="303">
                  <c:v>Emily Horton</c:v>
                </c:pt>
                <c:pt idx="304">
                  <c:v>Emily Johnson</c:v>
                </c:pt>
                <c:pt idx="305">
                  <c:v>Emily Scott</c:v>
                </c:pt>
                <c:pt idx="306">
                  <c:v>Emma Hicks</c:v>
                </c:pt>
                <c:pt idx="307">
                  <c:v>Eric Carpenter</c:v>
                </c:pt>
                <c:pt idx="308">
                  <c:v>Eric Jimenez</c:v>
                </c:pt>
                <c:pt idx="309">
                  <c:v>Eric Johnson</c:v>
                </c:pt>
                <c:pt idx="310">
                  <c:v>Eric Myers</c:v>
                </c:pt>
                <c:pt idx="311">
                  <c:v>Eric Nguyen</c:v>
                </c:pt>
                <c:pt idx="312">
                  <c:v>Eric Robinson</c:v>
                </c:pt>
                <c:pt idx="313">
                  <c:v>Eric Walsh</c:v>
                </c:pt>
                <c:pt idx="314">
                  <c:v>Erica Davis</c:v>
                </c:pt>
                <c:pt idx="315">
                  <c:v>Erica Jackson</c:v>
                </c:pt>
                <c:pt idx="316">
                  <c:v>Erica Johnson</c:v>
                </c:pt>
                <c:pt idx="317">
                  <c:v>Erika Mitchell</c:v>
                </c:pt>
                <c:pt idx="318">
                  <c:v>Erin Jimenez</c:v>
                </c:pt>
                <c:pt idx="319">
                  <c:v>Erin Martin</c:v>
                </c:pt>
                <c:pt idx="320">
                  <c:v>Ernest Cole</c:v>
                </c:pt>
                <c:pt idx="321">
                  <c:v>Ethan Adams</c:v>
                </c:pt>
                <c:pt idx="322">
                  <c:v>Evan Ramos</c:v>
                </c:pt>
                <c:pt idx="323">
                  <c:v>Evan Soto</c:v>
                </c:pt>
                <c:pt idx="324">
                  <c:v>Fred Stark</c:v>
                </c:pt>
                <c:pt idx="325">
                  <c:v>Frederick Ware</c:v>
                </c:pt>
                <c:pt idx="326">
                  <c:v>Gabrielle Bowman</c:v>
                </c:pt>
                <c:pt idx="327">
                  <c:v>Gary Ballard</c:v>
                </c:pt>
                <c:pt idx="328">
                  <c:v>Gavin Randall</c:v>
                </c:pt>
                <c:pt idx="329">
                  <c:v>Gerald Johnson</c:v>
                </c:pt>
                <c:pt idx="330">
                  <c:v>Gerald Taylor</c:v>
                </c:pt>
                <c:pt idx="331">
                  <c:v>Gilbert Mcintyre</c:v>
                </c:pt>
                <c:pt idx="332">
                  <c:v>Gina Snyder</c:v>
                </c:pt>
                <c:pt idx="333">
                  <c:v>Gina Thompson</c:v>
                </c:pt>
                <c:pt idx="334">
                  <c:v>Gina Williams</c:v>
                </c:pt>
                <c:pt idx="335">
                  <c:v>Gloria Chaney</c:v>
                </c:pt>
                <c:pt idx="336">
                  <c:v>Gregory Brown</c:v>
                </c:pt>
                <c:pt idx="337">
                  <c:v>Gregory Clarke</c:v>
                </c:pt>
                <c:pt idx="338">
                  <c:v>Gregory Garrison</c:v>
                </c:pt>
                <c:pt idx="339">
                  <c:v>Gregory Randall</c:v>
                </c:pt>
                <c:pt idx="340">
                  <c:v>Gregory Waters</c:v>
                </c:pt>
                <c:pt idx="341">
                  <c:v>Haley Castro</c:v>
                </c:pt>
                <c:pt idx="342">
                  <c:v>Haley Yates</c:v>
                </c:pt>
                <c:pt idx="343">
                  <c:v>Hannah Sanders</c:v>
                </c:pt>
                <c:pt idx="344">
                  <c:v>Heather Brown</c:v>
                </c:pt>
                <c:pt idx="345">
                  <c:v>Heather Camacho</c:v>
                </c:pt>
                <c:pt idx="346">
                  <c:v>Heather Curtis</c:v>
                </c:pt>
                <c:pt idx="347">
                  <c:v>Heather Davis</c:v>
                </c:pt>
                <c:pt idx="348">
                  <c:v>Heather Jackson</c:v>
                </c:pt>
                <c:pt idx="349">
                  <c:v>Heather Saunders</c:v>
                </c:pt>
                <c:pt idx="350">
                  <c:v>Hector Greer</c:v>
                </c:pt>
                <c:pt idx="351">
                  <c:v>Heidi Dixon</c:v>
                </c:pt>
                <c:pt idx="352">
                  <c:v>Heidi Miranda</c:v>
                </c:pt>
                <c:pt idx="353">
                  <c:v>Henry Mullen</c:v>
                </c:pt>
                <c:pt idx="354">
                  <c:v>Ian Hayes</c:v>
                </c:pt>
                <c:pt idx="355">
                  <c:v>Ian May</c:v>
                </c:pt>
                <c:pt idx="356">
                  <c:v>Isaac Gray</c:v>
                </c:pt>
                <c:pt idx="357">
                  <c:v>Isaac Hebert</c:v>
                </c:pt>
                <c:pt idx="358">
                  <c:v>Isabel Brown</c:v>
                </c:pt>
                <c:pt idx="359">
                  <c:v>Jack Ortega</c:v>
                </c:pt>
                <c:pt idx="360">
                  <c:v>Jackie Allen</c:v>
                </c:pt>
                <c:pt idx="361">
                  <c:v>Jacob Austin</c:v>
                </c:pt>
                <c:pt idx="362">
                  <c:v>Jacob Gill</c:v>
                </c:pt>
                <c:pt idx="363">
                  <c:v>Jacob Jones</c:v>
                </c:pt>
                <c:pt idx="364">
                  <c:v>Jacob Joseph</c:v>
                </c:pt>
                <c:pt idx="365">
                  <c:v>Jacob Kerr</c:v>
                </c:pt>
                <c:pt idx="366">
                  <c:v>Jacob Mclaughlin</c:v>
                </c:pt>
                <c:pt idx="367">
                  <c:v>Jacqueline Drake</c:v>
                </c:pt>
                <c:pt idx="368">
                  <c:v>Jacqueline Moon</c:v>
                </c:pt>
                <c:pt idx="369">
                  <c:v>Jacqueline Peterson</c:v>
                </c:pt>
                <c:pt idx="370">
                  <c:v>Jacqueline Williams</c:v>
                </c:pt>
                <c:pt idx="371">
                  <c:v>Jake Gilmore</c:v>
                </c:pt>
                <c:pt idx="372">
                  <c:v>James Brown</c:v>
                </c:pt>
                <c:pt idx="373">
                  <c:v>James Campbell</c:v>
                </c:pt>
                <c:pt idx="374">
                  <c:v>James Carr</c:v>
                </c:pt>
                <c:pt idx="375">
                  <c:v>James Cherry</c:v>
                </c:pt>
                <c:pt idx="376">
                  <c:v>James Gonzalez</c:v>
                </c:pt>
                <c:pt idx="377">
                  <c:v>James Hall</c:v>
                </c:pt>
                <c:pt idx="378">
                  <c:v>James Hernandez</c:v>
                </c:pt>
                <c:pt idx="379">
                  <c:v>James Hinton</c:v>
                </c:pt>
                <c:pt idx="380">
                  <c:v>James Jacobs</c:v>
                </c:pt>
                <c:pt idx="381">
                  <c:v>James Mills</c:v>
                </c:pt>
                <c:pt idx="382">
                  <c:v>James Moore</c:v>
                </c:pt>
                <c:pt idx="383">
                  <c:v>James Skinner</c:v>
                </c:pt>
                <c:pt idx="384">
                  <c:v>James Smith</c:v>
                </c:pt>
                <c:pt idx="385">
                  <c:v>James Todd</c:v>
                </c:pt>
                <c:pt idx="386">
                  <c:v>Jamie Ramirez</c:v>
                </c:pt>
                <c:pt idx="387">
                  <c:v>Jane Cox</c:v>
                </c:pt>
                <c:pt idx="388">
                  <c:v>Janet Barron</c:v>
                </c:pt>
                <c:pt idx="389">
                  <c:v>Janice Daniels</c:v>
                </c:pt>
                <c:pt idx="390">
                  <c:v>Jasmin Ho</c:v>
                </c:pt>
                <c:pt idx="391">
                  <c:v>Jasmine Harris</c:v>
                </c:pt>
                <c:pt idx="392">
                  <c:v>Jasmine Lane</c:v>
                </c:pt>
                <c:pt idx="393">
                  <c:v>Jason Brady</c:v>
                </c:pt>
                <c:pt idx="394">
                  <c:v>Jason Bryant</c:v>
                </c:pt>
                <c:pt idx="395">
                  <c:v>Jason Carter</c:v>
                </c:pt>
                <c:pt idx="396">
                  <c:v>Jason Edwards</c:v>
                </c:pt>
                <c:pt idx="397">
                  <c:v>Jason Johnson</c:v>
                </c:pt>
                <c:pt idx="398">
                  <c:v>Jason Phillips</c:v>
                </c:pt>
                <c:pt idx="399">
                  <c:v>Jason Sanders</c:v>
                </c:pt>
                <c:pt idx="400">
                  <c:v>Jason Scott</c:v>
                </c:pt>
                <c:pt idx="401">
                  <c:v>Jason Singh</c:v>
                </c:pt>
                <c:pt idx="402">
                  <c:v>Jason Weaver</c:v>
                </c:pt>
                <c:pt idx="403">
                  <c:v>Javier Hobbs</c:v>
                </c:pt>
                <c:pt idx="404">
                  <c:v>Jay Bush</c:v>
                </c:pt>
                <c:pt idx="405">
                  <c:v>Jeffery Tucker</c:v>
                </c:pt>
                <c:pt idx="406">
                  <c:v>Jeffrey Cooper</c:v>
                </c:pt>
                <c:pt idx="407">
                  <c:v>Jeffrey Edwards</c:v>
                </c:pt>
                <c:pt idx="408">
                  <c:v>Jennifer Allen</c:v>
                </c:pt>
                <c:pt idx="409">
                  <c:v>Jennifer Baker</c:v>
                </c:pt>
                <c:pt idx="410">
                  <c:v>Jennifer Carter</c:v>
                </c:pt>
                <c:pt idx="411">
                  <c:v>Jennifer Cherry</c:v>
                </c:pt>
                <c:pt idx="412">
                  <c:v>Jennifer Garcia</c:v>
                </c:pt>
                <c:pt idx="413">
                  <c:v>Jennifer Gonzalez</c:v>
                </c:pt>
                <c:pt idx="414">
                  <c:v>Jennifer Hinton</c:v>
                </c:pt>
                <c:pt idx="415">
                  <c:v>Jennifer Holmes</c:v>
                </c:pt>
                <c:pt idx="416">
                  <c:v>Jennifer Lara</c:v>
                </c:pt>
                <c:pt idx="417">
                  <c:v>Jennifer Lewis</c:v>
                </c:pt>
                <c:pt idx="418">
                  <c:v>Jennifer Martin</c:v>
                </c:pt>
                <c:pt idx="419">
                  <c:v>Jennifer Mcintyre</c:v>
                </c:pt>
                <c:pt idx="420">
                  <c:v>Jennifer Miller</c:v>
                </c:pt>
                <c:pt idx="421">
                  <c:v>Jennifer Nelson</c:v>
                </c:pt>
                <c:pt idx="422">
                  <c:v>Jennifer Phillips</c:v>
                </c:pt>
                <c:pt idx="423">
                  <c:v>Jennifer Pierce</c:v>
                </c:pt>
                <c:pt idx="424">
                  <c:v>Jennifer Rogers</c:v>
                </c:pt>
                <c:pt idx="425">
                  <c:v>Jennifer Rowe</c:v>
                </c:pt>
                <c:pt idx="426">
                  <c:v>Jennifer Sullivan</c:v>
                </c:pt>
                <c:pt idx="427">
                  <c:v>Jeremiah Rodriguez</c:v>
                </c:pt>
                <c:pt idx="428">
                  <c:v>Jeremiah Thompson</c:v>
                </c:pt>
                <c:pt idx="429">
                  <c:v>Jeremy Hernandez</c:v>
                </c:pt>
                <c:pt idx="430">
                  <c:v>Jeremy Meyer</c:v>
                </c:pt>
                <c:pt idx="431">
                  <c:v>Jeremy Sawyer</c:v>
                </c:pt>
                <c:pt idx="432">
                  <c:v>Jeremy Smith</c:v>
                </c:pt>
                <c:pt idx="433">
                  <c:v>Jerry Price</c:v>
                </c:pt>
                <c:pt idx="434">
                  <c:v>Jesse Campbell</c:v>
                </c:pt>
                <c:pt idx="435">
                  <c:v>Jesse Cochran</c:v>
                </c:pt>
                <c:pt idx="436">
                  <c:v>Jesse Moran</c:v>
                </c:pt>
                <c:pt idx="437">
                  <c:v>Jessica Armstrong</c:v>
                </c:pt>
                <c:pt idx="438">
                  <c:v>Jessica Chaney</c:v>
                </c:pt>
                <c:pt idx="439">
                  <c:v>Jessica Decker</c:v>
                </c:pt>
                <c:pt idx="440">
                  <c:v>Jessica Erickson</c:v>
                </c:pt>
                <c:pt idx="441">
                  <c:v>Jessica Garza</c:v>
                </c:pt>
                <c:pt idx="442">
                  <c:v>Jessica Gray</c:v>
                </c:pt>
                <c:pt idx="443">
                  <c:v>Jessica Smith</c:v>
                </c:pt>
                <c:pt idx="444">
                  <c:v>Jessica Snyder</c:v>
                </c:pt>
                <c:pt idx="445">
                  <c:v>Jessica Torres</c:v>
                </c:pt>
                <c:pt idx="446">
                  <c:v>Jessica Vance</c:v>
                </c:pt>
                <c:pt idx="447">
                  <c:v>Jesus Martinez</c:v>
                </c:pt>
                <c:pt idx="448">
                  <c:v>Jesus Quinn</c:v>
                </c:pt>
                <c:pt idx="449">
                  <c:v>Jill Stephens</c:v>
                </c:pt>
                <c:pt idx="450">
                  <c:v>Jim Weiss</c:v>
                </c:pt>
                <c:pt idx="451">
                  <c:v>Jimmy Hogan</c:v>
                </c:pt>
                <c:pt idx="452">
                  <c:v>Joanne Reyes</c:v>
                </c:pt>
                <c:pt idx="453">
                  <c:v>Joel Brown III</c:v>
                </c:pt>
                <c:pt idx="454">
                  <c:v>Joel Randolph</c:v>
                </c:pt>
                <c:pt idx="455">
                  <c:v>John Arroyo</c:v>
                </c:pt>
                <c:pt idx="456">
                  <c:v>John Bray</c:v>
                </c:pt>
                <c:pt idx="457">
                  <c:v>John Castillo</c:v>
                </c:pt>
                <c:pt idx="458">
                  <c:v>John Christian</c:v>
                </c:pt>
                <c:pt idx="459">
                  <c:v>John Davis</c:v>
                </c:pt>
                <c:pt idx="460">
                  <c:v>John Gonzales</c:v>
                </c:pt>
                <c:pt idx="461">
                  <c:v>John Gray</c:v>
                </c:pt>
                <c:pt idx="462">
                  <c:v>John Greene</c:v>
                </c:pt>
                <c:pt idx="463">
                  <c:v>John Mathis</c:v>
                </c:pt>
                <c:pt idx="464">
                  <c:v>John Mckinney</c:v>
                </c:pt>
                <c:pt idx="465">
                  <c:v>John Nguyen</c:v>
                </c:pt>
                <c:pt idx="466">
                  <c:v>John Obrien</c:v>
                </c:pt>
                <c:pt idx="467">
                  <c:v>John Rios</c:v>
                </c:pt>
                <c:pt idx="468">
                  <c:v>John Simpson</c:v>
                </c:pt>
                <c:pt idx="469">
                  <c:v>John Smith</c:v>
                </c:pt>
                <c:pt idx="470">
                  <c:v>John Weaver</c:v>
                </c:pt>
                <c:pt idx="471">
                  <c:v>John Webb</c:v>
                </c:pt>
                <c:pt idx="472">
                  <c:v>John White</c:v>
                </c:pt>
                <c:pt idx="473">
                  <c:v>Johnny Rice</c:v>
                </c:pt>
                <c:pt idx="474">
                  <c:v>Jon Jones</c:v>
                </c:pt>
                <c:pt idx="475">
                  <c:v>Jon Morgan</c:v>
                </c:pt>
                <c:pt idx="476">
                  <c:v>Jonathan Clark</c:v>
                </c:pt>
                <c:pt idx="477">
                  <c:v>Jonathan Garza</c:v>
                </c:pt>
                <c:pt idx="478">
                  <c:v>Jonathan Jones</c:v>
                </c:pt>
                <c:pt idx="479">
                  <c:v>Jorge Riley</c:v>
                </c:pt>
                <c:pt idx="480">
                  <c:v>Jose Jones</c:v>
                </c:pt>
                <c:pt idx="481">
                  <c:v>Jose Patterson</c:v>
                </c:pt>
                <c:pt idx="482">
                  <c:v>Jose Wilson</c:v>
                </c:pt>
                <c:pt idx="483">
                  <c:v>Joseph Gonzalez</c:v>
                </c:pt>
                <c:pt idx="484">
                  <c:v>Joseph Horn</c:v>
                </c:pt>
                <c:pt idx="485">
                  <c:v>Joseph Kent</c:v>
                </c:pt>
                <c:pt idx="486">
                  <c:v>Joseph Mendoza</c:v>
                </c:pt>
                <c:pt idx="487">
                  <c:v>Joseph Miller</c:v>
                </c:pt>
                <c:pt idx="488">
                  <c:v>Joseph Robinson</c:v>
                </c:pt>
                <c:pt idx="489">
                  <c:v>Joseph Thomas</c:v>
                </c:pt>
                <c:pt idx="490">
                  <c:v>Joseph Wood</c:v>
                </c:pt>
                <c:pt idx="491">
                  <c:v>Joshua Armstrong</c:v>
                </c:pt>
                <c:pt idx="492">
                  <c:v>Joshua Bush</c:v>
                </c:pt>
                <c:pt idx="493">
                  <c:v>Joshua Chambers</c:v>
                </c:pt>
                <c:pt idx="494">
                  <c:v>Joshua Holloway</c:v>
                </c:pt>
                <c:pt idx="495">
                  <c:v>Joshua Owens</c:v>
                </c:pt>
                <c:pt idx="496">
                  <c:v>Joshua Roberts</c:v>
                </c:pt>
                <c:pt idx="497">
                  <c:v>Joyce Humphrey</c:v>
                </c:pt>
                <c:pt idx="498">
                  <c:v>Juan Elliott</c:v>
                </c:pt>
                <c:pt idx="499">
                  <c:v>Juan Hines</c:v>
                </c:pt>
                <c:pt idx="500">
                  <c:v>Juan Nelson</c:v>
                </c:pt>
                <c:pt idx="501">
                  <c:v>Judith Poole</c:v>
                </c:pt>
                <c:pt idx="502">
                  <c:v>Judith Riggs</c:v>
                </c:pt>
                <c:pt idx="503">
                  <c:v>Julia Murphy</c:v>
                </c:pt>
                <c:pt idx="504">
                  <c:v>Julia Reid</c:v>
                </c:pt>
                <c:pt idx="505">
                  <c:v>Julian Edwards</c:v>
                </c:pt>
                <c:pt idx="506">
                  <c:v>Julie Barnett</c:v>
                </c:pt>
                <c:pt idx="507">
                  <c:v>Julie Becker</c:v>
                </c:pt>
                <c:pt idx="508">
                  <c:v>Julie Burgess</c:v>
                </c:pt>
                <c:pt idx="509">
                  <c:v>Julie White</c:v>
                </c:pt>
                <c:pt idx="510">
                  <c:v>Justin House</c:v>
                </c:pt>
                <c:pt idx="511">
                  <c:v>Justin Johnson</c:v>
                </c:pt>
                <c:pt idx="512">
                  <c:v>Justin Jones</c:v>
                </c:pt>
                <c:pt idx="513">
                  <c:v>Justin Lang</c:v>
                </c:pt>
                <c:pt idx="514">
                  <c:v>Justin Ruiz</c:v>
                </c:pt>
                <c:pt idx="515">
                  <c:v>Kaitlyn Davis</c:v>
                </c:pt>
                <c:pt idx="516">
                  <c:v>Kaitlyn Schmidt</c:v>
                </c:pt>
                <c:pt idx="517">
                  <c:v>Karen Larsen</c:v>
                </c:pt>
                <c:pt idx="518">
                  <c:v>Karen Mercer</c:v>
                </c:pt>
                <c:pt idx="519">
                  <c:v>Karen Scott</c:v>
                </c:pt>
                <c:pt idx="520">
                  <c:v>Katherine Carlson</c:v>
                </c:pt>
                <c:pt idx="521">
                  <c:v>Kathleen Hendrix</c:v>
                </c:pt>
                <c:pt idx="522">
                  <c:v>Kathleen Quinn</c:v>
                </c:pt>
                <c:pt idx="523">
                  <c:v>Kathryn Myers</c:v>
                </c:pt>
                <c:pt idx="524">
                  <c:v>Kathy Faulkner</c:v>
                </c:pt>
                <c:pt idx="525">
                  <c:v>Kathy Grimes</c:v>
                </c:pt>
                <c:pt idx="526">
                  <c:v>Kathy Reese</c:v>
                </c:pt>
                <c:pt idx="527">
                  <c:v>Kathy Watkins</c:v>
                </c:pt>
                <c:pt idx="528">
                  <c:v>Katie Hensley</c:v>
                </c:pt>
                <c:pt idx="529">
                  <c:v>Katrina Schultz</c:v>
                </c:pt>
                <c:pt idx="530">
                  <c:v>Kayla Meyers</c:v>
                </c:pt>
                <c:pt idx="531">
                  <c:v>Keith Shaffer</c:v>
                </c:pt>
                <c:pt idx="532">
                  <c:v>Keith Smith</c:v>
                </c:pt>
                <c:pt idx="533">
                  <c:v>Keith Trujillo</c:v>
                </c:pt>
                <c:pt idx="534">
                  <c:v>Kelli Ramirez</c:v>
                </c:pt>
                <c:pt idx="535">
                  <c:v>Kellie Le</c:v>
                </c:pt>
                <c:pt idx="536">
                  <c:v>Kelly Ellis</c:v>
                </c:pt>
                <c:pt idx="537">
                  <c:v>Kelly Jones</c:v>
                </c:pt>
                <c:pt idx="538">
                  <c:v>Kelly Lawson</c:v>
                </c:pt>
                <c:pt idx="539">
                  <c:v>Kelly Shelton</c:v>
                </c:pt>
                <c:pt idx="540">
                  <c:v>Kenneth Arias</c:v>
                </c:pt>
                <c:pt idx="541">
                  <c:v>Kenneth Evans</c:v>
                </c:pt>
                <c:pt idx="542">
                  <c:v>Kenneth Stevenson</c:v>
                </c:pt>
                <c:pt idx="543">
                  <c:v>Kenneth Vasquez</c:v>
                </c:pt>
                <c:pt idx="544">
                  <c:v>Kevin Ellis</c:v>
                </c:pt>
                <c:pt idx="545">
                  <c:v>Kevin Flores</c:v>
                </c:pt>
                <c:pt idx="546">
                  <c:v>Kevin Gonzales</c:v>
                </c:pt>
                <c:pt idx="547">
                  <c:v>Kevin Serrano</c:v>
                </c:pt>
                <c:pt idx="548">
                  <c:v>Kevin Smith</c:v>
                </c:pt>
                <c:pt idx="549">
                  <c:v>Kevin Wong</c:v>
                </c:pt>
                <c:pt idx="550">
                  <c:v>Kim Martinez</c:v>
                </c:pt>
                <c:pt idx="551">
                  <c:v>Kimberly Allen</c:v>
                </c:pt>
                <c:pt idx="552">
                  <c:v>Kimberly Brown</c:v>
                </c:pt>
                <c:pt idx="553">
                  <c:v>Kimberly Fitzgerald</c:v>
                </c:pt>
                <c:pt idx="554">
                  <c:v>Kimberly Griffin</c:v>
                </c:pt>
                <c:pt idx="555">
                  <c:v>Kimberly Holland</c:v>
                </c:pt>
                <c:pt idx="556">
                  <c:v>Kimberly Hunter</c:v>
                </c:pt>
                <c:pt idx="557">
                  <c:v>Kimberly Williams</c:v>
                </c:pt>
                <c:pt idx="558">
                  <c:v>Kristen Haney</c:v>
                </c:pt>
                <c:pt idx="559">
                  <c:v>Kristen Knight</c:v>
                </c:pt>
                <c:pt idx="560">
                  <c:v>Kristen Williams</c:v>
                </c:pt>
                <c:pt idx="561">
                  <c:v>Kristi Brown DVM</c:v>
                </c:pt>
                <c:pt idx="562">
                  <c:v>Kristi Knight</c:v>
                </c:pt>
                <c:pt idx="563">
                  <c:v>Kristina Miller</c:v>
                </c:pt>
                <c:pt idx="564">
                  <c:v>Kristina Williams</c:v>
                </c:pt>
                <c:pt idx="565">
                  <c:v>Kristine Garcia</c:v>
                </c:pt>
                <c:pt idx="566">
                  <c:v>Kristopher Meyers</c:v>
                </c:pt>
                <c:pt idx="567">
                  <c:v>Kurt Wilson</c:v>
                </c:pt>
                <c:pt idx="568">
                  <c:v>Kyle Atkinson</c:v>
                </c:pt>
                <c:pt idx="569">
                  <c:v>Kyle Burns</c:v>
                </c:pt>
                <c:pt idx="570">
                  <c:v>Kyle Hall</c:v>
                </c:pt>
                <c:pt idx="571">
                  <c:v>Kyle Ray</c:v>
                </c:pt>
                <c:pt idx="572">
                  <c:v>Lance Griffin</c:v>
                </c:pt>
                <c:pt idx="573">
                  <c:v>Lance Lester</c:v>
                </c:pt>
                <c:pt idx="574">
                  <c:v>Larry Simpson</c:v>
                </c:pt>
                <c:pt idx="575">
                  <c:v>Larry Wallace</c:v>
                </c:pt>
                <c:pt idx="576">
                  <c:v>Latoya Brown</c:v>
                </c:pt>
                <c:pt idx="577">
                  <c:v>Laura Butler</c:v>
                </c:pt>
                <c:pt idx="578">
                  <c:v>Laura Evans</c:v>
                </c:pt>
                <c:pt idx="579">
                  <c:v>Laura Johnson</c:v>
                </c:pt>
                <c:pt idx="580">
                  <c:v>Laura Kelly</c:v>
                </c:pt>
                <c:pt idx="581">
                  <c:v>Laura Price</c:v>
                </c:pt>
                <c:pt idx="582">
                  <c:v>Laura Thompson</c:v>
                </c:pt>
                <c:pt idx="583">
                  <c:v>Laura Wong DDS</c:v>
                </c:pt>
                <c:pt idx="584">
                  <c:v>Lauren Henry</c:v>
                </c:pt>
                <c:pt idx="585">
                  <c:v>Lauren Lang</c:v>
                </c:pt>
                <c:pt idx="586">
                  <c:v>Lauren Lowery</c:v>
                </c:pt>
                <c:pt idx="587">
                  <c:v>Lauren Ross</c:v>
                </c:pt>
                <c:pt idx="588">
                  <c:v>Leah Harris</c:v>
                </c:pt>
                <c:pt idx="589">
                  <c:v>Leah Phelps</c:v>
                </c:pt>
                <c:pt idx="590">
                  <c:v>Leah Williams</c:v>
                </c:pt>
                <c:pt idx="591">
                  <c:v>Lee Fowler</c:v>
                </c:pt>
                <c:pt idx="592">
                  <c:v>Leslie Rodriguez</c:v>
                </c:pt>
                <c:pt idx="593">
                  <c:v>Linda Schultz</c:v>
                </c:pt>
                <c:pt idx="594">
                  <c:v>Linda Williams</c:v>
                </c:pt>
                <c:pt idx="595">
                  <c:v>Linda Williamson</c:v>
                </c:pt>
                <c:pt idx="596">
                  <c:v>Lindsay Hudson</c:v>
                </c:pt>
                <c:pt idx="597">
                  <c:v>Lindsay Le</c:v>
                </c:pt>
                <c:pt idx="598">
                  <c:v>Lindsay Potts</c:v>
                </c:pt>
                <c:pt idx="599">
                  <c:v>Lindsay Rivera</c:v>
                </c:pt>
                <c:pt idx="600">
                  <c:v>Lindsey Miles</c:v>
                </c:pt>
                <c:pt idx="601">
                  <c:v>Lindsey Wang</c:v>
                </c:pt>
                <c:pt idx="602">
                  <c:v>Lisa Hickman</c:v>
                </c:pt>
                <c:pt idx="603">
                  <c:v>Lisa Johnson</c:v>
                </c:pt>
                <c:pt idx="604">
                  <c:v>Lisa Werner MD</c:v>
                </c:pt>
                <c:pt idx="605">
                  <c:v>Logan Huang</c:v>
                </c:pt>
                <c:pt idx="606">
                  <c:v>Logan Zamora</c:v>
                </c:pt>
                <c:pt idx="607">
                  <c:v>Lori Malone</c:v>
                </c:pt>
                <c:pt idx="608">
                  <c:v>Lori Marshall</c:v>
                </c:pt>
                <c:pt idx="609">
                  <c:v>Lori Miller</c:v>
                </c:pt>
                <c:pt idx="610">
                  <c:v>Lori Perez</c:v>
                </c:pt>
                <c:pt idx="611">
                  <c:v>Lori Smith</c:v>
                </c:pt>
                <c:pt idx="612">
                  <c:v>Lorraine Lowery</c:v>
                </c:pt>
                <c:pt idx="613">
                  <c:v>Lucas Chen</c:v>
                </c:pt>
                <c:pt idx="614">
                  <c:v>Lynn Curtis DDS</c:v>
                </c:pt>
                <c:pt idx="615">
                  <c:v>Lynn French</c:v>
                </c:pt>
                <c:pt idx="616">
                  <c:v>Madison Mcintosh</c:v>
                </c:pt>
                <c:pt idx="617">
                  <c:v>Manuel Torres</c:v>
                </c:pt>
                <c:pt idx="618">
                  <c:v>Marc Joseph</c:v>
                </c:pt>
                <c:pt idx="619">
                  <c:v>Marc Ortiz</c:v>
                </c:pt>
                <c:pt idx="620">
                  <c:v>Margaret Garcia</c:v>
                </c:pt>
                <c:pt idx="621">
                  <c:v>Margaret Perkins</c:v>
                </c:pt>
                <c:pt idx="622">
                  <c:v>Margaret Schwartz</c:v>
                </c:pt>
                <c:pt idx="623">
                  <c:v>Maria Benitez</c:v>
                </c:pt>
                <c:pt idx="624">
                  <c:v>Maria Hall</c:v>
                </c:pt>
                <c:pt idx="625">
                  <c:v>Maria Mcguire</c:v>
                </c:pt>
                <c:pt idx="626">
                  <c:v>Marissa Bass</c:v>
                </c:pt>
                <c:pt idx="627">
                  <c:v>Mark Chandler</c:v>
                </c:pt>
                <c:pt idx="628">
                  <c:v>Mark Clark</c:v>
                </c:pt>
                <c:pt idx="629">
                  <c:v>Mark Cochran</c:v>
                </c:pt>
                <c:pt idx="630">
                  <c:v>Mark Cummings</c:v>
                </c:pt>
                <c:pt idx="631">
                  <c:v>Mark Duncan</c:v>
                </c:pt>
                <c:pt idx="632">
                  <c:v>Mark Hudson</c:v>
                </c:pt>
                <c:pt idx="633">
                  <c:v>Mark Lopez</c:v>
                </c:pt>
                <c:pt idx="634">
                  <c:v>Mark Paul</c:v>
                </c:pt>
                <c:pt idx="635">
                  <c:v>Mark Perry</c:v>
                </c:pt>
                <c:pt idx="636">
                  <c:v>Mark Thompson</c:v>
                </c:pt>
                <c:pt idx="637">
                  <c:v>Mark Ward</c:v>
                </c:pt>
                <c:pt idx="638">
                  <c:v>Mark Wright</c:v>
                </c:pt>
                <c:pt idx="639">
                  <c:v>Martha Carson</c:v>
                </c:pt>
                <c:pt idx="640">
                  <c:v>Martha Sweeney</c:v>
                </c:pt>
                <c:pt idx="641">
                  <c:v>Martin Moreno</c:v>
                </c:pt>
                <c:pt idx="642">
                  <c:v>Marvin Moore</c:v>
                </c:pt>
                <c:pt idx="643">
                  <c:v>Marvin Woods III</c:v>
                </c:pt>
                <c:pt idx="644">
                  <c:v>Mary Brown</c:v>
                </c:pt>
                <c:pt idx="645">
                  <c:v>Mary Hall</c:v>
                </c:pt>
                <c:pt idx="646">
                  <c:v>Mary Henry</c:v>
                </c:pt>
                <c:pt idx="647">
                  <c:v>Mary Hernandez</c:v>
                </c:pt>
                <c:pt idx="648">
                  <c:v>Mary Reed</c:v>
                </c:pt>
                <c:pt idx="649">
                  <c:v>Mary Ward</c:v>
                </c:pt>
                <c:pt idx="650">
                  <c:v>Matthew Baldwin</c:v>
                </c:pt>
                <c:pt idx="651">
                  <c:v>Matthew Fernandez</c:v>
                </c:pt>
                <c:pt idx="652">
                  <c:v>Matthew Gay</c:v>
                </c:pt>
                <c:pt idx="653">
                  <c:v>Matthew Hicks</c:v>
                </c:pt>
                <c:pt idx="654">
                  <c:v>Matthew Lawson</c:v>
                </c:pt>
                <c:pt idx="655">
                  <c:v>Matthew Lloyd</c:v>
                </c:pt>
                <c:pt idx="656">
                  <c:v>Matthew Martin</c:v>
                </c:pt>
                <c:pt idx="657">
                  <c:v>Matthew Phillips</c:v>
                </c:pt>
                <c:pt idx="658">
                  <c:v>Matthew Richards</c:v>
                </c:pt>
                <c:pt idx="659">
                  <c:v>Matthew Smith</c:v>
                </c:pt>
                <c:pt idx="660">
                  <c:v>Matthew Steele</c:v>
                </c:pt>
                <c:pt idx="661">
                  <c:v>Matthew Strong</c:v>
                </c:pt>
                <c:pt idx="662">
                  <c:v>Matthew White</c:v>
                </c:pt>
                <c:pt idx="663">
                  <c:v>Maureen Keith</c:v>
                </c:pt>
                <c:pt idx="664">
                  <c:v>Maxwell Johnson</c:v>
                </c:pt>
                <c:pt idx="665">
                  <c:v>Meagan Walters</c:v>
                </c:pt>
                <c:pt idx="666">
                  <c:v>Megan Bright</c:v>
                </c:pt>
                <c:pt idx="667">
                  <c:v>Megan Brown</c:v>
                </c:pt>
                <c:pt idx="668">
                  <c:v>Megan Hudson</c:v>
                </c:pt>
                <c:pt idx="669">
                  <c:v>Megan Jones</c:v>
                </c:pt>
                <c:pt idx="670">
                  <c:v>Megan Welch</c:v>
                </c:pt>
                <c:pt idx="671">
                  <c:v>Megan Young</c:v>
                </c:pt>
                <c:pt idx="672">
                  <c:v>Melanie Baird</c:v>
                </c:pt>
                <c:pt idx="673">
                  <c:v>Melanie Carter</c:v>
                </c:pt>
                <c:pt idx="674">
                  <c:v>Melanie Gay</c:v>
                </c:pt>
                <c:pt idx="675">
                  <c:v>Melanie Harris</c:v>
                </c:pt>
                <c:pt idx="676">
                  <c:v>Melinda White</c:v>
                </c:pt>
                <c:pt idx="677">
                  <c:v>Melissa Maldonado</c:v>
                </c:pt>
                <c:pt idx="678">
                  <c:v>Melissa Rich</c:v>
                </c:pt>
                <c:pt idx="679">
                  <c:v>Melissa Vasquez</c:v>
                </c:pt>
                <c:pt idx="680">
                  <c:v>Melody Barker</c:v>
                </c:pt>
                <c:pt idx="681">
                  <c:v>Melvin Harris</c:v>
                </c:pt>
                <c:pt idx="682">
                  <c:v>Michael Andersen</c:v>
                </c:pt>
                <c:pt idx="683">
                  <c:v>Michael Anderson</c:v>
                </c:pt>
                <c:pt idx="684">
                  <c:v>Michael Black</c:v>
                </c:pt>
                <c:pt idx="685">
                  <c:v>Michael Clark</c:v>
                </c:pt>
                <c:pt idx="686">
                  <c:v>Michael Davis</c:v>
                </c:pt>
                <c:pt idx="687">
                  <c:v>Michael Garcia</c:v>
                </c:pt>
                <c:pt idx="688">
                  <c:v>Michael Harrell</c:v>
                </c:pt>
                <c:pt idx="689">
                  <c:v>Michael Holland</c:v>
                </c:pt>
                <c:pt idx="690">
                  <c:v>Michael Mcmahon</c:v>
                </c:pt>
                <c:pt idx="691">
                  <c:v>Michael Miller</c:v>
                </c:pt>
                <c:pt idx="692">
                  <c:v>Michael Nunez</c:v>
                </c:pt>
                <c:pt idx="693">
                  <c:v>Michael Reed</c:v>
                </c:pt>
                <c:pt idx="694">
                  <c:v>Michael Roberson</c:v>
                </c:pt>
                <c:pt idx="695">
                  <c:v>Michael Rogers</c:v>
                </c:pt>
                <c:pt idx="696">
                  <c:v>Michael Ruiz</c:v>
                </c:pt>
                <c:pt idx="697">
                  <c:v>Michael Stein</c:v>
                </c:pt>
                <c:pt idx="698">
                  <c:v>Michael Watson</c:v>
                </c:pt>
                <c:pt idx="699">
                  <c:v>Michael Williams Jr.</c:v>
                </c:pt>
                <c:pt idx="700">
                  <c:v>Michael Zavala</c:v>
                </c:pt>
                <c:pt idx="701">
                  <c:v>Michele Duran</c:v>
                </c:pt>
                <c:pt idx="702">
                  <c:v>Michele Jones</c:v>
                </c:pt>
                <c:pt idx="703">
                  <c:v>Michele Taylor</c:v>
                </c:pt>
                <c:pt idx="704">
                  <c:v>Michelle Campbell</c:v>
                </c:pt>
                <c:pt idx="705">
                  <c:v>Michelle Cook</c:v>
                </c:pt>
                <c:pt idx="706">
                  <c:v>Michelle Curtis</c:v>
                </c:pt>
                <c:pt idx="707">
                  <c:v>Michelle Gregory</c:v>
                </c:pt>
                <c:pt idx="708">
                  <c:v>Michelle Hill</c:v>
                </c:pt>
                <c:pt idx="709">
                  <c:v>Michelle Peterson</c:v>
                </c:pt>
                <c:pt idx="710">
                  <c:v>Michelle Ramirez</c:v>
                </c:pt>
                <c:pt idx="711">
                  <c:v>Michelle Solis</c:v>
                </c:pt>
                <c:pt idx="712">
                  <c:v>Michelle Wu</c:v>
                </c:pt>
                <c:pt idx="713">
                  <c:v>Miguel Rogers</c:v>
                </c:pt>
                <c:pt idx="714">
                  <c:v>Mikayla Henry</c:v>
                </c:pt>
                <c:pt idx="715">
                  <c:v>Mike Dean</c:v>
                </c:pt>
                <c:pt idx="716">
                  <c:v>Mike Stanley</c:v>
                </c:pt>
                <c:pt idx="717">
                  <c:v>Mindy Sullivan</c:v>
                </c:pt>
                <c:pt idx="718">
                  <c:v>Mindy York</c:v>
                </c:pt>
                <c:pt idx="719">
                  <c:v>Miranda Hutchinson</c:v>
                </c:pt>
                <c:pt idx="720">
                  <c:v>Miss Janet Donovan MD</c:v>
                </c:pt>
                <c:pt idx="721">
                  <c:v>Miss Kimberly Marshall</c:v>
                </c:pt>
                <c:pt idx="722">
                  <c:v>Misty Adams</c:v>
                </c:pt>
                <c:pt idx="723">
                  <c:v>Mitchell Keller</c:v>
                </c:pt>
                <c:pt idx="724">
                  <c:v>Mitchell Martin</c:v>
                </c:pt>
                <c:pt idx="725">
                  <c:v>Mitchell Patrick</c:v>
                </c:pt>
                <c:pt idx="726">
                  <c:v>Mitchell Watson</c:v>
                </c:pt>
                <c:pt idx="727">
                  <c:v>Monica Murphy</c:v>
                </c:pt>
                <c:pt idx="728">
                  <c:v>Monica Roberts</c:v>
                </c:pt>
                <c:pt idx="729">
                  <c:v>Monica Smith</c:v>
                </c:pt>
                <c:pt idx="730">
                  <c:v>Monica West</c:v>
                </c:pt>
                <c:pt idx="731">
                  <c:v>Morgan Ford</c:v>
                </c:pt>
                <c:pt idx="732">
                  <c:v>Mr. Danny Morris DDS</c:v>
                </c:pt>
                <c:pt idx="733">
                  <c:v>Mr. David Valencia</c:v>
                </c:pt>
                <c:pt idx="734">
                  <c:v>Mr. Juan Mitchell</c:v>
                </c:pt>
                <c:pt idx="735">
                  <c:v>Mr. Robert Meza</c:v>
                </c:pt>
                <c:pt idx="736">
                  <c:v>Mrs. Amy Brooks</c:v>
                </c:pt>
                <c:pt idx="737">
                  <c:v>Mrs. Angela Ward</c:v>
                </c:pt>
                <c:pt idx="738">
                  <c:v>Mrs. Jessica Williams DVM</c:v>
                </c:pt>
                <c:pt idx="739">
                  <c:v>Mrs. Lisa Beard DVM</c:v>
                </c:pt>
                <c:pt idx="740">
                  <c:v>Mrs. Samantha Simmons</c:v>
                </c:pt>
                <c:pt idx="741">
                  <c:v>Ms. Christine Cherry</c:v>
                </c:pt>
                <c:pt idx="742">
                  <c:v>Ms. Nicole Kidd</c:v>
                </c:pt>
                <c:pt idx="743">
                  <c:v>Nancy Glover</c:v>
                </c:pt>
                <c:pt idx="744">
                  <c:v>Nancy Long</c:v>
                </c:pt>
                <c:pt idx="745">
                  <c:v>Nancy Mendez</c:v>
                </c:pt>
                <c:pt idx="746">
                  <c:v>Nancy Moore</c:v>
                </c:pt>
                <c:pt idx="747">
                  <c:v>Nancy Smith</c:v>
                </c:pt>
                <c:pt idx="748">
                  <c:v>Natalie Diaz</c:v>
                </c:pt>
                <c:pt idx="749">
                  <c:v>Natalie Frank MD</c:v>
                </c:pt>
                <c:pt idx="750">
                  <c:v>Nathan Blair</c:v>
                </c:pt>
                <c:pt idx="751">
                  <c:v>Nathan Davis</c:v>
                </c:pt>
                <c:pt idx="752">
                  <c:v>Nathan Huff</c:v>
                </c:pt>
                <c:pt idx="753">
                  <c:v>Nathan Soto</c:v>
                </c:pt>
                <c:pt idx="754">
                  <c:v>Nathaniel Benson</c:v>
                </c:pt>
                <c:pt idx="755">
                  <c:v>Nathaniel Flores</c:v>
                </c:pt>
                <c:pt idx="756">
                  <c:v>Nicholas Burton</c:v>
                </c:pt>
                <c:pt idx="757">
                  <c:v>Nicholas Carpenter</c:v>
                </c:pt>
                <c:pt idx="758">
                  <c:v>Nicholas Guerrero</c:v>
                </c:pt>
                <c:pt idx="759">
                  <c:v>Nicholas Scott</c:v>
                </c:pt>
                <c:pt idx="760">
                  <c:v>Nicole Austin</c:v>
                </c:pt>
                <c:pt idx="761">
                  <c:v>Nicole Bennett</c:v>
                </c:pt>
                <c:pt idx="762">
                  <c:v>Nicole Davis</c:v>
                </c:pt>
                <c:pt idx="763">
                  <c:v>Nicole Marks</c:v>
                </c:pt>
                <c:pt idx="764">
                  <c:v>Nicole Meyers</c:v>
                </c:pt>
                <c:pt idx="765">
                  <c:v>Nicole Rocha</c:v>
                </c:pt>
                <c:pt idx="766">
                  <c:v>Nicole Taylor</c:v>
                </c:pt>
                <c:pt idx="767">
                  <c:v>Nicole Wright</c:v>
                </c:pt>
                <c:pt idx="768">
                  <c:v>Nicole York</c:v>
                </c:pt>
                <c:pt idx="769">
                  <c:v>Noah Wiggins</c:v>
                </c:pt>
                <c:pt idx="770">
                  <c:v>Olivia Schultz</c:v>
                </c:pt>
                <c:pt idx="771">
                  <c:v>Patricia Lopez</c:v>
                </c:pt>
                <c:pt idx="772">
                  <c:v>Patricia Miller</c:v>
                </c:pt>
                <c:pt idx="773">
                  <c:v>Patricia Richardson</c:v>
                </c:pt>
                <c:pt idx="774">
                  <c:v>Patricia Sanders</c:v>
                </c:pt>
                <c:pt idx="775">
                  <c:v>Patricia Scott</c:v>
                </c:pt>
                <c:pt idx="776">
                  <c:v>Patrick Dunlap</c:v>
                </c:pt>
                <c:pt idx="777">
                  <c:v>Patrick Malone</c:v>
                </c:pt>
                <c:pt idx="778">
                  <c:v>Patrick Welch</c:v>
                </c:pt>
                <c:pt idx="779">
                  <c:v>Paul Brown</c:v>
                </c:pt>
                <c:pt idx="780">
                  <c:v>Paul Campbell</c:v>
                </c:pt>
                <c:pt idx="781">
                  <c:v>Paul Richardson</c:v>
                </c:pt>
                <c:pt idx="782">
                  <c:v>Paula Stevens</c:v>
                </c:pt>
                <c:pt idx="783">
                  <c:v>Penny Day</c:v>
                </c:pt>
                <c:pt idx="784">
                  <c:v>Peter Reyes</c:v>
                </c:pt>
                <c:pt idx="785">
                  <c:v>Phillip Griffin</c:v>
                </c:pt>
                <c:pt idx="786">
                  <c:v>Phillip Shelton</c:v>
                </c:pt>
                <c:pt idx="787">
                  <c:v>Phyllis Dawson</c:v>
                </c:pt>
                <c:pt idx="788">
                  <c:v>Rachel Rogers</c:v>
                </c:pt>
                <c:pt idx="789">
                  <c:v>Rachel Smith</c:v>
                </c:pt>
                <c:pt idx="790">
                  <c:v>Randall Barrett</c:v>
                </c:pt>
                <c:pt idx="791">
                  <c:v>Randy Bender</c:v>
                </c:pt>
                <c:pt idx="792">
                  <c:v>Raymond Sherman</c:v>
                </c:pt>
                <c:pt idx="793">
                  <c:v>Rebecca Barker</c:v>
                </c:pt>
                <c:pt idx="794">
                  <c:v>Rebecca Lyons</c:v>
                </c:pt>
                <c:pt idx="795">
                  <c:v>Rebecca Schneider</c:v>
                </c:pt>
                <c:pt idx="796">
                  <c:v>Rebekah Williams</c:v>
                </c:pt>
                <c:pt idx="797">
                  <c:v>Regina Daniel</c:v>
                </c:pt>
                <c:pt idx="798">
                  <c:v>Regina Dunn</c:v>
                </c:pt>
                <c:pt idx="799">
                  <c:v>Reginald Stephens</c:v>
                </c:pt>
                <c:pt idx="800">
                  <c:v>Renee Arnold</c:v>
                </c:pt>
                <c:pt idx="801">
                  <c:v>Rhonda Hines</c:v>
                </c:pt>
                <c:pt idx="802">
                  <c:v>Richard Dominguez</c:v>
                </c:pt>
                <c:pt idx="803">
                  <c:v>Richard Harvey</c:v>
                </c:pt>
                <c:pt idx="804">
                  <c:v>Richard Hill</c:v>
                </c:pt>
                <c:pt idx="805">
                  <c:v>Richard Mcguire</c:v>
                </c:pt>
                <c:pt idx="806">
                  <c:v>Richard Quinn</c:v>
                </c:pt>
                <c:pt idx="807">
                  <c:v>Richard Sanchez</c:v>
                </c:pt>
                <c:pt idx="808">
                  <c:v>Richard Smith</c:v>
                </c:pt>
                <c:pt idx="809">
                  <c:v>Richard Velasquez Jr.</c:v>
                </c:pt>
                <c:pt idx="810">
                  <c:v>Ricky Graham</c:v>
                </c:pt>
                <c:pt idx="811">
                  <c:v>Ricky Martinez</c:v>
                </c:pt>
                <c:pt idx="812">
                  <c:v>Robert Andrews</c:v>
                </c:pt>
                <c:pt idx="813">
                  <c:v>Robert Evans</c:v>
                </c:pt>
                <c:pt idx="814">
                  <c:v>Robert Lucas</c:v>
                </c:pt>
                <c:pt idx="815">
                  <c:v>Robert Moran</c:v>
                </c:pt>
                <c:pt idx="816">
                  <c:v>Robert Nelson</c:v>
                </c:pt>
                <c:pt idx="817">
                  <c:v>Robert Salazar</c:v>
                </c:pt>
                <c:pt idx="818">
                  <c:v>Robert Stone</c:v>
                </c:pt>
                <c:pt idx="819">
                  <c:v>Robert Walls</c:v>
                </c:pt>
                <c:pt idx="820">
                  <c:v>Robin Acosta</c:v>
                </c:pt>
                <c:pt idx="821">
                  <c:v>Robin Hinton</c:v>
                </c:pt>
                <c:pt idx="822">
                  <c:v>Robin Moore</c:v>
                </c:pt>
                <c:pt idx="823">
                  <c:v>Robin Ortiz</c:v>
                </c:pt>
                <c:pt idx="824">
                  <c:v>Robin Walsh</c:v>
                </c:pt>
                <c:pt idx="825">
                  <c:v>Rodney Wilson</c:v>
                </c:pt>
                <c:pt idx="826">
                  <c:v>Ronald Barrett</c:v>
                </c:pt>
                <c:pt idx="827">
                  <c:v>Ronald Elliott</c:v>
                </c:pt>
                <c:pt idx="828">
                  <c:v>Ronald Munoz</c:v>
                </c:pt>
                <c:pt idx="829">
                  <c:v>Ronald Smith</c:v>
                </c:pt>
                <c:pt idx="830">
                  <c:v>Ronald Walls</c:v>
                </c:pt>
                <c:pt idx="831">
                  <c:v>Roy Collins</c:v>
                </c:pt>
                <c:pt idx="832">
                  <c:v>Roy Wilson</c:v>
                </c:pt>
                <c:pt idx="833">
                  <c:v>Ruben Nelson</c:v>
                </c:pt>
                <c:pt idx="834">
                  <c:v>Russell Carpenter</c:v>
                </c:pt>
                <c:pt idx="835">
                  <c:v>Ryan Crawford</c:v>
                </c:pt>
                <c:pt idx="836">
                  <c:v>Ryan Ewing</c:v>
                </c:pt>
                <c:pt idx="837">
                  <c:v>Ryan Johnson</c:v>
                </c:pt>
                <c:pt idx="838">
                  <c:v>Ryan Powell</c:v>
                </c:pt>
                <c:pt idx="839">
                  <c:v>Ryan Taylor</c:v>
                </c:pt>
                <c:pt idx="840">
                  <c:v>Sabrina Davidson</c:v>
                </c:pt>
                <c:pt idx="841">
                  <c:v>Samantha King</c:v>
                </c:pt>
                <c:pt idx="842">
                  <c:v>Samantha Matthews</c:v>
                </c:pt>
                <c:pt idx="843">
                  <c:v>Samantha Mcdaniel</c:v>
                </c:pt>
                <c:pt idx="844">
                  <c:v>Samantha Norman</c:v>
                </c:pt>
                <c:pt idx="845">
                  <c:v>Samantha Porter</c:v>
                </c:pt>
                <c:pt idx="846">
                  <c:v>Samuel Patterson</c:v>
                </c:pt>
                <c:pt idx="847">
                  <c:v>Samuel Pierce</c:v>
                </c:pt>
                <c:pt idx="848">
                  <c:v>Samuel Sanford</c:v>
                </c:pt>
                <c:pt idx="849">
                  <c:v>Sandra Ali</c:v>
                </c:pt>
                <c:pt idx="850">
                  <c:v>Sandra Henry</c:v>
                </c:pt>
                <c:pt idx="851">
                  <c:v>Sandra Mccormick</c:v>
                </c:pt>
                <c:pt idx="852">
                  <c:v>Sandra Preston</c:v>
                </c:pt>
                <c:pt idx="853">
                  <c:v>Sandra Williams</c:v>
                </c:pt>
                <c:pt idx="854">
                  <c:v>Sara Moses</c:v>
                </c:pt>
                <c:pt idx="855">
                  <c:v>Sarah Anderson</c:v>
                </c:pt>
                <c:pt idx="856">
                  <c:v>Sarah Clarke</c:v>
                </c:pt>
                <c:pt idx="857">
                  <c:v>Sarah Edwards</c:v>
                </c:pt>
                <c:pt idx="858">
                  <c:v>Sarah Hall</c:v>
                </c:pt>
                <c:pt idx="859">
                  <c:v>Sarah Ho</c:v>
                </c:pt>
                <c:pt idx="860">
                  <c:v>Sarah Miller</c:v>
                </c:pt>
                <c:pt idx="861">
                  <c:v>Sarah Proctor</c:v>
                </c:pt>
                <c:pt idx="862">
                  <c:v>Sarah White</c:v>
                </c:pt>
                <c:pt idx="863">
                  <c:v>Savannah Reid</c:v>
                </c:pt>
                <c:pt idx="864">
                  <c:v>Savannah Williams</c:v>
                </c:pt>
                <c:pt idx="865">
                  <c:v>Scott Alexander MD</c:v>
                </c:pt>
                <c:pt idx="866">
                  <c:v>Scott Burns</c:v>
                </c:pt>
                <c:pt idx="867">
                  <c:v>Scott Compton</c:v>
                </c:pt>
                <c:pt idx="868">
                  <c:v>Scott Keller</c:v>
                </c:pt>
                <c:pt idx="869">
                  <c:v>Scott Long</c:v>
                </c:pt>
                <c:pt idx="870">
                  <c:v>Scott Washington</c:v>
                </c:pt>
                <c:pt idx="871">
                  <c:v>Sean Gordon</c:v>
                </c:pt>
                <c:pt idx="872">
                  <c:v>Sean Martin</c:v>
                </c:pt>
                <c:pt idx="873">
                  <c:v>Sean Martinez</c:v>
                </c:pt>
                <c:pt idx="874">
                  <c:v>Sean Park</c:v>
                </c:pt>
                <c:pt idx="875">
                  <c:v>Sean Poole</c:v>
                </c:pt>
                <c:pt idx="876">
                  <c:v>Seth Thomas</c:v>
                </c:pt>
                <c:pt idx="877">
                  <c:v>Shane Booker</c:v>
                </c:pt>
                <c:pt idx="878">
                  <c:v>Shane Hale</c:v>
                </c:pt>
                <c:pt idx="879">
                  <c:v>Shannon Farmer</c:v>
                </c:pt>
                <c:pt idx="880">
                  <c:v>Shannon Luna</c:v>
                </c:pt>
                <c:pt idx="881">
                  <c:v>Shawn Delgado</c:v>
                </c:pt>
                <c:pt idx="882">
                  <c:v>Shawn Hogan</c:v>
                </c:pt>
                <c:pt idx="883">
                  <c:v>Shawna Palmer</c:v>
                </c:pt>
                <c:pt idx="884">
                  <c:v>Sheila Smith</c:v>
                </c:pt>
                <c:pt idx="885">
                  <c:v>Shelby Mcmahon</c:v>
                </c:pt>
                <c:pt idx="886">
                  <c:v>Shelly Whitehead</c:v>
                </c:pt>
                <c:pt idx="887">
                  <c:v>Shirley Strickland</c:v>
                </c:pt>
                <c:pt idx="888">
                  <c:v>Sonya Haley</c:v>
                </c:pt>
                <c:pt idx="889">
                  <c:v>Stacie Wall</c:v>
                </c:pt>
                <c:pt idx="890">
                  <c:v>Stacy Bailey</c:v>
                </c:pt>
                <c:pt idx="891">
                  <c:v>Stacy Hudson</c:v>
                </c:pt>
                <c:pt idx="892">
                  <c:v>Stacy Sutton</c:v>
                </c:pt>
                <c:pt idx="893">
                  <c:v>Stephanie Armstrong</c:v>
                </c:pt>
                <c:pt idx="894">
                  <c:v>Stephanie Burton</c:v>
                </c:pt>
                <c:pt idx="895">
                  <c:v>Stephanie Carter</c:v>
                </c:pt>
                <c:pt idx="896">
                  <c:v>Stephanie Fisher</c:v>
                </c:pt>
                <c:pt idx="897">
                  <c:v>Stephanie Guzman</c:v>
                </c:pt>
                <c:pt idx="898">
                  <c:v>Stephen Ramirez</c:v>
                </c:pt>
                <c:pt idx="899">
                  <c:v>Steven Duncan</c:v>
                </c:pt>
                <c:pt idx="900">
                  <c:v>Steven Flowers</c:v>
                </c:pt>
                <c:pt idx="901">
                  <c:v>Steven Jackson</c:v>
                </c:pt>
                <c:pt idx="902">
                  <c:v>Steven Jones Jr.</c:v>
                </c:pt>
                <c:pt idx="903">
                  <c:v>Steven Kim</c:v>
                </c:pt>
                <c:pt idx="904">
                  <c:v>Steven Moore</c:v>
                </c:pt>
                <c:pt idx="905">
                  <c:v>Steven Murphy</c:v>
                </c:pt>
                <c:pt idx="906">
                  <c:v>Steven Norris</c:v>
                </c:pt>
                <c:pt idx="907">
                  <c:v>Steven Whitaker</c:v>
                </c:pt>
                <c:pt idx="908">
                  <c:v>Steven Whitney</c:v>
                </c:pt>
                <c:pt idx="909">
                  <c:v>Stuart Mckinney</c:v>
                </c:pt>
                <c:pt idx="910">
                  <c:v>Summer Williams</c:v>
                </c:pt>
                <c:pt idx="911">
                  <c:v>Summer Yoder</c:v>
                </c:pt>
                <c:pt idx="912">
                  <c:v>Susan Baker</c:v>
                </c:pt>
                <c:pt idx="913">
                  <c:v>Susan Dixon</c:v>
                </c:pt>
                <c:pt idx="914">
                  <c:v>Susan Smith</c:v>
                </c:pt>
                <c:pt idx="915">
                  <c:v>Suzanne Ingram</c:v>
                </c:pt>
                <c:pt idx="916">
                  <c:v>Tammy Gomez</c:v>
                </c:pt>
                <c:pt idx="917">
                  <c:v>Tammy Greer</c:v>
                </c:pt>
                <c:pt idx="918">
                  <c:v>Tammy Hill</c:v>
                </c:pt>
                <c:pt idx="919">
                  <c:v>Teresa Kim</c:v>
                </c:pt>
                <c:pt idx="920">
                  <c:v>Theresa Stewart</c:v>
                </c:pt>
                <c:pt idx="921">
                  <c:v>Thomas Davis</c:v>
                </c:pt>
                <c:pt idx="922">
                  <c:v>Thomas Dixon</c:v>
                </c:pt>
                <c:pt idx="923">
                  <c:v>Thomas Ingram</c:v>
                </c:pt>
                <c:pt idx="924">
                  <c:v>Thomas Jackson</c:v>
                </c:pt>
                <c:pt idx="925">
                  <c:v>Thomas Jones</c:v>
                </c:pt>
                <c:pt idx="926">
                  <c:v>Thomas Kim</c:v>
                </c:pt>
                <c:pt idx="927">
                  <c:v>Thomas Miller</c:v>
                </c:pt>
                <c:pt idx="928">
                  <c:v>Thomas Mooney</c:v>
                </c:pt>
                <c:pt idx="929">
                  <c:v>Thomas Robles</c:v>
                </c:pt>
                <c:pt idx="930">
                  <c:v>Thomas Roth</c:v>
                </c:pt>
                <c:pt idx="931">
                  <c:v>Thomas Wall</c:v>
                </c:pt>
                <c:pt idx="932">
                  <c:v>Thomas Young</c:v>
                </c:pt>
                <c:pt idx="933">
                  <c:v>Tiffany Bowman</c:v>
                </c:pt>
                <c:pt idx="934">
                  <c:v>Tiffany Moses</c:v>
                </c:pt>
                <c:pt idx="935">
                  <c:v>Timothy Barton</c:v>
                </c:pt>
                <c:pt idx="936">
                  <c:v>Timothy Bennett</c:v>
                </c:pt>
                <c:pt idx="937">
                  <c:v>Timothy Daniels</c:v>
                </c:pt>
                <c:pt idx="938">
                  <c:v>Timothy Lee</c:v>
                </c:pt>
                <c:pt idx="939">
                  <c:v>Timothy Wright</c:v>
                </c:pt>
                <c:pt idx="940">
                  <c:v>Tina Clark</c:v>
                </c:pt>
                <c:pt idx="941">
                  <c:v>Tina Shelton</c:v>
                </c:pt>
                <c:pt idx="942">
                  <c:v>Todd Casey</c:v>
                </c:pt>
                <c:pt idx="943">
                  <c:v>Todd Turner</c:v>
                </c:pt>
                <c:pt idx="944">
                  <c:v>Todd Williams</c:v>
                </c:pt>
                <c:pt idx="945">
                  <c:v>Toni Hinton</c:v>
                </c:pt>
                <c:pt idx="946">
                  <c:v>Tony French</c:v>
                </c:pt>
                <c:pt idx="947">
                  <c:v>Tony Hester</c:v>
                </c:pt>
                <c:pt idx="948">
                  <c:v>Tony Lee</c:v>
                </c:pt>
                <c:pt idx="949">
                  <c:v>Tonya Gonzalez</c:v>
                </c:pt>
                <c:pt idx="950">
                  <c:v>Tracy White</c:v>
                </c:pt>
                <c:pt idx="951">
                  <c:v>Travis Braun</c:v>
                </c:pt>
                <c:pt idx="952">
                  <c:v>Travis Richardson</c:v>
                </c:pt>
                <c:pt idx="953">
                  <c:v>Troy Carson</c:v>
                </c:pt>
                <c:pt idx="954">
                  <c:v>Tyler Aguirre</c:v>
                </c:pt>
                <c:pt idx="955">
                  <c:v>Tyler Cooper</c:v>
                </c:pt>
                <c:pt idx="956">
                  <c:v>Tyler Warner</c:v>
                </c:pt>
                <c:pt idx="957">
                  <c:v>Valerie Finley</c:v>
                </c:pt>
                <c:pt idx="958">
                  <c:v>Valerie Gutierrez</c:v>
                </c:pt>
                <c:pt idx="959">
                  <c:v>Vanessa Garcia</c:v>
                </c:pt>
                <c:pt idx="960">
                  <c:v>Vanessa White</c:v>
                </c:pt>
                <c:pt idx="961">
                  <c:v>Veronica Baker</c:v>
                </c:pt>
                <c:pt idx="962">
                  <c:v>Veronica Thomas</c:v>
                </c:pt>
                <c:pt idx="963">
                  <c:v>Vicki Brown</c:v>
                </c:pt>
                <c:pt idx="964">
                  <c:v>Vicki Kelly</c:v>
                </c:pt>
                <c:pt idx="965">
                  <c:v>Victoria Chapman</c:v>
                </c:pt>
                <c:pt idx="966">
                  <c:v>Victoria Miller</c:v>
                </c:pt>
                <c:pt idx="967">
                  <c:v>Victoria Owen</c:v>
                </c:pt>
                <c:pt idx="968">
                  <c:v>Walter Williams</c:v>
                </c:pt>
                <c:pt idx="969">
                  <c:v>Wayne Barnes</c:v>
                </c:pt>
                <c:pt idx="970">
                  <c:v>Wayne Gonzales</c:v>
                </c:pt>
                <c:pt idx="971">
                  <c:v>Wendy Boyer</c:v>
                </c:pt>
                <c:pt idx="972">
                  <c:v>Wendy Mitchell</c:v>
                </c:pt>
                <c:pt idx="973">
                  <c:v>Wendy Rice</c:v>
                </c:pt>
                <c:pt idx="974">
                  <c:v>William Davis</c:v>
                </c:pt>
                <c:pt idx="975">
                  <c:v>William Gaines</c:v>
                </c:pt>
                <c:pt idx="976">
                  <c:v>William Harris</c:v>
                </c:pt>
                <c:pt idx="977">
                  <c:v>William Hartman</c:v>
                </c:pt>
                <c:pt idx="978">
                  <c:v>William Knapp</c:v>
                </c:pt>
                <c:pt idx="979">
                  <c:v>William Moore Jr.</c:v>
                </c:pt>
                <c:pt idx="980">
                  <c:v>William Nunez</c:v>
                </c:pt>
                <c:pt idx="981">
                  <c:v>William Smith</c:v>
                </c:pt>
                <c:pt idx="982">
                  <c:v>Willie Clark</c:v>
                </c:pt>
                <c:pt idx="983">
                  <c:v>Wyatt Stout</c:v>
                </c:pt>
                <c:pt idx="984">
                  <c:v>Yolanda Proctor</c:v>
                </c:pt>
                <c:pt idx="985">
                  <c:v>Yvonne Berg</c:v>
                </c:pt>
                <c:pt idx="986">
                  <c:v>Yvonne Robinson</c:v>
                </c:pt>
                <c:pt idx="987">
                  <c:v>Zachary Burke</c:v>
                </c:pt>
                <c:pt idx="988">
                  <c:v>Zachary Jackson</c:v>
                </c:pt>
                <c:pt idx="989">
                  <c:v>Zachary Larsen</c:v>
                </c:pt>
                <c:pt idx="990">
                  <c:v>Zachary Murphy</c:v>
                </c:pt>
                <c:pt idx="991">
                  <c:v>Zachary Ochoa</c:v>
                </c:pt>
              </c:strCache>
            </c:strRef>
          </c:cat>
          <c:val>
            <c:numRef>
              <c:f>'Pivot tables'!$M$4:$M$996</c:f>
              <c:numCache>
                <c:formatCode>General</c:formatCode>
                <c:ptCount val="992"/>
                <c:pt idx="0">
                  <c:v>1</c:v>
                </c:pt>
                <c:pt idx="1">
                  <c:v>8</c:v>
                </c:pt>
                <c:pt idx="2">
                  <c:v>7</c:v>
                </c:pt>
                <c:pt idx="3">
                  <c:v>3</c:v>
                </c:pt>
                <c:pt idx="4">
                  <c:v>11</c:v>
                </c:pt>
                <c:pt idx="5">
                  <c:v>8</c:v>
                </c:pt>
                <c:pt idx="6">
                  <c:v>2</c:v>
                </c:pt>
                <c:pt idx="7">
                  <c:v>9</c:v>
                </c:pt>
                <c:pt idx="8">
                  <c:v>3</c:v>
                </c:pt>
                <c:pt idx="9">
                  <c:v>14</c:v>
                </c:pt>
                <c:pt idx="10">
                  <c:v>2</c:v>
                </c:pt>
                <c:pt idx="11">
                  <c:v>3</c:v>
                </c:pt>
                <c:pt idx="12">
                  <c:v>10</c:v>
                </c:pt>
                <c:pt idx="13">
                  <c:v>1</c:v>
                </c:pt>
                <c:pt idx="14">
                  <c:v>2</c:v>
                </c:pt>
                <c:pt idx="15">
                  <c:v>5</c:v>
                </c:pt>
                <c:pt idx="16">
                  <c:v>3</c:v>
                </c:pt>
                <c:pt idx="17">
                  <c:v>2</c:v>
                </c:pt>
                <c:pt idx="18">
                  <c:v>3</c:v>
                </c:pt>
                <c:pt idx="19">
                  <c:v>1</c:v>
                </c:pt>
                <c:pt idx="20">
                  <c:v>4</c:v>
                </c:pt>
                <c:pt idx="21">
                  <c:v>15</c:v>
                </c:pt>
                <c:pt idx="22">
                  <c:v>5</c:v>
                </c:pt>
                <c:pt idx="23">
                  <c:v>4</c:v>
                </c:pt>
                <c:pt idx="24">
                  <c:v>1</c:v>
                </c:pt>
                <c:pt idx="25">
                  <c:v>5</c:v>
                </c:pt>
                <c:pt idx="26">
                  <c:v>9</c:v>
                </c:pt>
                <c:pt idx="27">
                  <c:v>4</c:v>
                </c:pt>
                <c:pt idx="28">
                  <c:v>1</c:v>
                </c:pt>
                <c:pt idx="29">
                  <c:v>3</c:v>
                </c:pt>
                <c:pt idx="30">
                  <c:v>2</c:v>
                </c:pt>
                <c:pt idx="31">
                  <c:v>4</c:v>
                </c:pt>
                <c:pt idx="32">
                  <c:v>1</c:v>
                </c:pt>
                <c:pt idx="33">
                  <c:v>10</c:v>
                </c:pt>
                <c:pt idx="34">
                  <c:v>4</c:v>
                </c:pt>
                <c:pt idx="35">
                  <c:v>1</c:v>
                </c:pt>
                <c:pt idx="36">
                  <c:v>1</c:v>
                </c:pt>
                <c:pt idx="37">
                  <c:v>2</c:v>
                </c:pt>
                <c:pt idx="38">
                  <c:v>3</c:v>
                </c:pt>
                <c:pt idx="39">
                  <c:v>1</c:v>
                </c:pt>
                <c:pt idx="40">
                  <c:v>9</c:v>
                </c:pt>
                <c:pt idx="41">
                  <c:v>15</c:v>
                </c:pt>
                <c:pt idx="42">
                  <c:v>5</c:v>
                </c:pt>
                <c:pt idx="43">
                  <c:v>13</c:v>
                </c:pt>
                <c:pt idx="44">
                  <c:v>1</c:v>
                </c:pt>
                <c:pt idx="45">
                  <c:v>1</c:v>
                </c:pt>
                <c:pt idx="46">
                  <c:v>6</c:v>
                </c:pt>
                <c:pt idx="47">
                  <c:v>9</c:v>
                </c:pt>
                <c:pt idx="48">
                  <c:v>1</c:v>
                </c:pt>
                <c:pt idx="49">
                  <c:v>1</c:v>
                </c:pt>
                <c:pt idx="50">
                  <c:v>5</c:v>
                </c:pt>
                <c:pt idx="51">
                  <c:v>5</c:v>
                </c:pt>
                <c:pt idx="52">
                  <c:v>4</c:v>
                </c:pt>
                <c:pt idx="53">
                  <c:v>19</c:v>
                </c:pt>
                <c:pt idx="54">
                  <c:v>1</c:v>
                </c:pt>
                <c:pt idx="55">
                  <c:v>1</c:v>
                </c:pt>
                <c:pt idx="56">
                  <c:v>11</c:v>
                </c:pt>
                <c:pt idx="57">
                  <c:v>8</c:v>
                </c:pt>
                <c:pt idx="58">
                  <c:v>1</c:v>
                </c:pt>
                <c:pt idx="59">
                  <c:v>2</c:v>
                </c:pt>
                <c:pt idx="60">
                  <c:v>11</c:v>
                </c:pt>
                <c:pt idx="61">
                  <c:v>9</c:v>
                </c:pt>
                <c:pt idx="62">
                  <c:v>4</c:v>
                </c:pt>
                <c:pt idx="63">
                  <c:v>2</c:v>
                </c:pt>
                <c:pt idx="64">
                  <c:v>7</c:v>
                </c:pt>
                <c:pt idx="65">
                  <c:v>2</c:v>
                </c:pt>
                <c:pt idx="66">
                  <c:v>1</c:v>
                </c:pt>
                <c:pt idx="67">
                  <c:v>5</c:v>
                </c:pt>
                <c:pt idx="68">
                  <c:v>8</c:v>
                </c:pt>
                <c:pt idx="69">
                  <c:v>3</c:v>
                </c:pt>
                <c:pt idx="70">
                  <c:v>6</c:v>
                </c:pt>
                <c:pt idx="71">
                  <c:v>5</c:v>
                </c:pt>
                <c:pt idx="72">
                  <c:v>15</c:v>
                </c:pt>
                <c:pt idx="73">
                  <c:v>1</c:v>
                </c:pt>
                <c:pt idx="74">
                  <c:v>2</c:v>
                </c:pt>
                <c:pt idx="75">
                  <c:v>17</c:v>
                </c:pt>
                <c:pt idx="76">
                  <c:v>1</c:v>
                </c:pt>
                <c:pt idx="77">
                  <c:v>6</c:v>
                </c:pt>
                <c:pt idx="78">
                  <c:v>9</c:v>
                </c:pt>
                <c:pt idx="79">
                  <c:v>13</c:v>
                </c:pt>
                <c:pt idx="80">
                  <c:v>6</c:v>
                </c:pt>
                <c:pt idx="81">
                  <c:v>2</c:v>
                </c:pt>
                <c:pt idx="82">
                  <c:v>1</c:v>
                </c:pt>
                <c:pt idx="83">
                  <c:v>11</c:v>
                </c:pt>
                <c:pt idx="84">
                  <c:v>2</c:v>
                </c:pt>
                <c:pt idx="85">
                  <c:v>14</c:v>
                </c:pt>
                <c:pt idx="86">
                  <c:v>5</c:v>
                </c:pt>
                <c:pt idx="87">
                  <c:v>5</c:v>
                </c:pt>
                <c:pt idx="88">
                  <c:v>2</c:v>
                </c:pt>
                <c:pt idx="89">
                  <c:v>6</c:v>
                </c:pt>
                <c:pt idx="90">
                  <c:v>13</c:v>
                </c:pt>
                <c:pt idx="91">
                  <c:v>9</c:v>
                </c:pt>
                <c:pt idx="92">
                  <c:v>10</c:v>
                </c:pt>
                <c:pt idx="93">
                  <c:v>6</c:v>
                </c:pt>
                <c:pt idx="94">
                  <c:v>13</c:v>
                </c:pt>
                <c:pt idx="95">
                  <c:v>1</c:v>
                </c:pt>
                <c:pt idx="96">
                  <c:v>5</c:v>
                </c:pt>
                <c:pt idx="97">
                  <c:v>6</c:v>
                </c:pt>
                <c:pt idx="98">
                  <c:v>13</c:v>
                </c:pt>
                <c:pt idx="99">
                  <c:v>2</c:v>
                </c:pt>
                <c:pt idx="100">
                  <c:v>8</c:v>
                </c:pt>
                <c:pt idx="101">
                  <c:v>1</c:v>
                </c:pt>
                <c:pt idx="102">
                  <c:v>2</c:v>
                </c:pt>
                <c:pt idx="103">
                  <c:v>6</c:v>
                </c:pt>
                <c:pt idx="104">
                  <c:v>10</c:v>
                </c:pt>
                <c:pt idx="105">
                  <c:v>3</c:v>
                </c:pt>
                <c:pt idx="106">
                  <c:v>6</c:v>
                </c:pt>
                <c:pt idx="107">
                  <c:v>1</c:v>
                </c:pt>
                <c:pt idx="108">
                  <c:v>12</c:v>
                </c:pt>
                <c:pt idx="109">
                  <c:v>2</c:v>
                </c:pt>
                <c:pt idx="110">
                  <c:v>4</c:v>
                </c:pt>
                <c:pt idx="111">
                  <c:v>3</c:v>
                </c:pt>
                <c:pt idx="112">
                  <c:v>10</c:v>
                </c:pt>
                <c:pt idx="113">
                  <c:v>12</c:v>
                </c:pt>
                <c:pt idx="114">
                  <c:v>6</c:v>
                </c:pt>
                <c:pt idx="115">
                  <c:v>7</c:v>
                </c:pt>
                <c:pt idx="116">
                  <c:v>3</c:v>
                </c:pt>
                <c:pt idx="117">
                  <c:v>1</c:v>
                </c:pt>
                <c:pt idx="118">
                  <c:v>8</c:v>
                </c:pt>
                <c:pt idx="119">
                  <c:v>11</c:v>
                </c:pt>
                <c:pt idx="120">
                  <c:v>1</c:v>
                </c:pt>
                <c:pt idx="121">
                  <c:v>9</c:v>
                </c:pt>
                <c:pt idx="122">
                  <c:v>5</c:v>
                </c:pt>
                <c:pt idx="123">
                  <c:v>4</c:v>
                </c:pt>
                <c:pt idx="124">
                  <c:v>2</c:v>
                </c:pt>
                <c:pt idx="125">
                  <c:v>4</c:v>
                </c:pt>
                <c:pt idx="126">
                  <c:v>9</c:v>
                </c:pt>
                <c:pt idx="127">
                  <c:v>7</c:v>
                </c:pt>
                <c:pt idx="128">
                  <c:v>2</c:v>
                </c:pt>
                <c:pt idx="129">
                  <c:v>2</c:v>
                </c:pt>
                <c:pt idx="130">
                  <c:v>5</c:v>
                </c:pt>
                <c:pt idx="131">
                  <c:v>7</c:v>
                </c:pt>
                <c:pt idx="132">
                  <c:v>5</c:v>
                </c:pt>
                <c:pt idx="133">
                  <c:v>13</c:v>
                </c:pt>
                <c:pt idx="134">
                  <c:v>12</c:v>
                </c:pt>
                <c:pt idx="135">
                  <c:v>1</c:v>
                </c:pt>
                <c:pt idx="136">
                  <c:v>1</c:v>
                </c:pt>
                <c:pt idx="137">
                  <c:v>4</c:v>
                </c:pt>
                <c:pt idx="138">
                  <c:v>4</c:v>
                </c:pt>
                <c:pt idx="139">
                  <c:v>2</c:v>
                </c:pt>
                <c:pt idx="140">
                  <c:v>10</c:v>
                </c:pt>
                <c:pt idx="141">
                  <c:v>5</c:v>
                </c:pt>
                <c:pt idx="142">
                  <c:v>14</c:v>
                </c:pt>
                <c:pt idx="143">
                  <c:v>1</c:v>
                </c:pt>
                <c:pt idx="144">
                  <c:v>1</c:v>
                </c:pt>
                <c:pt idx="145">
                  <c:v>2</c:v>
                </c:pt>
                <c:pt idx="146">
                  <c:v>14</c:v>
                </c:pt>
                <c:pt idx="147">
                  <c:v>2</c:v>
                </c:pt>
                <c:pt idx="148">
                  <c:v>5</c:v>
                </c:pt>
                <c:pt idx="149">
                  <c:v>5</c:v>
                </c:pt>
                <c:pt idx="150">
                  <c:v>8</c:v>
                </c:pt>
                <c:pt idx="151">
                  <c:v>2</c:v>
                </c:pt>
                <c:pt idx="152">
                  <c:v>1</c:v>
                </c:pt>
                <c:pt idx="153">
                  <c:v>12</c:v>
                </c:pt>
                <c:pt idx="154">
                  <c:v>4</c:v>
                </c:pt>
                <c:pt idx="155">
                  <c:v>1</c:v>
                </c:pt>
                <c:pt idx="156">
                  <c:v>2</c:v>
                </c:pt>
                <c:pt idx="157">
                  <c:v>3</c:v>
                </c:pt>
                <c:pt idx="158">
                  <c:v>4</c:v>
                </c:pt>
                <c:pt idx="159">
                  <c:v>6</c:v>
                </c:pt>
                <c:pt idx="160">
                  <c:v>4</c:v>
                </c:pt>
                <c:pt idx="161">
                  <c:v>11</c:v>
                </c:pt>
                <c:pt idx="162">
                  <c:v>2</c:v>
                </c:pt>
                <c:pt idx="163">
                  <c:v>6</c:v>
                </c:pt>
                <c:pt idx="164">
                  <c:v>1</c:v>
                </c:pt>
                <c:pt idx="165">
                  <c:v>1</c:v>
                </c:pt>
                <c:pt idx="166">
                  <c:v>3</c:v>
                </c:pt>
                <c:pt idx="167">
                  <c:v>1</c:v>
                </c:pt>
                <c:pt idx="168">
                  <c:v>15</c:v>
                </c:pt>
                <c:pt idx="169">
                  <c:v>9</c:v>
                </c:pt>
                <c:pt idx="170">
                  <c:v>4</c:v>
                </c:pt>
                <c:pt idx="171">
                  <c:v>5</c:v>
                </c:pt>
                <c:pt idx="172">
                  <c:v>4</c:v>
                </c:pt>
                <c:pt idx="173">
                  <c:v>5</c:v>
                </c:pt>
                <c:pt idx="174">
                  <c:v>4</c:v>
                </c:pt>
                <c:pt idx="175">
                  <c:v>12</c:v>
                </c:pt>
                <c:pt idx="176">
                  <c:v>1</c:v>
                </c:pt>
                <c:pt idx="177">
                  <c:v>6</c:v>
                </c:pt>
                <c:pt idx="178">
                  <c:v>2</c:v>
                </c:pt>
                <c:pt idx="179">
                  <c:v>1</c:v>
                </c:pt>
                <c:pt idx="180">
                  <c:v>5</c:v>
                </c:pt>
                <c:pt idx="181">
                  <c:v>4</c:v>
                </c:pt>
                <c:pt idx="182">
                  <c:v>1</c:v>
                </c:pt>
                <c:pt idx="183">
                  <c:v>6</c:v>
                </c:pt>
                <c:pt idx="184">
                  <c:v>1</c:v>
                </c:pt>
                <c:pt idx="185">
                  <c:v>3</c:v>
                </c:pt>
                <c:pt idx="186">
                  <c:v>3</c:v>
                </c:pt>
                <c:pt idx="187">
                  <c:v>1</c:v>
                </c:pt>
                <c:pt idx="188">
                  <c:v>5</c:v>
                </c:pt>
                <c:pt idx="189">
                  <c:v>1</c:v>
                </c:pt>
                <c:pt idx="190">
                  <c:v>9</c:v>
                </c:pt>
                <c:pt idx="191">
                  <c:v>5</c:v>
                </c:pt>
                <c:pt idx="192">
                  <c:v>1</c:v>
                </c:pt>
                <c:pt idx="193">
                  <c:v>2</c:v>
                </c:pt>
                <c:pt idx="194">
                  <c:v>1</c:v>
                </c:pt>
                <c:pt idx="195">
                  <c:v>8</c:v>
                </c:pt>
                <c:pt idx="196">
                  <c:v>1</c:v>
                </c:pt>
                <c:pt idx="197">
                  <c:v>4</c:v>
                </c:pt>
                <c:pt idx="198">
                  <c:v>3</c:v>
                </c:pt>
                <c:pt idx="199">
                  <c:v>12</c:v>
                </c:pt>
                <c:pt idx="200">
                  <c:v>1</c:v>
                </c:pt>
                <c:pt idx="201">
                  <c:v>8</c:v>
                </c:pt>
                <c:pt idx="202">
                  <c:v>8</c:v>
                </c:pt>
                <c:pt idx="203">
                  <c:v>1</c:v>
                </c:pt>
                <c:pt idx="204">
                  <c:v>1</c:v>
                </c:pt>
                <c:pt idx="205">
                  <c:v>15</c:v>
                </c:pt>
                <c:pt idx="206">
                  <c:v>10</c:v>
                </c:pt>
                <c:pt idx="207">
                  <c:v>12</c:v>
                </c:pt>
                <c:pt idx="208">
                  <c:v>2</c:v>
                </c:pt>
                <c:pt idx="209">
                  <c:v>9</c:v>
                </c:pt>
                <c:pt idx="210">
                  <c:v>4</c:v>
                </c:pt>
                <c:pt idx="211">
                  <c:v>10</c:v>
                </c:pt>
                <c:pt idx="212">
                  <c:v>1</c:v>
                </c:pt>
                <c:pt idx="213">
                  <c:v>10</c:v>
                </c:pt>
                <c:pt idx="214">
                  <c:v>3</c:v>
                </c:pt>
                <c:pt idx="215">
                  <c:v>9</c:v>
                </c:pt>
                <c:pt idx="216">
                  <c:v>11</c:v>
                </c:pt>
                <c:pt idx="217">
                  <c:v>1</c:v>
                </c:pt>
                <c:pt idx="218">
                  <c:v>4</c:v>
                </c:pt>
                <c:pt idx="219">
                  <c:v>1</c:v>
                </c:pt>
                <c:pt idx="220">
                  <c:v>9</c:v>
                </c:pt>
                <c:pt idx="221">
                  <c:v>1</c:v>
                </c:pt>
                <c:pt idx="222">
                  <c:v>1</c:v>
                </c:pt>
                <c:pt idx="223">
                  <c:v>13</c:v>
                </c:pt>
                <c:pt idx="224">
                  <c:v>5</c:v>
                </c:pt>
                <c:pt idx="225">
                  <c:v>13</c:v>
                </c:pt>
                <c:pt idx="226">
                  <c:v>5</c:v>
                </c:pt>
                <c:pt idx="227">
                  <c:v>5</c:v>
                </c:pt>
                <c:pt idx="228">
                  <c:v>1</c:v>
                </c:pt>
                <c:pt idx="229">
                  <c:v>12</c:v>
                </c:pt>
                <c:pt idx="230">
                  <c:v>2</c:v>
                </c:pt>
                <c:pt idx="231">
                  <c:v>2</c:v>
                </c:pt>
                <c:pt idx="232">
                  <c:v>7</c:v>
                </c:pt>
                <c:pt idx="233">
                  <c:v>10</c:v>
                </c:pt>
                <c:pt idx="234">
                  <c:v>2</c:v>
                </c:pt>
                <c:pt idx="235">
                  <c:v>2</c:v>
                </c:pt>
                <c:pt idx="236">
                  <c:v>11</c:v>
                </c:pt>
                <c:pt idx="237">
                  <c:v>11</c:v>
                </c:pt>
                <c:pt idx="238">
                  <c:v>1</c:v>
                </c:pt>
                <c:pt idx="239">
                  <c:v>3</c:v>
                </c:pt>
                <c:pt idx="240">
                  <c:v>1</c:v>
                </c:pt>
                <c:pt idx="241">
                  <c:v>11</c:v>
                </c:pt>
                <c:pt idx="242">
                  <c:v>6</c:v>
                </c:pt>
                <c:pt idx="243">
                  <c:v>14</c:v>
                </c:pt>
                <c:pt idx="244">
                  <c:v>1</c:v>
                </c:pt>
                <c:pt idx="245">
                  <c:v>3</c:v>
                </c:pt>
                <c:pt idx="246">
                  <c:v>2</c:v>
                </c:pt>
                <c:pt idx="247">
                  <c:v>12</c:v>
                </c:pt>
                <c:pt idx="248">
                  <c:v>2</c:v>
                </c:pt>
                <c:pt idx="249">
                  <c:v>1</c:v>
                </c:pt>
                <c:pt idx="250">
                  <c:v>5</c:v>
                </c:pt>
                <c:pt idx="251">
                  <c:v>2</c:v>
                </c:pt>
                <c:pt idx="252">
                  <c:v>6</c:v>
                </c:pt>
                <c:pt idx="253">
                  <c:v>1</c:v>
                </c:pt>
                <c:pt idx="254">
                  <c:v>3</c:v>
                </c:pt>
                <c:pt idx="255">
                  <c:v>1</c:v>
                </c:pt>
                <c:pt idx="256">
                  <c:v>15</c:v>
                </c:pt>
                <c:pt idx="257">
                  <c:v>2</c:v>
                </c:pt>
                <c:pt idx="258">
                  <c:v>7</c:v>
                </c:pt>
                <c:pt idx="259">
                  <c:v>3</c:v>
                </c:pt>
                <c:pt idx="260">
                  <c:v>2</c:v>
                </c:pt>
                <c:pt idx="261">
                  <c:v>8</c:v>
                </c:pt>
                <c:pt idx="262">
                  <c:v>2</c:v>
                </c:pt>
                <c:pt idx="263">
                  <c:v>7</c:v>
                </c:pt>
                <c:pt idx="264">
                  <c:v>3</c:v>
                </c:pt>
                <c:pt idx="265">
                  <c:v>6</c:v>
                </c:pt>
                <c:pt idx="266">
                  <c:v>10</c:v>
                </c:pt>
                <c:pt idx="267">
                  <c:v>3</c:v>
                </c:pt>
                <c:pt idx="268">
                  <c:v>11</c:v>
                </c:pt>
                <c:pt idx="269">
                  <c:v>4</c:v>
                </c:pt>
                <c:pt idx="270">
                  <c:v>1</c:v>
                </c:pt>
                <c:pt idx="271">
                  <c:v>1</c:v>
                </c:pt>
                <c:pt idx="272">
                  <c:v>3</c:v>
                </c:pt>
                <c:pt idx="273">
                  <c:v>1</c:v>
                </c:pt>
                <c:pt idx="274">
                  <c:v>3</c:v>
                </c:pt>
                <c:pt idx="275">
                  <c:v>6</c:v>
                </c:pt>
                <c:pt idx="276">
                  <c:v>2</c:v>
                </c:pt>
                <c:pt idx="277">
                  <c:v>9</c:v>
                </c:pt>
                <c:pt idx="278">
                  <c:v>3</c:v>
                </c:pt>
                <c:pt idx="279">
                  <c:v>1</c:v>
                </c:pt>
                <c:pt idx="280">
                  <c:v>15</c:v>
                </c:pt>
                <c:pt idx="281">
                  <c:v>7</c:v>
                </c:pt>
                <c:pt idx="282">
                  <c:v>11</c:v>
                </c:pt>
                <c:pt idx="283">
                  <c:v>8</c:v>
                </c:pt>
                <c:pt idx="284">
                  <c:v>5</c:v>
                </c:pt>
                <c:pt idx="285">
                  <c:v>8</c:v>
                </c:pt>
                <c:pt idx="286">
                  <c:v>6</c:v>
                </c:pt>
                <c:pt idx="287">
                  <c:v>9</c:v>
                </c:pt>
                <c:pt idx="288">
                  <c:v>9</c:v>
                </c:pt>
                <c:pt idx="289">
                  <c:v>1</c:v>
                </c:pt>
                <c:pt idx="290">
                  <c:v>1</c:v>
                </c:pt>
                <c:pt idx="291">
                  <c:v>4</c:v>
                </c:pt>
                <c:pt idx="292">
                  <c:v>4</c:v>
                </c:pt>
                <c:pt idx="293">
                  <c:v>6</c:v>
                </c:pt>
                <c:pt idx="294">
                  <c:v>9</c:v>
                </c:pt>
                <c:pt idx="295">
                  <c:v>1</c:v>
                </c:pt>
                <c:pt idx="296">
                  <c:v>1</c:v>
                </c:pt>
                <c:pt idx="297">
                  <c:v>5</c:v>
                </c:pt>
                <c:pt idx="298">
                  <c:v>4</c:v>
                </c:pt>
                <c:pt idx="299">
                  <c:v>6</c:v>
                </c:pt>
                <c:pt idx="300">
                  <c:v>5</c:v>
                </c:pt>
                <c:pt idx="301">
                  <c:v>2</c:v>
                </c:pt>
                <c:pt idx="302">
                  <c:v>2</c:v>
                </c:pt>
                <c:pt idx="303">
                  <c:v>2</c:v>
                </c:pt>
                <c:pt idx="304">
                  <c:v>6</c:v>
                </c:pt>
                <c:pt idx="305">
                  <c:v>4</c:v>
                </c:pt>
                <c:pt idx="306">
                  <c:v>2</c:v>
                </c:pt>
                <c:pt idx="307">
                  <c:v>1</c:v>
                </c:pt>
                <c:pt idx="308">
                  <c:v>1</c:v>
                </c:pt>
                <c:pt idx="309">
                  <c:v>4</c:v>
                </c:pt>
                <c:pt idx="310">
                  <c:v>3</c:v>
                </c:pt>
                <c:pt idx="311">
                  <c:v>7</c:v>
                </c:pt>
                <c:pt idx="312">
                  <c:v>9</c:v>
                </c:pt>
                <c:pt idx="313">
                  <c:v>2</c:v>
                </c:pt>
                <c:pt idx="314">
                  <c:v>1</c:v>
                </c:pt>
                <c:pt idx="315">
                  <c:v>10</c:v>
                </c:pt>
                <c:pt idx="316">
                  <c:v>1</c:v>
                </c:pt>
                <c:pt idx="317">
                  <c:v>1</c:v>
                </c:pt>
                <c:pt idx="318">
                  <c:v>2</c:v>
                </c:pt>
                <c:pt idx="319">
                  <c:v>6</c:v>
                </c:pt>
                <c:pt idx="320">
                  <c:v>4</c:v>
                </c:pt>
                <c:pt idx="321">
                  <c:v>2</c:v>
                </c:pt>
                <c:pt idx="322">
                  <c:v>1</c:v>
                </c:pt>
                <c:pt idx="323">
                  <c:v>5</c:v>
                </c:pt>
                <c:pt idx="324">
                  <c:v>13</c:v>
                </c:pt>
                <c:pt idx="325">
                  <c:v>10</c:v>
                </c:pt>
                <c:pt idx="326">
                  <c:v>2</c:v>
                </c:pt>
                <c:pt idx="327">
                  <c:v>2</c:v>
                </c:pt>
                <c:pt idx="328">
                  <c:v>5</c:v>
                </c:pt>
                <c:pt idx="329">
                  <c:v>1</c:v>
                </c:pt>
                <c:pt idx="330">
                  <c:v>2</c:v>
                </c:pt>
                <c:pt idx="331">
                  <c:v>4</c:v>
                </c:pt>
                <c:pt idx="332">
                  <c:v>8</c:v>
                </c:pt>
                <c:pt idx="333">
                  <c:v>7</c:v>
                </c:pt>
                <c:pt idx="334">
                  <c:v>9</c:v>
                </c:pt>
                <c:pt idx="335">
                  <c:v>9</c:v>
                </c:pt>
                <c:pt idx="336">
                  <c:v>10</c:v>
                </c:pt>
                <c:pt idx="337">
                  <c:v>7</c:v>
                </c:pt>
                <c:pt idx="338">
                  <c:v>14</c:v>
                </c:pt>
                <c:pt idx="339">
                  <c:v>2</c:v>
                </c:pt>
                <c:pt idx="340">
                  <c:v>9</c:v>
                </c:pt>
                <c:pt idx="341">
                  <c:v>12</c:v>
                </c:pt>
                <c:pt idx="342">
                  <c:v>2</c:v>
                </c:pt>
                <c:pt idx="343">
                  <c:v>2</c:v>
                </c:pt>
                <c:pt idx="344">
                  <c:v>6</c:v>
                </c:pt>
                <c:pt idx="345">
                  <c:v>2</c:v>
                </c:pt>
                <c:pt idx="346">
                  <c:v>3</c:v>
                </c:pt>
                <c:pt idx="347">
                  <c:v>1</c:v>
                </c:pt>
                <c:pt idx="348">
                  <c:v>1</c:v>
                </c:pt>
                <c:pt idx="349">
                  <c:v>1</c:v>
                </c:pt>
                <c:pt idx="350">
                  <c:v>1</c:v>
                </c:pt>
                <c:pt idx="351">
                  <c:v>1</c:v>
                </c:pt>
                <c:pt idx="352">
                  <c:v>4</c:v>
                </c:pt>
                <c:pt idx="353">
                  <c:v>2</c:v>
                </c:pt>
                <c:pt idx="354">
                  <c:v>1</c:v>
                </c:pt>
                <c:pt idx="355">
                  <c:v>4</c:v>
                </c:pt>
                <c:pt idx="356">
                  <c:v>4</c:v>
                </c:pt>
                <c:pt idx="357">
                  <c:v>1</c:v>
                </c:pt>
                <c:pt idx="358">
                  <c:v>2</c:v>
                </c:pt>
                <c:pt idx="359">
                  <c:v>2</c:v>
                </c:pt>
                <c:pt idx="360">
                  <c:v>3</c:v>
                </c:pt>
                <c:pt idx="361">
                  <c:v>4</c:v>
                </c:pt>
                <c:pt idx="362">
                  <c:v>9</c:v>
                </c:pt>
                <c:pt idx="363">
                  <c:v>1</c:v>
                </c:pt>
                <c:pt idx="364">
                  <c:v>7</c:v>
                </c:pt>
                <c:pt idx="365">
                  <c:v>5</c:v>
                </c:pt>
                <c:pt idx="366">
                  <c:v>9</c:v>
                </c:pt>
                <c:pt idx="367">
                  <c:v>4</c:v>
                </c:pt>
                <c:pt idx="368">
                  <c:v>3</c:v>
                </c:pt>
                <c:pt idx="369">
                  <c:v>13</c:v>
                </c:pt>
                <c:pt idx="370">
                  <c:v>6</c:v>
                </c:pt>
                <c:pt idx="371">
                  <c:v>2</c:v>
                </c:pt>
                <c:pt idx="372">
                  <c:v>8</c:v>
                </c:pt>
                <c:pt idx="373">
                  <c:v>1</c:v>
                </c:pt>
                <c:pt idx="374">
                  <c:v>3</c:v>
                </c:pt>
                <c:pt idx="375">
                  <c:v>6</c:v>
                </c:pt>
                <c:pt idx="376">
                  <c:v>6</c:v>
                </c:pt>
                <c:pt idx="377">
                  <c:v>2</c:v>
                </c:pt>
                <c:pt idx="378">
                  <c:v>3</c:v>
                </c:pt>
                <c:pt idx="379">
                  <c:v>3</c:v>
                </c:pt>
                <c:pt idx="380">
                  <c:v>15</c:v>
                </c:pt>
                <c:pt idx="381">
                  <c:v>8</c:v>
                </c:pt>
                <c:pt idx="382">
                  <c:v>3</c:v>
                </c:pt>
                <c:pt idx="383">
                  <c:v>1</c:v>
                </c:pt>
                <c:pt idx="384">
                  <c:v>14</c:v>
                </c:pt>
                <c:pt idx="385">
                  <c:v>1</c:v>
                </c:pt>
                <c:pt idx="386">
                  <c:v>6</c:v>
                </c:pt>
                <c:pt idx="387">
                  <c:v>4</c:v>
                </c:pt>
                <c:pt idx="388">
                  <c:v>17</c:v>
                </c:pt>
                <c:pt idx="389">
                  <c:v>5</c:v>
                </c:pt>
                <c:pt idx="390">
                  <c:v>10</c:v>
                </c:pt>
                <c:pt idx="391">
                  <c:v>3</c:v>
                </c:pt>
                <c:pt idx="392">
                  <c:v>2</c:v>
                </c:pt>
                <c:pt idx="393">
                  <c:v>5</c:v>
                </c:pt>
                <c:pt idx="394">
                  <c:v>1</c:v>
                </c:pt>
                <c:pt idx="395">
                  <c:v>14</c:v>
                </c:pt>
                <c:pt idx="396">
                  <c:v>13</c:v>
                </c:pt>
                <c:pt idx="397">
                  <c:v>6</c:v>
                </c:pt>
                <c:pt idx="398">
                  <c:v>3</c:v>
                </c:pt>
                <c:pt idx="399">
                  <c:v>1</c:v>
                </c:pt>
                <c:pt idx="400">
                  <c:v>5</c:v>
                </c:pt>
                <c:pt idx="401">
                  <c:v>1</c:v>
                </c:pt>
                <c:pt idx="402">
                  <c:v>3</c:v>
                </c:pt>
                <c:pt idx="403">
                  <c:v>1</c:v>
                </c:pt>
                <c:pt idx="404">
                  <c:v>1</c:v>
                </c:pt>
                <c:pt idx="405">
                  <c:v>7</c:v>
                </c:pt>
                <c:pt idx="406">
                  <c:v>10</c:v>
                </c:pt>
                <c:pt idx="407">
                  <c:v>3</c:v>
                </c:pt>
                <c:pt idx="408">
                  <c:v>12</c:v>
                </c:pt>
                <c:pt idx="409">
                  <c:v>8</c:v>
                </c:pt>
                <c:pt idx="410">
                  <c:v>10</c:v>
                </c:pt>
                <c:pt idx="411">
                  <c:v>13</c:v>
                </c:pt>
                <c:pt idx="412">
                  <c:v>1</c:v>
                </c:pt>
                <c:pt idx="413">
                  <c:v>1</c:v>
                </c:pt>
                <c:pt idx="414">
                  <c:v>3</c:v>
                </c:pt>
                <c:pt idx="415">
                  <c:v>1</c:v>
                </c:pt>
                <c:pt idx="416">
                  <c:v>9</c:v>
                </c:pt>
                <c:pt idx="417">
                  <c:v>6</c:v>
                </c:pt>
                <c:pt idx="418">
                  <c:v>3</c:v>
                </c:pt>
                <c:pt idx="419">
                  <c:v>7</c:v>
                </c:pt>
                <c:pt idx="420">
                  <c:v>10</c:v>
                </c:pt>
                <c:pt idx="421">
                  <c:v>2</c:v>
                </c:pt>
                <c:pt idx="422">
                  <c:v>5</c:v>
                </c:pt>
                <c:pt idx="423">
                  <c:v>14</c:v>
                </c:pt>
                <c:pt idx="424">
                  <c:v>9</c:v>
                </c:pt>
                <c:pt idx="425">
                  <c:v>10</c:v>
                </c:pt>
                <c:pt idx="426">
                  <c:v>9</c:v>
                </c:pt>
                <c:pt idx="427">
                  <c:v>10</c:v>
                </c:pt>
                <c:pt idx="428">
                  <c:v>8</c:v>
                </c:pt>
                <c:pt idx="429">
                  <c:v>3</c:v>
                </c:pt>
                <c:pt idx="430">
                  <c:v>2</c:v>
                </c:pt>
                <c:pt idx="431">
                  <c:v>2</c:v>
                </c:pt>
                <c:pt idx="432">
                  <c:v>1</c:v>
                </c:pt>
                <c:pt idx="433">
                  <c:v>2</c:v>
                </c:pt>
                <c:pt idx="434">
                  <c:v>3</c:v>
                </c:pt>
                <c:pt idx="435">
                  <c:v>2</c:v>
                </c:pt>
                <c:pt idx="436">
                  <c:v>1</c:v>
                </c:pt>
                <c:pt idx="437">
                  <c:v>9</c:v>
                </c:pt>
                <c:pt idx="438">
                  <c:v>2</c:v>
                </c:pt>
                <c:pt idx="439">
                  <c:v>10</c:v>
                </c:pt>
                <c:pt idx="440">
                  <c:v>1</c:v>
                </c:pt>
                <c:pt idx="441">
                  <c:v>2</c:v>
                </c:pt>
                <c:pt idx="442">
                  <c:v>2</c:v>
                </c:pt>
                <c:pt idx="443">
                  <c:v>1</c:v>
                </c:pt>
                <c:pt idx="444">
                  <c:v>10</c:v>
                </c:pt>
                <c:pt idx="445">
                  <c:v>1</c:v>
                </c:pt>
                <c:pt idx="446">
                  <c:v>10</c:v>
                </c:pt>
                <c:pt idx="447">
                  <c:v>10</c:v>
                </c:pt>
                <c:pt idx="448">
                  <c:v>9</c:v>
                </c:pt>
                <c:pt idx="449">
                  <c:v>1</c:v>
                </c:pt>
                <c:pt idx="450">
                  <c:v>13</c:v>
                </c:pt>
                <c:pt idx="451">
                  <c:v>2</c:v>
                </c:pt>
                <c:pt idx="452">
                  <c:v>10</c:v>
                </c:pt>
                <c:pt idx="453">
                  <c:v>1</c:v>
                </c:pt>
                <c:pt idx="454">
                  <c:v>9</c:v>
                </c:pt>
                <c:pt idx="455">
                  <c:v>3</c:v>
                </c:pt>
                <c:pt idx="456">
                  <c:v>1</c:v>
                </c:pt>
                <c:pt idx="457">
                  <c:v>12</c:v>
                </c:pt>
                <c:pt idx="458">
                  <c:v>1</c:v>
                </c:pt>
                <c:pt idx="459">
                  <c:v>1</c:v>
                </c:pt>
                <c:pt idx="460">
                  <c:v>8</c:v>
                </c:pt>
                <c:pt idx="461">
                  <c:v>14</c:v>
                </c:pt>
                <c:pt idx="462">
                  <c:v>12</c:v>
                </c:pt>
                <c:pt idx="463">
                  <c:v>4</c:v>
                </c:pt>
                <c:pt idx="464">
                  <c:v>1</c:v>
                </c:pt>
                <c:pt idx="465">
                  <c:v>1</c:v>
                </c:pt>
                <c:pt idx="466">
                  <c:v>6</c:v>
                </c:pt>
                <c:pt idx="467">
                  <c:v>3</c:v>
                </c:pt>
                <c:pt idx="468">
                  <c:v>2</c:v>
                </c:pt>
                <c:pt idx="469">
                  <c:v>10</c:v>
                </c:pt>
                <c:pt idx="470">
                  <c:v>2</c:v>
                </c:pt>
                <c:pt idx="471">
                  <c:v>2</c:v>
                </c:pt>
                <c:pt idx="472">
                  <c:v>2</c:v>
                </c:pt>
                <c:pt idx="473">
                  <c:v>2</c:v>
                </c:pt>
                <c:pt idx="474">
                  <c:v>2</c:v>
                </c:pt>
                <c:pt idx="475">
                  <c:v>3</c:v>
                </c:pt>
                <c:pt idx="476">
                  <c:v>7</c:v>
                </c:pt>
                <c:pt idx="477">
                  <c:v>3</c:v>
                </c:pt>
                <c:pt idx="478">
                  <c:v>2</c:v>
                </c:pt>
                <c:pt idx="479">
                  <c:v>1</c:v>
                </c:pt>
                <c:pt idx="480">
                  <c:v>2</c:v>
                </c:pt>
                <c:pt idx="481">
                  <c:v>3</c:v>
                </c:pt>
                <c:pt idx="482">
                  <c:v>10</c:v>
                </c:pt>
                <c:pt idx="483">
                  <c:v>1</c:v>
                </c:pt>
                <c:pt idx="484">
                  <c:v>4</c:v>
                </c:pt>
                <c:pt idx="485">
                  <c:v>3</c:v>
                </c:pt>
                <c:pt idx="486">
                  <c:v>2</c:v>
                </c:pt>
                <c:pt idx="487">
                  <c:v>2</c:v>
                </c:pt>
                <c:pt idx="488">
                  <c:v>6</c:v>
                </c:pt>
                <c:pt idx="489">
                  <c:v>9</c:v>
                </c:pt>
                <c:pt idx="490">
                  <c:v>14</c:v>
                </c:pt>
                <c:pt idx="491">
                  <c:v>1</c:v>
                </c:pt>
                <c:pt idx="492">
                  <c:v>5</c:v>
                </c:pt>
                <c:pt idx="493">
                  <c:v>15</c:v>
                </c:pt>
                <c:pt idx="494">
                  <c:v>12</c:v>
                </c:pt>
                <c:pt idx="495">
                  <c:v>7</c:v>
                </c:pt>
                <c:pt idx="496">
                  <c:v>1</c:v>
                </c:pt>
                <c:pt idx="497">
                  <c:v>1</c:v>
                </c:pt>
                <c:pt idx="498">
                  <c:v>5</c:v>
                </c:pt>
                <c:pt idx="499">
                  <c:v>10</c:v>
                </c:pt>
                <c:pt idx="500">
                  <c:v>16</c:v>
                </c:pt>
                <c:pt idx="501">
                  <c:v>1</c:v>
                </c:pt>
                <c:pt idx="502">
                  <c:v>5</c:v>
                </c:pt>
                <c:pt idx="503">
                  <c:v>1</c:v>
                </c:pt>
                <c:pt idx="504">
                  <c:v>1</c:v>
                </c:pt>
                <c:pt idx="505">
                  <c:v>5</c:v>
                </c:pt>
                <c:pt idx="506">
                  <c:v>2</c:v>
                </c:pt>
                <c:pt idx="507">
                  <c:v>1</c:v>
                </c:pt>
                <c:pt idx="508">
                  <c:v>5</c:v>
                </c:pt>
                <c:pt idx="509">
                  <c:v>2</c:v>
                </c:pt>
                <c:pt idx="510">
                  <c:v>4</c:v>
                </c:pt>
                <c:pt idx="511">
                  <c:v>16</c:v>
                </c:pt>
                <c:pt idx="512">
                  <c:v>8</c:v>
                </c:pt>
                <c:pt idx="513">
                  <c:v>1</c:v>
                </c:pt>
                <c:pt idx="514">
                  <c:v>3</c:v>
                </c:pt>
                <c:pt idx="515">
                  <c:v>2</c:v>
                </c:pt>
                <c:pt idx="516">
                  <c:v>6</c:v>
                </c:pt>
                <c:pt idx="517">
                  <c:v>1</c:v>
                </c:pt>
                <c:pt idx="518">
                  <c:v>3</c:v>
                </c:pt>
                <c:pt idx="519">
                  <c:v>10</c:v>
                </c:pt>
                <c:pt idx="520">
                  <c:v>1</c:v>
                </c:pt>
                <c:pt idx="521">
                  <c:v>2</c:v>
                </c:pt>
                <c:pt idx="522">
                  <c:v>5</c:v>
                </c:pt>
                <c:pt idx="523">
                  <c:v>5</c:v>
                </c:pt>
                <c:pt idx="524">
                  <c:v>3</c:v>
                </c:pt>
                <c:pt idx="525">
                  <c:v>5</c:v>
                </c:pt>
                <c:pt idx="526">
                  <c:v>9</c:v>
                </c:pt>
                <c:pt idx="527">
                  <c:v>12</c:v>
                </c:pt>
                <c:pt idx="528">
                  <c:v>5</c:v>
                </c:pt>
                <c:pt idx="529">
                  <c:v>4</c:v>
                </c:pt>
                <c:pt idx="530">
                  <c:v>2</c:v>
                </c:pt>
                <c:pt idx="531">
                  <c:v>6</c:v>
                </c:pt>
                <c:pt idx="532">
                  <c:v>1</c:v>
                </c:pt>
                <c:pt idx="533">
                  <c:v>1</c:v>
                </c:pt>
                <c:pt idx="534">
                  <c:v>2</c:v>
                </c:pt>
                <c:pt idx="535">
                  <c:v>18</c:v>
                </c:pt>
                <c:pt idx="536">
                  <c:v>6</c:v>
                </c:pt>
                <c:pt idx="537">
                  <c:v>7</c:v>
                </c:pt>
                <c:pt idx="538">
                  <c:v>1</c:v>
                </c:pt>
                <c:pt idx="539">
                  <c:v>3</c:v>
                </c:pt>
                <c:pt idx="540">
                  <c:v>9</c:v>
                </c:pt>
                <c:pt idx="541">
                  <c:v>1</c:v>
                </c:pt>
                <c:pt idx="542">
                  <c:v>13</c:v>
                </c:pt>
                <c:pt idx="543">
                  <c:v>2</c:v>
                </c:pt>
                <c:pt idx="544">
                  <c:v>5</c:v>
                </c:pt>
                <c:pt idx="545">
                  <c:v>3</c:v>
                </c:pt>
                <c:pt idx="546">
                  <c:v>1</c:v>
                </c:pt>
                <c:pt idx="547">
                  <c:v>2</c:v>
                </c:pt>
                <c:pt idx="548">
                  <c:v>2</c:v>
                </c:pt>
                <c:pt idx="549">
                  <c:v>1</c:v>
                </c:pt>
                <c:pt idx="550">
                  <c:v>5</c:v>
                </c:pt>
                <c:pt idx="551">
                  <c:v>1</c:v>
                </c:pt>
                <c:pt idx="552">
                  <c:v>2</c:v>
                </c:pt>
                <c:pt idx="553">
                  <c:v>5</c:v>
                </c:pt>
                <c:pt idx="554">
                  <c:v>9</c:v>
                </c:pt>
                <c:pt idx="555">
                  <c:v>3</c:v>
                </c:pt>
                <c:pt idx="556">
                  <c:v>1</c:v>
                </c:pt>
                <c:pt idx="557">
                  <c:v>7</c:v>
                </c:pt>
                <c:pt idx="558">
                  <c:v>1</c:v>
                </c:pt>
                <c:pt idx="559">
                  <c:v>1</c:v>
                </c:pt>
                <c:pt idx="560">
                  <c:v>10</c:v>
                </c:pt>
                <c:pt idx="561">
                  <c:v>2</c:v>
                </c:pt>
                <c:pt idx="562">
                  <c:v>11</c:v>
                </c:pt>
                <c:pt idx="563">
                  <c:v>1</c:v>
                </c:pt>
                <c:pt idx="564">
                  <c:v>1</c:v>
                </c:pt>
                <c:pt idx="565">
                  <c:v>13</c:v>
                </c:pt>
                <c:pt idx="566">
                  <c:v>12</c:v>
                </c:pt>
                <c:pt idx="567">
                  <c:v>3</c:v>
                </c:pt>
                <c:pt idx="568">
                  <c:v>8</c:v>
                </c:pt>
                <c:pt idx="569">
                  <c:v>7</c:v>
                </c:pt>
                <c:pt idx="570">
                  <c:v>13</c:v>
                </c:pt>
                <c:pt idx="571">
                  <c:v>12</c:v>
                </c:pt>
                <c:pt idx="572">
                  <c:v>1</c:v>
                </c:pt>
                <c:pt idx="573">
                  <c:v>1</c:v>
                </c:pt>
                <c:pt idx="574">
                  <c:v>7</c:v>
                </c:pt>
                <c:pt idx="575">
                  <c:v>7</c:v>
                </c:pt>
                <c:pt idx="576">
                  <c:v>5</c:v>
                </c:pt>
                <c:pt idx="577">
                  <c:v>1</c:v>
                </c:pt>
                <c:pt idx="578">
                  <c:v>5</c:v>
                </c:pt>
                <c:pt idx="579">
                  <c:v>1</c:v>
                </c:pt>
                <c:pt idx="580">
                  <c:v>5</c:v>
                </c:pt>
                <c:pt idx="581">
                  <c:v>5</c:v>
                </c:pt>
                <c:pt idx="582">
                  <c:v>2</c:v>
                </c:pt>
                <c:pt idx="583">
                  <c:v>11</c:v>
                </c:pt>
                <c:pt idx="584">
                  <c:v>2</c:v>
                </c:pt>
                <c:pt idx="585">
                  <c:v>6</c:v>
                </c:pt>
                <c:pt idx="586">
                  <c:v>1</c:v>
                </c:pt>
                <c:pt idx="587">
                  <c:v>4</c:v>
                </c:pt>
                <c:pt idx="588">
                  <c:v>10</c:v>
                </c:pt>
                <c:pt idx="589">
                  <c:v>13</c:v>
                </c:pt>
                <c:pt idx="590">
                  <c:v>1</c:v>
                </c:pt>
                <c:pt idx="591">
                  <c:v>6</c:v>
                </c:pt>
                <c:pt idx="592">
                  <c:v>6</c:v>
                </c:pt>
                <c:pt idx="593">
                  <c:v>2</c:v>
                </c:pt>
                <c:pt idx="594">
                  <c:v>14</c:v>
                </c:pt>
                <c:pt idx="595">
                  <c:v>4</c:v>
                </c:pt>
                <c:pt idx="596">
                  <c:v>14</c:v>
                </c:pt>
                <c:pt idx="597">
                  <c:v>10</c:v>
                </c:pt>
                <c:pt idx="598">
                  <c:v>2</c:v>
                </c:pt>
                <c:pt idx="599">
                  <c:v>11</c:v>
                </c:pt>
                <c:pt idx="600">
                  <c:v>3</c:v>
                </c:pt>
                <c:pt idx="601">
                  <c:v>13</c:v>
                </c:pt>
                <c:pt idx="602">
                  <c:v>4</c:v>
                </c:pt>
                <c:pt idx="603">
                  <c:v>11</c:v>
                </c:pt>
                <c:pt idx="604">
                  <c:v>3</c:v>
                </c:pt>
                <c:pt idx="605">
                  <c:v>2</c:v>
                </c:pt>
                <c:pt idx="606">
                  <c:v>4</c:v>
                </c:pt>
                <c:pt idx="607">
                  <c:v>9</c:v>
                </c:pt>
                <c:pt idx="608">
                  <c:v>1</c:v>
                </c:pt>
                <c:pt idx="609">
                  <c:v>2</c:v>
                </c:pt>
                <c:pt idx="610">
                  <c:v>3</c:v>
                </c:pt>
                <c:pt idx="611">
                  <c:v>5</c:v>
                </c:pt>
                <c:pt idx="612">
                  <c:v>6</c:v>
                </c:pt>
                <c:pt idx="613">
                  <c:v>1</c:v>
                </c:pt>
                <c:pt idx="614">
                  <c:v>3</c:v>
                </c:pt>
                <c:pt idx="615">
                  <c:v>11</c:v>
                </c:pt>
                <c:pt idx="616">
                  <c:v>1</c:v>
                </c:pt>
                <c:pt idx="617">
                  <c:v>10</c:v>
                </c:pt>
                <c:pt idx="618">
                  <c:v>1</c:v>
                </c:pt>
                <c:pt idx="619">
                  <c:v>7</c:v>
                </c:pt>
                <c:pt idx="620">
                  <c:v>16</c:v>
                </c:pt>
                <c:pt idx="621">
                  <c:v>2</c:v>
                </c:pt>
                <c:pt idx="622">
                  <c:v>1</c:v>
                </c:pt>
                <c:pt idx="623">
                  <c:v>13</c:v>
                </c:pt>
                <c:pt idx="624">
                  <c:v>5</c:v>
                </c:pt>
                <c:pt idx="625">
                  <c:v>8</c:v>
                </c:pt>
                <c:pt idx="626">
                  <c:v>1</c:v>
                </c:pt>
                <c:pt idx="627">
                  <c:v>9</c:v>
                </c:pt>
                <c:pt idx="628">
                  <c:v>13</c:v>
                </c:pt>
                <c:pt idx="629">
                  <c:v>3</c:v>
                </c:pt>
                <c:pt idx="630">
                  <c:v>2</c:v>
                </c:pt>
                <c:pt idx="631">
                  <c:v>3</c:v>
                </c:pt>
                <c:pt idx="632">
                  <c:v>1</c:v>
                </c:pt>
                <c:pt idx="633">
                  <c:v>1</c:v>
                </c:pt>
                <c:pt idx="634">
                  <c:v>4</c:v>
                </c:pt>
                <c:pt idx="635">
                  <c:v>3</c:v>
                </c:pt>
                <c:pt idx="636">
                  <c:v>5</c:v>
                </c:pt>
                <c:pt idx="637">
                  <c:v>3</c:v>
                </c:pt>
                <c:pt idx="638">
                  <c:v>11</c:v>
                </c:pt>
                <c:pt idx="639">
                  <c:v>2</c:v>
                </c:pt>
                <c:pt idx="640">
                  <c:v>16</c:v>
                </c:pt>
                <c:pt idx="641">
                  <c:v>4</c:v>
                </c:pt>
                <c:pt idx="642">
                  <c:v>3</c:v>
                </c:pt>
                <c:pt idx="643">
                  <c:v>1</c:v>
                </c:pt>
                <c:pt idx="644">
                  <c:v>13</c:v>
                </c:pt>
                <c:pt idx="645">
                  <c:v>1</c:v>
                </c:pt>
                <c:pt idx="646">
                  <c:v>10</c:v>
                </c:pt>
                <c:pt idx="647">
                  <c:v>2</c:v>
                </c:pt>
                <c:pt idx="648">
                  <c:v>5</c:v>
                </c:pt>
                <c:pt idx="649">
                  <c:v>1</c:v>
                </c:pt>
                <c:pt idx="650">
                  <c:v>9</c:v>
                </c:pt>
                <c:pt idx="651">
                  <c:v>8</c:v>
                </c:pt>
                <c:pt idx="652">
                  <c:v>10</c:v>
                </c:pt>
                <c:pt idx="653">
                  <c:v>3</c:v>
                </c:pt>
                <c:pt idx="654">
                  <c:v>1</c:v>
                </c:pt>
                <c:pt idx="655">
                  <c:v>5</c:v>
                </c:pt>
                <c:pt idx="656">
                  <c:v>1</c:v>
                </c:pt>
                <c:pt idx="657">
                  <c:v>7</c:v>
                </c:pt>
                <c:pt idx="658">
                  <c:v>2</c:v>
                </c:pt>
                <c:pt idx="659">
                  <c:v>7</c:v>
                </c:pt>
                <c:pt idx="660">
                  <c:v>5</c:v>
                </c:pt>
                <c:pt idx="661">
                  <c:v>1</c:v>
                </c:pt>
                <c:pt idx="662">
                  <c:v>17</c:v>
                </c:pt>
                <c:pt idx="663">
                  <c:v>9</c:v>
                </c:pt>
                <c:pt idx="664">
                  <c:v>1</c:v>
                </c:pt>
                <c:pt idx="665">
                  <c:v>5</c:v>
                </c:pt>
                <c:pt idx="666">
                  <c:v>8</c:v>
                </c:pt>
                <c:pt idx="667">
                  <c:v>1</c:v>
                </c:pt>
                <c:pt idx="668">
                  <c:v>1</c:v>
                </c:pt>
                <c:pt idx="669">
                  <c:v>2</c:v>
                </c:pt>
                <c:pt idx="670">
                  <c:v>9</c:v>
                </c:pt>
                <c:pt idx="671">
                  <c:v>1</c:v>
                </c:pt>
                <c:pt idx="672">
                  <c:v>3</c:v>
                </c:pt>
                <c:pt idx="673">
                  <c:v>3</c:v>
                </c:pt>
                <c:pt idx="674">
                  <c:v>1</c:v>
                </c:pt>
                <c:pt idx="675">
                  <c:v>13</c:v>
                </c:pt>
                <c:pt idx="676">
                  <c:v>3</c:v>
                </c:pt>
                <c:pt idx="677">
                  <c:v>5</c:v>
                </c:pt>
                <c:pt idx="678">
                  <c:v>5</c:v>
                </c:pt>
                <c:pt idx="679">
                  <c:v>6</c:v>
                </c:pt>
                <c:pt idx="680">
                  <c:v>9</c:v>
                </c:pt>
                <c:pt idx="681">
                  <c:v>5</c:v>
                </c:pt>
                <c:pt idx="682">
                  <c:v>3</c:v>
                </c:pt>
                <c:pt idx="683">
                  <c:v>3</c:v>
                </c:pt>
                <c:pt idx="684">
                  <c:v>3</c:v>
                </c:pt>
                <c:pt idx="685">
                  <c:v>3</c:v>
                </c:pt>
                <c:pt idx="686">
                  <c:v>2</c:v>
                </c:pt>
                <c:pt idx="687">
                  <c:v>1</c:v>
                </c:pt>
                <c:pt idx="688">
                  <c:v>8</c:v>
                </c:pt>
                <c:pt idx="689">
                  <c:v>1</c:v>
                </c:pt>
                <c:pt idx="690">
                  <c:v>1</c:v>
                </c:pt>
                <c:pt idx="691">
                  <c:v>4</c:v>
                </c:pt>
                <c:pt idx="692">
                  <c:v>5</c:v>
                </c:pt>
                <c:pt idx="693">
                  <c:v>1</c:v>
                </c:pt>
                <c:pt idx="694">
                  <c:v>1</c:v>
                </c:pt>
                <c:pt idx="695">
                  <c:v>1</c:v>
                </c:pt>
                <c:pt idx="696">
                  <c:v>4</c:v>
                </c:pt>
                <c:pt idx="697">
                  <c:v>3</c:v>
                </c:pt>
                <c:pt idx="698">
                  <c:v>1</c:v>
                </c:pt>
                <c:pt idx="699">
                  <c:v>3</c:v>
                </c:pt>
                <c:pt idx="700">
                  <c:v>1</c:v>
                </c:pt>
                <c:pt idx="701">
                  <c:v>1</c:v>
                </c:pt>
                <c:pt idx="702">
                  <c:v>1</c:v>
                </c:pt>
                <c:pt idx="703">
                  <c:v>3</c:v>
                </c:pt>
                <c:pt idx="704">
                  <c:v>1</c:v>
                </c:pt>
                <c:pt idx="705">
                  <c:v>10</c:v>
                </c:pt>
                <c:pt idx="706">
                  <c:v>4</c:v>
                </c:pt>
                <c:pt idx="707">
                  <c:v>2</c:v>
                </c:pt>
                <c:pt idx="708">
                  <c:v>2</c:v>
                </c:pt>
                <c:pt idx="709">
                  <c:v>3</c:v>
                </c:pt>
                <c:pt idx="710">
                  <c:v>15</c:v>
                </c:pt>
                <c:pt idx="711">
                  <c:v>3</c:v>
                </c:pt>
                <c:pt idx="712">
                  <c:v>10</c:v>
                </c:pt>
                <c:pt idx="713">
                  <c:v>12</c:v>
                </c:pt>
                <c:pt idx="714">
                  <c:v>2</c:v>
                </c:pt>
                <c:pt idx="715">
                  <c:v>1</c:v>
                </c:pt>
                <c:pt idx="716">
                  <c:v>7</c:v>
                </c:pt>
                <c:pt idx="717">
                  <c:v>7</c:v>
                </c:pt>
                <c:pt idx="718">
                  <c:v>2</c:v>
                </c:pt>
                <c:pt idx="719">
                  <c:v>9</c:v>
                </c:pt>
                <c:pt idx="720">
                  <c:v>2</c:v>
                </c:pt>
                <c:pt idx="721">
                  <c:v>12</c:v>
                </c:pt>
                <c:pt idx="722">
                  <c:v>1</c:v>
                </c:pt>
                <c:pt idx="723">
                  <c:v>9</c:v>
                </c:pt>
                <c:pt idx="724">
                  <c:v>8</c:v>
                </c:pt>
                <c:pt idx="725">
                  <c:v>14</c:v>
                </c:pt>
                <c:pt idx="726">
                  <c:v>1</c:v>
                </c:pt>
                <c:pt idx="727">
                  <c:v>4</c:v>
                </c:pt>
                <c:pt idx="728">
                  <c:v>1</c:v>
                </c:pt>
                <c:pt idx="729">
                  <c:v>10</c:v>
                </c:pt>
                <c:pt idx="730">
                  <c:v>1</c:v>
                </c:pt>
                <c:pt idx="731">
                  <c:v>14</c:v>
                </c:pt>
                <c:pt idx="732">
                  <c:v>1</c:v>
                </c:pt>
                <c:pt idx="733">
                  <c:v>3</c:v>
                </c:pt>
                <c:pt idx="734">
                  <c:v>6</c:v>
                </c:pt>
                <c:pt idx="735">
                  <c:v>3</c:v>
                </c:pt>
                <c:pt idx="736">
                  <c:v>1</c:v>
                </c:pt>
                <c:pt idx="737">
                  <c:v>6</c:v>
                </c:pt>
                <c:pt idx="738">
                  <c:v>8</c:v>
                </c:pt>
                <c:pt idx="739">
                  <c:v>8</c:v>
                </c:pt>
                <c:pt idx="740">
                  <c:v>4</c:v>
                </c:pt>
                <c:pt idx="741">
                  <c:v>11</c:v>
                </c:pt>
                <c:pt idx="742">
                  <c:v>6</c:v>
                </c:pt>
                <c:pt idx="743">
                  <c:v>7</c:v>
                </c:pt>
                <c:pt idx="744">
                  <c:v>2</c:v>
                </c:pt>
                <c:pt idx="745">
                  <c:v>2</c:v>
                </c:pt>
                <c:pt idx="746">
                  <c:v>1</c:v>
                </c:pt>
                <c:pt idx="747">
                  <c:v>1</c:v>
                </c:pt>
                <c:pt idx="748">
                  <c:v>3</c:v>
                </c:pt>
                <c:pt idx="749">
                  <c:v>12</c:v>
                </c:pt>
                <c:pt idx="750">
                  <c:v>3</c:v>
                </c:pt>
                <c:pt idx="751">
                  <c:v>10</c:v>
                </c:pt>
                <c:pt idx="752">
                  <c:v>3</c:v>
                </c:pt>
                <c:pt idx="753">
                  <c:v>3</c:v>
                </c:pt>
                <c:pt idx="754">
                  <c:v>8</c:v>
                </c:pt>
                <c:pt idx="755">
                  <c:v>19</c:v>
                </c:pt>
                <c:pt idx="756">
                  <c:v>10</c:v>
                </c:pt>
                <c:pt idx="757">
                  <c:v>5</c:v>
                </c:pt>
                <c:pt idx="758">
                  <c:v>9</c:v>
                </c:pt>
                <c:pt idx="759">
                  <c:v>2</c:v>
                </c:pt>
                <c:pt idx="760">
                  <c:v>2</c:v>
                </c:pt>
                <c:pt idx="761">
                  <c:v>3</c:v>
                </c:pt>
                <c:pt idx="762">
                  <c:v>1</c:v>
                </c:pt>
                <c:pt idx="763">
                  <c:v>2</c:v>
                </c:pt>
                <c:pt idx="764">
                  <c:v>2</c:v>
                </c:pt>
                <c:pt idx="765">
                  <c:v>11</c:v>
                </c:pt>
                <c:pt idx="766">
                  <c:v>4</c:v>
                </c:pt>
                <c:pt idx="767">
                  <c:v>2</c:v>
                </c:pt>
                <c:pt idx="768">
                  <c:v>4</c:v>
                </c:pt>
                <c:pt idx="769">
                  <c:v>3</c:v>
                </c:pt>
                <c:pt idx="770">
                  <c:v>2</c:v>
                </c:pt>
                <c:pt idx="771">
                  <c:v>2</c:v>
                </c:pt>
                <c:pt idx="772">
                  <c:v>3</c:v>
                </c:pt>
                <c:pt idx="773">
                  <c:v>6</c:v>
                </c:pt>
                <c:pt idx="774">
                  <c:v>17</c:v>
                </c:pt>
                <c:pt idx="775">
                  <c:v>2</c:v>
                </c:pt>
                <c:pt idx="776">
                  <c:v>1</c:v>
                </c:pt>
                <c:pt idx="777">
                  <c:v>7</c:v>
                </c:pt>
                <c:pt idx="778">
                  <c:v>8</c:v>
                </c:pt>
                <c:pt idx="779">
                  <c:v>1</c:v>
                </c:pt>
                <c:pt idx="780">
                  <c:v>5</c:v>
                </c:pt>
                <c:pt idx="781">
                  <c:v>10</c:v>
                </c:pt>
                <c:pt idx="782">
                  <c:v>12</c:v>
                </c:pt>
                <c:pt idx="783">
                  <c:v>4</c:v>
                </c:pt>
                <c:pt idx="784">
                  <c:v>5</c:v>
                </c:pt>
                <c:pt idx="785">
                  <c:v>15</c:v>
                </c:pt>
                <c:pt idx="786">
                  <c:v>12</c:v>
                </c:pt>
                <c:pt idx="787">
                  <c:v>1</c:v>
                </c:pt>
                <c:pt idx="788">
                  <c:v>6</c:v>
                </c:pt>
                <c:pt idx="789">
                  <c:v>9</c:v>
                </c:pt>
                <c:pt idx="790">
                  <c:v>5</c:v>
                </c:pt>
                <c:pt idx="791">
                  <c:v>1</c:v>
                </c:pt>
                <c:pt idx="792">
                  <c:v>1</c:v>
                </c:pt>
                <c:pt idx="793">
                  <c:v>13</c:v>
                </c:pt>
                <c:pt idx="794">
                  <c:v>5</c:v>
                </c:pt>
                <c:pt idx="795">
                  <c:v>2</c:v>
                </c:pt>
                <c:pt idx="796">
                  <c:v>8</c:v>
                </c:pt>
                <c:pt idx="797">
                  <c:v>1</c:v>
                </c:pt>
                <c:pt idx="798">
                  <c:v>11</c:v>
                </c:pt>
                <c:pt idx="799">
                  <c:v>12</c:v>
                </c:pt>
                <c:pt idx="800">
                  <c:v>6</c:v>
                </c:pt>
                <c:pt idx="801">
                  <c:v>2</c:v>
                </c:pt>
                <c:pt idx="802">
                  <c:v>3</c:v>
                </c:pt>
                <c:pt idx="803">
                  <c:v>3</c:v>
                </c:pt>
                <c:pt idx="804">
                  <c:v>6</c:v>
                </c:pt>
                <c:pt idx="805">
                  <c:v>10</c:v>
                </c:pt>
                <c:pt idx="806">
                  <c:v>4</c:v>
                </c:pt>
                <c:pt idx="807">
                  <c:v>9</c:v>
                </c:pt>
                <c:pt idx="808">
                  <c:v>3</c:v>
                </c:pt>
                <c:pt idx="809">
                  <c:v>10</c:v>
                </c:pt>
                <c:pt idx="810">
                  <c:v>10</c:v>
                </c:pt>
                <c:pt idx="811">
                  <c:v>1</c:v>
                </c:pt>
                <c:pt idx="812">
                  <c:v>10</c:v>
                </c:pt>
                <c:pt idx="813">
                  <c:v>10</c:v>
                </c:pt>
                <c:pt idx="814">
                  <c:v>3</c:v>
                </c:pt>
                <c:pt idx="815">
                  <c:v>7</c:v>
                </c:pt>
                <c:pt idx="816">
                  <c:v>6</c:v>
                </c:pt>
                <c:pt idx="817">
                  <c:v>2</c:v>
                </c:pt>
                <c:pt idx="818">
                  <c:v>3</c:v>
                </c:pt>
                <c:pt idx="819">
                  <c:v>7</c:v>
                </c:pt>
                <c:pt idx="820">
                  <c:v>1</c:v>
                </c:pt>
                <c:pt idx="821">
                  <c:v>13</c:v>
                </c:pt>
                <c:pt idx="822">
                  <c:v>4</c:v>
                </c:pt>
                <c:pt idx="823">
                  <c:v>8</c:v>
                </c:pt>
                <c:pt idx="824">
                  <c:v>7</c:v>
                </c:pt>
                <c:pt idx="825">
                  <c:v>15</c:v>
                </c:pt>
                <c:pt idx="826">
                  <c:v>4</c:v>
                </c:pt>
                <c:pt idx="827">
                  <c:v>10</c:v>
                </c:pt>
                <c:pt idx="828">
                  <c:v>1</c:v>
                </c:pt>
                <c:pt idx="829">
                  <c:v>9</c:v>
                </c:pt>
                <c:pt idx="830">
                  <c:v>8</c:v>
                </c:pt>
                <c:pt idx="831">
                  <c:v>2</c:v>
                </c:pt>
                <c:pt idx="832">
                  <c:v>9</c:v>
                </c:pt>
                <c:pt idx="833">
                  <c:v>4</c:v>
                </c:pt>
                <c:pt idx="834">
                  <c:v>2</c:v>
                </c:pt>
                <c:pt idx="835">
                  <c:v>1</c:v>
                </c:pt>
                <c:pt idx="836">
                  <c:v>4</c:v>
                </c:pt>
                <c:pt idx="837">
                  <c:v>5</c:v>
                </c:pt>
                <c:pt idx="838">
                  <c:v>1</c:v>
                </c:pt>
                <c:pt idx="839">
                  <c:v>6</c:v>
                </c:pt>
                <c:pt idx="840">
                  <c:v>11</c:v>
                </c:pt>
                <c:pt idx="841">
                  <c:v>1</c:v>
                </c:pt>
                <c:pt idx="842">
                  <c:v>2</c:v>
                </c:pt>
                <c:pt idx="843">
                  <c:v>4</c:v>
                </c:pt>
                <c:pt idx="844">
                  <c:v>4</c:v>
                </c:pt>
                <c:pt idx="845">
                  <c:v>7</c:v>
                </c:pt>
                <c:pt idx="846">
                  <c:v>7</c:v>
                </c:pt>
                <c:pt idx="847">
                  <c:v>1</c:v>
                </c:pt>
                <c:pt idx="848">
                  <c:v>5</c:v>
                </c:pt>
                <c:pt idx="849">
                  <c:v>2</c:v>
                </c:pt>
                <c:pt idx="850">
                  <c:v>3</c:v>
                </c:pt>
                <c:pt idx="851">
                  <c:v>10</c:v>
                </c:pt>
                <c:pt idx="852">
                  <c:v>7</c:v>
                </c:pt>
                <c:pt idx="853">
                  <c:v>11</c:v>
                </c:pt>
                <c:pt idx="854">
                  <c:v>5</c:v>
                </c:pt>
                <c:pt idx="855">
                  <c:v>4</c:v>
                </c:pt>
                <c:pt idx="856">
                  <c:v>10</c:v>
                </c:pt>
                <c:pt idx="857">
                  <c:v>8</c:v>
                </c:pt>
                <c:pt idx="858">
                  <c:v>2</c:v>
                </c:pt>
                <c:pt idx="859">
                  <c:v>9</c:v>
                </c:pt>
                <c:pt idx="860">
                  <c:v>3</c:v>
                </c:pt>
                <c:pt idx="861">
                  <c:v>5</c:v>
                </c:pt>
                <c:pt idx="862">
                  <c:v>2</c:v>
                </c:pt>
                <c:pt idx="863">
                  <c:v>6</c:v>
                </c:pt>
                <c:pt idx="864">
                  <c:v>1</c:v>
                </c:pt>
                <c:pt idx="865">
                  <c:v>3</c:v>
                </c:pt>
                <c:pt idx="866">
                  <c:v>2</c:v>
                </c:pt>
                <c:pt idx="867">
                  <c:v>4</c:v>
                </c:pt>
                <c:pt idx="868">
                  <c:v>4</c:v>
                </c:pt>
                <c:pt idx="869">
                  <c:v>9</c:v>
                </c:pt>
                <c:pt idx="870">
                  <c:v>8</c:v>
                </c:pt>
                <c:pt idx="871">
                  <c:v>9</c:v>
                </c:pt>
                <c:pt idx="872">
                  <c:v>4</c:v>
                </c:pt>
                <c:pt idx="873">
                  <c:v>5</c:v>
                </c:pt>
                <c:pt idx="874">
                  <c:v>20</c:v>
                </c:pt>
                <c:pt idx="875">
                  <c:v>3</c:v>
                </c:pt>
                <c:pt idx="876">
                  <c:v>3</c:v>
                </c:pt>
                <c:pt idx="877">
                  <c:v>1</c:v>
                </c:pt>
                <c:pt idx="878">
                  <c:v>2</c:v>
                </c:pt>
                <c:pt idx="879">
                  <c:v>1</c:v>
                </c:pt>
                <c:pt idx="880">
                  <c:v>9</c:v>
                </c:pt>
                <c:pt idx="881">
                  <c:v>1</c:v>
                </c:pt>
                <c:pt idx="882">
                  <c:v>1</c:v>
                </c:pt>
                <c:pt idx="883">
                  <c:v>2</c:v>
                </c:pt>
                <c:pt idx="884">
                  <c:v>2</c:v>
                </c:pt>
                <c:pt idx="885">
                  <c:v>2</c:v>
                </c:pt>
                <c:pt idx="886">
                  <c:v>12</c:v>
                </c:pt>
                <c:pt idx="887">
                  <c:v>3</c:v>
                </c:pt>
                <c:pt idx="888">
                  <c:v>12</c:v>
                </c:pt>
                <c:pt idx="889">
                  <c:v>10</c:v>
                </c:pt>
                <c:pt idx="890">
                  <c:v>8</c:v>
                </c:pt>
                <c:pt idx="891">
                  <c:v>9</c:v>
                </c:pt>
                <c:pt idx="892">
                  <c:v>6</c:v>
                </c:pt>
                <c:pt idx="893">
                  <c:v>7</c:v>
                </c:pt>
                <c:pt idx="894">
                  <c:v>2</c:v>
                </c:pt>
                <c:pt idx="895">
                  <c:v>1</c:v>
                </c:pt>
                <c:pt idx="896">
                  <c:v>13</c:v>
                </c:pt>
                <c:pt idx="897">
                  <c:v>1</c:v>
                </c:pt>
                <c:pt idx="898">
                  <c:v>2</c:v>
                </c:pt>
                <c:pt idx="899">
                  <c:v>7</c:v>
                </c:pt>
                <c:pt idx="900">
                  <c:v>7</c:v>
                </c:pt>
                <c:pt idx="901">
                  <c:v>7</c:v>
                </c:pt>
                <c:pt idx="902">
                  <c:v>13</c:v>
                </c:pt>
                <c:pt idx="903">
                  <c:v>1</c:v>
                </c:pt>
                <c:pt idx="904">
                  <c:v>1</c:v>
                </c:pt>
                <c:pt idx="905">
                  <c:v>9</c:v>
                </c:pt>
                <c:pt idx="906">
                  <c:v>14</c:v>
                </c:pt>
                <c:pt idx="907">
                  <c:v>5</c:v>
                </c:pt>
                <c:pt idx="908">
                  <c:v>9</c:v>
                </c:pt>
                <c:pt idx="909">
                  <c:v>1</c:v>
                </c:pt>
                <c:pt idx="910">
                  <c:v>1</c:v>
                </c:pt>
                <c:pt idx="911">
                  <c:v>2</c:v>
                </c:pt>
                <c:pt idx="912">
                  <c:v>9</c:v>
                </c:pt>
                <c:pt idx="913">
                  <c:v>5</c:v>
                </c:pt>
                <c:pt idx="914">
                  <c:v>14</c:v>
                </c:pt>
                <c:pt idx="915">
                  <c:v>10</c:v>
                </c:pt>
                <c:pt idx="916">
                  <c:v>5</c:v>
                </c:pt>
                <c:pt idx="917">
                  <c:v>5</c:v>
                </c:pt>
                <c:pt idx="918">
                  <c:v>1</c:v>
                </c:pt>
                <c:pt idx="919">
                  <c:v>4</c:v>
                </c:pt>
                <c:pt idx="920">
                  <c:v>7</c:v>
                </c:pt>
                <c:pt idx="921">
                  <c:v>18</c:v>
                </c:pt>
                <c:pt idx="922">
                  <c:v>1</c:v>
                </c:pt>
                <c:pt idx="923">
                  <c:v>3</c:v>
                </c:pt>
                <c:pt idx="924">
                  <c:v>3</c:v>
                </c:pt>
                <c:pt idx="925">
                  <c:v>1</c:v>
                </c:pt>
                <c:pt idx="926">
                  <c:v>3</c:v>
                </c:pt>
                <c:pt idx="927">
                  <c:v>1</c:v>
                </c:pt>
                <c:pt idx="928">
                  <c:v>6</c:v>
                </c:pt>
                <c:pt idx="929">
                  <c:v>1</c:v>
                </c:pt>
                <c:pt idx="930">
                  <c:v>1</c:v>
                </c:pt>
                <c:pt idx="931">
                  <c:v>2</c:v>
                </c:pt>
                <c:pt idx="932">
                  <c:v>3</c:v>
                </c:pt>
                <c:pt idx="933">
                  <c:v>4</c:v>
                </c:pt>
                <c:pt idx="934">
                  <c:v>4</c:v>
                </c:pt>
                <c:pt idx="935">
                  <c:v>5</c:v>
                </c:pt>
                <c:pt idx="936">
                  <c:v>3</c:v>
                </c:pt>
                <c:pt idx="937">
                  <c:v>10</c:v>
                </c:pt>
                <c:pt idx="938">
                  <c:v>5</c:v>
                </c:pt>
                <c:pt idx="939">
                  <c:v>1</c:v>
                </c:pt>
                <c:pt idx="940">
                  <c:v>10</c:v>
                </c:pt>
                <c:pt idx="941">
                  <c:v>5</c:v>
                </c:pt>
                <c:pt idx="942">
                  <c:v>3</c:v>
                </c:pt>
                <c:pt idx="943">
                  <c:v>2</c:v>
                </c:pt>
                <c:pt idx="944">
                  <c:v>6</c:v>
                </c:pt>
                <c:pt idx="945">
                  <c:v>4</c:v>
                </c:pt>
                <c:pt idx="946">
                  <c:v>12</c:v>
                </c:pt>
                <c:pt idx="947">
                  <c:v>3</c:v>
                </c:pt>
                <c:pt idx="948">
                  <c:v>4</c:v>
                </c:pt>
                <c:pt idx="949">
                  <c:v>5</c:v>
                </c:pt>
                <c:pt idx="950">
                  <c:v>2</c:v>
                </c:pt>
                <c:pt idx="951">
                  <c:v>4</c:v>
                </c:pt>
                <c:pt idx="952">
                  <c:v>4</c:v>
                </c:pt>
                <c:pt idx="953">
                  <c:v>1</c:v>
                </c:pt>
                <c:pt idx="954">
                  <c:v>3</c:v>
                </c:pt>
                <c:pt idx="955">
                  <c:v>3</c:v>
                </c:pt>
                <c:pt idx="956">
                  <c:v>3</c:v>
                </c:pt>
                <c:pt idx="957">
                  <c:v>6</c:v>
                </c:pt>
                <c:pt idx="958">
                  <c:v>1</c:v>
                </c:pt>
                <c:pt idx="959">
                  <c:v>7</c:v>
                </c:pt>
                <c:pt idx="960">
                  <c:v>6</c:v>
                </c:pt>
                <c:pt idx="961">
                  <c:v>8</c:v>
                </c:pt>
                <c:pt idx="962">
                  <c:v>2</c:v>
                </c:pt>
                <c:pt idx="963">
                  <c:v>1</c:v>
                </c:pt>
                <c:pt idx="964">
                  <c:v>5</c:v>
                </c:pt>
                <c:pt idx="965">
                  <c:v>1</c:v>
                </c:pt>
                <c:pt idx="966">
                  <c:v>3</c:v>
                </c:pt>
                <c:pt idx="967">
                  <c:v>2</c:v>
                </c:pt>
                <c:pt idx="968">
                  <c:v>2</c:v>
                </c:pt>
                <c:pt idx="969">
                  <c:v>5</c:v>
                </c:pt>
                <c:pt idx="970">
                  <c:v>2</c:v>
                </c:pt>
                <c:pt idx="971">
                  <c:v>6</c:v>
                </c:pt>
                <c:pt idx="972">
                  <c:v>8</c:v>
                </c:pt>
                <c:pt idx="973">
                  <c:v>2</c:v>
                </c:pt>
                <c:pt idx="974">
                  <c:v>2</c:v>
                </c:pt>
                <c:pt idx="975">
                  <c:v>7</c:v>
                </c:pt>
                <c:pt idx="976">
                  <c:v>1</c:v>
                </c:pt>
                <c:pt idx="977">
                  <c:v>4</c:v>
                </c:pt>
                <c:pt idx="978">
                  <c:v>9</c:v>
                </c:pt>
                <c:pt idx="979">
                  <c:v>3</c:v>
                </c:pt>
                <c:pt idx="980">
                  <c:v>2</c:v>
                </c:pt>
                <c:pt idx="981">
                  <c:v>3</c:v>
                </c:pt>
                <c:pt idx="982">
                  <c:v>5</c:v>
                </c:pt>
                <c:pt idx="983">
                  <c:v>2</c:v>
                </c:pt>
                <c:pt idx="984">
                  <c:v>6</c:v>
                </c:pt>
                <c:pt idx="985">
                  <c:v>3</c:v>
                </c:pt>
                <c:pt idx="986">
                  <c:v>8</c:v>
                </c:pt>
                <c:pt idx="987">
                  <c:v>17</c:v>
                </c:pt>
                <c:pt idx="988">
                  <c:v>6</c:v>
                </c:pt>
                <c:pt idx="989">
                  <c:v>1</c:v>
                </c:pt>
                <c:pt idx="990">
                  <c:v>13</c:v>
                </c:pt>
                <c:pt idx="991">
                  <c:v>3</c:v>
                </c:pt>
              </c:numCache>
            </c:numRef>
          </c:val>
          <c:extLst>
            <c:ext xmlns:c16="http://schemas.microsoft.com/office/drawing/2014/chart" uri="{C3380CC4-5D6E-409C-BE32-E72D297353CC}">
              <c16:uniqueId val="{00000000-04BF-4C57-9E61-963D86A4D025}"/>
            </c:ext>
          </c:extLst>
        </c:ser>
        <c:dLbls>
          <c:showLegendKey val="0"/>
          <c:showVal val="0"/>
          <c:showCatName val="0"/>
          <c:showSerName val="0"/>
          <c:showPercent val="0"/>
          <c:showBubbleSize val="0"/>
        </c:dLbls>
        <c:gapWidth val="150"/>
        <c:shape val="box"/>
        <c:axId val="1017975200"/>
        <c:axId val="1017977120"/>
        <c:axId val="0"/>
      </c:bar3DChart>
      <c:catAx>
        <c:axId val="1017975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977120"/>
        <c:crosses val="autoZero"/>
        <c:auto val="1"/>
        <c:lblAlgn val="ctr"/>
        <c:lblOffset val="100"/>
        <c:noMultiLvlLbl val="0"/>
      </c:catAx>
      <c:valAx>
        <c:axId val="101797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97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[global_freelancer_raw-vinothini.xlsx]Sheet3!PivotTable8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rating by primary_skill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1"/>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pt idx="10">
                  <c:v>(blank)</c:v>
                </c:pt>
              </c:strCache>
            </c:strRef>
          </c:cat>
          <c:val>
            <c:numRef>
              <c:f>Sheet3!$B$4:$B$14</c:f>
              <c:numCache>
                <c:formatCode>General</c:formatCode>
                <c:ptCount val="11"/>
                <c:pt idx="0">
                  <c:v>242.7382647385985</c:v>
                </c:pt>
                <c:pt idx="1">
                  <c:v>250.15083426028929</c:v>
                </c:pt>
                <c:pt idx="2">
                  <c:v>212.91312569521688</c:v>
                </c:pt>
                <c:pt idx="3">
                  <c:v>232.62569521690779</c:v>
                </c:pt>
                <c:pt idx="4">
                  <c:v>312.11312569521704</c:v>
                </c:pt>
                <c:pt idx="5">
                  <c:v>233.50055617352612</c:v>
                </c:pt>
                <c:pt idx="6">
                  <c:v>238.90055617352621</c:v>
                </c:pt>
                <c:pt idx="7">
                  <c:v>259.30111234705225</c:v>
                </c:pt>
                <c:pt idx="8">
                  <c:v>275.00055617352615</c:v>
                </c:pt>
                <c:pt idx="9">
                  <c:v>246.81312569521694</c:v>
                </c:pt>
                <c:pt idx="10">
                  <c:v>8.5125695216907644</c:v>
                </c:pt>
              </c:numCache>
            </c:numRef>
          </c:val>
          <c:extLst>
            <c:ext xmlns:c16="http://schemas.microsoft.com/office/drawing/2014/chart" uri="{C3380CC4-5D6E-409C-BE32-E72D297353CC}">
              <c16:uniqueId val="{00000000-BFA3-4A3A-852E-7A3A8D2FAB47}"/>
            </c:ext>
          </c:extLst>
        </c:ser>
        <c:dLbls>
          <c:showLegendKey val="0"/>
          <c:showVal val="0"/>
          <c:showCatName val="0"/>
          <c:showSerName val="0"/>
          <c:showPercent val="0"/>
          <c:showBubbleSize val="0"/>
        </c:dLbls>
        <c:gapWidth val="182"/>
        <c:axId val="526577087"/>
        <c:axId val="526580927"/>
      </c:barChart>
      <c:catAx>
        <c:axId val="526577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80927"/>
        <c:crosses val="autoZero"/>
        <c:auto val="1"/>
        <c:lblAlgn val="ctr"/>
        <c:lblOffset val="100"/>
        <c:noMultiLvlLbl val="0"/>
      </c:catAx>
      <c:valAx>
        <c:axId val="52658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770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[global_freelancer_raw-vinothini.xlsx]Sheet4!PivotTable16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of client_satisfaction by language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Sheet4!$A$4:$A$19</c:f>
              <c:strCache>
                <c:ptCount val="16"/>
                <c:pt idx="0">
                  <c:v>Afrikaans</c:v>
                </c:pt>
                <c:pt idx="1">
                  <c:v>Arabic</c:v>
                </c:pt>
                <c:pt idx="2">
                  <c:v>Dutch</c:v>
                </c:pt>
                <c:pt idx="3">
                  <c:v>English</c:v>
                </c:pt>
                <c:pt idx="4">
                  <c:v>French</c:v>
                </c:pt>
                <c:pt idx="5">
                  <c:v>Germany</c:v>
                </c:pt>
                <c:pt idx="6">
                  <c:v>Hindi</c:v>
                </c:pt>
                <c:pt idx="7">
                  <c:v>Indonesian</c:v>
                </c:pt>
                <c:pt idx="8">
                  <c:v>Italian</c:v>
                </c:pt>
                <c:pt idx="9">
                  <c:v>Japanese</c:v>
                </c:pt>
                <c:pt idx="10">
                  <c:v>Korean</c:v>
                </c:pt>
                <c:pt idx="11">
                  <c:v>Mandarin</c:v>
                </c:pt>
                <c:pt idx="12">
                  <c:v>Portuguese</c:v>
                </c:pt>
                <c:pt idx="13">
                  <c:v>Russian</c:v>
                </c:pt>
                <c:pt idx="14">
                  <c:v>Spanish</c:v>
                </c:pt>
                <c:pt idx="15">
                  <c:v>Turkish</c:v>
                </c:pt>
              </c:strCache>
            </c:strRef>
          </c:cat>
          <c:val>
            <c:numRef>
              <c:f>Sheet4!$B$4:$B$19</c:f>
              <c:numCache>
                <c:formatCode>General</c:formatCode>
                <c:ptCount val="16"/>
                <c:pt idx="0">
                  <c:v>0.78340909090909083</c:v>
                </c:pt>
                <c:pt idx="1">
                  <c:v>0.81690476190476213</c:v>
                </c:pt>
                <c:pt idx="2">
                  <c:v>0.78960784313725474</c:v>
                </c:pt>
                <c:pt idx="3">
                  <c:v>0.79711627906976767</c:v>
                </c:pt>
                <c:pt idx="4">
                  <c:v>0.77136363636363636</c:v>
                </c:pt>
                <c:pt idx="5">
                  <c:v>0.78384615384615397</c:v>
                </c:pt>
                <c:pt idx="6">
                  <c:v>0.80822222222222195</c:v>
                </c:pt>
                <c:pt idx="7">
                  <c:v>0.78065217391304353</c:v>
                </c:pt>
                <c:pt idx="8">
                  <c:v>0.77880952380952351</c:v>
                </c:pt>
                <c:pt idx="9">
                  <c:v>0.77054054054054044</c:v>
                </c:pt>
                <c:pt idx="10">
                  <c:v>0.7955882352941176</c:v>
                </c:pt>
                <c:pt idx="11">
                  <c:v>0.78530612244897968</c:v>
                </c:pt>
                <c:pt idx="12">
                  <c:v>0.78967741935483859</c:v>
                </c:pt>
                <c:pt idx="13">
                  <c:v>0.80063829787234053</c:v>
                </c:pt>
                <c:pt idx="14">
                  <c:v>0.80380281690140865</c:v>
                </c:pt>
                <c:pt idx="15">
                  <c:v>0.7724444444444446</c:v>
                </c:pt>
              </c:numCache>
            </c:numRef>
          </c:val>
          <c:extLst>
            <c:ext xmlns:c16="http://schemas.microsoft.com/office/drawing/2014/chart" uri="{C3380CC4-5D6E-409C-BE32-E72D297353CC}">
              <c16:uniqueId val="{00000000-E8DA-4805-BC87-B0164C38CF44}"/>
            </c:ext>
          </c:extLst>
        </c:ser>
        <c:dLbls>
          <c:showLegendKey val="0"/>
          <c:showVal val="0"/>
          <c:showCatName val="0"/>
          <c:showSerName val="0"/>
          <c:showPercent val="0"/>
          <c:showBubbleSize val="0"/>
        </c:dLbls>
        <c:gapWidth val="219"/>
        <c:overlap val="-27"/>
        <c:axId val="1908971007"/>
        <c:axId val="1908975327"/>
      </c:barChart>
      <c:catAx>
        <c:axId val="190897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975327"/>
        <c:crosses val="autoZero"/>
        <c:auto val="1"/>
        <c:lblAlgn val="ctr"/>
        <c:lblOffset val="100"/>
        <c:noMultiLvlLbl val="0"/>
      </c:catAx>
      <c:valAx>
        <c:axId val="190897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9710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[global_freelancer_raw-vinothini.xlsx]Sheet5!PivotTable24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of client_satisfaction by is_active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Sheet5!$A$4:$A$6</c:f>
              <c:strCache>
                <c:ptCount val="3"/>
                <c:pt idx="0">
                  <c:v>Unknown</c:v>
                </c:pt>
                <c:pt idx="1">
                  <c:v>FALSE</c:v>
                </c:pt>
                <c:pt idx="2">
                  <c:v>TRUE</c:v>
                </c:pt>
              </c:strCache>
            </c:strRef>
          </c:cat>
          <c:val>
            <c:numRef>
              <c:f>Sheet5!$B$4:$B$6</c:f>
              <c:numCache>
                <c:formatCode>General</c:formatCode>
                <c:ptCount val="3"/>
                <c:pt idx="0">
                  <c:v>0.79910112359550534</c:v>
                </c:pt>
                <c:pt idx="1">
                  <c:v>0.7911397849462376</c:v>
                </c:pt>
                <c:pt idx="2">
                  <c:v>0.79197309417040374</c:v>
                </c:pt>
              </c:numCache>
            </c:numRef>
          </c:val>
          <c:extLst>
            <c:ext xmlns:c16="http://schemas.microsoft.com/office/drawing/2014/chart" uri="{C3380CC4-5D6E-409C-BE32-E72D297353CC}">
              <c16:uniqueId val="{00000000-C2AD-4BA3-A94F-57F22F3A2C24}"/>
            </c:ext>
          </c:extLst>
        </c:ser>
        <c:dLbls>
          <c:showLegendKey val="0"/>
          <c:showVal val="0"/>
          <c:showCatName val="0"/>
          <c:showSerName val="0"/>
          <c:showPercent val="0"/>
          <c:showBubbleSize val="0"/>
        </c:dLbls>
        <c:gapWidth val="219"/>
        <c:overlap val="-27"/>
        <c:axId val="526574687"/>
        <c:axId val="526582367"/>
      </c:barChart>
      <c:catAx>
        <c:axId val="52657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82367"/>
        <c:crosses val="autoZero"/>
        <c:auto val="1"/>
        <c:lblAlgn val="ctr"/>
        <c:lblOffset val="100"/>
        <c:noMultiLvlLbl val="0"/>
      </c:catAx>
      <c:valAx>
        <c:axId val="52658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746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[global_freelancer_raw-vinothini.xlsx]Sheet6!PivotTable32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of client_satisfaction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Sheet6!$A$4:$A$25</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pt idx="21">
                  <c:v>(blank)</c:v>
                </c:pt>
              </c:strCache>
            </c:strRef>
          </c:cat>
          <c:val>
            <c:numRef>
              <c:f>Sheet6!$B$4:$B$25</c:f>
              <c:numCache>
                <c:formatCode>General</c:formatCode>
                <c:ptCount val="22"/>
                <c:pt idx="0">
                  <c:v>0.80173913043478251</c:v>
                </c:pt>
                <c:pt idx="1">
                  <c:v>0.80450980392156868</c:v>
                </c:pt>
                <c:pt idx="2">
                  <c:v>0.78967741935483859</c:v>
                </c:pt>
                <c:pt idx="3">
                  <c:v>0.78461538461538471</c:v>
                </c:pt>
                <c:pt idx="4">
                  <c:v>0.78530612244897968</c:v>
                </c:pt>
                <c:pt idx="5">
                  <c:v>0.81690476190476213</c:v>
                </c:pt>
                <c:pt idx="6">
                  <c:v>0.77136363636363636</c:v>
                </c:pt>
                <c:pt idx="7">
                  <c:v>0.78384615384615397</c:v>
                </c:pt>
                <c:pt idx="8">
                  <c:v>0.80822222222222195</c:v>
                </c:pt>
                <c:pt idx="9">
                  <c:v>0.78044444444444439</c:v>
                </c:pt>
                <c:pt idx="10">
                  <c:v>0.77853658536585346</c:v>
                </c:pt>
                <c:pt idx="11">
                  <c:v>0.77054054054054044</c:v>
                </c:pt>
                <c:pt idx="12">
                  <c:v>0.80059999999999976</c:v>
                </c:pt>
                <c:pt idx="13">
                  <c:v>0.79279999999999984</c:v>
                </c:pt>
                <c:pt idx="14">
                  <c:v>0.80063829787234053</c:v>
                </c:pt>
                <c:pt idx="15">
                  <c:v>0.78340909090909083</c:v>
                </c:pt>
                <c:pt idx="16">
                  <c:v>0.7955882352941176</c:v>
                </c:pt>
                <c:pt idx="17">
                  <c:v>0.80666666666666664</c:v>
                </c:pt>
                <c:pt idx="18">
                  <c:v>0.7724444444444446</c:v>
                </c:pt>
                <c:pt idx="19">
                  <c:v>0.79299999999999993</c:v>
                </c:pt>
                <c:pt idx="20">
                  <c:v>0.81020408163265301</c:v>
                </c:pt>
                <c:pt idx="21">
                  <c:v>0.78500000000000003</c:v>
                </c:pt>
              </c:numCache>
            </c:numRef>
          </c:val>
          <c:extLst>
            <c:ext xmlns:c16="http://schemas.microsoft.com/office/drawing/2014/chart" uri="{C3380CC4-5D6E-409C-BE32-E72D297353CC}">
              <c16:uniqueId val="{00000000-DF58-4DD3-A9FD-72E7FBFC2567}"/>
            </c:ext>
          </c:extLst>
        </c:ser>
        <c:dLbls>
          <c:showLegendKey val="0"/>
          <c:showVal val="0"/>
          <c:showCatName val="0"/>
          <c:showSerName val="0"/>
          <c:showPercent val="0"/>
          <c:showBubbleSize val="0"/>
        </c:dLbls>
        <c:gapWidth val="219"/>
        <c:overlap val="-27"/>
        <c:axId val="526579007"/>
        <c:axId val="526585727"/>
      </c:barChart>
      <c:catAx>
        <c:axId val="52657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85727"/>
        <c:crosses val="autoZero"/>
        <c:auto val="1"/>
        <c:lblAlgn val="ctr"/>
        <c:lblOffset val="100"/>
        <c:noMultiLvlLbl val="0"/>
      </c:catAx>
      <c:valAx>
        <c:axId val="52658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790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People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tables'!$A$4:$A$996</c:f>
              <c:strCache>
                <c:ptCount val="992"/>
                <c:pt idx="0">
                  <c:v>Aaron Blair</c:v>
                </c:pt>
                <c:pt idx="1">
                  <c:v>Aaron Hicks</c:v>
                </c:pt>
                <c:pt idx="2">
                  <c:v>Aaron Pruitt</c:v>
                </c:pt>
                <c:pt idx="3">
                  <c:v>Aaron Stewart PhD</c:v>
                </c:pt>
                <c:pt idx="4">
                  <c:v>Adam Clay</c:v>
                </c:pt>
                <c:pt idx="5">
                  <c:v>Adam Griffith</c:v>
                </c:pt>
                <c:pt idx="6">
                  <c:v>Adam Kelly PhD</c:v>
                </c:pt>
                <c:pt idx="7">
                  <c:v>Adam Payne</c:v>
                </c:pt>
                <c:pt idx="8">
                  <c:v>Adam Stone</c:v>
                </c:pt>
                <c:pt idx="9">
                  <c:v>Alan Mendoza</c:v>
                </c:pt>
                <c:pt idx="10">
                  <c:v>Alan Williams</c:v>
                </c:pt>
                <c:pt idx="11">
                  <c:v>Albert Wilcox</c:v>
                </c:pt>
                <c:pt idx="12">
                  <c:v>Alex Novak</c:v>
                </c:pt>
                <c:pt idx="13">
                  <c:v>Alex Smith</c:v>
                </c:pt>
                <c:pt idx="14">
                  <c:v>Alex Wilson</c:v>
                </c:pt>
                <c:pt idx="15">
                  <c:v>Alexa Gallegos</c:v>
                </c:pt>
                <c:pt idx="16">
                  <c:v>Alexander Griffin</c:v>
                </c:pt>
                <c:pt idx="17">
                  <c:v>Alexander Hogan</c:v>
                </c:pt>
                <c:pt idx="18">
                  <c:v>Alexander Woodward</c:v>
                </c:pt>
                <c:pt idx="19">
                  <c:v>Alexandra Sims</c:v>
                </c:pt>
                <c:pt idx="20">
                  <c:v>Alexis Day</c:v>
                </c:pt>
                <c:pt idx="21">
                  <c:v>Alice Schneider</c:v>
                </c:pt>
                <c:pt idx="22">
                  <c:v>Alison Clark</c:v>
                </c:pt>
                <c:pt idx="23">
                  <c:v>Allen Lee</c:v>
                </c:pt>
                <c:pt idx="24">
                  <c:v>Allen Turner</c:v>
                </c:pt>
                <c:pt idx="25">
                  <c:v>Allison Henderson</c:v>
                </c:pt>
                <c:pt idx="26">
                  <c:v>Allison Perkins</c:v>
                </c:pt>
                <c:pt idx="27">
                  <c:v>Allison Tucker MD</c:v>
                </c:pt>
                <c:pt idx="28">
                  <c:v>Allison Williams</c:v>
                </c:pt>
                <c:pt idx="29">
                  <c:v>Amanda Fowler</c:v>
                </c:pt>
                <c:pt idx="30">
                  <c:v>Amanda Jacobs</c:v>
                </c:pt>
                <c:pt idx="31">
                  <c:v>Amanda Jones</c:v>
                </c:pt>
                <c:pt idx="32">
                  <c:v>Amanda Martin</c:v>
                </c:pt>
                <c:pt idx="33">
                  <c:v>Amanda Mayo</c:v>
                </c:pt>
                <c:pt idx="34">
                  <c:v>Amanda Mitchell</c:v>
                </c:pt>
                <c:pt idx="35">
                  <c:v>Amanda Smith</c:v>
                </c:pt>
                <c:pt idx="36">
                  <c:v>Amanda Spencer</c:v>
                </c:pt>
                <c:pt idx="37">
                  <c:v>Amanda Vargas</c:v>
                </c:pt>
                <c:pt idx="38">
                  <c:v>Amy Combs</c:v>
                </c:pt>
                <c:pt idx="39">
                  <c:v>Amy Fitzgerald</c:v>
                </c:pt>
                <c:pt idx="40">
                  <c:v>Amy Harrison</c:v>
                </c:pt>
                <c:pt idx="41">
                  <c:v>Amy Lee</c:v>
                </c:pt>
                <c:pt idx="42">
                  <c:v>Amy Morrow</c:v>
                </c:pt>
                <c:pt idx="43">
                  <c:v>Amy Olson</c:v>
                </c:pt>
                <c:pt idx="44">
                  <c:v>Andrea Perez</c:v>
                </c:pt>
                <c:pt idx="45">
                  <c:v>Andrew Avila</c:v>
                </c:pt>
                <c:pt idx="46">
                  <c:v>Andrew Barnes</c:v>
                </c:pt>
                <c:pt idx="47">
                  <c:v>Andrew Fuentes</c:v>
                </c:pt>
                <c:pt idx="48">
                  <c:v>Andrew Little</c:v>
                </c:pt>
                <c:pt idx="49">
                  <c:v>Andrew Lynch</c:v>
                </c:pt>
                <c:pt idx="50">
                  <c:v>Andrew Ruiz</c:v>
                </c:pt>
                <c:pt idx="51">
                  <c:v>Andrew Scott</c:v>
                </c:pt>
                <c:pt idx="52">
                  <c:v>Angel Collins</c:v>
                </c:pt>
                <c:pt idx="53">
                  <c:v>Angela Blackwell</c:v>
                </c:pt>
                <c:pt idx="54">
                  <c:v>Angela Castillo</c:v>
                </c:pt>
                <c:pt idx="55">
                  <c:v>Angela Castro</c:v>
                </c:pt>
                <c:pt idx="56">
                  <c:v>Angela Johnson</c:v>
                </c:pt>
                <c:pt idx="57">
                  <c:v>Angela Smith</c:v>
                </c:pt>
                <c:pt idx="58">
                  <c:v>Angelica Rogers</c:v>
                </c:pt>
                <c:pt idx="59">
                  <c:v>Anita Becker</c:v>
                </c:pt>
                <c:pt idx="60">
                  <c:v>Ann Contreras</c:v>
                </c:pt>
                <c:pt idx="61">
                  <c:v>Anna Evans</c:v>
                </c:pt>
                <c:pt idx="62">
                  <c:v>Anna Fleming</c:v>
                </c:pt>
                <c:pt idx="63">
                  <c:v>Anna Mccann</c:v>
                </c:pt>
                <c:pt idx="64">
                  <c:v>Anne Edwards</c:v>
                </c:pt>
                <c:pt idx="65">
                  <c:v>Anne Hamilton</c:v>
                </c:pt>
                <c:pt idx="66">
                  <c:v>Anne Hampton</c:v>
                </c:pt>
                <c:pt idx="67">
                  <c:v>Anthony Avila</c:v>
                </c:pt>
                <c:pt idx="68">
                  <c:v>Anthony Case</c:v>
                </c:pt>
                <c:pt idx="69">
                  <c:v>Anthony Downs</c:v>
                </c:pt>
                <c:pt idx="70">
                  <c:v>Anthony Gaines</c:v>
                </c:pt>
                <c:pt idx="71">
                  <c:v>Anthony Goodwin DDS</c:v>
                </c:pt>
                <c:pt idx="72">
                  <c:v>Anthony Hernandez</c:v>
                </c:pt>
                <c:pt idx="73">
                  <c:v>Anthony Huynh MD</c:v>
                </c:pt>
                <c:pt idx="74">
                  <c:v>Anthony Krause</c:v>
                </c:pt>
                <c:pt idx="75">
                  <c:v>Anthony Larsen</c:v>
                </c:pt>
                <c:pt idx="76">
                  <c:v>Anthony Nichols</c:v>
                </c:pt>
                <c:pt idx="77">
                  <c:v>Anthony Walter</c:v>
                </c:pt>
                <c:pt idx="78">
                  <c:v>Antonio Johnson</c:v>
                </c:pt>
                <c:pt idx="79">
                  <c:v>Antonio King</c:v>
                </c:pt>
                <c:pt idx="80">
                  <c:v>April Ford</c:v>
                </c:pt>
                <c:pt idx="81">
                  <c:v>Ariana Pittman</c:v>
                </c:pt>
                <c:pt idx="82">
                  <c:v>Arthur Vasquez</c:v>
                </c:pt>
                <c:pt idx="83">
                  <c:v>Ashley Chen</c:v>
                </c:pt>
                <c:pt idx="84">
                  <c:v>Ashley Cordova</c:v>
                </c:pt>
                <c:pt idx="85">
                  <c:v>Ashley Hammond</c:v>
                </c:pt>
                <c:pt idx="86">
                  <c:v>Ashley Kemp</c:v>
                </c:pt>
                <c:pt idx="87">
                  <c:v>Ashley Odonnell</c:v>
                </c:pt>
                <c:pt idx="88">
                  <c:v>Ashley Salazar</c:v>
                </c:pt>
                <c:pt idx="89">
                  <c:v>Austin Allen</c:v>
                </c:pt>
                <c:pt idx="90">
                  <c:v>Austin Jenkins</c:v>
                </c:pt>
                <c:pt idx="91">
                  <c:v>Austin Romero</c:v>
                </c:pt>
                <c:pt idx="92">
                  <c:v>Barbara Brown</c:v>
                </c:pt>
                <c:pt idx="93">
                  <c:v>Barbara Foster</c:v>
                </c:pt>
                <c:pt idx="94">
                  <c:v>Barbara Keith</c:v>
                </c:pt>
                <c:pt idx="95">
                  <c:v>Benjamin Stark</c:v>
                </c:pt>
                <c:pt idx="96">
                  <c:v>Benjamin Stevens</c:v>
                </c:pt>
                <c:pt idx="97">
                  <c:v>Beth Crane</c:v>
                </c:pt>
                <c:pt idx="98">
                  <c:v>Beth Huff</c:v>
                </c:pt>
                <c:pt idx="99">
                  <c:v>Beth Young</c:v>
                </c:pt>
                <c:pt idx="100">
                  <c:v>Bethany Wright</c:v>
                </c:pt>
                <c:pt idx="101">
                  <c:v>Beverly Roy</c:v>
                </c:pt>
                <c:pt idx="102">
                  <c:v>Blake Newton</c:v>
                </c:pt>
                <c:pt idx="103">
                  <c:v>Bonnie Sherman</c:v>
                </c:pt>
                <c:pt idx="104">
                  <c:v>Bradley Aguilar</c:v>
                </c:pt>
                <c:pt idx="105">
                  <c:v>Bradley Gaines</c:v>
                </c:pt>
                <c:pt idx="106">
                  <c:v>Bradley Harris</c:v>
                </c:pt>
                <c:pt idx="107">
                  <c:v>Bradley Weaver</c:v>
                </c:pt>
                <c:pt idx="108">
                  <c:v>Bradley Wu</c:v>
                </c:pt>
                <c:pt idx="109">
                  <c:v>Brandi Tucker</c:v>
                </c:pt>
                <c:pt idx="110">
                  <c:v>Brandon Ford</c:v>
                </c:pt>
                <c:pt idx="111">
                  <c:v>Brandon Fox</c:v>
                </c:pt>
                <c:pt idx="112">
                  <c:v>Brandon Newman</c:v>
                </c:pt>
                <c:pt idx="113">
                  <c:v>Brandon Williams</c:v>
                </c:pt>
                <c:pt idx="114">
                  <c:v>Brenda Briggs</c:v>
                </c:pt>
                <c:pt idx="115">
                  <c:v>Brenda Fleming</c:v>
                </c:pt>
                <c:pt idx="116">
                  <c:v>Brenda Green</c:v>
                </c:pt>
                <c:pt idx="117">
                  <c:v>Brenda Koch</c:v>
                </c:pt>
                <c:pt idx="118">
                  <c:v>Brenda Reeves</c:v>
                </c:pt>
                <c:pt idx="119">
                  <c:v>Brenda Spencer</c:v>
                </c:pt>
                <c:pt idx="120">
                  <c:v>Brett Moore</c:v>
                </c:pt>
                <c:pt idx="121">
                  <c:v>Brian Bailey</c:v>
                </c:pt>
                <c:pt idx="122">
                  <c:v>Brian Baker</c:v>
                </c:pt>
                <c:pt idx="123">
                  <c:v>Brian Bautista</c:v>
                </c:pt>
                <c:pt idx="124">
                  <c:v>Brian Dunn</c:v>
                </c:pt>
                <c:pt idx="125">
                  <c:v>Brian Holland</c:v>
                </c:pt>
                <c:pt idx="126">
                  <c:v>Briana Smith</c:v>
                </c:pt>
                <c:pt idx="127">
                  <c:v>Brianna Orr</c:v>
                </c:pt>
                <c:pt idx="128">
                  <c:v>Brianna Pittman</c:v>
                </c:pt>
                <c:pt idx="129">
                  <c:v>Bridget Williams</c:v>
                </c:pt>
                <c:pt idx="130">
                  <c:v>Brittany Barker</c:v>
                </c:pt>
                <c:pt idx="131">
                  <c:v>Brittany Lambert</c:v>
                </c:pt>
                <c:pt idx="132">
                  <c:v>Brittany Mcdowell</c:v>
                </c:pt>
                <c:pt idx="133">
                  <c:v>Bryan Long</c:v>
                </c:pt>
                <c:pt idx="134">
                  <c:v>Caleb Guerra</c:v>
                </c:pt>
                <c:pt idx="135">
                  <c:v>Cameron Spencer</c:v>
                </c:pt>
                <c:pt idx="136">
                  <c:v>Candice Petersen</c:v>
                </c:pt>
                <c:pt idx="137">
                  <c:v>Candice Wise</c:v>
                </c:pt>
                <c:pt idx="138">
                  <c:v>Carl Kline</c:v>
                </c:pt>
                <c:pt idx="139">
                  <c:v>Carla Wood</c:v>
                </c:pt>
                <c:pt idx="140">
                  <c:v>Carol Schneider</c:v>
                </c:pt>
                <c:pt idx="141">
                  <c:v>Caroline Gross</c:v>
                </c:pt>
                <c:pt idx="142">
                  <c:v>Carolyn Lopez</c:v>
                </c:pt>
                <c:pt idx="143">
                  <c:v>Carrie Little</c:v>
                </c:pt>
                <c:pt idx="144">
                  <c:v>Casey Bush</c:v>
                </c:pt>
                <c:pt idx="145">
                  <c:v>Casey Roberts</c:v>
                </c:pt>
                <c:pt idx="146">
                  <c:v>Cassandra Macdonald</c:v>
                </c:pt>
                <c:pt idx="147">
                  <c:v>Cassandra Stephens</c:v>
                </c:pt>
                <c:pt idx="148">
                  <c:v>Catherine Johnston</c:v>
                </c:pt>
                <c:pt idx="149">
                  <c:v>Catherine Mccoy MD</c:v>
                </c:pt>
                <c:pt idx="150">
                  <c:v>Cathy Baldwin</c:v>
                </c:pt>
                <c:pt idx="151">
                  <c:v>Cesar Greene</c:v>
                </c:pt>
                <c:pt idx="152">
                  <c:v>Charles Dean</c:v>
                </c:pt>
                <c:pt idx="153">
                  <c:v>Charles Jones</c:v>
                </c:pt>
                <c:pt idx="154">
                  <c:v>Charles Martinez</c:v>
                </c:pt>
                <c:pt idx="155">
                  <c:v>Charles Pratt</c:v>
                </c:pt>
                <c:pt idx="156">
                  <c:v>Charlotte Taylor</c:v>
                </c:pt>
                <c:pt idx="157">
                  <c:v>Chase Mason</c:v>
                </c:pt>
                <c:pt idx="158">
                  <c:v>Chelsea Anderson</c:v>
                </c:pt>
                <c:pt idx="159">
                  <c:v>Chelsea Barber</c:v>
                </c:pt>
                <c:pt idx="160">
                  <c:v>Cheryl Freeman</c:v>
                </c:pt>
                <c:pt idx="161">
                  <c:v>Cheryl Norris</c:v>
                </c:pt>
                <c:pt idx="162">
                  <c:v>Chloe Gray</c:v>
                </c:pt>
                <c:pt idx="163">
                  <c:v>Christian Campbell</c:v>
                </c:pt>
                <c:pt idx="164">
                  <c:v>Christian Lane</c:v>
                </c:pt>
                <c:pt idx="165">
                  <c:v>Christian Lopez</c:v>
                </c:pt>
                <c:pt idx="166">
                  <c:v>Christina King</c:v>
                </c:pt>
                <c:pt idx="167">
                  <c:v>Christina Norman</c:v>
                </c:pt>
                <c:pt idx="168">
                  <c:v>Christina Wright</c:v>
                </c:pt>
                <c:pt idx="169">
                  <c:v>Christine Castro</c:v>
                </c:pt>
                <c:pt idx="170">
                  <c:v>Christine Hart</c:v>
                </c:pt>
                <c:pt idx="171">
                  <c:v>Christine Johnson</c:v>
                </c:pt>
                <c:pt idx="172">
                  <c:v>Christopher Black</c:v>
                </c:pt>
                <c:pt idx="173">
                  <c:v>Christopher Burton</c:v>
                </c:pt>
                <c:pt idx="174">
                  <c:v>Christopher Guerra</c:v>
                </c:pt>
                <c:pt idx="175">
                  <c:v>Christopher Hunter</c:v>
                </c:pt>
                <c:pt idx="176">
                  <c:v>Christopher Johnson</c:v>
                </c:pt>
                <c:pt idx="177">
                  <c:v>Christopher Jones</c:v>
                </c:pt>
                <c:pt idx="178">
                  <c:v>Christopher Long</c:v>
                </c:pt>
                <c:pt idx="179">
                  <c:v>Christopher Mcclain</c:v>
                </c:pt>
                <c:pt idx="180">
                  <c:v>Christopher Nichols</c:v>
                </c:pt>
                <c:pt idx="181">
                  <c:v>Christopher Riggs</c:v>
                </c:pt>
                <c:pt idx="182">
                  <c:v>Christopher Robinson</c:v>
                </c:pt>
                <c:pt idx="183">
                  <c:v>Christopher Sparks</c:v>
                </c:pt>
                <c:pt idx="184">
                  <c:v>Cindy Jacobs</c:v>
                </c:pt>
                <c:pt idx="185">
                  <c:v>Cindy Martin</c:v>
                </c:pt>
                <c:pt idx="186">
                  <c:v>Cindy Williams</c:v>
                </c:pt>
                <c:pt idx="187">
                  <c:v>Clarence Vega</c:v>
                </c:pt>
                <c:pt idx="188">
                  <c:v>Clayton Burns</c:v>
                </c:pt>
                <c:pt idx="189">
                  <c:v>Clayton Pena</c:v>
                </c:pt>
                <c:pt idx="190">
                  <c:v>Clifford Moore MD</c:v>
                </c:pt>
                <c:pt idx="191">
                  <c:v>Connie Mcclain</c:v>
                </c:pt>
                <c:pt idx="192">
                  <c:v>Corey Combs</c:v>
                </c:pt>
                <c:pt idx="193">
                  <c:v>Corey Warren</c:v>
                </c:pt>
                <c:pt idx="194">
                  <c:v>Courtney Burton</c:v>
                </c:pt>
                <c:pt idx="195">
                  <c:v>Courtney Tran</c:v>
                </c:pt>
                <c:pt idx="196">
                  <c:v>Craig Dennis</c:v>
                </c:pt>
                <c:pt idx="197">
                  <c:v>Craig Levine</c:v>
                </c:pt>
                <c:pt idx="198">
                  <c:v>Crystal Brown</c:v>
                </c:pt>
                <c:pt idx="199">
                  <c:v>Crystal Wilson</c:v>
                </c:pt>
                <c:pt idx="200">
                  <c:v>Curtis Lambert</c:v>
                </c:pt>
                <c:pt idx="201">
                  <c:v>Curtis Maxwell</c:v>
                </c:pt>
                <c:pt idx="202">
                  <c:v>Cynthia Mckinney</c:v>
                </c:pt>
                <c:pt idx="203">
                  <c:v>Cynthia Walton</c:v>
                </c:pt>
                <c:pt idx="204">
                  <c:v>Dakota Giles</c:v>
                </c:pt>
                <c:pt idx="205">
                  <c:v>Dakota Wells</c:v>
                </c:pt>
                <c:pt idx="206">
                  <c:v>Dale Haynes</c:v>
                </c:pt>
                <c:pt idx="207">
                  <c:v>Dana Rice</c:v>
                </c:pt>
                <c:pt idx="208">
                  <c:v>Dana Sanders</c:v>
                </c:pt>
                <c:pt idx="209">
                  <c:v>Daniel Barnett</c:v>
                </c:pt>
                <c:pt idx="210">
                  <c:v>Daniel Foster</c:v>
                </c:pt>
                <c:pt idx="211">
                  <c:v>Daniel Green</c:v>
                </c:pt>
                <c:pt idx="212">
                  <c:v>Daniel Harrington</c:v>
                </c:pt>
                <c:pt idx="213">
                  <c:v>Daniel Lopez</c:v>
                </c:pt>
                <c:pt idx="214">
                  <c:v>Daniel Martin</c:v>
                </c:pt>
                <c:pt idx="215">
                  <c:v>Daniel Parker</c:v>
                </c:pt>
                <c:pt idx="216">
                  <c:v>Daniel Quinn</c:v>
                </c:pt>
                <c:pt idx="217">
                  <c:v>Daniel Roberson</c:v>
                </c:pt>
                <c:pt idx="218">
                  <c:v>Daniel Terry</c:v>
                </c:pt>
                <c:pt idx="219">
                  <c:v>Daniel Thomas</c:v>
                </c:pt>
                <c:pt idx="220">
                  <c:v>Danielle Adkins</c:v>
                </c:pt>
                <c:pt idx="221">
                  <c:v>Danielle Barrera</c:v>
                </c:pt>
                <c:pt idx="222">
                  <c:v>Danielle Bell</c:v>
                </c:pt>
                <c:pt idx="223">
                  <c:v>Danielle Costa</c:v>
                </c:pt>
                <c:pt idx="224">
                  <c:v>Danielle Nelson</c:v>
                </c:pt>
                <c:pt idx="225">
                  <c:v>Danny Brown</c:v>
                </c:pt>
                <c:pt idx="226">
                  <c:v>Darrell Johnson</c:v>
                </c:pt>
                <c:pt idx="227">
                  <c:v>David Armstrong</c:v>
                </c:pt>
                <c:pt idx="228">
                  <c:v>David Bishop</c:v>
                </c:pt>
                <c:pt idx="229">
                  <c:v>David Brown</c:v>
                </c:pt>
                <c:pt idx="230">
                  <c:v>David Cherry</c:v>
                </c:pt>
                <c:pt idx="231">
                  <c:v>David Cox</c:v>
                </c:pt>
                <c:pt idx="232">
                  <c:v>David Gonzalez</c:v>
                </c:pt>
                <c:pt idx="233">
                  <c:v>David Griffin</c:v>
                </c:pt>
                <c:pt idx="234">
                  <c:v>David Hooper</c:v>
                </c:pt>
                <c:pt idx="235">
                  <c:v>David Martinez</c:v>
                </c:pt>
                <c:pt idx="236">
                  <c:v>David Morrison</c:v>
                </c:pt>
                <c:pt idx="237">
                  <c:v>David Ortiz</c:v>
                </c:pt>
                <c:pt idx="238">
                  <c:v>David Osborne III</c:v>
                </c:pt>
                <c:pt idx="239">
                  <c:v>David Powell</c:v>
                </c:pt>
                <c:pt idx="240">
                  <c:v>David Sanchez</c:v>
                </c:pt>
                <c:pt idx="241">
                  <c:v>David Spence</c:v>
                </c:pt>
                <c:pt idx="242">
                  <c:v>David Watson</c:v>
                </c:pt>
                <c:pt idx="243">
                  <c:v>Dawn Green</c:v>
                </c:pt>
                <c:pt idx="244">
                  <c:v>Dawn Hardy</c:v>
                </c:pt>
                <c:pt idx="245">
                  <c:v>Dawn Mitchell</c:v>
                </c:pt>
                <c:pt idx="246">
                  <c:v>Dean Finley</c:v>
                </c:pt>
                <c:pt idx="247">
                  <c:v>Deanna Miles</c:v>
                </c:pt>
                <c:pt idx="248">
                  <c:v>Deborah Brown</c:v>
                </c:pt>
                <c:pt idx="249">
                  <c:v>Deborah Day</c:v>
                </c:pt>
                <c:pt idx="250">
                  <c:v>Deborah Kelley</c:v>
                </c:pt>
                <c:pt idx="251">
                  <c:v>Deborah Torres</c:v>
                </c:pt>
                <c:pt idx="252">
                  <c:v>Debra Garcia</c:v>
                </c:pt>
                <c:pt idx="253">
                  <c:v>Debra Salazar</c:v>
                </c:pt>
                <c:pt idx="254">
                  <c:v>Denise Erickson</c:v>
                </c:pt>
                <c:pt idx="255">
                  <c:v>Denise Neal</c:v>
                </c:pt>
                <c:pt idx="256">
                  <c:v>Denise Smith</c:v>
                </c:pt>
                <c:pt idx="257">
                  <c:v>Desiree Winters</c:v>
                </c:pt>
                <c:pt idx="258">
                  <c:v>Diana Bautista</c:v>
                </c:pt>
                <c:pt idx="259">
                  <c:v>Diana Chase</c:v>
                </c:pt>
                <c:pt idx="260">
                  <c:v>Diana Ferguson</c:v>
                </c:pt>
                <c:pt idx="261">
                  <c:v>Diana Raymond</c:v>
                </c:pt>
                <c:pt idx="262">
                  <c:v>Diana Walton</c:v>
                </c:pt>
                <c:pt idx="263">
                  <c:v>Diane Dean</c:v>
                </c:pt>
                <c:pt idx="264">
                  <c:v>Diane Flores</c:v>
                </c:pt>
                <c:pt idx="265">
                  <c:v>Dillon Henry</c:v>
                </c:pt>
                <c:pt idx="266">
                  <c:v>Dominique Ward</c:v>
                </c:pt>
                <c:pt idx="267">
                  <c:v>Don Scott</c:v>
                </c:pt>
                <c:pt idx="268">
                  <c:v>Donald Mitchell</c:v>
                </c:pt>
                <c:pt idx="269">
                  <c:v>Donald Salas</c:v>
                </c:pt>
                <c:pt idx="270">
                  <c:v>Donna Bailey</c:v>
                </c:pt>
                <c:pt idx="271">
                  <c:v>Donna Davis</c:v>
                </c:pt>
                <c:pt idx="272">
                  <c:v>Donna Hansen</c:v>
                </c:pt>
                <c:pt idx="273">
                  <c:v>Douglas Goodwin</c:v>
                </c:pt>
                <c:pt idx="274">
                  <c:v>Dr. Jessica Campbell</c:v>
                </c:pt>
                <c:pt idx="275">
                  <c:v>Dr. Michael Aguilar</c:v>
                </c:pt>
                <c:pt idx="276">
                  <c:v>Dr. Pamela Larson</c:v>
                </c:pt>
                <c:pt idx="277">
                  <c:v>Dr. Paul Williamson</c:v>
                </c:pt>
                <c:pt idx="278">
                  <c:v>Dr. Rhonda Hernandez</c:v>
                </c:pt>
                <c:pt idx="279">
                  <c:v>Dustin Douglas</c:v>
                </c:pt>
                <c:pt idx="280">
                  <c:v>Dustin Smith</c:v>
                </c:pt>
                <c:pt idx="281">
                  <c:v>Dwayne Cardenas</c:v>
                </c:pt>
                <c:pt idx="282">
                  <c:v>Dwayne Parks</c:v>
                </c:pt>
                <c:pt idx="283">
                  <c:v>Eddie Todd</c:v>
                </c:pt>
                <c:pt idx="284">
                  <c:v>Eduardo Burns</c:v>
                </c:pt>
                <c:pt idx="285">
                  <c:v>Eduardo Reed</c:v>
                </c:pt>
                <c:pt idx="286">
                  <c:v>Edward Ferguson</c:v>
                </c:pt>
                <c:pt idx="287">
                  <c:v>Edwin Carter</c:v>
                </c:pt>
                <c:pt idx="288">
                  <c:v>Elaine Martinez</c:v>
                </c:pt>
                <c:pt idx="289">
                  <c:v>Elijah Green</c:v>
                </c:pt>
                <c:pt idx="290">
                  <c:v>Elizabeth Bowman</c:v>
                </c:pt>
                <c:pt idx="291">
                  <c:v>Elizabeth Edwards</c:v>
                </c:pt>
                <c:pt idx="292">
                  <c:v>Elizabeth Estrada</c:v>
                </c:pt>
                <c:pt idx="293">
                  <c:v>Elizabeth Green</c:v>
                </c:pt>
                <c:pt idx="294">
                  <c:v>Elizabeth Hayes</c:v>
                </c:pt>
                <c:pt idx="295">
                  <c:v>Elizabeth Jenkins</c:v>
                </c:pt>
                <c:pt idx="296">
                  <c:v>Elizabeth Lester</c:v>
                </c:pt>
                <c:pt idx="297">
                  <c:v>Elizabeth Phillips</c:v>
                </c:pt>
                <c:pt idx="298">
                  <c:v>Elizabeth Stone</c:v>
                </c:pt>
                <c:pt idx="299">
                  <c:v>Elizabeth Walker</c:v>
                </c:pt>
                <c:pt idx="300">
                  <c:v>Ellen Bowman</c:v>
                </c:pt>
                <c:pt idx="301">
                  <c:v>Emily Brown</c:v>
                </c:pt>
                <c:pt idx="302">
                  <c:v>Emily Daniels</c:v>
                </c:pt>
                <c:pt idx="303">
                  <c:v>Emily Horton</c:v>
                </c:pt>
                <c:pt idx="304">
                  <c:v>Emily Johnson</c:v>
                </c:pt>
                <c:pt idx="305">
                  <c:v>Emily Scott</c:v>
                </c:pt>
                <c:pt idx="306">
                  <c:v>Emma Hicks</c:v>
                </c:pt>
                <c:pt idx="307">
                  <c:v>Eric Carpenter</c:v>
                </c:pt>
                <c:pt idx="308">
                  <c:v>Eric Jimenez</c:v>
                </c:pt>
                <c:pt idx="309">
                  <c:v>Eric Johnson</c:v>
                </c:pt>
                <c:pt idx="310">
                  <c:v>Eric Myers</c:v>
                </c:pt>
                <c:pt idx="311">
                  <c:v>Eric Nguyen</c:v>
                </c:pt>
                <c:pt idx="312">
                  <c:v>Eric Robinson</c:v>
                </c:pt>
                <c:pt idx="313">
                  <c:v>Eric Walsh</c:v>
                </c:pt>
                <c:pt idx="314">
                  <c:v>Erica Davis</c:v>
                </c:pt>
                <c:pt idx="315">
                  <c:v>Erica Jackson</c:v>
                </c:pt>
                <c:pt idx="316">
                  <c:v>Erica Johnson</c:v>
                </c:pt>
                <c:pt idx="317">
                  <c:v>Erika Mitchell</c:v>
                </c:pt>
                <c:pt idx="318">
                  <c:v>Erin Jimenez</c:v>
                </c:pt>
                <c:pt idx="319">
                  <c:v>Erin Martin</c:v>
                </c:pt>
                <c:pt idx="320">
                  <c:v>Ernest Cole</c:v>
                </c:pt>
                <c:pt idx="321">
                  <c:v>Ethan Adams</c:v>
                </c:pt>
                <c:pt idx="322">
                  <c:v>Evan Ramos</c:v>
                </c:pt>
                <c:pt idx="323">
                  <c:v>Evan Soto</c:v>
                </c:pt>
                <c:pt idx="324">
                  <c:v>Fred Stark</c:v>
                </c:pt>
                <c:pt idx="325">
                  <c:v>Frederick Ware</c:v>
                </c:pt>
                <c:pt idx="326">
                  <c:v>Gabrielle Bowman</c:v>
                </c:pt>
                <c:pt idx="327">
                  <c:v>Gary Ballard</c:v>
                </c:pt>
                <c:pt idx="328">
                  <c:v>Gavin Randall</c:v>
                </c:pt>
                <c:pt idx="329">
                  <c:v>Gerald Johnson</c:v>
                </c:pt>
                <c:pt idx="330">
                  <c:v>Gerald Taylor</c:v>
                </c:pt>
                <c:pt idx="331">
                  <c:v>Gilbert Mcintyre</c:v>
                </c:pt>
                <c:pt idx="332">
                  <c:v>Gina Snyder</c:v>
                </c:pt>
                <c:pt idx="333">
                  <c:v>Gina Thompson</c:v>
                </c:pt>
                <c:pt idx="334">
                  <c:v>Gina Williams</c:v>
                </c:pt>
                <c:pt idx="335">
                  <c:v>Gloria Chaney</c:v>
                </c:pt>
                <c:pt idx="336">
                  <c:v>Gregory Brown</c:v>
                </c:pt>
                <c:pt idx="337">
                  <c:v>Gregory Clarke</c:v>
                </c:pt>
                <c:pt idx="338">
                  <c:v>Gregory Garrison</c:v>
                </c:pt>
                <c:pt idx="339">
                  <c:v>Gregory Randall</c:v>
                </c:pt>
                <c:pt idx="340">
                  <c:v>Gregory Waters</c:v>
                </c:pt>
                <c:pt idx="341">
                  <c:v>Haley Castro</c:v>
                </c:pt>
                <c:pt idx="342">
                  <c:v>Haley Yates</c:v>
                </c:pt>
                <c:pt idx="343">
                  <c:v>Hannah Sanders</c:v>
                </c:pt>
                <c:pt idx="344">
                  <c:v>Heather Brown</c:v>
                </c:pt>
                <c:pt idx="345">
                  <c:v>Heather Camacho</c:v>
                </c:pt>
                <c:pt idx="346">
                  <c:v>Heather Curtis</c:v>
                </c:pt>
                <c:pt idx="347">
                  <c:v>Heather Davis</c:v>
                </c:pt>
                <c:pt idx="348">
                  <c:v>Heather Jackson</c:v>
                </c:pt>
                <c:pt idx="349">
                  <c:v>Heather Saunders</c:v>
                </c:pt>
                <c:pt idx="350">
                  <c:v>Hector Greer</c:v>
                </c:pt>
                <c:pt idx="351">
                  <c:v>Heidi Dixon</c:v>
                </c:pt>
                <c:pt idx="352">
                  <c:v>Heidi Miranda</c:v>
                </c:pt>
                <c:pt idx="353">
                  <c:v>Henry Mullen</c:v>
                </c:pt>
                <c:pt idx="354">
                  <c:v>Ian Hayes</c:v>
                </c:pt>
                <c:pt idx="355">
                  <c:v>Ian May</c:v>
                </c:pt>
                <c:pt idx="356">
                  <c:v>Isaac Gray</c:v>
                </c:pt>
                <c:pt idx="357">
                  <c:v>Isaac Hebert</c:v>
                </c:pt>
                <c:pt idx="358">
                  <c:v>Isabel Brown</c:v>
                </c:pt>
                <c:pt idx="359">
                  <c:v>Jack Ortega</c:v>
                </c:pt>
                <c:pt idx="360">
                  <c:v>Jackie Allen</c:v>
                </c:pt>
                <c:pt idx="361">
                  <c:v>Jacob Austin</c:v>
                </c:pt>
                <c:pt idx="362">
                  <c:v>Jacob Gill</c:v>
                </c:pt>
                <c:pt idx="363">
                  <c:v>Jacob Jones</c:v>
                </c:pt>
                <c:pt idx="364">
                  <c:v>Jacob Joseph</c:v>
                </c:pt>
                <c:pt idx="365">
                  <c:v>Jacob Kerr</c:v>
                </c:pt>
                <c:pt idx="366">
                  <c:v>Jacob Mclaughlin</c:v>
                </c:pt>
                <c:pt idx="367">
                  <c:v>Jacqueline Drake</c:v>
                </c:pt>
                <c:pt idx="368">
                  <c:v>Jacqueline Moon</c:v>
                </c:pt>
                <c:pt idx="369">
                  <c:v>Jacqueline Peterson</c:v>
                </c:pt>
                <c:pt idx="370">
                  <c:v>Jacqueline Williams</c:v>
                </c:pt>
                <c:pt idx="371">
                  <c:v>Jake Gilmore</c:v>
                </c:pt>
                <c:pt idx="372">
                  <c:v>James Brown</c:v>
                </c:pt>
                <c:pt idx="373">
                  <c:v>James Campbell</c:v>
                </c:pt>
                <c:pt idx="374">
                  <c:v>James Carr</c:v>
                </c:pt>
                <c:pt idx="375">
                  <c:v>James Cherry</c:v>
                </c:pt>
                <c:pt idx="376">
                  <c:v>James Gonzalez</c:v>
                </c:pt>
                <c:pt idx="377">
                  <c:v>James Hall</c:v>
                </c:pt>
                <c:pt idx="378">
                  <c:v>James Hernandez</c:v>
                </c:pt>
                <c:pt idx="379">
                  <c:v>James Hinton</c:v>
                </c:pt>
                <c:pt idx="380">
                  <c:v>James Jacobs</c:v>
                </c:pt>
                <c:pt idx="381">
                  <c:v>James Mills</c:v>
                </c:pt>
                <c:pt idx="382">
                  <c:v>James Moore</c:v>
                </c:pt>
                <c:pt idx="383">
                  <c:v>James Skinner</c:v>
                </c:pt>
                <c:pt idx="384">
                  <c:v>James Smith</c:v>
                </c:pt>
                <c:pt idx="385">
                  <c:v>James Todd</c:v>
                </c:pt>
                <c:pt idx="386">
                  <c:v>Jamie Ramirez</c:v>
                </c:pt>
                <c:pt idx="387">
                  <c:v>Jane Cox</c:v>
                </c:pt>
                <c:pt idx="388">
                  <c:v>Janet Barron</c:v>
                </c:pt>
                <c:pt idx="389">
                  <c:v>Janice Daniels</c:v>
                </c:pt>
                <c:pt idx="390">
                  <c:v>Jasmin Ho</c:v>
                </c:pt>
                <c:pt idx="391">
                  <c:v>Jasmine Harris</c:v>
                </c:pt>
                <c:pt idx="392">
                  <c:v>Jasmine Lane</c:v>
                </c:pt>
                <c:pt idx="393">
                  <c:v>Jason Brady</c:v>
                </c:pt>
                <c:pt idx="394">
                  <c:v>Jason Bryant</c:v>
                </c:pt>
                <c:pt idx="395">
                  <c:v>Jason Carter</c:v>
                </c:pt>
                <c:pt idx="396">
                  <c:v>Jason Edwards</c:v>
                </c:pt>
                <c:pt idx="397">
                  <c:v>Jason Johnson</c:v>
                </c:pt>
                <c:pt idx="398">
                  <c:v>Jason Phillips</c:v>
                </c:pt>
                <c:pt idx="399">
                  <c:v>Jason Sanders</c:v>
                </c:pt>
                <c:pt idx="400">
                  <c:v>Jason Scott</c:v>
                </c:pt>
                <c:pt idx="401">
                  <c:v>Jason Singh</c:v>
                </c:pt>
                <c:pt idx="402">
                  <c:v>Jason Weaver</c:v>
                </c:pt>
                <c:pt idx="403">
                  <c:v>Javier Hobbs</c:v>
                </c:pt>
                <c:pt idx="404">
                  <c:v>Jay Bush</c:v>
                </c:pt>
                <c:pt idx="405">
                  <c:v>Jeffery Tucker</c:v>
                </c:pt>
                <c:pt idx="406">
                  <c:v>Jeffrey Cooper</c:v>
                </c:pt>
                <c:pt idx="407">
                  <c:v>Jeffrey Edwards</c:v>
                </c:pt>
                <c:pt idx="408">
                  <c:v>Jennifer Allen</c:v>
                </c:pt>
                <c:pt idx="409">
                  <c:v>Jennifer Baker</c:v>
                </c:pt>
                <c:pt idx="410">
                  <c:v>Jennifer Carter</c:v>
                </c:pt>
                <c:pt idx="411">
                  <c:v>Jennifer Cherry</c:v>
                </c:pt>
                <c:pt idx="412">
                  <c:v>Jennifer Garcia</c:v>
                </c:pt>
                <c:pt idx="413">
                  <c:v>Jennifer Gonzalez</c:v>
                </c:pt>
                <c:pt idx="414">
                  <c:v>Jennifer Hinton</c:v>
                </c:pt>
                <c:pt idx="415">
                  <c:v>Jennifer Holmes</c:v>
                </c:pt>
                <c:pt idx="416">
                  <c:v>Jennifer Lara</c:v>
                </c:pt>
                <c:pt idx="417">
                  <c:v>Jennifer Lewis</c:v>
                </c:pt>
                <c:pt idx="418">
                  <c:v>Jennifer Martin</c:v>
                </c:pt>
                <c:pt idx="419">
                  <c:v>Jennifer Mcintyre</c:v>
                </c:pt>
                <c:pt idx="420">
                  <c:v>Jennifer Miller</c:v>
                </c:pt>
                <c:pt idx="421">
                  <c:v>Jennifer Nelson</c:v>
                </c:pt>
                <c:pt idx="422">
                  <c:v>Jennifer Phillips</c:v>
                </c:pt>
                <c:pt idx="423">
                  <c:v>Jennifer Pierce</c:v>
                </c:pt>
                <c:pt idx="424">
                  <c:v>Jennifer Rogers</c:v>
                </c:pt>
                <c:pt idx="425">
                  <c:v>Jennifer Rowe</c:v>
                </c:pt>
                <c:pt idx="426">
                  <c:v>Jennifer Sullivan</c:v>
                </c:pt>
                <c:pt idx="427">
                  <c:v>Jeremiah Rodriguez</c:v>
                </c:pt>
                <c:pt idx="428">
                  <c:v>Jeremiah Thompson</c:v>
                </c:pt>
                <c:pt idx="429">
                  <c:v>Jeremy Hernandez</c:v>
                </c:pt>
                <c:pt idx="430">
                  <c:v>Jeremy Meyer</c:v>
                </c:pt>
                <c:pt idx="431">
                  <c:v>Jeremy Sawyer</c:v>
                </c:pt>
                <c:pt idx="432">
                  <c:v>Jeremy Smith</c:v>
                </c:pt>
                <c:pt idx="433">
                  <c:v>Jerry Price</c:v>
                </c:pt>
                <c:pt idx="434">
                  <c:v>Jesse Campbell</c:v>
                </c:pt>
                <c:pt idx="435">
                  <c:v>Jesse Cochran</c:v>
                </c:pt>
                <c:pt idx="436">
                  <c:v>Jesse Moran</c:v>
                </c:pt>
                <c:pt idx="437">
                  <c:v>Jessica Armstrong</c:v>
                </c:pt>
                <c:pt idx="438">
                  <c:v>Jessica Chaney</c:v>
                </c:pt>
                <c:pt idx="439">
                  <c:v>Jessica Decker</c:v>
                </c:pt>
                <c:pt idx="440">
                  <c:v>Jessica Erickson</c:v>
                </c:pt>
                <c:pt idx="441">
                  <c:v>Jessica Garza</c:v>
                </c:pt>
                <c:pt idx="442">
                  <c:v>Jessica Gray</c:v>
                </c:pt>
                <c:pt idx="443">
                  <c:v>Jessica Smith</c:v>
                </c:pt>
                <c:pt idx="444">
                  <c:v>Jessica Snyder</c:v>
                </c:pt>
                <c:pt idx="445">
                  <c:v>Jessica Torres</c:v>
                </c:pt>
                <c:pt idx="446">
                  <c:v>Jessica Vance</c:v>
                </c:pt>
                <c:pt idx="447">
                  <c:v>Jesus Martinez</c:v>
                </c:pt>
                <c:pt idx="448">
                  <c:v>Jesus Quinn</c:v>
                </c:pt>
                <c:pt idx="449">
                  <c:v>Jill Stephens</c:v>
                </c:pt>
                <c:pt idx="450">
                  <c:v>Jim Weiss</c:v>
                </c:pt>
                <c:pt idx="451">
                  <c:v>Jimmy Hogan</c:v>
                </c:pt>
                <c:pt idx="452">
                  <c:v>Joanne Reyes</c:v>
                </c:pt>
                <c:pt idx="453">
                  <c:v>Joel Brown III</c:v>
                </c:pt>
                <c:pt idx="454">
                  <c:v>Joel Randolph</c:v>
                </c:pt>
                <c:pt idx="455">
                  <c:v>John Arroyo</c:v>
                </c:pt>
                <c:pt idx="456">
                  <c:v>John Bray</c:v>
                </c:pt>
                <c:pt idx="457">
                  <c:v>John Castillo</c:v>
                </c:pt>
                <c:pt idx="458">
                  <c:v>John Christian</c:v>
                </c:pt>
                <c:pt idx="459">
                  <c:v>John Davis</c:v>
                </c:pt>
                <c:pt idx="460">
                  <c:v>John Gonzales</c:v>
                </c:pt>
                <c:pt idx="461">
                  <c:v>John Gray</c:v>
                </c:pt>
                <c:pt idx="462">
                  <c:v>John Greene</c:v>
                </c:pt>
                <c:pt idx="463">
                  <c:v>John Mathis</c:v>
                </c:pt>
                <c:pt idx="464">
                  <c:v>John Mckinney</c:v>
                </c:pt>
                <c:pt idx="465">
                  <c:v>John Nguyen</c:v>
                </c:pt>
                <c:pt idx="466">
                  <c:v>John Obrien</c:v>
                </c:pt>
                <c:pt idx="467">
                  <c:v>John Rios</c:v>
                </c:pt>
                <c:pt idx="468">
                  <c:v>John Simpson</c:v>
                </c:pt>
                <c:pt idx="469">
                  <c:v>John Smith</c:v>
                </c:pt>
                <c:pt idx="470">
                  <c:v>John Weaver</c:v>
                </c:pt>
                <c:pt idx="471">
                  <c:v>John Webb</c:v>
                </c:pt>
                <c:pt idx="472">
                  <c:v>John White</c:v>
                </c:pt>
                <c:pt idx="473">
                  <c:v>Johnny Rice</c:v>
                </c:pt>
                <c:pt idx="474">
                  <c:v>Jon Jones</c:v>
                </c:pt>
                <c:pt idx="475">
                  <c:v>Jon Morgan</c:v>
                </c:pt>
                <c:pt idx="476">
                  <c:v>Jonathan Clark</c:v>
                </c:pt>
                <c:pt idx="477">
                  <c:v>Jonathan Garza</c:v>
                </c:pt>
                <c:pt idx="478">
                  <c:v>Jonathan Jones</c:v>
                </c:pt>
                <c:pt idx="479">
                  <c:v>Jorge Riley</c:v>
                </c:pt>
                <c:pt idx="480">
                  <c:v>Jose Jones</c:v>
                </c:pt>
                <c:pt idx="481">
                  <c:v>Jose Patterson</c:v>
                </c:pt>
                <c:pt idx="482">
                  <c:v>Jose Wilson</c:v>
                </c:pt>
                <c:pt idx="483">
                  <c:v>Joseph Gonzalez</c:v>
                </c:pt>
                <c:pt idx="484">
                  <c:v>Joseph Horn</c:v>
                </c:pt>
                <c:pt idx="485">
                  <c:v>Joseph Kent</c:v>
                </c:pt>
                <c:pt idx="486">
                  <c:v>Joseph Mendoza</c:v>
                </c:pt>
                <c:pt idx="487">
                  <c:v>Joseph Miller</c:v>
                </c:pt>
                <c:pt idx="488">
                  <c:v>Joseph Robinson</c:v>
                </c:pt>
                <c:pt idx="489">
                  <c:v>Joseph Thomas</c:v>
                </c:pt>
                <c:pt idx="490">
                  <c:v>Joseph Wood</c:v>
                </c:pt>
                <c:pt idx="491">
                  <c:v>Joshua Armstrong</c:v>
                </c:pt>
                <c:pt idx="492">
                  <c:v>Joshua Bush</c:v>
                </c:pt>
                <c:pt idx="493">
                  <c:v>Joshua Chambers</c:v>
                </c:pt>
                <c:pt idx="494">
                  <c:v>Joshua Holloway</c:v>
                </c:pt>
                <c:pt idx="495">
                  <c:v>Joshua Owens</c:v>
                </c:pt>
                <c:pt idx="496">
                  <c:v>Joshua Roberts</c:v>
                </c:pt>
                <c:pt idx="497">
                  <c:v>Joyce Humphrey</c:v>
                </c:pt>
                <c:pt idx="498">
                  <c:v>Juan Elliott</c:v>
                </c:pt>
                <c:pt idx="499">
                  <c:v>Juan Hines</c:v>
                </c:pt>
                <c:pt idx="500">
                  <c:v>Juan Nelson</c:v>
                </c:pt>
                <c:pt idx="501">
                  <c:v>Judith Poole</c:v>
                </c:pt>
                <c:pt idx="502">
                  <c:v>Judith Riggs</c:v>
                </c:pt>
                <c:pt idx="503">
                  <c:v>Julia Murphy</c:v>
                </c:pt>
                <c:pt idx="504">
                  <c:v>Julia Reid</c:v>
                </c:pt>
                <c:pt idx="505">
                  <c:v>Julian Edwards</c:v>
                </c:pt>
                <c:pt idx="506">
                  <c:v>Julie Barnett</c:v>
                </c:pt>
                <c:pt idx="507">
                  <c:v>Julie Becker</c:v>
                </c:pt>
                <c:pt idx="508">
                  <c:v>Julie Burgess</c:v>
                </c:pt>
                <c:pt idx="509">
                  <c:v>Julie White</c:v>
                </c:pt>
                <c:pt idx="510">
                  <c:v>Justin House</c:v>
                </c:pt>
                <c:pt idx="511">
                  <c:v>Justin Johnson</c:v>
                </c:pt>
                <c:pt idx="512">
                  <c:v>Justin Jones</c:v>
                </c:pt>
                <c:pt idx="513">
                  <c:v>Justin Lang</c:v>
                </c:pt>
                <c:pt idx="514">
                  <c:v>Justin Ruiz</c:v>
                </c:pt>
                <c:pt idx="515">
                  <c:v>Kaitlyn Davis</c:v>
                </c:pt>
                <c:pt idx="516">
                  <c:v>Kaitlyn Schmidt</c:v>
                </c:pt>
                <c:pt idx="517">
                  <c:v>Karen Larsen</c:v>
                </c:pt>
                <c:pt idx="518">
                  <c:v>Karen Mercer</c:v>
                </c:pt>
                <c:pt idx="519">
                  <c:v>Karen Scott</c:v>
                </c:pt>
                <c:pt idx="520">
                  <c:v>Katherine Carlson</c:v>
                </c:pt>
                <c:pt idx="521">
                  <c:v>Kathleen Hendrix</c:v>
                </c:pt>
                <c:pt idx="522">
                  <c:v>Kathleen Quinn</c:v>
                </c:pt>
                <c:pt idx="523">
                  <c:v>Kathryn Myers</c:v>
                </c:pt>
                <c:pt idx="524">
                  <c:v>Kathy Faulkner</c:v>
                </c:pt>
                <c:pt idx="525">
                  <c:v>Kathy Grimes</c:v>
                </c:pt>
                <c:pt idx="526">
                  <c:v>Kathy Reese</c:v>
                </c:pt>
                <c:pt idx="527">
                  <c:v>Kathy Watkins</c:v>
                </c:pt>
                <c:pt idx="528">
                  <c:v>Katie Hensley</c:v>
                </c:pt>
                <c:pt idx="529">
                  <c:v>Katrina Schultz</c:v>
                </c:pt>
                <c:pt idx="530">
                  <c:v>Kayla Meyers</c:v>
                </c:pt>
                <c:pt idx="531">
                  <c:v>Keith Shaffer</c:v>
                </c:pt>
                <c:pt idx="532">
                  <c:v>Keith Smith</c:v>
                </c:pt>
                <c:pt idx="533">
                  <c:v>Keith Trujillo</c:v>
                </c:pt>
                <c:pt idx="534">
                  <c:v>Kelli Ramirez</c:v>
                </c:pt>
                <c:pt idx="535">
                  <c:v>Kellie Le</c:v>
                </c:pt>
                <c:pt idx="536">
                  <c:v>Kelly Ellis</c:v>
                </c:pt>
                <c:pt idx="537">
                  <c:v>Kelly Jones</c:v>
                </c:pt>
                <c:pt idx="538">
                  <c:v>Kelly Lawson</c:v>
                </c:pt>
                <c:pt idx="539">
                  <c:v>Kelly Shelton</c:v>
                </c:pt>
                <c:pt idx="540">
                  <c:v>Kenneth Arias</c:v>
                </c:pt>
                <c:pt idx="541">
                  <c:v>Kenneth Evans</c:v>
                </c:pt>
                <c:pt idx="542">
                  <c:v>Kenneth Stevenson</c:v>
                </c:pt>
                <c:pt idx="543">
                  <c:v>Kenneth Vasquez</c:v>
                </c:pt>
                <c:pt idx="544">
                  <c:v>Kevin Ellis</c:v>
                </c:pt>
                <c:pt idx="545">
                  <c:v>Kevin Flores</c:v>
                </c:pt>
                <c:pt idx="546">
                  <c:v>Kevin Gonzales</c:v>
                </c:pt>
                <c:pt idx="547">
                  <c:v>Kevin Serrano</c:v>
                </c:pt>
                <c:pt idx="548">
                  <c:v>Kevin Smith</c:v>
                </c:pt>
                <c:pt idx="549">
                  <c:v>Kevin Wong</c:v>
                </c:pt>
                <c:pt idx="550">
                  <c:v>Kim Martinez</c:v>
                </c:pt>
                <c:pt idx="551">
                  <c:v>Kimberly Allen</c:v>
                </c:pt>
                <c:pt idx="552">
                  <c:v>Kimberly Brown</c:v>
                </c:pt>
                <c:pt idx="553">
                  <c:v>Kimberly Fitzgerald</c:v>
                </c:pt>
                <c:pt idx="554">
                  <c:v>Kimberly Griffin</c:v>
                </c:pt>
                <c:pt idx="555">
                  <c:v>Kimberly Holland</c:v>
                </c:pt>
                <c:pt idx="556">
                  <c:v>Kimberly Hunter</c:v>
                </c:pt>
                <c:pt idx="557">
                  <c:v>Kimberly Williams</c:v>
                </c:pt>
                <c:pt idx="558">
                  <c:v>Kristen Haney</c:v>
                </c:pt>
                <c:pt idx="559">
                  <c:v>Kristen Knight</c:v>
                </c:pt>
                <c:pt idx="560">
                  <c:v>Kristen Williams</c:v>
                </c:pt>
                <c:pt idx="561">
                  <c:v>Kristi Brown DVM</c:v>
                </c:pt>
                <c:pt idx="562">
                  <c:v>Kristi Knight</c:v>
                </c:pt>
                <c:pt idx="563">
                  <c:v>Kristina Miller</c:v>
                </c:pt>
                <c:pt idx="564">
                  <c:v>Kristina Williams</c:v>
                </c:pt>
                <c:pt idx="565">
                  <c:v>Kristine Garcia</c:v>
                </c:pt>
                <c:pt idx="566">
                  <c:v>Kristopher Meyers</c:v>
                </c:pt>
                <c:pt idx="567">
                  <c:v>Kurt Wilson</c:v>
                </c:pt>
                <c:pt idx="568">
                  <c:v>Kyle Atkinson</c:v>
                </c:pt>
                <c:pt idx="569">
                  <c:v>Kyle Burns</c:v>
                </c:pt>
                <c:pt idx="570">
                  <c:v>Kyle Hall</c:v>
                </c:pt>
                <c:pt idx="571">
                  <c:v>Kyle Ray</c:v>
                </c:pt>
                <c:pt idx="572">
                  <c:v>Lance Griffin</c:v>
                </c:pt>
                <c:pt idx="573">
                  <c:v>Lance Lester</c:v>
                </c:pt>
                <c:pt idx="574">
                  <c:v>Larry Simpson</c:v>
                </c:pt>
                <c:pt idx="575">
                  <c:v>Larry Wallace</c:v>
                </c:pt>
                <c:pt idx="576">
                  <c:v>Latoya Brown</c:v>
                </c:pt>
                <c:pt idx="577">
                  <c:v>Laura Butler</c:v>
                </c:pt>
                <c:pt idx="578">
                  <c:v>Laura Evans</c:v>
                </c:pt>
                <c:pt idx="579">
                  <c:v>Laura Johnson</c:v>
                </c:pt>
                <c:pt idx="580">
                  <c:v>Laura Kelly</c:v>
                </c:pt>
                <c:pt idx="581">
                  <c:v>Laura Price</c:v>
                </c:pt>
                <c:pt idx="582">
                  <c:v>Laura Thompson</c:v>
                </c:pt>
                <c:pt idx="583">
                  <c:v>Laura Wong DDS</c:v>
                </c:pt>
                <c:pt idx="584">
                  <c:v>Lauren Henry</c:v>
                </c:pt>
                <c:pt idx="585">
                  <c:v>Lauren Lang</c:v>
                </c:pt>
                <c:pt idx="586">
                  <c:v>Lauren Lowery</c:v>
                </c:pt>
                <c:pt idx="587">
                  <c:v>Lauren Ross</c:v>
                </c:pt>
                <c:pt idx="588">
                  <c:v>Leah Harris</c:v>
                </c:pt>
                <c:pt idx="589">
                  <c:v>Leah Phelps</c:v>
                </c:pt>
                <c:pt idx="590">
                  <c:v>Leah Williams</c:v>
                </c:pt>
                <c:pt idx="591">
                  <c:v>Lee Fowler</c:v>
                </c:pt>
                <c:pt idx="592">
                  <c:v>Leslie Rodriguez</c:v>
                </c:pt>
                <c:pt idx="593">
                  <c:v>Linda Schultz</c:v>
                </c:pt>
                <c:pt idx="594">
                  <c:v>Linda Williams</c:v>
                </c:pt>
                <c:pt idx="595">
                  <c:v>Linda Williamson</c:v>
                </c:pt>
                <c:pt idx="596">
                  <c:v>Lindsay Hudson</c:v>
                </c:pt>
                <c:pt idx="597">
                  <c:v>Lindsay Le</c:v>
                </c:pt>
                <c:pt idx="598">
                  <c:v>Lindsay Potts</c:v>
                </c:pt>
                <c:pt idx="599">
                  <c:v>Lindsay Rivera</c:v>
                </c:pt>
                <c:pt idx="600">
                  <c:v>Lindsey Miles</c:v>
                </c:pt>
                <c:pt idx="601">
                  <c:v>Lindsey Wang</c:v>
                </c:pt>
                <c:pt idx="602">
                  <c:v>Lisa Hickman</c:v>
                </c:pt>
                <c:pt idx="603">
                  <c:v>Lisa Johnson</c:v>
                </c:pt>
                <c:pt idx="604">
                  <c:v>Lisa Werner MD</c:v>
                </c:pt>
                <c:pt idx="605">
                  <c:v>Logan Huang</c:v>
                </c:pt>
                <c:pt idx="606">
                  <c:v>Logan Zamora</c:v>
                </c:pt>
                <c:pt idx="607">
                  <c:v>Lori Malone</c:v>
                </c:pt>
                <c:pt idx="608">
                  <c:v>Lori Marshall</c:v>
                </c:pt>
                <c:pt idx="609">
                  <c:v>Lori Miller</c:v>
                </c:pt>
                <c:pt idx="610">
                  <c:v>Lori Perez</c:v>
                </c:pt>
                <c:pt idx="611">
                  <c:v>Lori Smith</c:v>
                </c:pt>
                <c:pt idx="612">
                  <c:v>Lorraine Lowery</c:v>
                </c:pt>
                <c:pt idx="613">
                  <c:v>Lucas Chen</c:v>
                </c:pt>
                <c:pt idx="614">
                  <c:v>Lynn Curtis DDS</c:v>
                </c:pt>
                <c:pt idx="615">
                  <c:v>Lynn French</c:v>
                </c:pt>
                <c:pt idx="616">
                  <c:v>Madison Mcintosh</c:v>
                </c:pt>
                <c:pt idx="617">
                  <c:v>Manuel Torres</c:v>
                </c:pt>
                <c:pt idx="618">
                  <c:v>Marc Joseph</c:v>
                </c:pt>
                <c:pt idx="619">
                  <c:v>Marc Ortiz</c:v>
                </c:pt>
                <c:pt idx="620">
                  <c:v>Margaret Garcia</c:v>
                </c:pt>
                <c:pt idx="621">
                  <c:v>Margaret Perkins</c:v>
                </c:pt>
                <c:pt idx="622">
                  <c:v>Margaret Schwartz</c:v>
                </c:pt>
                <c:pt idx="623">
                  <c:v>Maria Benitez</c:v>
                </c:pt>
                <c:pt idx="624">
                  <c:v>Maria Hall</c:v>
                </c:pt>
                <c:pt idx="625">
                  <c:v>Maria Mcguire</c:v>
                </c:pt>
                <c:pt idx="626">
                  <c:v>Marissa Bass</c:v>
                </c:pt>
                <c:pt idx="627">
                  <c:v>Mark Chandler</c:v>
                </c:pt>
                <c:pt idx="628">
                  <c:v>Mark Clark</c:v>
                </c:pt>
                <c:pt idx="629">
                  <c:v>Mark Cochran</c:v>
                </c:pt>
                <c:pt idx="630">
                  <c:v>Mark Cummings</c:v>
                </c:pt>
                <c:pt idx="631">
                  <c:v>Mark Duncan</c:v>
                </c:pt>
                <c:pt idx="632">
                  <c:v>Mark Hudson</c:v>
                </c:pt>
                <c:pt idx="633">
                  <c:v>Mark Lopez</c:v>
                </c:pt>
                <c:pt idx="634">
                  <c:v>Mark Paul</c:v>
                </c:pt>
                <c:pt idx="635">
                  <c:v>Mark Perry</c:v>
                </c:pt>
                <c:pt idx="636">
                  <c:v>Mark Thompson</c:v>
                </c:pt>
                <c:pt idx="637">
                  <c:v>Mark Ward</c:v>
                </c:pt>
                <c:pt idx="638">
                  <c:v>Mark Wright</c:v>
                </c:pt>
                <c:pt idx="639">
                  <c:v>Martha Carson</c:v>
                </c:pt>
                <c:pt idx="640">
                  <c:v>Martha Sweeney</c:v>
                </c:pt>
                <c:pt idx="641">
                  <c:v>Martin Moreno</c:v>
                </c:pt>
                <c:pt idx="642">
                  <c:v>Marvin Moore</c:v>
                </c:pt>
                <c:pt idx="643">
                  <c:v>Marvin Woods III</c:v>
                </c:pt>
                <c:pt idx="644">
                  <c:v>Mary Brown</c:v>
                </c:pt>
                <c:pt idx="645">
                  <c:v>Mary Hall</c:v>
                </c:pt>
                <c:pt idx="646">
                  <c:v>Mary Henry</c:v>
                </c:pt>
                <c:pt idx="647">
                  <c:v>Mary Hernandez</c:v>
                </c:pt>
                <c:pt idx="648">
                  <c:v>Mary Reed</c:v>
                </c:pt>
                <c:pt idx="649">
                  <c:v>Mary Ward</c:v>
                </c:pt>
                <c:pt idx="650">
                  <c:v>Matthew Baldwin</c:v>
                </c:pt>
                <c:pt idx="651">
                  <c:v>Matthew Fernandez</c:v>
                </c:pt>
                <c:pt idx="652">
                  <c:v>Matthew Gay</c:v>
                </c:pt>
                <c:pt idx="653">
                  <c:v>Matthew Hicks</c:v>
                </c:pt>
                <c:pt idx="654">
                  <c:v>Matthew Lawson</c:v>
                </c:pt>
                <c:pt idx="655">
                  <c:v>Matthew Lloyd</c:v>
                </c:pt>
                <c:pt idx="656">
                  <c:v>Matthew Martin</c:v>
                </c:pt>
                <c:pt idx="657">
                  <c:v>Matthew Phillips</c:v>
                </c:pt>
                <c:pt idx="658">
                  <c:v>Matthew Richards</c:v>
                </c:pt>
                <c:pt idx="659">
                  <c:v>Matthew Smith</c:v>
                </c:pt>
                <c:pt idx="660">
                  <c:v>Matthew Steele</c:v>
                </c:pt>
                <c:pt idx="661">
                  <c:v>Matthew Strong</c:v>
                </c:pt>
                <c:pt idx="662">
                  <c:v>Matthew White</c:v>
                </c:pt>
                <c:pt idx="663">
                  <c:v>Maureen Keith</c:v>
                </c:pt>
                <c:pt idx="664">
                  <c:v>Maxwell Johnson</c:v>
                </c:pt>
                <c:pt idx="665">
                  <c:v>Meagan Walters</c:v>
                </c:pt>
                <c:pt idx="666">
                  <c:v>Megan Bright</c:v>
                </c:pt>
                <c:pt idx="667">
                  <c:v>Megan Brown</c:v>
                </c:pt>
                <c:pt idx="668">
                  <c:v>Megan Hudson</c:v>
                </c:pt>
                <c:pt idx="669">
                  <c:v>Megan Jones</c:v>
                </c:pt>
                <c:pt idx="670">
                  <c:v>Megan Welch</c:v>
                </c:pt>
                <c:pt idx="671">
                  <c:v>Megan Young</c:v>
                </c:pt>
                <c:pt idx="672">
                  <c:v>Melanie Baird</c:v>
                </c:pt>
                <c:pt idx="673">
                  <c:v>Melanie Carter</c:v>
                </c:pt>
                <c:pt idx="674">
                  <c:v>Melanie Gay</c:v>
                </c:pt>
                <c:pt idx="675">
                  <c:v>Melanie Harris</c:v>
                </c:pt>
                <c:pt idx="676">
                  <c:v>Melinda White</c:v>
                </c:pt>
                <c:pt idx="677">
                  <c:v>Melissa Maldonado</c:v>
                </c:pt>
                <c:pt idx="678">
                  <c:v>Melissa Rich</c:v>
                </c:pt>
                <c:pt idx="679">
                  <c:v>Melissa Vasquez</c:v>
                </c:pt>
                <c:pt idx="680">
                  <c:v>Melody Barker</c:v>
                </c:pt>
                <c:pt idx="681">
                  <c:v>Melvin Harris</c:v>
                </c:pt>
                <c:pt idx="682">
                  <c:v>Michael Andersen</c:v>
                </c:pt>
                <c:pt idx="683">
                  <c:v>Michael Anderson</c:v>
                </c:pt>
                <c:pt idx="684">
                  <c:v>Michael Black</c:v>
                </c:pt>
                <c:pt idx="685">
                  <c:v>Michael Clark</c:v>
                </c:pt>
                <c:pt idx="686">
                  <c:v>Michael Davis</c:v>
                </c:pt>
                <c:pt idx="687">
                  <c:v>Michael Garcia</c:v>
                </c:pt>
                <c:pt idx="688">
                  <c:v>Michael Harrell</c:v>
                </c:pt>
                <c:pt idx="689">
                  <c:v>Michael Holland</c:v>
                </c:pt>
                <c:pt idx="690">
                  <c:v>Michael Mcmahon</c:v>
                </c:pt>
                <c:pt idx="691">
                  <c:v>Michael Miller</c:v>
                </c:pt>
                <c:pt idx="692">
                  <c:v>Michael Nunez</c:v>
                </c:pt>
                <c:pt idx="693">
                  <c:v>Michael Reed</c:v>
                </c:pt>
                <c:pt idx="694">
                  <c:v>Michael Roberson</c:v>
                </c:pt>
                <c:pt idx="695">
                  <c:v>Michael Rogers</c:v>
                </c:pt>
                <c:pt idx="696">
                  <c:v>Michael Ruiz</c:v>
                </c:pt>
                <c:pt idx="697">
                  <c:v>Michael Stein</c:v>
                </c:pt>
                <c:pt idx="698">
                  <c:v>Michael Watson</c:v>
                </c:pt>
                <c:pt idx="699">
                  <c:v>Michael Williams Jr.</c:v>
                </c:pt>
                <c:pt idx="700">
                  <c:v>Michael Zavala</c:v>
                </c:pt>
                <c:pt idx="701">
                  <c:v>Michele Duran</c:v>
                </c:pt>
                <c:pt idx="702">
                  <c:v>Michele Jones</c:v>
                </c:pt>
                <c:pt idx="703">
                  <c:v>Michele Taylor</c:v>
                </c:pt>
                <c:pt idx="704">
                  <c:v>Michelle Campbell</c:v>
                </c:pt>
                <c:pt idx="705">
                  <c:v>Michelle Cook</c:v>
                </c:pt>
                <c:pt idx="706">
                  <c:v>Michelle Curtis</c:v>
                </c:pt>
                <c:pt idx="707">
                  <c:v>Michelle Gregory</c:v>
                </c:pt>
                <c:pt idx="708">
                  <c:v>Michelle Hill</c:v>
                </c:pt>
                <c:pt idx="709">
                  <c:v>Michelle Peterson</c:v>
                </c:pt>
                <c:pt idx="710">
                  <c:v>Michelle Ramirez</c:v>
                </c:pt>
                <c:pt idx="711">
                  <c:v>Michelle Solis</c:v>
                </c:pt>
                <c:pt idx="712">
                  <c:v>Michelle Wu</c:v>
                </c:pt>
                <c:pt idx="713">
                  <c:v>Miguel Rogers</c:v>
                </c:pt>
                <c:pt idx="714">
                  <c:v>Mikayla Henry</c:v>
                </c:pt>
                <c:pt idx="715">
                  <c:v>Mike Dean</c:v>
                </c:pt>
                <c:pt idx="716">
                  <c:v>Mike Stanley</c:v>
                </c:pt>
                <c:pt idx="717">
                  <c:v>Mindy Sullivan</c:v>
                </c:pt>
                <c:pt idx="718">
                  <c:v>Mindy York</c:v>
                </c:pt>
                <c:pt idx="719">
                  <c:v>Miranda Hutchinson</c:v>
                </c:pt>
                <c:pt idx="720">
                  <c:v>Miss Janet Donovan MD</c:v>
                </c:pt>
                <c:pt idx="721">
                  <c:v>Miss Kimberly Marshall</c:v>
                </c:pt>
                <c:pt idx="722">
                  <c:v>Misty Adams</c:v>
                </c:pt>
                <c:pt idx="723">
                  <c:v>Mitchell Keller</c:v>
                </c:pt>
                <c:pt idx="724">
                  <c:v>Mitchell Martin</c:v>
                </c:pt>
                <c:pt idx="725">
                  <c:v>Mitchell Patrick</c:v>
                </c:pt>
                <c:pt idx="726">
                  <c:v>Mitchell Watson</c:v>
                </c:pt>
                <c:pt idx="727">
                  <c:v>Monica Murphy</c:v>
                </c:pt>
                <c:pt idx="728">
                  <c:v>Monica Roberts</c:v>
                </c:pt>
                <c:pt idx="729">
                  <c:v>Monica Smith</c:v>
                </c:pt>
                <c:pt idx="730">
                  <c:v>Monica West</c:v>
                </c:pt>
                <c:pt idx="731">
                  <c:v>Morgan Ford</c:v>
                </c:pt>
                <c:pt idx="732">
                  <c:v>Mr. Danny Morris DDS</c:v>
                </c:pt>
                <c:pt idx="733">
                  <c:v>Mr. David Valencia</c:v>
                </c:pt>
                <c:pt idx="734">
                  <c:v>Mr. Juan Mitchell</c:v>
                </c:pt>
                <c:pt idx="735">
                  <c:v>Mr. Robert Meza</c:v>
                </c:pt>
                <c:pt idx="736">
                  <c:v>Mrs. Amy Brooks</c:v>
                </c:pt>
                <c:pt idx="737">
                  <c:v>Mrs. Angela Ward</c:v>
                </c:pt>
                <c:pt idx="738">
                  <c:v>Mrs. Jessica Williams DVM</c:v>
                </c:pt>
                <c:pt idx="739">
                  <c:v>Mrs. Lisa Beard DVM</c:v>
                </c:pt>
                <c:pt idx="740">
                  <c:v>Mrs. Samantha Simmons</c:v>
                </c:pt>
                <c:pt idx="741">
                  <c:v>Ms. Christine Cherry</c:v>
                </c:pt>
                <c:pt idx="742">
                  <c:v>Ms. Nicole Kidd</c:v>
                </c:pt>
                <c:pt idx="743">
                  <c:v>Nancy Glover</c:v>
                </c:pt>
                <c:pt idx="744">
                  <c:v>Nancy Long</c:v>
                </c:pt>
                <c:pt idx="745">
                  <c:v>Nancy Mendez</c:v>
                </c:pt>
                <c:pt idx="746">
                  <c:v>Nancy Moore</c:v>
                </c:pt>
                <c:pt idx="747">
                  <c:v>Nancy Smith</c:v>
                </c:pt>
                <c:pt idx="748">
                  <c:v>Natalie Diaz</c:v>
                </c:pt>
                <c:pt idx="749">
                  <c:v>Natalie Frank MD</c:v>
                </c:pt>
                <c:pt idx="750">
                  <c:v>Nathan Blair</c:v>
                </c:pt>
                <c:pt idx="751">
                  <c:v>Nathan Davis</c:v>
                </c:pt>
                <c:pt idx="752">
                  <c:v>Nathan Huff</c:v>
                </c:pt>
                <c:pt idx="753">
                  <c:v>Nathan Soto</c:v>
                </c:pt>
                <c:pt idx="754">
                  <c:v>Nathaniel Benson</c:v>
                </c:pt>
                <c:pt idx="755">
                  <c:v>Nathaniel Flores</c:v>
                </c:pt>
                <c:pt idx="756">
                  <c:v>Nicholas Burton</c:v>
                </c:pt>
                <c:pt idx="757">
                  <c:v>Nicholas Carpenter</c:v>
                </c:pt>
                <c:pt idx="758">
                  <c:v>Nicholas Guerrero</c:v>
                </c:pt>
                <c:pt idx="759">
                  <c:v>Nicholas Scott</c:v>
                </c:pt>
                <c:pt idx="760">
                  <c:v>Nicole Austin</c:v>
                </c:pt>
                <c:pt idx="761">
                  <c:v>Nicole Bennett</c:v>
                </c:pt>
                <c:pt idx="762">
                  <c:v>Nicole Davis</c:v>
                </c:pt>
                <c:pt idx="763">
                  <c:v>Nicole Marks</c:v>
                </c:pt>
                <c:pt idx="764">
                  <c:v>Nicole Meyers</c:v>
                </c:pt>
                <c:pt idx="765">
                  <c:v>Nicole Rocha</c:v>
                </c:pt>
                <c:pt idx="766">
                  <c:v>Nicole Taylor</c:v>
                </c:pt>
                <c:pt idx="767">
                  <c:v>Nicole Wright</c:v>
                </c:pt>
                <c:pt idx="768">
                  <c:v>Nicole York</c:v>
                </c:pt>
                <c:pt idx="769">
                  <c:v>Noah Wiggins</c:v>
                </c:pt>
                <c:pt idx="770">
                  <c:v>Olivia Schultz</c:v>
                </c:pt>
                <c:pt idx="771">
                  <c:v>Patricia Lopez</c:v>
                </c:pt>
                <c:pt idx="772">
                  <c:v>Patricia Miller</c:v>
                </c:pt>
                <c:pt idx="773">
                  <c:v>Patricia Richardson</c:v>
                </c:pt>
                <c:pt idx="774">
                  <c:v>Patricia Sanders</c:v>
                </c:pt>
                <c:pt idx="775">
                  <c:v>Patricia Scott</c:v>
                </c:pt>
                <c:pt idx="776">
                  <c:v>Patrick Dunlap</c:v>
                </c:pt>
                <c:pt idx="777">
                  <c:v>Patrick Malone</c:v>
                </c:pt>
                <c:pt idx="778">
                  <c:v>Patrick Welch</c:v>
                </c:pt>
                <c:pt idx="779">
                  <c:v>Paul Brown</c:v>
                </c:pt>
                <c:pt idx="780">
                  <c:v>Paul Campbell</c:v>
                </c:pt>
                <c:pt idx="781">
                  <c:v>Paul Richardson</c:v>
                </c:pt>
                <c:pt idx="782">
                  <c:v>Paula Stevens</c:v>
                </c:pt>
                <c:pt idx="783">
                  <c:v>Penny Day</c:v>
                </c:pt>
                <c:pt idx="784">
                  <c:v>Peter Reyes</c:v>
                </c:pt>
                <c:pt idx="785">
                  <c:v>Phillip Griffin</c:v>
                </c:pt>
                <c:pt idx="786">
                  <c:v>Phillip Shelton</c:v>
                </c:pt>
                <c:pt idx="787">
                  <c:v>Phyllis Dawson</c:v>
                </c:pt>
                <c:pt idx="788">
                  <c:v>Rachel Rogers</c:v>
                </c:pt>
                <c:pt idx="789">
                  <c:v>Rachel Smith</c:v>
                </c:pt>
                <c:pt idx="790">
                  <c:v>Randall Barrett</c:v>
                </c:pt>
                <c:pt idx="791">
                  <c:v>Randy Bender</c:v>
                </c:pt>
                <c:pt idx="792">
                  <c:v>Raymond Sherman</c:v>
                </c:pt>
                <c:pt idx="793">
                  <c:v>Rebecca Barker</c:v>
                </c:pt>
                <c:pt idx="794">
                  <c:v>Rebecca Lyons</c:v>
                </c:pt>
                <c:pt idx="795">
                  <c:v>Rebecca Schneider</c:v>
                </c:pt>
                <c:pt idx="796">
                  <c:v>Rebekah Williams</c:v>
                </c:pt>
                <c:pt idx="797">
                  <c:v>Regina Daniel</c:v>
                </c:pt>
                <c:pt idx="798">
                  <c:v>Regina Dunn</c:v>
                </c:pt>
                <c:pt idx="799">
                  <c:v>Reginald Stephens</c:v>
                </c:pt>
                <c:pt idx="800">
                  <c:v>Renee Arnold</c:v>
                </c:pt>
                <c:pt idx="801">
                  <c:v>Rhonda Hines</c:v>
                </c:pt>
                <c:pt idx="802">
                  <c:v>Richard Dominguez</c:v>
                </c:pt>
                <c:pt idx="803">
                  <c:v>Richard Harvey</c:v>
                </c:pt>
                <c:pt idx="804">
                  <c:v>Richard Hill</c:v>
                </c:pt>
                <c:pt idx="805">
                  <c:v>Richard Mcguire</c:v>
                </c:pt>
                <c:pt idx="806">
                  <c:v>Richard Quinn</c:v>
                </c:pt>
                <c:pt idx="807">
                  <c:v>Richard Sanchez</c:v>
                </c:pt>
                <c:pt idx="808">
                  <c:v>Richard Smith</c:v>
                </c:pt>
                <c:pt idx="809">
                  <c:v>Richard Velasquez Jr.</c:v>
                </c:pt>
                <c:pt idx="810">
                  <c:v>Ricky Graham</c:v>
                </c:pt>
                <c:pt idx="811">
                  <c:v>Ricky Martinez</c:v>
                </c:pt>
                <c:pt idx="812">
                  <c:v>Robert Andrews</c:v>
                </c:pt>
                <c:pt idx="813">
                  <c:v>Robert Evans</c:v>
                </c:pt>
                <c:pt idx="814">
                  <c:v>Robert Lucas</c:v>
                </c:pt>
                <c:pt idx="815">
                  <c:v>Robert Moran</c:v>
                </c:pt>
                <c:pt idx="816">
                  <c:v>Robert Nelson</c:v>
                </c:pt>
                <c:pt idx="817">
                  <c:v>Robert Salazar</c:v>
                </c:pt>
                <c:pt idx="818">
                  <c:v>Robert Stone</c:v>
                </c:pt>
                <c:pt idx="819">
                  <c:v>Robert Walls</c:v>
                </c:pt>
                <c:pt idx="820">
                  <c:v>Robin Acosta</c:v>
                </c:pt>
                <c:pt idx="821">
                  <c:v>Robin Hinton</c:v>
                </c:pt>
                <c:pt idx="822">
                  <c:v>Robin Moore</c:v>
                </c:pt>
                <c:pt idx="823">
                  <c:v>Robin Ortiz</c:v>
                </c:pt>
                <c:pt idx="824">
                  <c:v>Robin Walsh</c:v>
                </c:pt>
                <c:pt idx="825">
                  <c:v>Rodney Wilson</c:v>
                </c:pt>
                <c:pt idx="826">
                  <c:v>Ronald Barrett</c:v>
                </c:pt>
                <c:pt idx="827">
                  <c:v>Ronald Elliott</c:v>
                </c:pt>
                <c:pt idx="828">
                  <c:v>Ronald Munoz</c:v>
                </c:pt>
                <c:pt idx="829">
                  <c:v>Ronald Smith</c:v>
                </c:pt>
                <c:pt idx="830">
                  <c:v>Ronald Walls</c:v>
                </c:pt>
                <c:pt idx="831">
                  <c:v>Roy Collins</c:v>
                </c:pt>
                <c:pt idx="832">
                  <c:v>Roy Wilson</c:v>
                </c:pt>
                <c:pt idx="833">
                  <c:v>Ruben Nelson</c:v>
                </c:pt>
                <c:pt idx="834">
                  <c:v>Russell Carpenter</c:v>
                </c:pt>
                <c:pt idx="835">
                  <c:v>Ryan Crawford</c:v>
                </c:pt>
                <c:pt idx="836">
                  <c:v>Ryan Ewing</c:v>
                </c:pt>
                <c:pt idx="837">
                  <c:v>Ryan Johnson</c:v>
                </c:pt>
                <c:pt idx="838">
                  <c:v>Ryan Powell</c:v>
                </c:pt>
                <c:pt idx="839">
                  <c:v>Ryan Taylor</c:v>
                </c:pt>
                <c:pt idx="840">
                  <c:v>Sabrina Davidson</c:v>
                </c:pt>
                <c:pt idx="841">
                  <c:v>Samantha King</c:v>
                </c:pt>
                <c:pt idx="842">
                  <c:v>Samantha Matthews</c:v>
                </c:pt>
                <c:pt idx="843">
                  <c:v>Samantha Mcdaniel</c:v>
                </c:pt>
                <c:pt idx="844">
                  <c:v>Samantha Norman</c:v>
                </c:pt>
                <c:pt idx="845">
                  <c:v>Samantha Porter</c:v>
                </c:pt>
                <c:pt idx="846">
                  <c:v>Samuel Patterson</c:v>
                </c:pt>
                <c:pt idx="847">
                  <c:v>Samuel Pierce</c:v>
                </c:pt>
                <c:pt idx="848">
                  <c:v>Samuel Sanford</c:v>
                </c:pt>
                <c:pt idx="849">
                  <c:v>Sandra Ali</c:v>
                </c:pt>
                <c:pt idx="850">
                  <c:v>Sandra Henry</c:v>
                </c:pt>
                <c:pt idx="851">
                  <c:v>Sandra Mccormick</c:v>
                </c:pt>
                <c:pt idx="852">
                  <c:v>Sandra Preston</c:v>
                </c:pt>
                <c:pt idx="853">
                  <c:v>Sandra Williams</c:v>
                </c:pt>
                <c:pt idx="854">
                  <c:v>Sara Moses</c:v>
                </c:pt>
                <c:pt idx="855">
                  <c:v>Sarah Anderson</c:v>
                </c:pt>
                <c:pt idx="856">
                  <c:v>Sarah Clarke</c:v>
                </c:pt>
                <c:pt idx="857">
                  <c:v>Sarah Edwards</c:v>
                </c:pt>
                <c:pt idx="858">
                  <c:v>Sarah Hall</c:v>
                </c:pt>
                <c:pt idx="859">
                  <c:v>Sarah Ho</c:v>
                </c:pt>
                <c:pt idx="860">
                  <c:v>Sarah Miller</c:v>
                </c:pt>
                <c:pt idx="861">
                  <c:v>Sarah Proctor</c:v>
                </c:pt>
                <c:pt idx="862">
                  <c:v>Sarah White</c:v>
                </c:pt>
                <c:pt idx="863">
                  <c:v>Savannah Reid</c:v>
                </c:pt>
                <c:pt idx="864">
                  <c:v>Savannah Williams</c:v>
                </c:pt>
                <c:pt idx="865">
                  <c:v>Scott Alexander MD</c:v>
                </c:pt>
                <c:pt idx="866">
                  <c:v>Scott Burns</c:v>
                </c:pt>
                <c:pt idx="867">
                  <c:v>Scott Compton</c:v>
                </c:pt>
                <c:pt idx="868">
                  <c:v>Scott Keller</c:v>
                </c:pt>
                <c:pt idx="869">
                  <c:v>Scott Long</c:v>
                </c:pt>
                <c:pt idx="870">
                  <c:v>Scott Washington</c:v>
                </c:pt>
                <c:pt idx="871">
                  <c:v>Sean Gordon</c:v>
                </c:pt>
                <c:pt idx="872">
                  <c:v>Sean Martin</c:v>
                </c:pt>
                <c:pt idx="873">
                  <c:v>Sean Martinez</c:v>
                </c:pt>
                <c:pt idx="874">
                  <c:v>Sean Park</c:v>
                </c:pt>
                <c:pt idx="875">
                  <c:v>Sean Poole</c:v>
                </c:pt>
                <c:pt idx="876">
                  <c:v>Seth Thomas</c:v>
                </c:pt>
                <c:pt idx="877">
                  <c:v>Shane Booker</c:v>
                </c:pt>
                <c:pt idx="878">
                  <c:v>Shane Hale</c:v>
                </c:pt>
                <c:pt idx="879">
                  <c:v>Shannon Farmer</c:v>
                </c:pt>
                <c:pt idx="880">
                  <c:v>Shannon Luna</c:v>
                </c:pt>
                <c:pt idx="881">
                  <c:v>Shawn Delgado</c:v>
                </c:pt>
                <c:pt idx="882">
                  <c:v>Shawn Hogan</c:v>
                </c:pt>
                <c:pt idx="883">
                  <c:v>Shawna Palmer</c:v>
                </c:pt>
                <c:pt idx="884">
                  <c:v>Sheila Smith</c:v>
                </c:pt>
                <c:pt idx="885">
                  <c:v>Shelby Mcmahon</c:v>
                </c:pt>
                <c:pt idx="886">
                  <c:v>Shelly Whitehead</c:v>
                </c:pt>
                <c:pt idx="887">
                  <c:v>Shirley Strickland</c:v>
                </c:pt>
                <c:pt idx="888">
                  <c:v>Sonya Haley</c:v>
                </c:pt>
                <c:pt idx="889">
                  <c:v>Stacie Wall</c:v>
                </c:pt>
                <c:pt idx="890">
                  <c:v>Stacy Bailey</c:v>
                </c:pt>
                <c:pt idx="891">
                  <c:v>Stacy Hudson</c:v>
                </c:pt>
                <c:pt idx="892">
                  <c:v>Stacy Sutton</c:v>
                </c:pt>
                <c:pt idx="893">
                  <c:v>Stephanie Armstrong</c:v>
                </c:pt>
                <c:pt idx="894">
                  <c:v>Stephanie Burton</c:v>
                </c:pt>
                <c:pt idx="895">
                  <c:v>Stephanie Carter</c:v>
                </c:pt>
                <c:pt idx="896">
                  <c:v>Stephanie Fisher</c:v>
                </c:pt>
                <c:pt idx="897">
                  <c:v>Stephanie Guzman</c:v>
                </c:pt>
                <c:pt idx="898">
                  <c:v>Stephen Ramirez</c:v>
                </c:pt>
                <c:pt idx="899">
                  <c:v>Steven Duncan</c:v>
                </c:pt>
                <c:pt idx="900">
                  <c:v>Steven Flowers</c:v>
                </c:pt>
                <c:pt idx="901">
                  <c:v>Steven Jackson</c:v>
                </c:pt>
                <c:pt idx="902">
                  <c:v>Steven Jones Jr.</c:v>
                </c:pt>
                <c:pt idx="903">
                  <c:v>Steven Kim</c:v>
                </c:pt>
                <c:pt idx="904">
                  <c:v>Steven Moore</c:v>
                </c:pt>
                <c:pt idx="905">
                  <c:v>Steven Murphy</c:v>
                </c:pt>
                <c:pt idx="906">
                  <c:v>Steven Norris</c:v>
                </c:pt>
                <c:pt idx="907">
                  <c:v>Steven Whitaker</c:v>
                </c:pt>
                <c:pt idx="908">
                  <c:v>Steven Whitney</c:v>
                </c:pt>
                <c:pt idx="909">
                  <c:v>Stuart Mckinney</c:v>
                </c:pt>
                <c:pt idx="910">
                  <c:v>Summer Williams</c:v>
                </c:pt>
                <c:pt idx="911">
                  <c:v>Summer Yoder</c:v>
                </c:pt>
                <c:pt idx="912">
                  <c:v>Susan Baker</c:v>
                </c:pt>
                <c:pt idx="913">
                  <c:v>Susan Dixon</c:v>
                </c:pt>
                <c:pt idx="914">
                  <c:v>Susan Smith</c:v>
                </c:pt>
                <c:pt idx="915">
                  <c:v>Suzanne Ingram</c:v>
                </c:pt>
                <c:pt idx="916">
                  <c:v>Tammy Gomez</c:v>
                </c:pt>
                <c:pt idx="917">
                  <c:v>Tammy Greer</c:v>
                </c:pt>
                <c:pt idx="918">
                  <c:v>Tammy Hill</c:v>
                </c:pt>
                <c:pt idx="919">
                  <c:v>Teresa Kim</c:v>
                </c:pt>
                <c:pt idx="920">
                  <c:v>Theresa Stewart</c:v>
                </c:pt>
                <c:pt idx="921">
                  <c:v>Thomas Davis</c:v>
                </c:pt>
                <c:pt idx="922">
                  <c:v>Thomas Dixon</c:v>
                </c:pt>
                <c:pt idx="923">
                  <c:v>Thomas Ingram</c:v>
                </c:pt>
                <c:pt idx="924">
                  <c:v>Thomas Jackson</c:v>
                </c:pt>
                <c:pt idx="925">
                  <c:v>Thomas Jones</c:v>
                </c:pt>
                <c:pt idx="926">
                  <c:v>Thomas Kim</c:v>
                </c:pt>
                <c:pt idx="927">
                  <c:v>Thomas Miller</c:v>
                </c:pt>
                <c:pt idx="928">
                  <c:v>Thomas Mooney</c:v>
                </c:pt>
                <c:pt idx="929">
                  <c:v>Thomas Robles</c:v>
                </c:pt>
                <c:pt idx="930">
                  <c:v>Thomas Roth</c:v>
                </c:pt>
                <c:pt idx="931">
                  <c:v>Thomas Wall</c:v>
                </c:pt>
                <c:pt idx="932">
                  <c:v>Thomas Young</c:v>
                </c:pt>
                <c:pt idx="933">
                  <c:v>Tiffany Bowman</c:v>
                </c:pt>
                <c:pt idx="934">
                  <c:v>Tiffany Moses</c:v>
                </c:pt>
                <c:pt idx="935">
                  <c:v>Timothy Barton</c:v>
                </c:pt>
                <c:pt idx="936">
                  <c:v>Timothy Bennett</c:v>
                </c:pt>
                <c:pt idx="937">
                  <c:v>Timothy Daniels</c:v>
                </c:pt>
                <c:pt idx="938">
                  <c:v>Timothy Lee</c:v>
                </c:pt>
                <c:pt idx="939">
                  <c:v>Timothy Wright</c:v>
                </c:pt>
                <c:pt idx="940">
                  <c:v>Tina Clark</c:v>
                </c:pt>
                <c:pt idx="941">
                  <c:v>Tina Shelton</c:v>
                </c:pt>
                <c:pt idx="942">
                  <c:v>Todd Casey</c:v>
                </c:pt>
                <c:pt idx="943">
                  <c:v>Todd Turner</c:v>
                </c:pt>
                <c:pt idx="944">
                  <c:v>Todd Williams</c:v>
                </c:pt>
                <c:pt idx="945">
                  <c:v>Toni Hinton</c:v>
                </c:pt>
                <c:pt idx="946">
                  <c:v>Tony French</c:v>
                </c:pt>
                <c:pt idx="947">
                  <c:v>Tony Hester</c:v>
                </c:pt>
                <c:pt idx="948">
                  <c:v>Tony Lee</c:v>
                </c:pt>
                <c:pt idx="949">
                  <c:v>Tonya Gonzalez</c:v>
                </c:pt>
                <c:pt idx="950">
                  <c:v>Tracy White</c:v>
                </c:pt>
                <c:pt idx="951">
                  <c:v>Travis Braun</c:v>
                </c:pt>
                <c:pt idx="952">
                  <c:v>Travis Richardson</c:v>
                </c:pt>
                <c:pt idx="953">
                  <c:v>Troy Carson</c:v>
                </c:pt>
                <c:pt idx="954">
                  <c:v>Tyler Aguirre</c:v>
                </c:pt>
                <c:pt idx="955">
                  <c:v>Tyler Cooper</c:v>
                </c:pt>
                <c:pt idx="956">
                  <c:v>Tyler Warner</c:v>
                </c:pt>
                <c:pt idx="957">
                  <c:v>Valerie Finley</c:v>
                </c:pt>
                <c:pt idx="958">
                  <c:v>Valerie Gutierrez</c:v>
                </c:pt>
                <c:pt idx="959">
                  <c:v>Vanessa Garcia</c:v>
                </c:pt>
                <c:pt idx="960">
                  <c:v>Vanessa White</c:v>
                </c:pt>
                <c:pt idx="961">
                  <c:v>Veronica Baker</c:v>
                </c:pt>
                <c:pt idx="962">
                  <c:v>Veronica Thomas</c:v>
                </c:pt>
                <c:pt idx="963">
                  <c:v>Vicki Brown</c:v>
                </c:pt>
                <c:pt idx="964">
                  <c:v>Vicki Kelly</c:v>
                </c:pt>
                <c:pt idx="965">
                  <c:v>Victoria Chapman</c:v>
                </c:pt>
                <c:pt idx="966">
                  <c:v>Victoria Miller</c:v>
                </c:pt>
                <c:pt idx="967">
                  <c:v>Victoria Owen</c:v>
                </c:pt>
                <c:pt idx="968">
                  <c:v>Walter Williams</c:v>
                </c:pt>
                <c:pt idx="969">
                  <c:v>Wayne Barnes</c:v>
                </c:pt>
                <c:pt idx="970">
                  <c:v>Wayne Gonzales</c:v>
                </c:pt>
                <c:pt idx="971">
                  <c:v>Wendy Boyer</c:v>
                </c:pt>
                <c:pt idx="972">
                  <c:v>Wendy Mitchell</c:v>
                </c:pt>
                <c:pt idx="973">
                  <c:v>Wendy Rice</c:v>
                </c:pt>
                <c:pt idx="974">
                  <c:v>William Davis</c:v>
                </c:pt>
                <c:pt idx="975">
                  <c:v>William Gaines</c:v>
                </c:pt>
                <c:pt idx="976">
                  <c:v>William Harris</c:v>
                </c:pt>
                <c:pt idx="977">
                  <c:v>William Hartman</c:v>
                </c:pt>
                <c:pt idx="978">
                  <c:v>William Knapp</c:v>
                </c:pt>
                <c:pt idx="979">
                  <c:v>William Moore Jr.</c:v>
                </c:pt>
                <c:pt idx="980">
                  <c:v>William Nunez</c:v>
                </c:pt>
                <c:pt idx="981">
                  <c:v>William Smith</c:v>
                </c:pt>
                <c:pt idx="982">
                  <c:v>Willie Clark</c:v>
                </c:pt>
                <c:pt idx="983">
                  <c:v>Wyatt Stout</c:v>
                </c:pt>
                <c:pt idx="984">
                  <c:v>Yolanda Proctor</c:v>
                </c:pt>
                <c:pt idx="985">
                  <c:v>Yvonne Berg</c:v>
                </c:pt>
                <c:pt idx="986">
                  <c:v>Yvonne Robinson</c:v>
                </c:pt>
                <c:pt idx="987">
                  <c:v>Zachary Burke</c:v>
                </c:pt>
                <c:pt idx="988">
                  <c:v>Zachary Jackson</c:v>
                </c:pt>
                <c:pt idx="989">
                  <c:v>Zachary Larsen</c:v>
                </c:pt>
                <c:pt idx="990">
                  <c:v>Zachary Murphy</c:v>
                </c:pt>
                <c:pt idx="991">
                  <c:v>Zachary Ochoa</c:v>
                </c:pt>
              </c:strCache>
            </c:strRef>
          </c:cat>
          <c:val>
            <c:numRef>
              <c:f>'Pivot tables'!$B$4:$B$996</c:f>
              <c:numCache>
                <c:formatCode>General</c:formatCode>
                <c:ptCount val="992"/>
                <c:pt idx="0">
                  <c:v>2.1</c:v>
                </c:pt>
                <c:pt idx="1">
                  <c:v>2.2000000000000002</c:v>
                </c:pt>
                <c:pt idx="2">
                  <c:v>0</c:v>
                </c:pt>
                <c:pt idx="3">
                  <c:v>4.7</c:v>
                </c:pt>
                <c:pt idx="4">
                  <c:v>1.5</c:v>
                </c:pt>
                <c:pt idx="5">
                  <c:v>3.2</c:v>
                </c:pt>
                <c:pt idx="6">
                  <c:v>2.4</c:v>
                </c:pt>
                <c:pt idx="7">
                  <c:v>2.5125695216907653</c:v>
                </c:pt>
                <c:pt idx="8">
                  <c:v>3.4</c:v>
                </c:pt>
                <c:pt idx="9">
                  <c:v>4.0999999999999996</c:v>
                </c:pt>
                <c:pt idx="10">
                  <c:v>3.8</c:v>
                </c:pt>
                <c:pt idx="11">
                  <c:v>0</c:v>
                </c:pt>
                <c:pt idx="12">
                  <c:v>2.5125695216907653</c:v>
                </c:pt>
                <c:pt idx="13">
                  <c:v>4.3</c:v>
                </c:pt>
                <c:pt idx="14">
                  <c:v>3.8</c:v>
                </c:pt>
                <c:pt idx="15">
                  <c:v>0</c:v>
                </c:pt>
                <c:pt idx="16">
                  <c:v>3.4</c:v>
                </c:pt>
                <c:pt idx="17">
                  <c:v>3.6</c:v>
                </c:pt>
                <c:pt idx="18">
                  <c:v>3</c:v>
                </c:pt>
                <c:pt idx="19">
                  <c:v>0</c:v>
                </c:pt>
                <c:pt idx="20">
                  <c:v>1.8</c:v>
                </c:pt>
                <c:pt idx="21">
                  <c:v>2</c:v>
                </c:pt>
                <c:pt idx="22">
                  <c:v>1.3</c:v>
                </c:pt>
                <c:pt idx="23">
                  <c:v>5</c:v>
                </c:pt>
                <c:pt idx="24">
                  <c:v>3.3</c:v>
                </c:pt>
                <c:pt idx="25">
                  <c:v>1.3</c:v>
                </c:pt>
                <c:pt idx="26">
                  <c:v>0</c:v>
                </c:pt>
                <c:pt idx="27">
                  <c:v>2.5125695216907653</c:v>
                </c:pt>
                <c:pt idx="28">
                  <c:v>0</c:v>
                </c:pt>
                <c:pt idx="29">
                  <c:v>2.5125695216907653</c:v>
                </c:pt>
                <c:pt idx="30">
                  <c:v>2.5125695216907653</c:v>
                </c:pt>
                <c:pt idx="31">
                  <c:v>3.6</c:v>
                </c:pt>
                <c:pt idx="32">
                  <c:v>2.5125695216907653</c:v>
                </c:pt>
                <c:pt idx="33">
                  <c:v>3.4</c:v>
                </c:pt>
                <c:pt idx="34">
                  <c:v>4.5999999999999996</c:v>
                </c:pt>
                <c:pt idx="35">
                  <c:v>2.5125695216907653</c:v>
                </c:pt>
                <c:pt idx="36">
                  <c:v>1.5</c:v>
                </c:pt>
                <c:pt idx="37">
                  <c:v>2.9</c:v>
                </c:pt>
                <c:pt idx="38">
                  <c:v>4.3</c:v>
                </c:pt>
                <c:pt idx="39">
                  <c:v>3.6</c:v>
                </c:pt>
                <c:pt idx="40">
                  <c:v>2.2000000000000002</c:v>
                </c:pt>
                <c:pt idx="41">
                  <c:v>4.8000000000000007</c:v>
                </c:pt>
                <c:pt idx="42">
                  <c:v>0</c:v>
                </c:pt>
                <c:pt idx="43">
                  <c:v>4.5999999999999996</c:v>
                </c:pt>
                <c:pt idx="44">
                  <c:v>0</c:v>
                </c:pt>
                <c:pt idx="45">
                  <c:v>4.5999999999999996</c:v>
                </c:pt>
                <c:pt idx="46">
                  <c:v>1.1000000000000001</c:v>
                </c:pt>
                <c:pt idx="47">
                  <c:v>1.7</c:v>
                </c:pt>
                <c:pt idx="48">
                  <c:v>2.6</c:v>
                </c:pt>
                <c:pt idx="49">
                  <c:v>1.1000000000000001</c:v>
                </c:pt>
                <c:pt idx="50">
                  <c:v>4.9000000000000004</c:v>
                </c:pt>
                <c:pt idx="51">
                  <c:v>2.5125695216907653</c:v>
                </c:pt>
                <c:pt idx="52">
                  <c:v>2.5125695216907653</c:v>
                </c:pt>
                <c:pt idx="53">
                  <c:v>4.9000000000000004</c:v>
                </c:pt>
                <c:pt idx="54">
                  <c:v>2.8</c:v>
                </c:pt>
                <c:pt idx="55">
                  <c:v>4.5999999999999996</c:v>
                </c:pt>
                <c:pt idx="56">
                  <c:v>2.5125695216907653</c:v>
                </c:pt>
                <c:pt idx="57">
                  <c:v>3.7</c:v>
                </c:pt>
                <c:pt idx="58">
                  <c:v>0</c:v>
                </c:pt>
                <c:pt idx="59">
                  <c:v>2.1</c:v>
                </c:pt>
                <c:pt idx="60">
                  <c:v>2.9</c:v>
                </c:pt>
                <c:pt idx="61">
                  <c:v>2.5125695216907653</c:v>
                </c:pt>
                <c:pt idx="62">
                  <c:v>1.3</c:v>
                </c:pt>
                <c:pt idx="63">
                  <c:v>1.2</c:v>
                </c:pt>
                <c:pt idx="64">
                  <c:v>1.1000000000000001</c:v>
                </c:pt>
                <c:pt idx="65">
                  <c:v>2.5125695216907653</c:v>
                </c:pt>
                <c:pt idx="66">
                  <c:v>0</c:v>
                </c:pt>
                <c:pt idx="67">
                  <c:v>4.2</c:v>
                </c:pt>
                <c:pt idx="68">
                  <c:v>1.6</c:v>
                </c:pt>
                <c:pt idx="69">
                  <c:v>5</c:v>
                </c:pt>
                <c:pt idx="70">
                  <c:v>0</c:v>
                </c:pt>
                <c:pt idx="71">
                  <c:v>3.2</c:v>
                </c:pt>
                <c:pt idx="72">
                  <c:v>1.2</c:v>
                </c:pt>
                <c:pt idx="73">
                  <c:v>4.2</c:v>
                </c:pt>
                <c:pt idx="74">
                  <c:v>4.5</c:v>
                </c:pt>
                <c:pt idx="75">
                  <c:v>1.4</c:v>
                </c:pt>
                <c:pt idx="76">
                  <c:v>2</c:v>
                </c:pt>
                <c:pt idx="77">
                  <c:v>3.4</c:v>
                </c:pt>
                <c:pt idx="78">
                  <c:v>1.8</c:v>
                </c:pt>
                <c:pt idx="79">
                  <c:v>2.6</c:v>
                </c:pt>
                <c:pt idx="80">
                  <c:v>2.5125695216907653</c:v>
                </c:pt>
                <c:pt idx="81">
                  <c:v>3.7</c:v>
                </c:pt>
                <c:pt idx="82">
                  <c:v>2.2999999999999998</c:v>
                </c:pt>
                <c:pt idx="83">
                  <c:v>1.4</c:v>
                </c:pt>
                <c:pt idx="84">
                  <c:v>4</c:v>
                </c:pt>
                <c:pt idx="85">
                  <c:v>3.3</c:v>
                </c:pt>
                <c:pt idx="86">
                  <c:v>2.5125695216907653</c:v>
                </c:pt>
                <c:pt idx="87">
                  <c:v>1.7</c:v>
                </c:pt>
                <c:pt idx="88">
                  <c:v>1.6</c:v>
                </c:pt>
                <c:pt idx="89">
                  <c:v>2.5</c:v>
                </c:pt>
                <c:pt idx="90">
                  <c:v>0</c:v>
                </c:pt>
                <c:pt idx="91">
                  <c:v>1.7</c:v>
                </c:pt>
                <c:pt idx="92">
                  <c:v>3.3</c:v>
                </c:pt>
                <c:pt idx="93">
                  <c:v>3.9</c:v>
                </c:pt>
                <c:pt idx="94">
                  <c:v>0</c:v>
                </c:pt>
                <c:pt idx="95">
                  <c:v>2.2999999999999998</c:v>
                </c:pt>
                <c:pt idx="96">
                  <c:v>1.4</c:v>
                </c:pt>
                <c:pt idx="97">
                  <c:v>3.5</c:v>
                </c:pt>
                <c:pt idx="98">
                  <c:v>4.8</c:v>
                </c:pt>
                <c:pt idx="99">
                  <c:v>2.5125695216907653</c:v>
                </c:pt>
                <c:pt idx="100">
                  <c:v>5</c:v>
                </c:pt>
                <c:pt idx="101">
                  <c:v>2.7</c:v>
                </c:pt>
                <c:pt idx="102">
                  <c:v>3.9</c:v>
                </c:pt>
                <c:pt idx="103">
                  <c:v>3.6</c:v>
                </c:pt>
                <c:pt idx="104">
                  <c:v>1.6</c:v>
                </c:pt>
                <c:pt idx="105">
                  <c:v>3.6</c:v>
                </c:pt>
                <c:pt idx="106">
                  <c:v>4.8</c:v>
                </c:pt>
                <c:pt idx="107">
                  <c:v>3.5</c:v>
                </c:pt>
                <c:pt idx="108">
                  <c:v>1.4</c:v>
                </c:pt>
                <c:pt idx="109">
                  <c:v>3.6</c:v>
                </c:pt>
                <c:pt idx="110">
                  <c:v>3.3</c:v>
                </c:pt>
                <c:pt idx="111">
                  <c:v>4.5</c:v>
                </c:pt>
                <c:pt idx="112">
                  <c:v>4.8</c:v>
                </c:pt>
                <c:pt idx="113">
                  <c:v>1.7</c:v>
                </c:pt>
                <c:pt idx="114">
                  <c:v>4.5</c:v>
                </c:pt>
                <c:pt idx="115">
                  <c:v>4.7</c:v>
                </c:pt>
                <c:pt idx="116">
                  <c:v>2.6</c:v>
                </c:pt>
                <c:pt idx="117">
                  <c:v>4.0999999999999996</c:v>
                </c:pt>
                <c:pt idx="118">
                  <c:v>2.4</c:v>
                </c:pt>
                <c:pt idx="119">
                  <c:v>3.9</c:v>
                </c:pt>
                <c:pt idx="120">
                  <c:v>0</c:v>
                </c:pt>
                <c:pt idx="121">
                  <c:v>3.1</c:v>
                </c:pt>
                <c:pt idx="122">
                  <c:v>3.8</c:v>
                </c:pt>
                <c:pt idx="123">
                  <c:v>2.1</c:v>
                </c:pt>
                <c:pt idx="124">
                  <c:v>4.3</c:v>
                </c:pt>
                <c:pt idx="125">
                  <c:v>4.5999999999999996</c:v>
                </c:pt>
                <c:pt idx="126">
                  <c:v>2.2999999999999998</c:v>
                </c:pt>
                <c:pt idx="127">
                  <c:v>3.8</c:v>
                </c:pt>
                <c:pt idx="128">
                  <c:v>1.8</c:v>
                </c:pt>
                <c:pt idx="129">
                  <c:v>3.6</c:v>
                </c:pt>
                <c:pt idx="130">
                  <c:v>1.9</c:v>
                </c:pt>
                <c:pt idx="131">
                  <c:v>0</c:v>
                </c:pt>
                <c:pt idx="132">
                  <c:v>2.1</c:v>
                </c:pt>
                <c:pt idx="133">
                  <c:v>2.2000000000000002</c:v>
                </c:pt>
                <c:pt idx="134">
                  <c:v>2</c:v>
                </c:pt>
                <c:pt idx="135">
                  <c:v>1.6</c:v>
                </c:pt>
                <c:pt idx="136">
                  <c:v>3.7</c:v>
                </c:pt>
                <c:pt idx="137">
                  <c:v>1.5</c:v>
                </c:pt>
                <c:pt idx="138">
                  <c:v>0</c:v>
                </c:pt>
                <c:pt idx="139">
                  <c:v>2.2999999999999998</c:v>
                </c:pt>
                <c:pt idx="140">
                  <c:v>2.5125695216907653</c:v>
                </c:pt>
                <c:pt idx="141">
                  <c:v>0</c:v>
                </c:pt>
                <c:pt idx="142">
                  <c:v>1.1000000000000001</c:v>
                </c:pt>
                <c:pt idx="143">
                  <c:v>2.9</c:v>
                </c:pt>
                <c:pt idx="144">
                  <c:v>1.7</c:v>
                </c:pt>
                <c:pt idx="145">
                  <c:v>1.2</c:v>
                </c:pt>
                <c:pt idx="146">
                  <c:v>2</c:v>
                </c:pt>
                <c:pt idx="147">
                  <c:v>4.0999999999999996</c:v>
                </c:pt>
                <c:pt idx="148">
                  <c:v>0</c:v>
                </c:pt>
                <c:pt idx="149">
                  <c:v>0</c:v>
                </c:pt>
                <c:pt idx="150">
                  <c:v>2.4</c:v>
                </c:pt>
                <c:pt idx="151">
                  <c:v>4.7</c:v>
                </c:pt>
                <c:pt idx="152">
                  <c:v>1.1000000000000001</c:v>
                </c:pt>
                <c:pt idx="153">
                  <c:v>0</c:v>
                </c:pt>
                <c:pt idx="154">
                  <c:v>1.3</c:v>
                </c:pt>
                <c:pt idx="155">
                  <c:v>4.5</c:v>
                </c:pt>
                <c:pt idx="156">
                  <c:v>4.9000000000000004</c:v>
                </c:pt>
                <c:pt idx="157">
                  <c:v>2.7</c:v>
                </c:pt>
                <c:pt idx="158">
                  <c:v>1.1000000000000001</c:v>
                </c:pt>
                <c:pt idx="159">
                  <c:v>1.2</c:v>
                </c:pt>
                <c:pt idx="160">
                  <c:v>0</c:v>
                </c:pt>
                <c:pt idx="161">
                  <c:v>2.8</c:v>
                </c:pt>
                <c:pt idx="162">
                  <c:v>3.9</c:v>
                </c:pt>
                <c:pt idx="163">
                  <c:v>1.2</c:v>
                </c:pt>
                <c:pt idx="164">
                  <c:v>2.5125695216907653</c:v>
                </c:pt>
                <c:pt idx="165">
                  <c:v>3.2</c:v>
                </c:pt>
                <c:pt idx="166">
                  <c:v>0</c:v>
                </c:pt>
                <c:pt idx="167">
                  <c:v>4.3</c:v>
                </c:pt>
                <c:pt idx="168">
                  <c:v>3.4</c:v>
                </c:pt>
                <c:pt idx="169">
                  <c:v>4.2</c:v>
                </c:pt>
                <c:pt idx="170">
                  <c:v>4.2</c:v>
                </c:pt>
                <c:pt idx="171">
                  <c:v>2.2999999999999998</c:v>
                </c:pt>
                <c:pt idx="172">
                  <c:v>4.4000000000000004</c:v>
                </c:pt>
                <c:pt idx="173">
                  <c:v>2.6</c:v>
                </c:pt>
                <c:pt idx="174">
                  <c:v>1.2</c:v>
                </c:pt>
                <c:pt idx="175">
                  <c:v>3.1</c:v>
                </c:pt>
                <c:pt idx="176">
                  <c:v>2.2000000000000002</c:v>
                </c:pt>
                <c:pt idx="177">
                  <c:v>4.0999999999999996</c:v>
                </c:pt>
                <c:pt idx="178">
                  <c:v>2.5125695216907653</c:v>
                </c:pt>
                <c:pt idx="179">
                  <c:v>1.4</c:v>
                </c:pt>
                <c:pt idx="180">
                  <c:v>1</c:v>
                </c:pt>
                <c:pt idx="181">
                  <c:v>3.3</c:v>
                </c:pt>
                <c:pt idx="182">
                  <c:v>3.1</c:v>
                </c:pt>
                <c:pt idx="183">
                  <c:v>4.9000000000000004</c:v>
                </c:pt>
                <c:pt idx="184">
                  <c:v>2.5</c:v>
                </c:pt>
                <c:pt idx="185">
                  <c:v>1.8</c:v>
                </c:pt>
                <c:pt idx="186">
                  <c:v>0</c:v>
                </c:pt>
                <c:pt idx="187">
                  <c:v>4.7</c:v>
                </c:pt>
                <c:pt idx="188">
                  <c:v>4.4000000000000004</c:v>
                </c:pt>
                <c:pt idx="189">
                  <c:v>3.9</c:v>
                </c:pt>
                <c:pt idx="190">
                  <c:v>3.1</c:v>
                </c:pt>
                <c:pt idx="191">
                  <c:v>1.7</c:v>
                </c:pt>
                <c:pt idx="192">
                  <c:v>2.8</c:v>
                </c:pt>
                <c:pt idx="193">
                  <c:v>1.5</c:v>
                </c:pt>
                <c:pt idx="194">
                  <c:v>1.5</c:v>
                </c:pt>
                <c:pt idx="195">
                  <c:v>0</c:v>
                </c:pt>
                <c:pt idx="196">
                  <c:v>4.8</c:v>
                </c:pt>
                <c:pt idx="197">
                  <c:v>2.4</c:v>
                </c:pt>
                <c:pt idx="198">
                  <c:v>1.8</c:v>
                </c:pt>
                <c:pt idx="199">
                  <c:v>2.4</c:v>
                </c:pt>
                <c:pt idx="200">
                  <c:v>2.5125695216907653</c:v>
                </c:pt>
                <c:pt idx="201">
                  <c:v>4.8</c:v>
                </c:pt>
                <c:pt idx="202">
                  <c:v>3.8</c:v>
                </c:pt>
                <c:pt idx="203">
                  <c:v>4.5</c:v>
                </c:pt>
                <c:pt idx="204">
                  <c:v>3.6</c:v>
                </c:pt>
                <c:pt idx="205">
                  <c:v>4.9000000000000004</c:v>
                </c:pt>
                <c:pt idx="206">
                  <c:v>3.3</c:v>
                </c:pt>
                <c:pt idx="207">
                  <c:v>3.5</c:v>
                </c:pt>
                <c:pt idx="208">
                  <c:v>0</c:v>
                </c:pt>
                <c:pt idx="209">
                  <c:v>2.5125695216907653</c:v>
                </c:pt>
                <c:pt idx="210">
                  <c:v>3</c:v>
                </c:pt>
                <c:pt idx="211">
                  <c:v>4.7</c:v>
                </c:pt>
                <c:pt idx="212">
                  <c:v>5</c:v>
                </c:pt>
                <c:pt idx="213">
                  <c:v>3.2</c:v>
                </c:pt>
                <c:pt idx="214">
                  <c:v>2</c:v>
                </c:pt>
                <c:pt idx="215">
                  <c:v>0</c:v>
                </c:pt>
                <c:pt idx="216">
                  <c:v>2.4</c:v>
                </c:pt>
                <c:pt idx="217">
                  <c:v>0</c:v>
                </c:pt>
                <c:pt idx="218">
                  <c:v>4.3</c:v>
                </c:pt>
                <c:pt idx="219">
                  <c:v>0</c:v>
                </c:pt>
                <c:pt idx="220">
                  <c:v>4.2</c:v>
                </c:pt>
                <c:pt idx="221">
                  <c:v>2.2000000000000002</c:v>
                </c:pt>
                <c:pt idx="222">
                  <c:v>0</c:v>
                </c:pt>
                <c:pt idx="223">
                  <c:v>2.5125695216907653</c:v>
                </c:pt>
                <c:pt idx="224">
                  <c:v>1.9</c:v>
                </c:pt>
                <c:pt idx="225">
                  <c:v>0</c:v>
                </c:pt>
                <c:pt idx="226">
                  <c:v>4.7</c:v>
                </c:pt>
                <c:pt idx="227">
                  <c:v>3</c:v>
                </c:pt>
                <c:pt idx="228">
                  <c:v>2.8</c:v>
                </c:pt>
                <c:pt idx="229">
                  <c:v>4.5999999999999996</c:v>
                </c:pt>
                <c:pt idx="230">
                  <c:v>0</c:v>
                </c:pt>
                <c:pt idx="231">
                  <c:v>3.6</c:v>
                </c:pt>
                <c:pt idx="232">
                  <c:v>3.6</c:v>
                </c:pt>
                <c:pt idx="233">
                  <c:v>2.6</c:v>
                </c:pt>
                <c:pt idx="234">
                  <c:v>2.5125695216907653</c:v>
                </c:pt>
                <c:pt idx="235">
                  <c:v>2.2999999999999998</c:v>
                </c:pt>
                <c:pt idx="236">
                  <c:v>2.4</c:v>
                </c:pt>
                <c:pt idx="237">
                  <c:v>3.3</c:v>
                </c:pt>
                <c:pt idx="238">
                  <c:v>2.7</c:v>
                </c:pt>
                <c:pt idx="239">
                  <c:v>4.7</c:v>
                </c:pt>
                <c:pt idx="240">
                  <c:v>2.1</c:v>
                </c:pt>
                <c:pt idx="241">
                  <c:v>0</c:v>
                </c:pt>
                <c:pt idx="242">
                  <c:v>1.8</c:v>
                </c:pt>
                <c:pt idx="243">
                  <c:v>1.7</c:v>
                </c:pt>
                <c:pt idx="244">
                  <c:v>2.5125695216907653</c:v>
                </c:pt>
                <c:pt idx="245">
                  <c:v>2.2000000000000002</c:v>
                </c:pt>
                <c:pt idx="246">
                  <c:v>4.2</c:v>
                </c:pt>
                <c:pt idx="247">
                  <c:v>4.3</c:v>
                </c:pt>
                <c:pt idx="248">
                  <c:v>2.5125695216907653</c:v>
                </c:pt>
                <c:pt idx="249">
                  <c:v>2.1</c:v>
                </c:pt>
                <c:pt idx="250">
                  <c:v>2.8</c:v>
                </c:pt>
                <c:pt idx="251">
                  <c:v>2.7</c:v>
                </c:pt>
                <c:pt idx="252">
                  <c:v>0</c:v>
                </c:pt>
                <c:pt idx="253">
                  <c:v>2.8</c:v>
                </c:pt>
                <c:pt idx="254">
                  <c:v>4.4000000000000004</c:v>
                </c:pt>
                <c:pt idx="255">
                  <c:v>2.5125695216907653</c:v>
                </c:pt>
                <c:pt idx="256">
                  <c:v>1.7</c:v>
                </c:pt>
                <c:pt idx="257">
                  <c:v>4.5999999999999996</c:v>
                </c:pt>
                <c:pt idx="258">
                  <c:v>1.8</c:v>
                </c:pt>
                <c:pt idx="259">
                  <c:v>0</c:v>
                </c:pt>
                <c:pt idx="260">
                  <c:v>1.1000000000000001</c:v>
                </c:pt>
                <c:pt idx="261">
                  <c:v>4.9000000000000004</c:v>
                </c:pt>
                <c:pt idx="262">
                  <c:v>2.5125695216907653</c:v>
                </c:pt>
                <c:pt idx="263">
                  <c:v>2.5</c:v>
                </c:pt>
                <c:pt idx="264">
                  <c:v>4.0999999999999996</c:v>
                </c:pt>
                <c:pt idx="265">
                  <c:v>4.4000000000000004</c:v>
                </c:pt>
                <c:pt idx="266">
                  <c:v>1.9</c:v>
                </c:pt>
                <c:pt idx="267">
                  <c:v>3.4</c:v>
                </c:pt>
                <c:pt idx="268">
                  <c:v>4.0999999999999996</c:v>
                </c:pt>
                <c:pt idx="269">
                  <c:v>3.6</c:v>
                </c:pt>
                <c:pt idx="270">
                  <c:v>1.2</c:v>
                </c:pt>
                <c:pt idx="271">
                  <c:v>4.8</c:v>
                </c:pt>
                <c:pt idx="272">
                  <c:v>2.5125695216907653</c:v>
                </c:pt>
                <c:pt idx="273">
                  <c:v>4.8</c:v>
                </c:pt>
                <c:pt idx="274">
                  <c:v>0</c:v>
                </c:pt>
                <c:pt idx="275">
                  <c:v>2.4</c:v>
                </c:pt>
                <c:pt idx="276">
                  <c:v>2.7</c:v>
                </c:pt>
                <c:pt idx="277">
                  <c:v>1.1000000000000001</c:v>
                </c:pt>
                <c:pt idx="278">
                  <c:v>1.8</c:v>
                </c:pt>
                <c:pt idx="279">
                  <c:v>3.8</c:v>
                </c:pt>
                <c:pt idx="280">
                  <c:v>4.7</c:v>
                </c:pt>
                <c:pt idx="281">
                  <c:v>3.9</c:v>
                </c:pt>
                <c:pt idx="282">
                  <c:v>4.7</c:v>
                </c:pt>
                <c:pt idx="283">
                  <c:v>0</c:v>
                </c:pt>
                <c:pt idx="284">
                  <c:v>2.5125695216907653</c:v>
                </c:pt>
                <c:pt idx="285">
                  <c:v>3</c:v>
                </c:pt>
                <c:pt idx="286">
                  <c:v>3.7</c:v>
                </c:pt>
                <c:pt idx="287">
                  <c:v>2.5</c:v>
                </c:pt>
                <c:pt idx="288">
                  <c:v>0</c:v>
                </c:pt>
                <c:pt idx="289">
                  <c:v>2.6</c:v>
                </c:pt>
                <c:pt idx="290">
                  <c:v>2.2999999999999998</c:v>
                </c:pt>
                <c:pt idx="291">
                  <c:v>2.8</c:v>
                </c:pt>
                <c:pt idx="292">
                  <c:v>0</c:v>
                </c:pt>
                <c:pt idx="293">
                  <c:v>4.5</c:v>
                </c:pt>
                <c:pt idx="294">
                  <c:v>5</c:v>
                </c:pt>
                <c:pt idx="295">
                  <c:v>3.2</c:v>
                </c:pt>
                <c:pt idx="296">
                  <c:v>4.7</c:v>
                </c:pt>
                <c:pt idx="297">
                  <c:v>4.4000000000000004</c:v>
                </c:pt>
                <c:pt idx="298">
                  <c:v>0</c:v>
                </c:pt>
                <c:pt idx="299">
                  <c:v>3.2</c:v>
                </c:pt>
                <c:pt idx="300">
                  <c:v>3.8</c:v>
                </c:pt>
                <c:pt idx="301">
                  <c:v>5</c:v>
                </c:pt>
                <c:pt idx="302">
                  <c:v>2.5125695216907653</c:v>
                </c:pt>
                <c:pt idx="303">
                  <c:v>1.6</c:v>
                </c:pt>
                <c:pt idx="304">
                  <c:v>0</c:v>
                </c:pt>
                <c:pt idx="305">
                  <c:v>1.1000000000000001</c:v>
                </c:pt>
                <c:pt idx="306">
                  <c:v>2.5125695216907653</c:v>
                </c:pt>
                <c:pt idx="307">
                  <c:v>1</c:v>
                </c:pt>
                <c:pt idx="308">
                  <c:v>0</c:v>
                </c:pt>
                <c:pt idx="309">
                  <c:v>1.5</c:v>
                </c:pt>
                <c:pt idx="310">
                  <c:v>3.1</c:v>
                </c:pt>
                <c:pt idx="311">
                  <c:v>4.0999999999999996</c:v>
                </c:pt>
                <c:pt idx="312">
                  <c:v>4</c:v>
                </c:pt>
                <c:pt idx="313">
                  <c:v>3.9</c:v>
                </c:pt>
                <c:pt idx="314">
                  <c:v>1.4</c:v>
                </c:pt>
                <c:pt idx="315">
                  <c:v>2.7</c:v>
                </c:pt>
                <c:pt idx="316">
                  <c:v>4.3</c:v>
                </c:pt>
                <c:pt idx="317">
                  <c:v>2.5125695216907653</c:v>
                </c:pt>
                <c:pt idx="318">
                  <c:v>1.1000000000000001</c:v>
                </c:pt>
                <c:pt idx="319">
                  <c:v>2.5125695216907653</c:v>
                </c:pt>
                <c:pt idx="320">
                  <c:v>3.1</c:v>
                </c:pt>
                <c:pt idx="321">
                  <c:v>1.7</c:v>
                </c:pt>
                <c:pt idx="322">
                  <c:v>3.2</c:v>
                </c:pt>
                <c:pt idx="323">
                  <c:v>0</c:v>
                </c:pt>
                <c:pt idx="324">
                  <c:v>0</c:v>
                </c:pt>
                <c:pt idx="325">
                  <c:v>4.5</c:v>
                </c:pt>
                <c:pt idx="326">
                  <c:v>1.6</c:v>
                </c:pt>
                <c:pt idx="327">
                  <c:v>0</c:v>
                </c:pt>
                <c:pt idx="328">
                  <c:v>3.6</c:v>
                </c:pt>
                <c:pt idx="329">
                  <c:v>2.1</c:v>
                </c:pt>
                <c:pt idx="330">
                  <c:v>1.7</c:v>
                </c:pt>
                <c:pt idx="331">
                  <c:v>2.5125695216907653</c:v>
                </c:pt>
                <c:pt idx="332">
                  <c:v>0</c:v>
                </c:pt>
                <c:pt idx="333">
                  <c:v>2</c:v>
                </c:pt>
                <c:pt idx="334">
                  <c:v>3.9</c:v>
                </c:pt>
                <c:pt idx="335">
                  <c:v>3.2</c:v>
                </c:pt>
                <c:pt idx="336">
                  <c:v>3</c:v>
                </c:pt>
                <c:pt idx="337">
                  <c:v>2.5125695216907653</c:v>
                </c:pt>
                <c:pt idx="338">
                  <c:v>2.2000000000000002</c:v>
                </c:pt>
                <c:pt idx="339">
                  <c:v>4.2</c:v>
                </c:pt>
                <c:pt idx="340">
                  <c:v>2.5125695216907653</c:v>
                </c:pt>
                <c:pt idx="341">
                  <c:v>3.3</c:v>
                </c:pt>
                <c:pt idx="342">
                  <c:v>3.6</c:v>
                </c:pt>
                <c:pt idx="343">
                  <c:v>2.5125695216907653</c:v>
                </c:pt>
                <c:pt idx="344">
                  <c:v>2.5</c:v>
                </c:pt>
                <c:pt idx="345">
                  <c:v>2.8</c:v>
                </c:pt>
                <c:pt idx="346">
                  <c:v>4</c:v>
                </c:pt>
                <c:pt idx="347">
                  <c:v>0</c:v>
                </c:pt>
                <c:pt idx="348">
                  <c:v>3</c:v>
                </c:pt>
                <c:pt idx="349">
                  <c:v>4.2</c:v>
                </c:pt>
                <c:pt idx="350">
                  <c:v>1.6</c:v>
                </c:pt>
                <c:pt idx="351">
                  <c:v>2</c:v>
                </c:pt>
                <c:pt idx="352">
                  <c:v>1.7</c:v>
                </c:pt>
                <c:pt idx="353">
                  <c:v>2.2000000000000002</c:v>
                </c:pt>
                <c:pt idx="354">
                  <c:v>4.9000000000000004</c:v>
                </c:pt>
                <c:pt idx="355">
                  <c:v>1.3</c:v>
                </c:pt>
                <c:pt idx="356">
                  <c:v>2.4</c:v>
                </c:pt>
                <c:pt idx="357">
                  <c:v>2.4</c:v>
                </c:pt>
                <c:pt idx="358">
                  <c:v>4.2</c:v>
                </c:pt>
                <c:pt idx="359">
                  <c:v>4.7</c:v>
                </c:pt>
                <c:pt idx="360">
                  <c:v>1.5</c:v>
                </c:pt>
                <c:pt idx="361">
                  <c:v>1.8</c:v>
                </c:pt>
                <c:pt idx="362">
                  <c:v>1.8</c:v>
                </c:pt>
                <c:pt idx="363">
                  <c:v>2.7</c:v>
                </c:pt>
                <c:pt idx="364">
                  <c:v>2.1</c:v>
                </c:pt>
                <c:pt idx="365">
                  <c:v>0</c:v>
                </c:pt>
                <c:pt idx="366">
                  <c:v>2.1</c:v>
                </c:pt>
                <c:pt idx="367">
                  <c:v>2.7</c:v>
                </c:pt>
                <c:pt idx="368">
                  <c:v>0</c:v>
                </c:pt>
                <c:pt idx="369">
                  <c:v>4.7</c:v>
                </c:pt>
                <c:pt idx="370">
                  <c:v>0</c:v>
                </c:pt>
                <c:pt idx="371">
                  <c:v>1.6</c:v>
                </c:pt>
                <c:pt idx="372">
                  <c:v>4.9000000000000004</c:v>
                </c:pt>
                <c:pt idx="373">
                  <c:v>1.6</c:v>
                </c:pt>
                <c:pt idx="374">
                  <c:v>3.1</c:v>
                </c:pt>
                <c:pt idx="375">
                  <c:v>1.8</c:v>
                </c:pt>
                <c:pt idx="376">
                  <c:v>4.5</c:v>
                </c:pt>
                <c:pt idx="377">
                  <c:v>4.4000000000000004</c:v>
                </c:pt>
                <c:pt idx="378">
                  <c:v>3.6</c:v>
                </c:pt>
                <c:pt idx="379">
                  <c:v>3.9</c:v>
                </c:pt>
                <c:pt idx="380">
                  <c:v>4.4000000000000004</c:v>
                </c:pt>
                <c:pt idx="381">
                  <c:v>4</c:v>
                </c:pt>
                <c:pt idx="382">
                  <c:v>2</c:v>
                </c:pt>
                <c:pt idx="383">
                  <c:v>2.6</c:v>
                </c:pt>
                <c:pt idx="384">
                  <c:v>4.3</c:v>
                </c:pt>
                <c:pt idx="385">
                  <c:v>4</c:v>
                </c:pt>
                <c:pt idx="386">
                  <c:v>2.5125695216907653</c:v>
                </c:pt>
                <c:pt idx="387">
                  <c:v>3.4</c:v>
                </c:pt>
                <c:pt idx="388">
                  <c:v>3.5</c:v>
                </c:pt>
                <c:pt idx="389">
                  <c:v>2.6</c:v>
                </c:pt>
                <c:pt idx="390">
                  <c:v>2.5</c:v>
                </c:pt>
                <c:pt idx="391">
                  <c:v>0</c:v>
                </c:pt>
                <c:pt idx="392">
                  <c:v>4.3</c:v>
                </c:pt>
                <c:pt idx="393">
                  <c:v>2.2999999999999998</c:v>
                </c:pt>
                <c:pt idx="394">
                  <c:v>0</c:v>
                </c:pt>
                <c:pt idx="395">
                  <c:v>5</c:v>
                </c:pt>
                <c:pt idx="396">
                  <c:v>3</c:v>
                </c:pt>
                <c:pt idx="397">
                  <c:v>2.5125695216907653</c:v>
                </c:pt>
                <c:pt idx="398">
                  <c:v>0</c:v>
                </c:pt>
                <c:pt idx="399">
                  <c:v>1.4</c:v>
                </c:pt>
                <c:pt idx="400">
                  <c:v>4.0999999999999996</c:v>
                </c:pt>
                <c:pt idx="401">
                  <c:v>2.8</c:v>
                </c:pt>
                <c:pt idx="402">
                  <c:v>0</c:v>
                </c:pt>
                <c:pt idx="403">
                  <c:v>2.8</c:v>
                </c:pt>
                <c:pt idx="404">
                  <c:v>0</c:v>
                </c:pt>
                <c:pt idx="405">
                  <c:v>3.6</c:v>
                </c:pt>
                <c:pt idx="406">
                  <c:v>0</c:v>
                </c:pt>
                <c:pt idx="407">
                  <c:v>1.2</c:v>
                </c:pt>
                <c:pt idx="408">
                  <c:v>3.4</c:v>
                </c:pt>
                <c:pt idx="409">
                  <c:v>0</c:v>
                </c:pt>
                <c:pt idx="410">
                  <c:v>1.5</c:v>
                </c:pt>
                <c:pt idx="411">
                  <c:v>4.2</c:v>
                </c:pt>
                <c:pt idx="412">
                  <c:v>2.8</c:v>
                </c:pt>
                <c:pt idx="413">
                  <c:v>2.4</c:v>
                </c:pt>
                <c:pt idx="414">
                  <c:v>3.9</c:v>
                </c:pt>
                <c:pt idx="415">
                  <c:v>3.6</c:v>
                </c:pt>
                <c:pt idx="416">
                  <c:v>2.6</c:v>
                </c:pt>
                <c:pt idx="417">
                  <c:v>2.5125695216907653</c:v>
                </c:pt>
                <c:pt idx="418">
                  <c:v>2.9</c:v>
                </c:pt>
                <c:pt idx="419">
                  <c:v>2.2999999999999998</c:v>
                </c:pt>
                <c:pt idx="420">
                  <c:v>3.3</c:v>
                </c:pt>
                <c:pt idx="421">
                  <c:v>4.5999999999999996</c:v>
                </c:pt>
                <c:pt idx="422">
                  <c:v>0</c:v>
                </c:pt>
                <c:pt idx="423">
                  <c:v>4.3</c:v>
                </c:pt>
                <c:pt idx="424">
                  <c:v>1.1000000000000001</c:v>
                </c:pt>
                <c:pt idx="425">
                  <c:v>2.1</c:v>
                </c:pt>
                <c:pt idx="426">
                  <c:v>0</c:v>
                </c:pt>
                <c:pt idx="427">
                  <c:v>4.5</c:v>
                </c:pt>
                <c:pt idx="428">
                  <c:v>3.3</c:v>
                </c:pt>
                <c:pt idx="429">
                  <c:v>3.6</c:v>
                </c:pt>
                <c:pt idx="430">
                  <c:v>1.9</c:v>
                </c:pt>
                <c:pt idx="431">
                  <c:v>1.1000000000000001</c:v>
                </c:pt>
                <c:pt idx="432">
                  <c:v>1.1000000000000001</c:v>
                </c:pt>
                <c:pt idx="433">
                  <c:v>4.5</c:v>
                </c:pt>
                <c:pt idx="434">
                  <c:v>0</c:v>
                </c:pt>
                <c:pt idx="435">
                  <c:v>2.5125695216907653</c:v>
                </c:pt>
                <c:pt idx="436">
                  <c:v>1.3</c:v>
                </c:pt>
                <c:pt idx="437">
                  <c:v>0</c:v>
                </c:pt>
                <c:pt idx="438">
                  <c:v>3.2</c:v>
                </c:pt>
                <c:pt idx="439">
                  <c:v>0</c:v>
                </c:pt>
                <c:pt idx="440">
                  <c:v>2.6</c:v>
                </c:pt>
                <c:pt idx="441">
                  <c:v>0</c:v>
                </c:pt>
                <c:pt idx="442">
                  <c:v>3.2</c:v>
                </c:pt>
                <c:pt idx="443">
                  <c:v>1.9</c:v>
                </c:pt>
                <c:pt idx="444">
                  <c:v>1</c:v>
                </c:pt>
                <c:pt idx="445">
                  <c:v>2.5125695216907653</c:v>
                </c:pt>
                <c:pt idx="446">
                  <c:v>2.1</c:v>
                </c:pt>
                <c:pt idx="447">
                  <c:v>4.5999999999999996</c:v>
                </c:pt>
                <c:pt idx="448">
                  <c:v>5</c:v>
                </c:pt>
                <c:pt idx="449">
                  <c:v>2.5</c:v>
                </c:pt>
                <c:pt idx="450">
                  <c:v>2.2000000000000002</c:v>
                </c:pt>
                <c:pt idx="451">
                  <c:v>0</c:v>
                </c:pt>
                <c:pt idx="452">
                  <c:v>2.2999999999999998</c:v>
                </c:pt>
                <c:pt idx="453">
                  <c:v>2.5</c:v>
                </c:pt>
                <c:pt idx="454">
                  <c:v>4.8</c:v>
                </c:pt>
                <c:pt idx="455">
                  <c:v>2.5125695216907653</c:v>
                </c:pt>
                <c:pt idx="456">
                  <c:v>1.3</c:v>
                </c:pt>
                <c:pt idx="457">
                  <c:v>3.1</c:v>
                </c:pt>
                <c:pt idx="458">
                  <c:v>0</c:v>
                </c:pt>
                <c:pt idx="459">
                  <c:v>2.5125695216907653</c:v>
                </c:pt>
                <c:pt idx="460">
                  <c:v>2.5125695216907653</c:v>
                </c:pt>
                <c:pt idx="461">
                  <c:v>2.5125695216907653</c:v>
                </c:pt>
                <c:pt idx="462">
                  <c:v>4.4000000000000004</c:v>
                </c:pt>
                <c:pt idx="463">
                  <c:v>4.9000000000000004</c:v>
                </c:pt>
                <c:pt idx="464">
                  <c:v>4.5</c:v>
                </c:pt>
                <c:pt idx="465">
                  <c:v>3.4</c:v>
                </c:pt>
                <c:pt idx="466">
                  <c:v>2.8</c:v>
                </c:pt>
                <c:pt idx="467">
                  <c:v>1.1000000000000001</c:v>
                </c:pt>
                <c:pt idx="468">
                  <c:v>2</c:v>
                </c:pt>
                <c:pt idx="469">
                  <c:v>3.6</c:v>
                </c:pt>
                <c:pt idx="470">
                  <c:v>3.8</c:v>
                </c:pt>
                <c:pt idx="471">
                  <c:v>2.5125695216907653</c:v>
                </c:pt>
                <c:pt idx="472">
                  <c:v>4.5999999999999996</c:v>
                </c:pt>
                <c:pt idx="473">
                  <c:v>3.1</c:v>
                </c:pt>
                <c:pt idx="474">
                  <c:v>0</c:v>
                </c:pt>
                <c:pt idx="475">
                  <c:v>3.2</c:v>
                </c:pt>
                <c:pt idx="476">
                  <c:v>0</c:v>
                </c:pt>
                <c:pt idx="477">
                  <c:v>3.1</c:v>
                </c:pt>
                <c:pt idx="478">
                  <c:v>3.1</c:v>
                </c:pt>
                <c:pt idx="479">
                  <c:v>1.9</c:v>
                </c:pt>
                <c:pt idx="480">
                  <c:v>3.8</c:v>
                </c:pt>
                <c:pt idx="481">
                  <c:v>2.5125695216907653</c:v>
                </c:pt>
                <c:pt idx="482">
                  <c:v>2.5125695216907653</c:v>
                </c:pt>
                <c:pt idx="483">
                  <c:v>2.7</c:v>
                </c:pt>
                <c:pt idx="484">
                  <c:v>4.7</c:v>
                </c:pt>
                <c:pt idx="485">
                  <c:v>1.2</c:v>
                </c:pt>
                <c:pt idx="486">
                  <c:v>1.8</c:v>
                </c:pt>
                <c:pt idx="487">
                  <c:v>1.6</c:v>
                </c:pt>
                <c:pt idx="488">
                  <c:v>1</c:v>
                </c:pt>
                <c:pt idx="489">
                  <c:v>3.3</c:v>
                </c:pt>
                <c:pt idx="490">
                  <c:v>2.5</c:v>
                </c:pt>
                <c:pt idx="491">
                  <c:v>0</c:v>
                </c:pt>
                <c:pt idx="492">
                  <c:v>4.2</c:v>
                </c:pt>
                <c:pt idx="493">
                  <c:v>3.4</c:v>
                </c:pt>
                <c:pt idx="494">
                  <c:v>1.4</c:v>
                </c:pt>
                <c:pt idx="495">
                  <c:v>4.5999999999999996</c:v>
                </c:pt>
                <c:pt idx="496">
                  <c:v>4.5999999999999996</c:v>
                </c:pt>
                <c:pt idx="497">
                  <c:v>1.9</c:v>
                </c:pt>
                <c:pt idx="498">
                  <c:v>1.2</c:v>
                </c:pt>
                <c:pt idx="499">
                  <c:v>4.4000000000000004</c:v>
                </c:pt>
                <c:pt idx="500">
                  <c:v>0</c:v>
                </c:pt>
                <c:pt idx="501">
                  <c:v>1.1000000000000001</c:v>
                </c:pt>
                <c:pt idx="502">
                  <c:v>3.8</c:v>
                </c:pt>
                <c:pt idx="503">
                  <c:v>3.2</c:v>
                </c:pt>
                <c:pt idx="504">
                  <c:v>3.1</c:v>
                </c:pt>
                <c:pt idx="505">
                  <c:v>0</c:v>
                </c:pt>
                <c:pt idx="506">
                  <c:v>2.5</c:v>
                </c:pt>
                <c:pt idx="507">
                  <c:v>4.7</c:v>
                </c:pt>
                <c:pt idx="508">
                  <c:v>1.9</c:v>
                </c:pt>
                <c:pt idx="509">
                  <c:v>2.1</c:v>
                </c:pt>
                <c:pt idx="510">
                  <c:v>4.9000000000000004</c:v>
                </c:pt>
                <c:pt idx="511">
                  <c:v>0</c:v>
                </c:pt>
                <c:pt idx="512">
                  <c:v>0</c:v>
                </c:pt>
                <c:pt idx="513">
                  <c:v>0</c:v>
                </c:pt>
                <c:pt idx="514">
                  <c:v>4.3</c:v>
                </c:pt>
                <c:pt idx="515">
                  <c:v>1.6</c:v>
                </c:pt>
                <c:pt idx="516">
                  <c:v>0</c:v>
                </c:pt>
                <c:pt idx="517">
                  <c:v>3.1</c:v>
                </c:pt>
                <c:pt idx="518">
                  <c:v>2.9</c:v>
                </c:pt>
                <c:pt idx="519">
                  <c:v>1.8</c:v>
                </c:pt>
                <c:pt idx="520">
                  <c:v>4.0999999999999996</c:v>
                </c:pt>
                <c:pt idx="521">
                  <c:v>4.4000000000000004</c:v>
                </c:pt>
                <c:pt idx="522">
                  <c:v>2.2000000000000002</c:v>
                </c:pt>
                <c:pt idx="523">
                  <c:v>3.7</c:v>
                </c:pt>
                <c:pt idx="524">
                  <c:v>4.8</c:v>
                </c:pt>
                <c:pt idx="525">
                  <c:v>1.6</c:v>
                </c:pt>
                <c:pt idx="526">
                  <c:v>2.2999999999999998</c:v>
                </c:pt>
                <c:pt idx="527">
                  <c:v>2.5125695216907653</c:v>
                </c:pt>
                <c:pt idx="528">
                  <c:v>4.3</c:v>
                </c:pt>
                <c:pt idx="529">
                  <c:v>3.3</c:v>
                </c:pt>
                <c:pt idx="530">
                  <c:v>4.8</c:v>
                </c:pt>
                <c:pt idx="531">
                  <c:v>3.6</c:v>
                </c:pt>
                <c:pt idx="532">
                  <c:v>2.5</c:v>
                </c:pt>
                <c:pt idx="533">
                  <c:v>2.9</c:v>
                </c:pt>
                <c:pt idx="534">
                  <c:v>2.5125695216907653</c:v>
                </c:pt>
                <c:pt idx="535">
                  <c:v>0</c:v>
                </c:pt>
                <c:pt idx="536">
                  <c:v>2.7</c:v>
                </c:pt>
                <c:pt idx="537">
                  <c:v>2.5125695216907653</c:v>
                </c:pt>
                <c:pt idx="538">
                  <c:v>3.5</c:v>
                </c:pt>
                <c:pt idx="539">
                  <c:v>2.5125695216907653</c:v>
                </c:pt>
                <c:pt idx="540">
                  <c:v>2.2000000000000002</c:v>
                </c:pt>
                <c:pt idx="541">
                  <c:v>3.8</c:v>
                </c:pt>
                <c:pt idx="542">
                  <c:v>2.9</c:v>
                </c:pt>
                <c:pt idx="543">
                  <c:v>4.8</c:v>
                </c:pt>
                <c:pt idx="544">
                  <c:v>2.2999999999999998</c:v>
                </c:pt>
                <c:pt idx="545">
                  <c:v>4.0999999999999996</c:v>
                </c:pt>
                <c:pt idx="546">
                  <c:v>3.5</c:v>
                </c:pt>
                <c:pt idx="547">
                  <c:v>1.3</c:v>
                </c:pt>
                <c:pt idx="548">
                  <c:v>4.5</c:v>
                </c:pt>
                <c:pt idx="549">
                  <c:v>1.1000000000000001</c:v>
                </c:pt>
                <c:pt idx="550">
                  <c:v>1.3</c:v>
                </c:pt>
                <c:pt idx="551">
                  <c:v>4.5999999999999996</c:v>
                </c:pt>
                <c:pt idx="552">
                  <c:v>3.7</c:v>
                </c:pt>
                <c:pt idx="553">
                  <c:v>1.6</c:v>
                </c:pt>
                <c:pt idx="554">
                  <c:v>3.5</c:v>
                </c:pt>
                <c:pt idx="555">
                  <c:v>4.9000000000000004</c:v>
                </c:pt>
                <c:pt idx="556">
                  <c:v>2.5</c:v>
                </c:pt>
                <c:pt idx="557">
                  <c:v>0</c:v>
                </c:pt>
                <c:pt idx="558">
                  <c:v>3.1</c:v>
                </c:pt>
                <c:pt idx="559">
                  <c:v>1</c:v>
                </c:pt>
                <c:pt idx="560">
                  <c:v>3.4</c:v>
                </c:pt>
                <c:pt idx="561">
                  <c:v>3.8</c:v>
                </c:pt>
                <c:pt idx="562">
                  <c:v>4.9000000000000004</c:v>
                </c:pt>
                <c:pt idx="563">
                  <c:v>4.0999999999999996</c:v>
                </c:pt>
                <c:pt idx="564">
                  <c:v>1.2</c:v>
                </c:pt>
                <c:pt idx="565">
                  <c:v>0</c:v>
                </c:pt>
                <c:pt idx="566">
                  <c:v>1.2</c:v>
                </c:pt>
                <c:pt idx="567">
                  <c:v>4</c:v>
                </c:pt>
                <c:pt idx="568">
                  <c:v>3.3</c:v>
                </c:pt>
                <c:pt idx="569">
                  <c:v>2.2999999999999998</c:v>
                </c:pt>
                <c:pt idx="570">
                  <c:v>2.2000000000000002</c:v>
                </c:pt>
                <c:pt idx="571">
                  <c:v>1.5</c:v>
                </c:pt>
                <c:pt idx="572">
                  <c:v>1.4</c:v>
                </c:pt>
                <c:pt idx="573">
                  <c:v>1.5</c:v>
                </c:pt>
                <c:pt idx="574">
                  <c:v>2</c:v>
                </c:pt>
                <c:pt idx="575">
                  <c:v>2.5125695216907653</c:v>
                </c:pt>
                <c:pt idx="576">
                  <c:v>2.6</c:v>
                </c:pt>
                <c:pt idx="577">
                  <c:v>0</c:v>
                </c:pt>
                <c:pt idx="578">
                  <c:v>1.4</c:v>
                </c:pt>
                <c:pt idx="579">
                  <c:v>2.5</c:v>
                </c:pt>
                <c:pt idx="580">
                  <c:v>0</c:v>
                </c:pt>
                <c:pt idx="581">
                  <c:v>1.3</c:v>
                </c:pt>
                <c:pt idx="582">
                  <c:v>2.5125695216907653</c:v>
                </c:pt>
                <c:pt idx="583">
                  <c:v>4.5</c:v>
                </c:pt>
                <c:pt idx="584">
                  <c:v>3.5</c:v>
                </c:pt>
                <c:pt idx="585">
                  <c:v>3.8</c:v>
                </c:pt>
                <c:pt idx="586">
                  <c:v>1.7</c:v>
                </c:pt>
                <c:pt idx="587">
                  <c:v>0</c:v>
                </c:pt>
                <c:pt idx="588">
                  <c:v>0</c:v>
                </c:pt>
                <c:pt idx="589">
                  <c:v>4.7</c:v>
                </c:pt>
                <c:pt idx="590">
                  <c:v>2.5</c:v>
                </c:pt>
                <c:pt idx="591">
                  <c:v>0</c:v>
                </c:pt>
                <c:pt idx="592">
                  <c:v>0</c:v>
                </c:pt>
                <c:pt idx="593">
                  <c:v>1.5</c:v>
                </c:pt>
                <c:pt idx="594">
                  <c:v>4.9000000000000004</c:v>
                </c:pt>
                <c:pt idx="595">
                  <c:v>1.9</c:v>
                </c:pt>
                <c:pt idx="596">
                  <c:v>0</c:v>
                </c:pt>
                <c:pt idx="597">
                  <c:v>0</c:v>
                </c:pt>
                <c:pt idx="598">
                  <c:v>2.7</c:v>
                </c:pt>
                <c:pt idx="599">
                  <c:v>2.5125695216907653</c:v>
                </c:pt>
                <c:pt idx="600">
                  <c:v>2.2000000000000002</c:v>
                </c:pt>
                <c:pt idx="601">
                  <c:v>4.9000000000000004</c:v>
                </c:pt>
                <c:pt idx="602">
                  <c:v>2.5125695216907653</c:v>
                </c:pt>
                <c:pt idx="603">
                  <c:v>7.1999999999999993</c:v>
                </c:pt>
                <c:pt idx="604">
                  <c:v>3</c:v>
                </c:pt>
                <c:pt idx="605">
                  <c:v>1.6</c:v>
                </c:pt>
                <c:pt idx="606">
                  <c:v>3.9</c:v>
                </c:pt>
                <c:pt idx="607">
                  <c:v>0</c:v>
                </c:pt>
                <c:pt idx="608">
                  <c:v>3.6</c:v>
                </c:pt>
                <c:pt idx="609">
                  <c:v>0</c:v>
                </c:pt>
                <c:pt idx="610">
                  <c:v>0</c:v>
                </c:pt>
                <c:pt idx="611">
                  <c:v>1.2</c:v>
                </c:pt>
                <c:pt idx="612">
                  <c:v>4.0999999999999996</c:v>
                </c:pt>
                <c:pt idx="613">
                  <c:v>3.9</c:v>
                </c:pt>
                <c:pt idx="614">
                  <c:v>4.8</c:v>
                </c:pt>
                <c:pt idx="615">
                  <c:v>4</c:v>
                </c:pt>
                <c:pt idx="616">
                  <c:v>4.9000000000000004</c:v>
                </c:pt>
                <c:pt idx="617">
                  <c:v>3.3</c:v>
                </c:pt>
                <c:pt idx="618">
                  <c:v>3.7</c:v>
                </c:pt>
                <c:pt idx="619">
                  <c:v>3.7</c:v>
                </c:pt>
                <c:pt idx="620">
                  <c:v>3.7</c:v>
                </c:pt>
                <c:pt idx="621">
                  <c:v>4.7</c:v>
                </c:pt>
                <c:pt idx="622">
                  <c:v>0</c:v>
                </c:pt>
                <c:pt idx="623">
                  <c:v>3.9</c:v>
                </c:pt>
                <c:pt idx="624">
                  <c:v>1.1000000000000001</c:v>
                </c:pt>
                <c:pt idx="625">
                  <c:v>2.9</c:v>
                </c:pt>
                <c:pt idx="626">
                  <c:v>0</c:v>
                </c:pt>
                <c:pt idx="627">
                  <c:v>1.6</c:v>
                </c:pt>
                <c:pt idx="628">
                  <c:v>2.9</c:v>
                </c:pt>
                <c:pt idx="629">
                  <c:v>0</c:v>
                </c:pt>
                <c:pt idx="630">
                  <c:v>4</c:v>
                </c:pt>
                <c:pt idx="631">
                  <c:v>2.5125695216907653</c:v>
                </c:pt>
                <c:pt idx="632">
                  <c:v>1.6</c:v>
                </c:pt>
                <c:pt idx="633">
                  <c:v>2.5</c:v>
                </c:pt>
                <c:pt idx="634">
                  <c:v>0</c:v>
                </c:pt>
                <c:pt idx="635">
                  <c:v>3</c:v>
                </c:pt>
                <c:pt idx="636">
                  <c:v>1.4</c:v>
                </c:pt>
                <c:pt idx="637">
                  <c:v>4.5</c:v>
                </c:pt>
                <c:pt idx="638">
                  <c:v>4</c:v>
                </c:pt>
                <c:pt idx="639">
                  <c:v>0</c:v>
                </c:pt>
                <c:pt idx="640">
                  <c:v>4.4000000000000004</c:v>
                </c:pt>
                <c:pt idx="641">
                  <c:v>2.5125695216907653</c:v>
                </c:pt>
                <c:pt idx="642">
                  <c:v>3.5</c:v>
                </c:pt>
                <c:pt idx="643">
                  <c:v>0</c:v>
                </c:pt>
                <c:pt idx="644">
                  <c:v>4.7</c:v>
                </c:pt>
                <c:pt idx="645">
                  <c:v>1.9</c:v>
                </c:pt>
                <c:pt idx="646">
                  <c:v>2.8</c:v>
                </c:pt>
                <c:pt idx="647">
                  <c:v>3.5</c:v>
                </c:pt>
                <c:pt idx="648">
                  <c:v>0</c:v>
                </c:pt>
                <c:pt idx="649">
                  <c:v>1.2</c:v>
                </c:pt>
                <c:pt idx="650">
                  <c:v>4</c:v>
                </c:pt>
                <c:pt idx="651">
                  <c:v>0</c:v>
                </c:pt>
                <c:pt idx="652">
                  <c:v>0</c:v>
                </c:pt>
                <c:pt idx="653">
                  <c:v>4.3</c:v>
                </c:pt>
                <c:pt idx="654">
                  <c:v>1.8</c:v>
                </c:pt>
                <c:pt idx="655">
                  <c:v>2.5125695216907653</c:v>
                </c:pt>
                <c:pt idx="656">
                  <c:v>0</c:v>
                </c:pt>
                <c:pt idx="657">
                  <c:v>4</c:v>
                </c:pt>
                <c:pt idx="658">
                  <c:v>0</c:v>
                </c:pt>
                <c:pt idx="659">
                  <c:v>3.8</c:v>
                </c:pt>
                <c:pt idx="660">
                  <c:v>0</c:v>
                </c:pt>
                <c:pt idx="661">
                  <c:v>3.9</c:v>
                </c:pt>
                <c:pt idx="662">
                  <c:v>3.3</c:v>
                </c:pt>
                <c:pt idx="663">
                  <c:v>3.5</c:v>
                </c:pt>
                <c:pt idx="664">
                  <c:v>2.5125695216907653</c:v>
                </c:pt>
                <c:pt idx="665">
                  <c:v>2.5125695216907653</c:v>
                </c:pt>
                <c:pt idx="666">
                  <c:v>0</c:v>
                </c:pt>
                <c:pt idx="667">
                  <c:v>2.5125695216907653</c:v>
                </c:pt>
                <c:pt idx="668">
                  <c:v>4.2</c:v>
                </c:pt>
                <c:pt idx="669">
                  <c:v>1.3</c:v>
                </c:pt>
                <c:pt idx="670">
                  <c:v>2.9</c:v>
                </c:pt>
                <c:pt idx="671">
                  <c:v>1.2</c:v>
                </c:pt>
                <c:pt idx="672">
                  <c:v>0</c:v>
                </c:pt>
                <c:pt idx="673">
                  <c:v>1.3</c:v>
                </c:pt>
                <c:pt idx="674">
                  <c:v>5</c:v>
                </c:pt>
                <c:pt idx="675">
                  <c:v>2.5125695216907653</c:v>
                </c:pt>
                <c:pt idx="676">
                  <c:v>3.2</c:v>
                </c:pt>
                <c:pt idx="677">
                  <c:v>0</c:v>
                </c:pt>
                <c:pt idx="678">
                  <c:v>1.8</c:v>
                </c:pt>
                <c:pt idx="679">
                  <c:v>1.3</c:v>
                </c:pt>
                <c:pt idx="680">
                  <c:v>4.2</c:v>
                </c:pt>
                <c:pt idx="681">
                  <c:v>3.7</c:v>
                </c:pt>
                <c:pt idx="682">
                  <c:v>4.9000000000000004</c:v>
                </c:pt>
                <c:pt idx="683">
                  <c:v>2.4</c:v>
                </c:pt>
                <c:pt idx="684">
                  <c:v>0</c:v>
                </c:pt>
                <c:pt idx="685">
                  <c:v>3.3</c:v>
                </c:pt>
                <c:pt idx="686">
                  <c:v>4.2</c:v>
                </c:pt>
                <c:pt idx="687">
                  <c:v>3.4</c:v>
                </c:pt>
                <c:pt idx="688">
                  <c:v>0</c:v>
                </c:pt>
                <c:pt idx="689">
                  <c:v>1.3</c:v>
                </c:pt>
                <c:pt idx="690">
                  <c:v>2.1</c:v>
                </c:pt>
                <c:pt idx="691">
                  <c:v>1.3</c:v>
                </c:pt>
                <c:pt idx="692">
                  <c:v>2.5125695216907653</c:v>
                </c:pt>
                <c:pt idx="693">
                  <c:v>1.1000000000000001</c:v>
                </c:pt>
                <c:pt idx="694">
                  <c:v>3.2</c:v>
                </c:pt>
                <c:pt idx="695">
                  <c:v>1.4</c:v>
                </c:pt>
                <c:pt idx="696">
                  <c:v>0</c:v>
                </c:pt>
                <c:pt idx="697">
                  <c:v>0</c:v>
                </c:pt>
                <c:pt idx="698">
                  <c:v>3.9</c:v>
                </c:pt>
                <c:pt idx="699">
                  <c:v>3.1</c:v>
                </c:pt>
                <c:pt idx="700">
                  <c:v>3.5</c:v>
                </c:pt>
                <c:pt idx="701">
                  <c:v>3.4</c:v>
                </c:pt>
                <c:pt idx="702">
                  <c:v>4.5</c:v>
                </c:pt>
                <c:pt idx="703">
                  <c:v>2.5125695216907653</c:v>
                </c:pt>
                <c:pt idx="704">
                  <c:v>2.2999999999999998</c:v>
                </c:pt>
                <c:pt idx="705">
                  <c:v>2.5</c:v>
                </c:pt>
                <c:pt idx="706">
                  <c:v>2.5125695216907653</c:v>
                </c:pt>
                <c:pt idx="707">
                  <c:v>3.2</c:v>
                </c:pt>
                <c:pt idx="708">
                  <c:v>1.1000000000000001</c:v>
                </c:pt>
                <c:pt idx="709">
                  <c:v>4.3</c:v>
                </c:pt>
                <c:pt idx="710">
                  <c:v>2.5</c:v>
                </c:pt>
                <c:pt idx="711">
                  <c:v>3.7</c:v>
                </c:pt>
                <c:pt idx="712">
                  <c:v>4.5</c:v>
                </c:pt>
                <c:pt idx="713">
                  <c:v>0</c:v>
                </c:pt>
                <c:pt idx="714">
                  <c:v>4.5999999999999996</c:v>
                </c:pt>
                <c:pt idx="715">
                  <c:v>0</c:v>
                </c:pt>
                <c:pt idx="716">
                  <c:v>1.4</c:v>
                </c:pt>
                <c:pt idx="717">
                  <c:v>3.6</c:v>
                </c:pt>
                <c:pt idx="718">
                  <c:v>2.2999999999999998</c:v>
                </c:pt>
                <c:pt idx="719">
                  <c:v>2.4</c:v>
                </c:pt>
                <c:pt idx="720">
                  <c:v>0</c:v>
                </c:pt>
                <c:pt idx="721">
                  <c:v>2.5</c:v>
                </c:pt>
                <c:pt idx="722">
                  <c:v>0</c:v>
                </c:pt>
                <c:pt idx="723">
                  <c:v>3.6</c:v>
                </c:pt>
                <c:pt idx="724">
                  <c:v>4.3</c:v>
                </c:pt>
                <c:pt idx="725">
                  <c:v>1.5</c:v>
                </c:pt>
                <c:pt idx="726">
                  <c:v>1.1000000000000001</c:v>
                </c:pt>
                <c:pt idx="727">
                  <c:v>1.4</c:v>
                </c:pt>
                <c:pt idx="728">
                  <c:v>2.7</c:v>
                </c:pt>
                <c:pt idx="729">
                  <c:v>4.7</c:v>
                </c:pt>
                <c:pt idx="730">
                  <c:v>2.4</c:v>
                </c:pt>
                <c:pt idx="731">
                  <c:v>0</c:v>
                </c:pt>
                <c:pt idx="732">
                  <c:v>2.9</c:v>
                </c:pt>
                <c:pt idx="733">
                  <c:v>2.4</c:v>
                </c:pt>
                <c:pt idx="734">
                  <c:v>1.6</c:v>
                </c:pt>
                <c:pt idx="735">
                  <c:v>1.3</c:v>
                </c:pt>
                <c:pt idx="736">
                  <c:v>2.9</c:v>
                </c:pt>
                <c:pt idx="737">
                  <c:v>3</c:v>
                </c:pt>
                <c:pt idx="738">
                  <c:v>2.1</c:v>
                </c:pt>
                <c:pt idx="739">
                  <c:v>0</c:v>
                </c:pt>
                <c:pt idx="740">
                  <c:v>4.5</c:v>
                </c:pt>
                <c:pt idx="741">
                  <c:v>4.7</c:v>
                </c:pt>
                <c:pt idx="742">
                  <c:v>2.5125695216907653</c:v>
                </c:pt>
                <c:pt idx="743">
                  <c:v>4</c:v>
                </c:pt>
                <c:pt idx="744">
                  <c:v>1.3</c:v>
                </c:pt>
                <c:pt idx="745">
                  <c:v>0</c:v>
                </c:pt>
                <c:pt idx="746">
                  <c:v>4.8</c:v>
                </c:pt>
                <c:pt idx="747">
                  <c:v>2.5125695216907653</c:v>
                </c:pt>
                <c:pt idx="748">
                  <c:v>2.5125695216907653</c:v>
                </c:pt>
                <c:pt idx="749">
                  <c:v>0</c:v>
                </c:pt>
                <c:pt idx="750">
                  <c:v>1.9</c:v>
                </c:pt>
                <c:pt idx="751">
                  <c:v>2.5125695216907653</c:v>
                </c:pt>
                <c:pt idx="752">
                  <c:v>4.5999999999999996</c:v>
                </c:pt>
                <c:pt idx="753">
                  <c:v>2.5125695216907653</c:v>
                </c:pt>
                <c:pt idx="754">
                  <c:v>2.9</c:v>
                </c:pt>
                <c:pt idx="755">
                  <c:v>1.1000000000000001</c:v>
                </c:pt>
                <c:pt idx="756">
                  <c:v>4.5</c:v>
                </c:pt>
                <c:pt idx="757">
                  <c:v>2.9</c:v>
                </c:pt>
                <c:pt idx="758">
                  <c:v>0</c:v>
                </c:pt>
                <c:pt idx="759">
                  <c:v>0</c:v>
                </c:pt>
                <c:pt idx="760">
                  <c:v>4.9000000000000004</c:v>
                </c:pt>
                <c:pt idx="761">
                  <c:v>2</c:v>
                </c:pt>
                <c:pt idx="762">
                  <c:v>3</c:v>
                </c:pt>
                <c:pt idx="763">
                  <c:v>2.5</c:v>
                </c:pt>
                <c:pt idx="764">
                  <c:v>3.5</c:v>
                </c:pt>
                <c:pt idx="765">
                  <c:v>1.5</c:v>
                </c:pt>
                <c:pt idx="766">
                  <c:v>1.4</c:v>
                </c:pt>
                <c:pt idx="767">
                  <c:v>2.7</c:v>
                </c:pt>
                <c:pt idx="768">
                  <c:v>4.0999999999999996</c:v>
                </c:pt>
                <c:pt idx="769">
                  <c:v>4.5999999999999996</c:v>
                </c:pt>
                <c:pt idx="770">
                  <c:v>4.7</c:v>
                </c:pt>
                <c:pt idx="771">
                  <c:v>2.5</c:v>
                </c:pt>
                <c:pt idx="772">
                  <c:v>3.6</c:v>
                </c:pt>
                <c:pt idx="773">
                  <c:v>3.7</c:v>
                </c:pt>
                <c:pt idx="774">
                  <c:v>1.5</c:v>
                </c:pt>
                <c:pt idx="775">
                  <c:v>2.5125695216907653</c:v>
                </c:pt>
                <c:pt idx="776">
                  <c:v>4.5999999999999996</c:v>
                </c:pt>
                <c:pt idx="777">
                  <c:v>2.7</c:v>
                </c:pt>
                <c:pt idx="778">
                  <c:v>2.7</c:v>
                </c:pt>
                <c:pt idx="779">
                  <c:v>4.0999999999999996</c:v>
                </c:pt>
                <c:pt idx="780">
                  <c:v>1.5</c:v>
                </c:pt>
                <c:pt idx="781">
                  <c:v>2.5125695216907653</c:v>
                </c:pt>
                <c:pt idx="782">
                  <c:v>2.5125695216907653</c:v>
                </c:pt>
                <c:pt idx="783">
                  <c:v>4</c:v>
                </c:pt>
                <c:pt idx="784">
                  <c:v>2.2000000000000002</c:v>
                </c:pt>
                <c:pt idx="785">
                  <c:v>2.5125695216907653</c:v>
                </c:pt>
                <c:pt idx="786">
                  <c:v>2.9</c:v>
                </c:pt>
                <c:pt idx="787">
                  <c:v>4.8</c:v>
                </c:pt>
                <c:pt idx="788">
                  <c:v>2.5125695216907653</c:v>
                </c:pt>
                <c:pt idx="789">
                  <c:v>0</c:v>
                </c:pt>
                <c:pt idx="790">
                  <c:v>1.3</c:v>
                </c:pt>
                <c:pt idx="791">
                  <c:v>2.2000000000000002</c:v>
                </c:pt>
                <c:pt idx="792">
                  <c:v>0</c:v>
                </c:pt>
                <c:pt idx="793">
                  <c:v>3.6</c:v>
                </c:pt>
                <c:pt idx="794">
                  <c:v>2.2000000000000002</c:v>
                </c:pt>
                <c:pt idx="795">
                  <c:v>2.5125695216907653</c:v>
                </c:pt>
                <c:pt idx="796">
                  <c:v>3.5</c:v>
                </c:pt>
                <c:pt idx="797">
                  <c:v>0</c:v>
                </c:pt>
                <c:pt idx="798">
                  <c:v>2.5</c:v>
                </c:pt>
                <c:pt idx="799">
                  <c:v>0</c:v>
                </c:pt>
                <c:pt idx="800">
                  <c:v>4.7</c:v>
                </c:pt>
                <c:pt idx="801">
                  <c:v>0</c:v>
                </c:pt>
                <c:pt idx="802">
                  <c:v>4.3</c:v>
                </c:pt>
                <c:pt idx="803">
                  <c:v>1.9</c:v>
                </c:pt>
                <c:pt idx="804">
                  <c:v>2</c:v>
                </c:pt>
                <c:pt idx="805">
                  <c:v>4.7</c:v>
                </c:pt>
                <c:pt idx="806">
                  <c:v>2.2999999999999998</c:v>
                </c:pt>
                <c:pt idx="807">
                  <c:v>2.5</c:v>
                </c:pt>
                <c:pt idx="808">
                  <c:v>1.7</c:v>
                </c:pt>
                <c:pt idx="809">
                  <c:v>2.5125695216907653</c:v>
                </c:pt>
                <c:pt idx="810">
                  <c:v>4.5999999999999996</c:v>
                </c:pt>
                <c:pt idx="811">
                  <c:v>2.5125695216907653</c:v>
                </c:pt>
                <c:pt idx="812">
                  <c:v>4.8</c:v>
                </c:pt>
                <c:pt idx="813">
                  <c:v>2.5125695216907653</c:v>
                </c:pt>
                <c:pt idx="814">
                  <c:v>2.5125695216907653</c:v>
                </c:pt>
                <c:pt idx="815">
                  <c:v>2.5125695216907653</c:v>
                </c:pt>
                <c:pt idx="816">
                  <c:v>1.4</c:v>
                </c:pt>
                <c:pt idx="817">
                  <c:v>2.5125695216907653</c:v>
                </c:pt>
                <c:pt idx="818">
                  <c:v>1</c:v>
                </c:pt>
                <c:pt idx="819">
                  <c:v>0</c:v>
                </c:pt>
                <c:pt idx="820">
                  <c:v>1.3</c:v>
                </c:pt>
                <c:pt idx="821">
                  <c:v>2.5125695216907653</c:v>
                </c:pt>
                <c:pt idx="822">
                  <c:v>3.6</c:v>
                </c:pt>
                <c:pt idx="823">
                  <c:v>2.5125695216907653</c:v>
                </c:pt>
                <c:pt idx="824">
                  <c:v>2.1</c:v>
                </c:pt>
                <c:pt idx="825">
                  <c:v>4</c:v>
                </c:pt>
                <c:pt idx="826">
                  <c:v>3.1</c:v>
                </c:pt>
                <c:pt idx="827">
                  <c:v>2.2000000000000002</c:v>
                </c:pt>
                <c:pt idx="828">
                  <c:v>1.5</c:v>
                </c:pt>
                <c:pt idx="829">
                  <c:v>3.6</c:v>
                </c:pt>
                <c:pt idx="830">
                  <c:v>4.8</c:v>
                </c:pt>
                <c:pt idx="831">
                  <c:v>4.7</c:v>
                </c:pt>
                <c:pt idx="832">
                  <c:v>1.4</c:v>
                </c:pt>
                <c:pt idx="833">
                  <c:v>1.7</c:v>
                </c:pt>
                <c:pt idx="834">
                  <c:v>2.6</c:v>
                </c:pt>
                <c:pt idx="835">
                  <c:v>1.2</c:v>
                </c:pt>
                <c:pt idx="836">
                  <c:v>1.5</c:v>
                </c:pt>
                <c:pt idx="837">
                  <c:v>2.8</c:v>
                </c:pt>
                <c:pt idx="838">
                  <c:v>1.2</c:v>
                </c:pt>
                <c:pt idx="839">
                  <c:v>2.2000000000000002</c:v>
                </c:pt>
                <c:pt idx="840">
                  <c:v>0</c:v>
                </c:pt>
                <c:pt idx="841">
                  <c:v>4.0999999999999996</c:v>
                </c:pt>
                <c:pt idx="842">
                  <c:v>3.4</c:v>
                </c:pt>
                <c:pt idx="843">
                  <c:v>3.6</c:v>
                </c:pt>
                <c:pt idx="844">
                  <c:v>1.7</c:v>
                </c:pt>
                <c:pt idx="845">
                  <c:v>3.6</c:v>
                </c:pt>
                <c:pt idx="846">
                  <c:v>4.8</c:v>
                </c:pt>
                <c:pt idx="847">
                  <c:v>3.7</c:v>
                </c:pt>
                <c:pt idx="848">
                  <c:v>2.4</c:v>
                </c:pt>
                <c:pt idx="849">
                  <c:v>3.1</c:v>
                </c:pt>
                <c:pt idx="850">
                  <c:v>0</c:v>
                </c:pt>
                <c:pt idx="851">
                  <c:v>2.2999999999999998</c:v>
                </c:pt>
                <c:pt idx="852">
                  <c:v>3.2</c:v>
                </c:pt>
                <c:pt idx="853">
                  <c:v>3.8</c:v>
                </c:pt>
                <c:pt idx="854">
                  <c:v>0</c:v>
                </c:pt>
                <c:pt idx="855">
                  <c:v>1.4</c:v>
                </c:pt>
                <c:pt idx="856">
                  <c:v>3</c:v>
                </c:pt>
                <c:pt idx="857">
                  <c:v>2</c:v>
                </c:pt>
                <c:pt idx="858">
                  <c:v>4.8</c:v>
                </c:pt>
                <c:pt idx="859">
                  <c:v>7.8000000000000007</c:v>
                </c:pt>
                <c:pt idx="860">
                  <c:v>3.6</c:v>
                </c:pt>
                <c:pt idx="861">
                  <c:v>3.2</c:v>
                </c:pt>
                <c:pt idx="862">
                  <c:v>1.1000000000000001</c:v>
                </c:pt>
                <c:pt idx="863">
                  <c:v>0</c:v>
                </c:pt>
                <c:pt idx="864">
                  <c:v>2.7</c:v>
                </c:pt>
                <c:pt idx="865">
                  <c:v>2.6</c:v>
                </c:pt>
                <c:pt idx="866">
                  <c:v>2.5125695216907653</c:v>
                </c:pt>
                <c:pt idx="867">
                  <c:v>2.6</c:v>
                </c:pt>
                <c:pt idx="868">
                  <c:v>4.3</c:v>
                </c:pt>
                <c:pt idx="869">
                  <c:v>1.8</c:v>
                </c:pt>
                <c:pt idx="870">
                  <c:v>2.5125695216907653</c:v>
                </c:pt>
                <c:pt idx="871">
                  <c:v>0</c:v>
                </c:pt>
                <c:pt idx="872">
                  <c:v>4</c:v>
                </c:pt>
                <c:pt idx="873">
                  <c:v>3.8</c:v>
                </c:pt>
                <c:pt idx="874">
                  <c:v>0</c:v>
                </c:pt>
                <c:pt idx="875">
                  <c:v>2.5125695216907653</c:v>
                </c:pt>
                <c:pt idx="876">
                  <c:v>2.2000000000000002</c:v>
                </c:pt>
                <c:pt idx="877">
                  <c:v>0</c:v>
                </c:pt>
                <c:pt idx="878">
                  <c:v>4</c:v>
                </c:pt>
                <c:pt idx="879">
                  <c:v>1.8</c:v>
                </c:pt>
                <c:pt idx="880">
                  <c:v>2.9</c:v>
                </c:pt>
                <c:pt idx="881">
                  <c:v>3.7</c:v>
                </c:pt>
                <c:pt idx="882">
                  <c:v>1.7</c:v>
                </c:pt>
                <c:pt idx="883">
                  <c:v>2.8</c:v>
                </c:pt>
                <c:pt idx="884">
                  <c:v>1.4</c:v>
                </c:pt>
                <c:pt idx="885">
                  <c:v>1.3</c:v>
                </c:pt>
                <c:pt idx="886">
                  <c:v>1.1000000000000001</c:v>
                </c:pt>
                <c:pt idx="887">
                  <c:v>4.9000000000000004</c:v>
                </c:pt>
                <c:pt idx="888">
                  <c:v>2.4</c:v>
                </c:pt>
                <c:pt idx="889">
                  <c:v>0</c:v>
                </c:pt>
                <c:pt idx="890">
                  <c:v>0</c:v>
                </c:pt>
                <c:pt idx="891">
                  <c:v>3.3</c:v>
                </c:pt>
                <c:pt idx="892">
                  <c:v>3</c:v>
                </c:pt>
                <c:pt idx="893">
                  <c:v>1.3</c:v>
                </c:pt>
                <c:pt idx="894">
                  <c:v>3</c:v>
                </c:pt>
                <c:pt idx="895">
                  <c:v>2.5125695216907653</c:v>
                </c:pt>
                <c:pt idx="896">
                  <c:v>2.5125695216907653</c:v>
                </c:pt>
                <c:pt idx="897">
                  <c:v>2.5125695216907653</c:v>
                </c:pt>
                <c:pt idx="898">
                  <c:v>2.5125695216907653</c:v>
                </c:pt>
                <c:pt idx="899">
                  <c:v>1.2</c:v>
                </c:pt>
                <c:pt idx="900">
                  <c:v>4.7</c:v>
                </c:pt>
                <c:pt idx="901">
                  <c:v>0</c:v>
                </c:pt>
                <c:pt idx="902">
                  <c:v>0</c:v>
                </c:pt>
                <c:pt idx="903">
                  <c:v>4.5999999999999996</c:v>
                </c:pt>
                <c:pt idx="904">
                  <c:v>4.4000000000000004</c:v>
                </c:pt>
                <c:pt idx="905">
                  <c:v>4</c:v>
                </c:pt>
                <c:pt idx="906">
                  <c:v>0</c:v>
                </c:pt>
                <c:pt idx="907">
                  <c:v>2.5125695216907653</c:v>
                </c:pt>
                <c:pt idx="908">
                  <c:v>3.7</c:v>
                </c:pt>
                <c:pt idx="909">
                  <c:v>2.9</c:v>
                </c:pt>
                <c:pt idx="910">
                  <c:v>2.2999999999999998</c:v>
                </c:pt>
                <c:pt idx="911">
                  <c:v>2.1</c:v>
                </c:pt>
                <c:pt idx="912">
                  <c:v>0</c:v>
                </c:pt>
                <c:pt idx="913">
                  <c:v>4.0999999999999996</c:v>
                </c:pt>
                <c:pt idx="914">
                  <c:v>3.8</c:v>
                </c:pt>
                <c:pt idx="915">
                  <c:v>1.8</c:v>
                </c:pt>
                <c:pt idx="916">
                  <c:v>3.3</c:v>
                </c:pt>
                <c:pt idx="917">
                  <c:v>2.5125695216907653</c:v>
                </c:pt>
                <c:pt idx="918">
                  <c:v>2.5125695216907653</c:v>
                </c:pt>
                <c:pt idx="919">
                  <c:v>3.4</c:v>
                </c:pt>
                <c:pt idx="920">
                  <c:v>1.4</c:v>
                </c:pt>
                <c:pt idx="921">
                  <c:v>1.3</c:v>
                </c:pt>
                <c:pt idx="922">
                  <c:v>4.5999999999999996</c:v>
                </c:pt>
                <c:pt idx="923">
                  <c:v>1.4</c:v>
                </c:pt>
                <c:pt idx="924">
                  <c:v>0</c:v>
                </c:pt>
                <c:pt idx="925">
                  <c:v>2</c:v>
                </c:pt>
                <c:pt idx="926">
                  <c:v>0</c:v>
                </c:pt>
                <c:pt idx="927">
                  <c:v>1</c:v>
                </c:pt>
                <c:pt idx="928">
                  <c:v>2.5125695216907653</c:v>
                </c:pt>
                <c:pt idx="929">
                  <c:v>2.2000000000000002</c:v>
                </c:pt>
                <c:pt idx="930">
                  <c:v>2</c:v>
                </c:pt>
                <c:pt idx="931">
                  <c:v>4.3</c:v>
                </c:pt>
                <c:pt idx="932">
                  <c:v>2.5</c:v>
                </c:pt>
                <c:pt idx="933">
                  <c:v>1.7</c:v>
                </c:pt>
                <c:pt idx="934">
                  <c:v>4.8</c:v>
                </c:pt>
                <c:pt idx="935">
                  <c:v>3.7</c:v>
                </c:pt>
                <c:pt idx="936">
                  <c:v>3.3</c:v>
                </c:pt>
                <c:pt idx="937">
                  <c:v>4.2</c:v>
                </c:pt>
                <c:pt idx="938">
                  <c:v>4</c:v>
                </c:pt>
                <c:pt idx="939">
                  <c:v>2.8</c:v>
                </c:pt>
                <c:pt idx="940">
                  <c:v>4</c:v>
                </c:pt>
                <c:pt idx="941">
                  <c:v>1.3</c:v>
                </c:pt>
                <c:pt idx="942">
                  <c:v>1.3</c:v>
                </c:pt>
                <c:pt idx="943">
                  <c:v>4</c:v>
                </c:pt>
                <c:pt idx="944">
                  <c:v>2</c:v>
                </c:pt>
                <c:pt idx="945">
                  <c:v>2.2999999999999998</c:v>
                </c:pt>
                <c:pt idx="946">
                  <c:v>4.3</c:v>
                </c:pt>
                <c:pt idx="947">
                  <c:v>2.5125695216907653</c:v>
                </c:pt>
                <c:pt idx="948">
                  <c:v>4.2</c:v>
                </c:pt>
                <c:pt idx="949">
                  <c:v>4.4000000000000004</c:v>
                </c:pt>
                <c:pt idx="950">
                  <c:v>2</c:v>
                </c:pt>
                <c:pt idx="951">
                  <c:v>4.9000000000000004</c:v>
                </c:pt>
                <c:pt idx="952">
                  <c:v>2.5125695216907653</c:v>
                </c:pt>
                <c:pt idx="953">
                  <c:v>2.8</c:v>
                </c:pt>
                <c:pt idx="954">
                  <c:v>1.1000000000000001</c:v>
                </c:pt>
                <c:pt idx="955">
                  <c:v>4.7</c:v>
                </c:pt>
                <c:pt idx="956">
                  <c:v>2.5125695216907653</c:v>
                </c:pt>
                <c:pt idx="957">
                  <c:v>3.2</c:v>
                </c:pt>
                <c:pt idx="958">
                  <c:v>4.5999999999999996</c:v>
                </c:pt>
                <c:pt idx="959">
                  <c:v>3.3</c:v>
                </c:pt>
                <c:pt idx="960">
                  <c:v>2.2999999999999998</c:v>
                </c:pt>
                <c:pt idx="961">
                  <c:v>4.4000000000000004</c:v>
                </c:pt>
                <c:pt idx="962">
                  <c:v>2.4</c:v>
                </c:pt>
                <c:pt idx="963">
                  <c:v>4.5</c:v>
                </c:pt>
                <c:pt idx="964">
                  <c:v>0</c:v>
                </c:pt>
                <c:pt idx="965">
                  <c:v>3.8</c:v>
                </c:pt>
                <c:pt idx="966">
                  <c:v>4.9000000000000004</c:v>
                </c:pt>
                <c:pt idx="967">
                  <c:v>1.5</c:v>
                </c:pt>
                <c:pt idx="968">
                  <c:v>1.7</c:v>
                </c:pt>
                <c:pt idx="969">
                  <c:v>1.6</c:v>
                </c:pt>
                <c:pt idx="970">
                  <c:v>0</c:v>
                </c:pt>
                <c:pt idx="971">
                  <c:v>1.5</c:v>
                </c:pt>
                <c:pt idx="972">
                  <c:v>2.7</c:v>
                </c:pt>
                <c:pt idx="973">
                  <c:v>4</c:v>
                </c:pt>
                <c:pt idx="974">
                  <c:v>0</c:v>
                </c:pt>
                <c:pt idx="975">
                  <c:v>0</c:v>
                </c:pt>
                <c:pt idx="976">
                  <c:v>2.5125695216907653</c:v>
                </c:pt>
                <c:pt idx="977">
                  <c:v>1.9</c:v>
                </c:pt>
                <c:pt idx="978">
                  <c:v>5</c:v>
                </c:pt>
                <c:pt idx="979">
                  <c:v>3.2</c:v>
                </c:pt>
                <c:pt idx="980">
                  <c:v>4.5999999999999996</c:v>
                </c:pt>
                <c:pt idx="981">
                  <c:v>1.7</c:v>
                </c:pt>
                <c:pt idx="982">
                  <c:v>0</c:v>
                </c:pt>
                <c:pt idx="983">
                  <c:v>1.2</c:v>
                </c:pt>
                <c:pt idx="984">
                  <c:v>2.9</c:v>
                </c:pt>
                <c:pt idx="985">
                  <c:v>2.5125695216907653</c:v>
                </c:pt>
                <c:pt idx="986">
                  <c:v>4.5</c:v>
                </c:pt>
                <c:pt idx="987">
                  <c:v>1.6</c:v>
                </c:pt>
                <c:pt idx="988">
                  <c:v>1.9</c:v>
                </c:pt>
                <c:pt idx="989">
                  <c:v>3.7</c:v>
                </c:pt>
                <c:pt idx="990">
                  <c:v>3.9</c:v>
                </c:pt>
                <c:pt idx="991">
                  <c:v>4</c:v>
                </c:pt>
              </c:numCache>
            </c:numRef>
          </c:val>
          <c:extLst>
            <c:ext xmlns:c16="http://schemas.microsoft.com/office/drawing/2014/chart" uri="{C3380CC4-5D6E-409C-BE32-E72D297353CC}">
              <c16:uniqueId val="{00000000-E546-41F9-B7F0-409536CCCF91}"/>
            </c:ext>
          </c:extLst>
        </c:ser>
        <c:dLbls>
          <c:showLegendKey val="0"/>
          <c:showVal val="0"/>
          <c:showCatName val="0"/>
          <c:showSerName val="0"/>
          <c:showPercent val="0"/>
          <c:showBubbleSize val="0"/>
        </c:dLbls>
        <c:gapWidth val="219"/>
        <c:overlap val="-27"/>
        <c:axId val="1812841488"/>
        <c:axId val="1812839568"/>
      </c:barChart>
      <c:catAx>
        <c:axId val="181284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839568"/>
        <c:crosses val="autoZero"/>
        <c:auto val="1"/>
        <c:lblAlgn val="ctr"/>
        <c:lblOffset val="100"/>
        <c:noMultiLvlLbl val="0"/>
      </c:catAx>
      <c:valAx>
        <c:axId val="181283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84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[global_freelancer_raw-vinothini.xlsx]Pivot tables!Country Vs Project</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tables'!$F$3</c:f>
              <c:strCache>
                <c:ptCount val="1"/>
                <c:pt idx="0">
                  <c:v>Count of country</c:v>
                </c:pt>
              </c:strCache>
            </c:strRef>
          </c:tx>
          <c:spPr>
            <a:solidFill>
              <a:schemeClr val="accent1"/>
            </a:solidFill>
            <a:ln>
              <a:noFill/>
            </a:ln>
            <a:effectLst/>
          </c:spPr>
          <c:invertIfNegative val="0"/>
          <c:cat>
            <c:strRef>
              <c:f>'Pivot tables'!$E$4:$E$26</c:f>
              <c:strCache>
                <c:ptCount val="22"/>
                <c:pt idx="0">
                  <c:v>(blank)</c:v>
                </c:pt>
                <c:pt idx="1">
                  <c:v>Argentina</c:v>
                </c:pt>
                <c:pt idx="2">
                  <c:v>Australia</c:v>
                </c:pt>
                <c:pt idx="3">
                  <c:v>Brazil</c:v>
                </c:pt>
                <c:pt idx="4">
                  <c:v>Canada</c:v>
                </c:pt>
                <c:pt idx="5">
                  <c:v>China</c:v>
                </c:pt>
                <c:pt idx="6">
                  <c:v>Egypt</c:v>
                </c:pt>
                <c:pt idx="7">
                  <c:v>France</c:v>
                </c:pt>
                <c:pt idx="8">
                  <c:v>Germany</c:v>
                </c:pt>
                <c:pt idx="9">
                  <c:v>India</c:v>
                </c:pt>
                <c:pt idx="10">
                  <c:v>Indonesia</c:v>
                </c:pt>
                <c:pt idx="11">
                  <c:v>Italy</c:v>
                </c:pt>
                <c:pt idx="12">
                  <c:v>Japan</c:v>
                </c:pt>
                <c:pt idx="13">
                  <c:v>Mexico</c:v>
                </c:pt>
                <c:pt idx="14">
                  <c:v>Netherlands</c:v>
                </c:pt>
                <c:pt idx="15">
                  <c:v>Russia</c:v>
                </c:pt>
                <c:pt idx="16">
                  <c:v>South Africa</c:v>
                </c:pt>
                <c:pt idx="17">
                  <c:v>South Korea</c:v>
                </c:pt>
                <c:pt idx="18">
                  <c:v>Spain</c:v>
                </c:pt>
                <c:pt idx="19">
                  <c:v>Turkey</c:v>
                </c:pt>
                <c:pt idx="20">
                  <c:v>UK</c:v>
                </c:pt>
                <c:pt idx="21">
                  <c:v>US</c:v>
                </c:pt>
              </c:strCache>
            </c:strRef>
          </c:cat>
          <c:val>
            <c:numRef>
              <c:f>'Pivot tables'!$F$4:$F$26</c:f>
              <c:numCache>
                <c:formatCode>General</c:formatCode>
                <c:ptCount val="22"/>
                <c:pt idx="1">
                  <c:v>46</c:v>
                </c:pt>
                <c:pt idx="2">
                  <c:v>51</c:v>
                </c:pt>
                <c:pt idx="3">
                  <c:v>31</c:v>
                </c:pt>
                <c:pt idx="4">
                  <c:v>65</c:v>
                </c:pt>
                <c:pt idx="5">
                  <c:v>49</c:v>
                </c:pt>
                <c:pt idx="6">
                  <c:v>42</c:v>
                </c:pt>
                <c:pt idx="7">
                  <c:v>44</c:v>
                </c:pt>
                <c:pt idx="8">
                  <c:v>52</c:v>
                </c:pt>
                <c:pt idx="9">
                  <c:v>45</c:v>
                </c:pt>
                <c:pt idx="10">
                  <c:v>45</c:v>
                </c:pt>
                <c:pt idx="11">
                  <c:v>41</c:v>
                </c:pt>
                <c:pt idx="12">
                  <c:v>37</c:v>
                </c:pt>
                <c:pt idx="13">
                  <c:v>50</c:v>
                </c:pt>
                <c:pt idx="14">
                  <c:v>50</c:v>
                </c:pt>
                <c:pt idx="15">
                  <c:v>47</c:v>
                </c:pt>
                <c:pt idx="16">
                  <c:v>44</c:v>
                </c:pt>
                <c:pt idx="17">
                  <c:v>68</c:v>
                </c:pt>
                <c:pt idx="18">
                  <c:v>45</c:v>
                </c:pt>
                <c:pt idx="19">
                  <c:v>45</c:v>
                </c:pt>
                <c:pt idx="20">
                  <c:v>50</c:v>
                </c:pt>
                <c:pt idx="21">
                  <c:v>49</c:v>
                </c:pt>
              </c:numCache>
            </c:numRef>
          </c:val>
          <c:extLst>
            <c:ext xmlns:c16="http://schemas.microsoft.com/office/drawing/2014/chart" uri="{C3380CC4-5D6E-409C-BE32-E72D297353CC}">
              <c16:uniqueId val="{00000002-61D9-4B94-943C-C794C868B948}"/>
            </c:ext>
          </c:extLst>
        </c:ser>
        <c:ser>
          <c:idx val="1"/>
          <c:order val="1"/>
          <c:tx>
            <c:strRef>
              <c:f>'Pivot tables'!$G$3</c:f>
              <c:strCache>
                <c:ptCount val="1"/>
                <c:pt idx="0">
                  <c:v>Sum of no of projects</c:v>
                </c:pt>
              </c:strCache>
            </c:strRef>
          </c:tx>
          <c:spPr>
            <a:solidFill>
              <a:schemeClr val="accent2"/>
            </a:solidFill>
            <a:ln>
              <a:noFill/>
            </a:ln>
            <a:effectLst/>
          </c:spPr>
          <c:invertIfNegative val="0"/>
          <c:cat>
            <c:strRef>
              <c:f>'Pivot tables'!$E$4:$E$26</c:f>
              <c:strCache>
                <c:ptCount val="22"/>
                <c:pt idx="0">
                  <c:v>(blank)</c:v>
                </c:pt>
                <c:pt idx="1">
                  <c:v>Argentina</c:v>
                </c:pt>
                <c:pt idx="2">
                  <c:v>Australia</c:v>
                </c:pt>
                <c:pt idx="3">
                  <c:v>Brazil</c:v>
                </c:pt>
                <c:pt idx="4">
                  <c:v>Canada</c:v>
                </c:pt>
                <c:pt idx="5">
                  <c:v>China</c:v>
                </c:pt>
                <c:pt idx="6">
                  <c:v>Egypt</c:v>
                </c:pt>
                <c:pt idx="7">
                  <c:v>France</c:v>
                </c:pt>
                <c:pt idx="8">
                  <c:v>Germany</c:v>
                </c:pt>
                <c:pt idx="9">
                  <c:v>India</c:v>
                </c:pt>
                <c:pt idx="10">
                  <c:v>Indonesia</c:v>
                </c:pt>
                <c:pt idx="11">
                  <c:v>Italy</c:v>
                </c:pt>
                <c:pt idx="12">
                  <c:v>Japan</c:v>
                </c:pt>
                <c:pt idx="13">
                  <c:v>Mexico</c:v>
                </c:pt>
                <c:pt idx="14">
                  <c:v>Netherlands</c:v>
                </c:pt>
                <c:pt idx="15">
                  <c:v>Russia</c:v>
                </c:pt>
                <c:pt idx="16">
                  <c:v>South Africa</c:v>
                </c:pt>
                <c:pt idx="17">
                  <c:v>South Korea</c:v>
                </c:pt>
                <c:pt idx="18">
                  <c:v>Spain</c:v>
                </c:pt>
                <c:pt idx="19">
                  <c:v>Turkey</c:v>
                </c:pt>
                <c:pt idx="20">
                  <c:v>UK</c:v>
                </c:pt>
                <c:pt idx="21">
                  <c:v>US</c:v>
                </c:pt>
              </c:strCache>
            </c:strRef>
          </c:cat>
          <c:val>
            <c:numRef>
              <c:f>'Pivot tables'!$G$4:$G$26</c:f>
              <c:numCache>
                <c:formatCode>General</c:formatCode>
                <c:ptCount val="22"/>
                <c:pt idx="0">
                  <c:v>36</c:v>
                </c:pt>
                <c:pt idx="1">
                  <c:v>368</c:v>
                </c:pt>
                <c:pt idx="2">
                  <c:v>441</c:v>
                </c:pt>
                <c:pt idx="3">
                  <c:v>274</c:v>
                </c:pt>
                <c:pt idx="4">
                  <c:v>544</c:v>
                </c:pt>
                <c:pt idx="5">
                  <c:v>397</c:v>
                </c:pt>
                <c:pt idx="6">
                  <c:v>346</c:v>
                </c:pt>
                <c:pt idx="7">
                  <c:v>403</c:v>
                </c:pt>
                <c:pt idx="8">
                  <c:v>433</c:v>
                </c:pt>
                <c:pt idx="9">
                  <c:v>361</c:v>
                </c:pt>
                <c:pt idx="10">
                  <c:v>451</c:v>
                </c:pt>
                <c:pt idx="11">
                  <c:v>353</c:v>
                </c:pt>
                <c:pt idx="12">
                  <c:v>323</c:v>
                </c:pt>
                <c:pt idx="13">
                  <c:v>478</c:v>
                </c:pt>
                <c:pt idx="14">
                  <c:v>472</c:v>
                </c:pt>
                <c:pt idx="15">
                  <c:v>410</c:v>
                </c:pt>
                <c:pt idx="16">
                  <c:v>388</c:v>
                </c:pt>
                <c:pt idx="17">
                  <c:v>566</c:v>
                </c:pt>
                <c:pt idx="18">
                  <c:v>365</c:v>
                </c:pt>
                <c:pt idx="19">
                  <c:v>372</c:v>
                </c:pt>
                <c:pt idx="20">
                  <c:v>456</c:v>
                </c:pt>
                <c:pt idx="21">
                  <c:v>478</c:v>
                </c:pt>
              </c:numCache>
            </c:numRef>
          </c:val>
          <c:extLst>
            <c:ext xmlns:c16="http://schemas.microsoft.com/office/drawing/2014/chart" uri="{C3380CC4-5D6E-409C-BE32-E72D297353CC}">
              <c16:uniqueId val="{00000003-61D9-4B94-943C-C794C868B948}"/>
            </c:ext>
          </c:extLst>
        </c:ser>
        <c:dLbls>
          <c:showLegendKey val="0"/>
          <c:showVal val="0"/>
          <c:showCatName val="0"/>
          <c:showSerName val="0"/>
          <c:showPercent val="0"/>
          <c:showBubbleSize val="0"/>
        </c:dLbls>
        <c:gapWidth val="150"/>
        <c:overlap val="100"/>
        <c:axId val="1978469424"/>
        <c:axId val="1017979520"/>
      </c:barChart>
      <c:catAx>
        <c:axId val="197846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979520"/>
        <c:crosses val="autoZero"/>
        <c:auto val="1"/>
        <c:lblAlgn val="ctr"/>
        <c:lblOffset val="100"/>
        <c:noMultiLvlLbl val="0"/>
      </c:catAx>
      <c:valAx>
        <c:axId val="101797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46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[global_freelancer_raw-vinothini.xlsx]Pivot tables!PivotTable4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Skill Vs Count of People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pieChart>
        <c:varyColors val="1"/>
        <c:ser>
          <c:idx val="0"/>
          <c:order val="0"/>
          <c:tx>
            <c:strRef>
              <c:f>'Pivot tables'!$J$3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FD-410A-A000-282878FD00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FD-410A-A000-282878FD00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FD-410A-A000-282878FD00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FD-410A-A000-282878FD00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FD-410A-A000-282878FD00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2FD-410A-A000-282878FD00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2FD-410A-A000-282878FD002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2FD-410A-A000-282878FD002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2FD-410A-A000-282878FD002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2FD-410A-A000-282878FD002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2FD-410A-A000-282878FD0029}"/>
              </c:ext>
            </c:extLst>
          </c:dPt>
          <c:cat>
            <c:strRef>
              <c:f>'Pivot tables'!$I$4:$I$15</c:f>
              <c:strCache>
                <c:ptCount val="11"/>
                <c:pt idx="0">
                  <c:v>(blank)</c:v>
                </c:pt>
                <c:pt idx="1">
                  <c:v>AI</c:v>
                </c:pt>
                <c:pt idx="2">
                  <c:v>Blockchain Development</c:v>
                </c:pt>
                <c:pt idx="3">
                  <c:v>Cybersecurity</c:v>
                </c:pt>
                <c:pt idx="4">
                  <c:v>Data Analysis</c:v>
                </c:pt>
                <c:pt idx="5">
                  <c:v>DevOps</c:v>
                </c:pt>
                <c:pt idx="6">
                  <c:v>Graphic Design</c:v>
                </c:pt>
                <c:pt idx="7">
                  <c:v>Machine Learning</c:v>
                </c:pt>
                <c:pt idx="8">
                  <c:v>Mobile Apps</c:v>
                </c:pt>
                <c:pt idx="9">
                  <c:v>UI/UX Design</c:v>
                </c:pt>
                <c:pt idx="10">
                  <c:v>Web Development</c:v>
                </c:pt>
              </c:strCache>
            </c:strRef>
          </c:cat>
          <c:val>
            <c:numRef>
              <c:f>'Pivot tables'!$J$4:$J$15</c:f>
              <c:numCache>
                <c:formatCode>General</c:formatCode>
                <c:ptCount val="11"/>
                <c:pt idx="0">
                  <c:v>3</c:v>
                </c:pt>
                <c:pt idx="1">
                  <c:v>100</c:v>
                </c:pt>
                <c:pt idx="2">
                  <c:v>105</c:v>
                </c:pt>
                <c:pt idx="3">
                  <c:v>86</c:v>
                </c:pt>
                <c:pt idx="4">
                  <c:v>95</c:v>
                </c:pt>
                <c:pt idx="5">
                  <c:v>112</c:v>
                </c:pt>
                <c:pt idx="6">
                  <c:v>93</c:v>
                </c:pt>
                <c:pt idx="7">
                  <c:v>93</c:v>
                </c:pt>
                <c:pt idx="8">
                  <c:v>102</c:v>
                </c:pt>
                <c:pt idx="9">
                  <c:v>109</c:v>
                </c:pt>
                <c:pt idx="10">
                  <c:v>102</c:v>
                </c:pt>
              </c:numCache>
            </c:numRef>
          </c:val>
          <c:extLst>
            <c:ext xmlns:c16="http://schemas.microsoft.com/office/drawing/2014/chart" uri="{C3380CC4-5D6E-409C-BE32-E72D297353CC}">
              <c16:uniqueId val="{00000016-D2FD-410A-A000-282878FD002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[global_freelancer_raw-vinothini.xlsx]Pivot tables!PivotTable5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tables'!$M$3</c:f>
              <c:strCache>
                <c:ptCount val="1"/>
                <c:pt idx="0">
                  <c:v>Total</c:v>
                </c:pt>
              </c:strCache>
            </c:strRef>
          </c:tx>
          <c:spPr>
            <a:solidFill>
              <a:schemeClr val="accent1"/>
            </a:solidFill>
            <a:ln>
              <a:noFill/>
            </a:ln>
            <a:effectLst/>
            <a:sp3d/>
          </c:spPr>
          <c:invertIfNegative val="0"/>
          <c:cat>
            <c:strRef>
              <c:f>'Pivot tables'!$L$4:$L$996</c:f>
              <c:strCache>
                <c:ptCount val="992"/>
                <c:pt idx="0">
                  <c:v>Aaron Blair</c:v>
                </c:pt>
                <c:pt idx="1">
                  <c:v>Aaron Hicks</c:v>
                </c:pt>
                <c:pt idx="2">
                  <c:v>Aaron Pruitt</c:v>
                </c:pt>
                <c:pt idx="3">
                  <c:v>Aaron Stewart PhD</c:v>
                </c:pt>
                <c:pt idx="4">
                  <c:v>Adam Clay</c:v>
                </c:pt>
                <c:pt idx="5">
                  <c:v>Adam Griffith</c:v>
                </c:pt>
                <c:pt idx="6">
                  <c:v>Adam Kelly PhD</c:v>
                </c:pt>
                <c:pt idx="7">
                  <c:v>Adam Payne</c:v>
                </c:pt>
                <c:pt idx="8">
                  <c:v>Adam Stone</c:v>
                </c:pt>
                <c:pt idx="9">
                  <c:v>Alan Mendoza</c:v>
                </c:pt>
                <c:pt idx="10">
                  <c:v>Alan Williams</c:v>
                </c:pt>
                <c:pt idx="11">
                  <c:v>Albert Wilcox</c:v>
                </c:pt>
                <c:pt idx="12">
                  <c:v>Alex Novak</c:v>
                </c:pt>
                <c:pt idx="13">
                  <c:v>Alex Smith</c:v>
                </c:pt>
                <c:pt idx="14">
                  <c:v>Alex Wilson</c:v>
                </c:pt>
                <c:pt idx="15">
                  <c:v>Alexa Gallegos</c:v>
                </c:pt>
                <c:pt idx="16">
                  <c:v>Alexander Griffin</c:v>
                </c:pt>
                <c:pt idx="17">
                  <c:v>Alexander Hogan</c:v>
                </c:pt>
                <c:pt idx="18">
                  <c:v>Alexander Woodward</c:v>
                </c:pt>
                <c:pt idx="19">
                  <c:v>Alexandra Sims</c:v>
                </c:pt>
                <c:pt idx="20">
                  <c:v>Alexis Day</c:v>
                </c:pt>
                <c:pt idx="21">
                  <c:v>Alice Schneider</c:v>
                </c:pt>
                <c:pt idx="22">
                  <c:v>Alison Clark</c:v>
                </c:pt>
                <c:pt idx="23">
                  <c:v>Allen Lee</c:v>
                </c:pt>
                <c:pt idx="24">
                  <c:v>Allen Turner</c:v>
                </c:pt>
                <c:pt idx="25">
                  <c:v>Allison Henderson</c:v>
                </c:pt>
                <c:pt idx="26">
                  <c:v>Allison Perkins</c:v>
                </c:pt>
                <c:pt idx="27">
                  <c:v>Allison Tucker MD</c:v>
                </c:pt>
                <c:pt idx="28">
                  <c:v>Allison Williams</c:v>
                </c:pt>
                <c:pt idx="29">
                  <c:v>Amanda Fowler</c:v>
                </c:pt>
                <c:pt idx="30">
                  <c:v>Amanda Jacobs</c:v>
                </c:pt>
                <c:pt idx="31">
                  <c:v>Amanda Jones</c:v>
                </c:pt>
                <c:pt idx="32">
                  <c:v>Amanda Martin</c:v>
                </c:pt>
                <c:pt idx="33">
                  <c:v>Amanda Mayo</c:v>
                </c:pt>
                <c:pt idx="34">
                  <c:v>Amanda Mitchell</c:v>
                </c:pt>
                <c:pt idx="35">
                  <c:v>Amanda Smith</c:v>
                </c:pt>
                <c:pt idx="36">
                  <c:v>Amanda Spencer</c:v>
                </c:pt>
                <c:pt idx="37">
                  <c:v>Amanda Vargas</c:v>
                </c:pt>
                <c:pt idx="38">
                  <c:v>Amy Combs</c:v>
                </c:pt>
                <c:pt idx="39">
                  <c:v>Amy Fitzgerald</c:v>
                </c:pt>
                <c:pt idx="40">
                  <c:v>Amy Harrison</c:v>
                </c:pt>
                <c:pt idx="41">
                  <c:v>Amy Lee</c:v>
                </c:pt>
                <c:pt idx="42">
                  <c:v>Amy Morrow</c:v>
                </c:pt>
                <c:pt idx="43">
                  <c:v>Amy Olson</c:v>
                </c:pt>
                <c:pt idx="44">
                  <c:v>Andrea Perez</c:v>
                </c:pt>
                <c:pt idx="45">
                  <c:v>Andrew Avila</c:v>
                </c:pt>
                <c:pt idx="46">
                  <c:v>Andrew Barnes</c:v>
                </c:pt>
                <c:pt idx="47">
                  <c:v>Andrew Fuentes</c:v>
                </c:pt>
                <c:pt idx="48">
                  <c:v>Andrew Little</c:v>
                </c:pt>
                <c:pt idx="49">
                  <c:v>Andrew Lynch</c:v>
                </c:pt>
                <c:pt idx="50">
                  <c:v>Andrew Ruiz</c:v>
                </c:pt>
                <c:pt idx="51">
                  <c:v>Andrew Scott</c:v>
                </c:pt>
                <c:pt idx="52">
                  <c:v>Angel Collins</c:v>
                </c:pt>
                <c:pt idx="53">
                  <c:v>Angela Blackwell</c:v>
                </c:pt>
                <c:pt idx="54">
                  <c:v>Angela Castillo</c:v>
                </c:pt>
                <c:pt idx="55">
                  <c:v>Angela Castro</c:v>
                </c:pt>
                <c:pt idx="56">
                  <c:v>Angela Johnson</c:v>
                </c:pt>
                <c:pt idx="57">
                  <c:v>Angela Smith</c:v>
                </c:pt>
                <c:pt idx="58">
                  <c:v>Angelica Rogers</c:v>
                </c:pt>
                <c:pt idx="59">
                  <c:v>Anita Becker</c:v>
                </c:pt>
                <c:pt idx="60">
                  <c:v>Ann Contreras</c:v>
                </c:pt>
                <c:pt idx="61">
                  <c:v>Anna Evans</c:v>
                </c:pt>
                <c:pt idx="62">
                  <c:v>Anna Fleming</c:v>
                </c:pt>
                <c:pt idx="63">
                  <c:v>Anna Mccann</c:v>
                </c:pt>
                <c:pt idx="64">
                  <c:v>Anne Edwards</c:v>
                </c:pt>
                <c:pt idx="65">
                  <c:v>Anne Hamilton</c:v>
                </c:pt>
                <c:pt idx="66">
                  <c:v>Anne Hampton</c:v>
                </c:pt>
                <c:pt idx="67">
                  <c:v>Anthony Avila</c:v>
                </c:pt>
                <c:pt idx="68">
                  <c:v>Anthony Case</c:v>
                </c:pt>
                <c:pt idx="69">
                  <c:v>Anthony Downs</c:v>
                </c:pt>
                <c:pt idx="70">
                  <c:v>Anthony Gaines</c:v>
                </c:pt>
                <c:pt idx="71">
                  <c:v>Anthony Goodwin DDS</c:v>
                </c:pt>
                <c:pt idx="72">
                  <c:v>Anthony Hernandez</c:v>
                </c:pt>
                <c:pt idx="73">
                  <c:v>Anthony Huynh MD</c:v>
                </c:pt>
                <c:pt idx="74">
                  <c:v>Anthony Krause</c:v>
                </c:pt>
                <c:pt idx="75">
                  <c:v>Anthony Larsen</c:v>
                </c:pt>
                <c:pt idx="76">
                  <c:v>Anthony Nichols</c:v>
                </c:pt>
                <c:pt idx="77">
                  <c:v>Anthony Walter</c:v>
                </c:pt>
                <c:pt idx="78">
                  <c:v>Antonio Johnson</c:v>
                </c:pt>
                <c:pt idx="79">
                  <c:v>Antonio King</c:v>
                </c:pt>
                <c:pt idx="80">
                  <c:v>April Ford</c:v>
                </c:pt>
                <c:pt idx="81">
                  <c:v>Ariana Pittman</c:v>
                </c:pt>
                <c:pt idx="82">
                  <c:v>Arthur Vasquez</c:v>
                </c:pt>
                <c:pt idx="83">
                  <c:v>Ashley Chen</c:v>
                </c:pt>
                <c:pt idx="84">
                  <c:v>Ashley Cordova</c:v>
                </c:pt>
                <c:pt idx="85">
                  <c:v>Ashley Hammond</c:v>
                </c:pt>
                <c:pt idx="86">
                  <c:v>Ashley Kemp</c:v>
                </c:pt>
                <c:pt idx="87">
                  <c:v>Ashley Odonnell</c:v>
                </c:pt>
                <c:pt idx="88">
                  <c:v>Ashley Salazar</c:v>
                </c:pt>
                <c:pt idx="89">
                  <c:v>Austin Allen</c:v>
                </c:pt>
                <c:pt idx="90">
                  <c:v>Austin Jenkins</c:v>
                </c:pt>
                <c:pt idx="91">
                  <c:v>Austin Romero</c:v>
                </c:pt>
                <c:pt idx="92">
                  <c:v>Barbara Brown</c:v>
                </c:pt>
                <c:pt idx="93">
                  <c:v>Barbara Foster</c:v>
                </c:pt>
                <c:pt idx="94">
                  <c:v>Barbara Keith</c:v>
                </c:pt>
                <c:pt idx="95">
                  <c:v>Benjamin Stark</c:v>
                </c:pt>
                <c:pt idx="96">
                  <c:v>Benjamin Stevens</c:v>
                </c:pt>
                <c:pt idx="97">
                  <c:v>Beth Crane</c:v>
                </c:pt>
                <c:pt idx="98">
                  <c:v>Beth Huff</c:v>
                </c:pt>
                <c:pt idx="99">
                  <c:v>Beth Young</c:v>
                </c:pt>
                <c:pt idx="100">
                  <c:v>Bethany Wright</c:v>
                </c:pt>
                <c:pt idx="101">
                  <c:v>Beverly Roy</c:v>
                </c:pt>
                <c:pt idx="102">
                  <c:v>Blake Newton</c:v>
                </c:pt>
                <c:pt idx="103">
                  <c:v>Bonnie Sherman</c:v>
                </c:pt>
                <c:pt idx="104">
                  <c:v>Bradley Aguilar</c:v>
                </c:pt>
                <c:pt idx="105">
                  <c:v>Bradley Gaines</c:v>
                </c:pt>
                <c:pt idx="106">
                  <c:v>Bradley Harris</c:v>
                </c:pt>
                <c:pt idx="107">
                  <c:v>Bradley Weaver</c:v>
                </c:pt>
                <c:pt idx="108">
                  <c:v>Bradley Wu</c:v>
                </c:pt>
                <c:pt idx="109">
                  <c:v>Brandi Tucker</c:v>
                </c:pt>
                <c:pt idx="110">
                  <c:v>Brandon Ford</c:v>
                </c:pt>
                <c:pt idx="111">
                  <c:v>Brandon Fox</c:v>
                </c:pt>
                <c:pt idx="112">
                  <c:v>Brandon Newman</c:v>
                </c:pt>
                <c:pt idx="113">
                  <c:v>Brandon Williams</c:v>
                </c:pt>
                <c:pt idx="114">
                  <c:v>Brenda Briggs</c:v>
                </c:pt>
                <c:pt idx="115">
                  <c:v>Brenda Fleming</c:v>
                </c:pt>
                <c:pt idx="116">
                  <c:v>Brenda Green</c:v>
                </c:pt>
                <c:pt idx="117">
                  <c:v>Brenda Koch</c:v>
                </c:pt>
                <c:pt idx="118">
                  <c:v>Brenda Reeves</c:v>
                </c:pt>
                <c:pt idx="119">
                  <c:v>Brenda Spencer</c:v>
                </c:pt>
                <c:pt idx="120">
                  <c:v>Brett Moore</c:v>
                </c:pt>
                <c:pt idx="121">
                  <c:v>Brian Bailey</c:v>
                </c:pt>
                <c:pt idx="122">
                  <c:v>Brian Baker</c:v>
                </c:pt>
                <c:pt idx="123">
                  <c:v>Brian Bautista</c:v>
                </c:pt>
                <c:pt idx="124">
                  <c:v>Brian Dunn</c:v>
                </c:pt>
                <c:pt idx="125">
                  <c:v>Brian Holland</c:v>
                </c:pt>
                <c:pt idx="126">
                  <c:v>Briana Smith</c:v>
                </c:pt>
                <c:pt idx="127">
                  <c:v>Brianna Orr</c:v>
                </c:pt>
                <c:pt idx="128">
                  <c:v>Brianna Pittman</c:v>
                </c:pt>
                <c:pt idx="129">
                  <c:v>Bridget Williams</c:v>
                </c:pt>
                <c:pt idx="130">
                  <c:v>Brittany Barker</c:v>
                </c:pt>
                <c:pt idx="131">
                  <c:v>Brittany Lambert</c:v>
                </c:pt>
                <c:pt idx="132">
                  <c:v>Brittany Mcdowell</c:v>
                </c:pt>
                <c:pt idx="133">
                  <c:v>Bryan Long</c:v>
                </c:pt>
                <c:pt idx="134">
                  <c:v>Caleb Guerra</c:v>
                </c:pt>
                <c:pt idx="135">
                  <c:v>Cameron Spencer</c:v>
                </c:pt>
                <c:pt idx="136">
                  <c:v>Candice Petersen</c:v>
                </c:pt>
                <c:pt idx="137">
                  <c:v>Candice Wise</c:v>
                </c:pt>
                <c:pt idx="138">
                  <c:v>Carl Kline</c:v>
                </c:pt>
                <c:pt idx="139">
                  <c:v>Carla Wood</c:v>
                </c:pt>
                <c:pt idx="140">
                  <c:v>Carol Schneider</c:v>
                </c:pt>
                <c:pt idx="141">
                  <c:v>Caroline Gross</c:v>
                </c:pt>
                <c:pt idx="142">
                  <c:v>Carolyn Lopez</c:v>
                </c:pt>
                <c:pt idx="143">
                  <c:v>Carrie Little</c:v>
                </c:pt>
                <c:pt idx="144">
                  <c:v>Casey Bush</c:v>
                </c:pt>
                <c:pt idx="145">
                  <c:v>Casey Roberts</c:v>
                </c:pt>
                <c:pt idx="146">
                  <c:v>Cassandra Macdonald</c:v>
                </c:pt>
                <c:pt idx="147">
                  <c:v>Cassandra Stephens</c:v>
                </c:pt>
                <c:pt idx="148">
                  <c:v>Catherine Johnston</c:v>
                </c:pt>
                <c:pt idx="149">
                  <c:v>Catherine Mccoy MD</c:v>
                </c:pt>
                <c:pt idx="150">
                  <c:v>Cathy Baldwin</c:v>
                </c:pt>
                <c:pt idx="151">
                  <c:v>Cesar Greene</c:v>
                </c:pt>
                <c:pt idx="152">
                  <c:v>Charles Dean</c:v>
                </c:pt>
                <c:pt idx="153">
                  <c:v>Charles Jones</c:v>
                </c:pt>
                <c:pt idx="154">
                  <c:v>Charles Martinez</c:v>
                </c:pt>
                <c:pt idx="155">
                  <c:v>Charles Pratt</c:v>
                </c:pt>
                <c:pt idx="156">
                  <c:v>Charlotte Taylor</c:v>
                </c:pt>
                <c:pt idx="157">
                  <c:v>Chase Mason</c:v>
                </c:pt>
                <c:pt idx="158">
                  <c:v>Chelsea Anderson</c:v>
                </c:pt>
                <c:pt idx="159">
                  <c:v>Chelsea Barber</c:v>
                </c:pt>
                <c:pt idx="160">
                  <c:v>Cheryl Freeman</c:v>
                </c:pt>
                <c:pt idx="161">
                  <c:v>Cheryl Norris</c:v>
                </c:pt>
                <c:pt idx="162">
                  <c:v>Chloe Gray</c:v>
                </c:pt>
                <c:pt idx="163">
                  <c:v>Christian Campbell</c:v>
                </c:pt>
                <c:pt idx="164">
                  <c:v>Christian Lane</c:v>
                </c:pt>
                <c:pt idx="165">
                  <c:v>Christian Lopez</c:v>
                </c:pt>
                <c:pt idx="166">
                  <c:v>Christina King</c:v>
                </c:pt>
                <c:pt idx="167">
                  <c:v>Christina Norman</c:v>
                </c:pt>
                <c:pt idx="168">
                  <c:v>Christina Wright</c:v>
                </c:pt>
                <c:pt idx="169">
                  <c:v>Christine Castro</c:v>
                </c:pt>
                <c:pt idx="170">
                  <c:v>Christine Hart</c:v>
                </c:pt>
                <c:pt idx="171">
                  <c:v>Christine Johnson</c:v>
                </c:pt>
                <c:pt idx="172">
                  <c:v>Christopher Black</c:v>
                </c:pt>
                <c:pt idx="173">
                  <c:v>Christopher Burton</c:v>
                </c:pt>
                <c:pt idx="174">
                  <c:v>Christopher Guerra</c:v>
                </c:pt>
                <c:pt idx="175">
                  <c:v>Christopher Hunter</c:v>
                </c:pt>
                <c:pt idx="176">
                  <c:v>Christopher Johnson</c:v>
                </c:pt>
                <c:pt idx="177">
                  <c:v>Christopher Jones</c:v>
                </c:pt>
                <c:pt idx="178">
                  <c:v>Christopher Long</c:v>
                </c:pt>
                <c:pt idx="179">
                  <c:v>Christopher Mcclain</c:v>
                </c:pt>
                <c:pt idx="180">
                  <c:v>Christopher Nichols</c:v>
                </c:pt>
                <c:pt idx="181">
                  <c:v>Christopher Riggs</c:v>
                </c:pt>
                <c:pt idx="182">
                  <c:v>Christopher Robinson</c:v>
                </c:pt>
                <c:pt idx="183">
                  <c:v>Christopher Sparks</c:v>
                </c:pt>
                <c:pt idx="184">
                  <c:v>Cindy Jacobs</c:v>
                </c:pt>
                <c:pt idx="185">
                  <c:v>Cindy Martin</c:v>
                </c:pt>
                <c:pt idx="186">
                  <c:v>Cindy Williams</c:v>
                </c:pt>
                <c:pt idx="187">
                  <c:v>Clarence Vega</c:v>
                </c:pt>
                <c:pt idx="188">
                  <c:v>Clayton Burns</c:v>
                </c:pt>
                <c:pt idx="189">
                  <c:v>Clayton Pena</c:v>
                </c:pt>
                <c:pt idx="190">
                  <c:v>Clifford Moore MD</c:v>
                </c:pt>
                <c:pt idx="191">
                  <c:v>Connie Mcclain</c:v>
                </c:pt>
                <c:pt idx="192">
                  <c:v>Corey Combs</c:v>
                </c:pt>
                <c:pt idx="193">
                  <c:v>Corey Warren</c:v>
                </c:pt>
                <c:pt idx="194">
                  <c:v>Courtney Burton</c:v>
                </c:pt>
                <c:pt idx="195">
                  <c:v>Courtney Tran</c:v>
                </c:pt>
                <c:pt idx="196">
                  <c:v>Craig Dennis</c:v>
                </c:pt>
                <c:pt idx="197">
                  <c:v>Craig Levine</c:v>
                </c:pt>
                <c:pt idx="198">
                  <c:v>Crystal Brown</c:v>
                </c:pt>
                <c:pt idx="199">
                  <c:v>Crystal Wilson</c:v>
                </c:pt>
                <c:pt idx="200">
                  <c:v>Curtis Lambert</c:v>
                </c:pt>
                <c:pt idx="201">
                  <c:v>Curtis Maxwell</c:v>
                </c:pt>
                <c:pt idx="202">
                  <c:v>Cynthia Mckinney</c:v>
                </c:pt>
                <c:pt idx="203">
                  <c:v>Cynthia Walton</c:v>
                </c:pt>
                <c:pt idx="204">
                  <c:v>Dakota Giles</c:v>
                </c:pt>
                <c:pt idx="205">
                  <c:v>Dakota Wells</c:v>
                </c:pt>
                <c:pt idx="206">
                  <c:v>Dale Haynes</c:v>
                </c:pt>
                <c:pt idx="207">
                  <c:v>Dana Rice</c:v>
                </c:pt>
                <c:pt idx="208">
                  <c:v>Dana Sanders</c:v>
                </c:pt>
                <c:pt idx="209">
                  <c:v>Daniel Barnett</c:v>
                </c:pt>
                <c:pt idx="210">
                  <c:v>Daniel Foster</c:v>
                </c:pt>
                <c:pt idx="211">
                  <c:v>Daniel Green</c:v>
                </c:pt>
                <c:pt idx="212">
                  <c:v>Daniel Harrington</c:v>
                </c:pt>
                <c:pt idx="213">
                  <c:v>Daniel Lopez</c:v>
                </c:pt>
                <c:pt idx="214">
                  <c:v>Daniel Martin</c:v>
                </c:pt>
                <c:pt idx="215">
                  <c:v>Daniel Parker</c:v>
                </c:pt>
                <c:pt idx="216">
                  <c:v>Daniel Quinn</c:v>
                </c:pt>
                <c:pt idx="217">
                  <c:v>Daniel Roberson</c:v>
                </c:pt>
                <c:pt idx="218">
                  <c:v>Daniel Terry</c:v>
                </c:pt>
                <c:pt idx="219">
                  <c:v>Daniel Thomas</c:v>
                </c:pt>
                <c:pt idx="220">
                  <c:v>Danielle Adkins</c:v>
                </c:pt>
                <c:pt idx="221">
                  <c:v>Danielle Barrera</c:v>
                </c:pt>
                <c:pt idx="222">
                  <c:v>Danielle Bell</c:v>
                </c:pt>
                <c:pt idx="223">
                  <c:v>Danielle Costa</c:v>
                </c:pt>
                <c:pt idx="224">
                  <c:v>Danielle Nelson</c:v>
                </c:pt>
                <c:pt idx="225">
                  <c:v>Danny Brown</c:v>
                </c:pt>
                <c:pt idx="226">
                  <c:v>Darrell Johnson</c:v>
                </c:pt>
                <c:pt idx="227">
                  <c:v>David Armstrong</c:v>
                </c:pt>
                <c:pt idx="228">
                  <c:v>David Bishop</c:v>
                </c:pt>
                <c:pt idx="229">
                  <c:v>David Brown</c:v>
                </c:pt>
                <c:pt idx="230">
                  <c:v>David Cherry</c:v>
                </c:pt>
                <c:pt idx="231">
                  <c:v>David Cox</c:v>
                </c:pt>
                <c:pt idx="232">
                  <c:v>David Gonzalez</c:v>
                </c:pt>
                <c:pt idx="233">
                  <c:v>David Griffin</c:v>
                </c:pt>
                <c:pt idx="234">
                  <c:v>David Hooper</c:v>
                </c:pt>
                <c:pt idx="235">
                  <c:v>David Martinez</c:v>
                </c:pt>
                <c:pt idx="236">
                  <c:v>David Morrison</c:v>
                </c:pt>
                <c:pt idx="237">
                  <c:v>David Ortiz</c:v>
                </c:pt>
                <c:pt idx="238">
                  <c:v>David Osborne III</c:v>
                </c:pt>
                <c:pt idx="239">
                  <c:v>David Powell</c:v>
                </c:pt>
                <c:pt idx="240">
                  <c:v>David Sanchez</c:v>
                </c:pt>
                <c:pt idx="241">
                  <c:v>David Spence</c:v>
                </c:pt>
                <c:pt idx="242">
                  <c:v>David Watson</c:v>
                </c:pt>
                <c:pt idx="243">
                  <c:v>Dawn Green</c:v>
                </c:pt>
                <c:pt idx="244">
                  <c:v>Dawn Hardy</c:v>
                </c:pt>
                <c:pt idx="245">
                  <c:v>Dawn Mitchell</c:v>
                </c:pt>
                <c:pt idx="246">
                  <c:v>Dean Finley</c:v>
                </c:pt>
                <c:pt idx="247">
                  <c:v>Deanna Miles</c:v>
                </c:pt>
                <c:pt idx="248">
                  <c:v>Deborah Brown</c:v>
                </c:pt>
                <c:pt idx="249">
                  <c:v>Deborah Day</c:v>
                </c:pt>
                <c:pt idx="250">
                  <c:v>Deborah Kelley</c:v>
                </c:pt>
                <c:pt idx="251">
                  <c:v>Deborah Torres</c:v>
                </c:pt>
                <c:pt idx="252">
                  <c:v>Debra Garcia</c:v>
                </c:pt>
                <c:pt idx="253">
                  <c:v>Debra Salazar</c:v>
                </c:pt>
                <c:pt idx="254">
                  <c:v>Denise Erickson</c:v>
                </c:pt>
                <c:pt idx="255">
                  <c:v>Denise Neal</c:v>
                </c:pt>
                <c:pt idx="256">
                  <c:v>Denise Smith</c:v>
                </c:pt>
                <c:pt idx="257">
                  <c:v>Desiree Winters</c:v>
                </c:pt>
                <c:pt idx="258">
                  <c:v>Diana Bautista</c:v>
                </c:pt>
                <c:pt idx="259">
                  <c:v>Diana Chase</c:v>
                </c:pt>
                <c:pt idx="260">
                  <c:v>Diana Ferguson</c:v>
                </c:pt>
                <c:pt idx="261">
                  <c:v>Diana Raymond</c:v>
                </c:pt>
                <c:pt idx="262">
                  <c:v>Diana Walton</c:v>
                </c:pt>
                <c:pt idx="263">
                  <c:v>Diane Dean</c:v>
                </c:pt>
                <c:pt idx="264">
                  <c:v>Diane Flores</c:v>
                </c:pt>
                <c:pt idx="265">
                  <c:v>Dillon Henry</c:v>
                </c:pt>
                <c:pt idx="266">
                  <c:v>Dominique Ward</c:v>
                </c:pt>
                <c:pt idx="267">
                  <c:v>Don Scott</c:v>
                </c:pt>
                <c:pt idx="268">
                  <c:v>Donald Mitchell</c:v>
                </c:pt>
                <c:pt idx="269">
                  <c:v>Donald Salas</c:v>
                </c:pt>
                <c:pt idx="270">
                  <c:v>Donna Bailey</c:v>
                </c:pt>
                <c:pt idx="271">
                  <c:v>Donna Davis</c:v>
                </c:pt>
                <c:pt idx="272">
                  <c:v>Donna Hansen</c:v>
                </c:pt>
                <c:pt idx="273">
                  <c:v>Douglas Goodwin</c:v>
                </c:pt>
                <c:pt idx="274">
                  <c:v>Dr. Jessica Campbell</c:v>
                </c:pt>
                <c:pt idx="275">
                  <c:v>Dr. Michael Aguilar</c:v>
                </c:pt>
                <c:pt idx="276">
                  <c:v>Dr. Pamela Larson</c:v>
                </c:pt>
                <c:pt idx="277">
                  <c:v>Dr. Paul Williamson</c:v>
                </c:pt>
                <c:pt idx="278">
                  <c:v>Dr. Rhonda Hernandez</c:v>
                </c:pt>
                <c:pt idx="279">
                  <c:v>Dustin Douglas</c:v>
                </c:pt>
                <c:pt idx="280">
                  <c:v>Dustin Smith</c:v>
                </c:pt>
                <c:pt idx="281">
                  <c:v>Dwayne Cardenas</c:v>
                </c:pt>
                <c:pt idx="282">
                  <c:v>Dwayne Parks</c:v>
                </c:pt>
                <c:pt idx="283">
                  <c:v>Eddie Todd</c:v>
                </c:pt>
                <c:pt idx="284">
                  <c:v>Eduardo Burns</c:v>
                </c:pt>
                <c:pt idx="285">
                  <c:v>Eduardo Reed</c:v>
                </c:pt>
                <c:pt idx="286">
                  <c:v>Edward Ferguson</c:v>
                </c:pt>
                <c:pt idx="287">
                  <c:v>Edwin Carter</c:v>
                </c:pt>
                <c:pt idx="288">
                  <c:v>Elaine Martinez</c:v>
                </c:pt>
                <c:pt idx="289">
                  <c:v>Elijah Green</c:v>
                </c:pt>
                <c:pt idx="290">
                  <c:v>Elizabeth Bowman</c:v>
                </c:pt>
                <c:pt idx="291">
                  <c:v>Elizabeth Edwards</c:v>
                </c:pt>
                <c:pt idx="292">
                  <c:v>Elizabeth Estrada</c:v>
                </c:pt>
                <c:pt idx="293">
                  <c:v>Elizabeth Green</c:v>
                </c:pt>
                <c:pt idx="294">
                  <c:v>Elizabeth Hayes</c:v>
                </c:pt>
                <c:pt idx="295">
                  <c:v>Elizabeth Jenkins</c:v>
                </c:pt>
                <c:pt idx="296">
                  <c:v>Elizabeth Lester</c:v>
                </c:pt>
                <c:pt idx="297">
                  <c:v>Elizabeth Phillips</c:v>
                </c:pt>
                <c:pt idx="298">
                  <c:v>Elizabeth Stone</c:v>
                </c:pt>
                <c:pt idx="299">
                  <c:v>Elizabeth Walker</c:v>
                </c:pt>
                <c:pt idx="300">
                  <c:v>Ellen Bowman</c:v>
                </c:pt>
                <c:pt idx="301">
                  <c:v>Emily Brown</c:v>
                </c:pt>
                <c:pt idx="302">
                  <c:v>Emily Daniels</c:v>
                </c:pt>
                <c:pt idx="303">
                  <c:v>Emily Horton</c:v>
                </c:pt>
                <c:pt idx="304">
                  <c:v>Emily Johnson</c:v>
                </c:pt>
                <c:pt idx="305">
                  <c:v>Emily Scott</c:v>
                </c:pt>
                <c:pt idx="306">
                  <c:v>Emma Hicks</c:v>
                </c:pt>
                <c:pt idx="307">
                  <c:v>Eric Carpenter</c:v>
                </c:pt>
                <c:pt idx="308">
                  <c:v>Eric Jimenez</c:v>
                </c:pt>
                <c:pt idx="309">
                  <c:v>Eric Johnson</c:v>
                </c:pt>
                <c:pt idx="310">
                  <c:v>Eric Myers</c:v>
                </c:pt>
                <c:pt idx="311">
                  <c:v>Eric Nguyen</c:v>
                </c:pt>
                <c:pt idx="312">
                  <c:v>Eric Robinson</c:v>
                </c:pt>
                <c:pt idx="313">
                  <c:v>Eric Walsh</c:v>
                </c:pt>
                <c:pt idx="314">
                  <c:v>Erica Davis</c:v>
                </c:pt>
                <c:pt idx="315">
                  <c:v>Erica Jackson</c:v>
                </c:pt>
                <c:pt idx="316">
                  <c:v>Erica Johnson</c:v>
                </c:pt>
                <c:pt idx="317">
                  <c:v>Erika Mitchell</c:v>
                </c:pt>
                <c:pt idx="318">
                  <c:v>Erin Jimenez</c:v>
                </c:pt>
                <c:pt idx="319">
                  <c:v>Erin Martin</c:v>
                </c:pt>
                <c:pt idx="320">
                  <c:v>Ernest Cole</c:v>
                </c:pt>
                <c:pt idx="321">
                  <c:v>Ethan Adams</c:v>
                </c:pt>
                <c:pt idx="322">
                  <c:v>Evan Ramos</c:v>
                </c:pt>
                <c:pt idx="323">
                  <c:v>Evan Soto</c:v>
                </c:pt>
                <c:pt idx="324">
                  <c:v>Fred Stark</c:v>
                </c:pt>
                <c:pt idx="325">
                  <c:v>Frederick Ware</c:v>
                </c:pt>
                <c:pt idx="326">
                  <c:v>Gabrielle Bowman</c:v>
                </c:pt>
                <c:pt idx="327">
                  <c:v>Gary Ballard</c:v>
                </c:pt>
                <c:pt idx="328">
                  <c:v>Gavin Randall</c:v>
                </c:pt>
                <c:pt idx="329">
                  <c:v>Gerald Johnson</c:v>
                </c:pt>
                <c:pt idx="330">
                  <c:v>Gerald Taylor</c:v>
                </c:pt>
                <c:pt idx="331">
                  <c:v>Gilbert Mcintyre</c:v>
                </c:pt>
                <c:pt idx="332">
                  <c:v>Gina Snyder</c:v>
                </c:pt>
                <c:pt idx="333">
                  <c:v>Gina Thompson</c:v>
                </c:pt>
                <c:pt idx="334">
                  <c:v>Gina Williams</c:v>
                </c:pt>
                <c:pt idx="335">
                  <c:v>Gloria Chaney</c:v>
                </c:pt>
                <c:pt idx="336">
                  <c:v>Gregory Brown</c:v>
                </c:pt>
                <c:pt idx="337">
                  <c:v>Gregory Clarke</c:v>
                </c:pt>
                <c:pt idx="338">
                  <c:v>Gregory Garrison</c:v>
                </c:pt>
                <c:pt idx="339">
                  <c:v>Gregory Randall</c:v>
                </c:pt>
                <c:pt idx="340">
                  <c:v>Gregory Waters</c:v>
                </c:pt>
                <c:pt idx="341">
                  <c:v>Haley Castro</c:v>
                </c:pt>
                <c:pt idx="342">
                  <c:v>Haley Yates</c:v>
                </c:pt>
                <c:pt idx="343">
                  <c:v>Hannah Sanders</c:v>
                </c:pt>
                <c:pt idx="344">
                  <c:v>Heather Brown</c:v>
                </c:pt>
                <c:pt idx="345">
                  <c:v>Heather Camacho</c:v>
                </c:pt>
                <c:pt idx="346">
                  <c:v>Heather Curtis</c:v>
                </c:pt>
                <c:pt idx="347">
                  <c:v>Heather Davis</c:v>
                </c:pt>
                <c:pt idx="348">
                  <c:v>Heather Jackson</c:v>
                </c:pt>
                <c:pt idx="349">
                  <c:v>Heather Saunders</c:v>
                </c:pt>
                <c:pt idx="350">
                  <c:v>Hector Greer</c:v>
                </c:pt>
                <c:pt idx="351">
                  <c:v>Heidi Dixon</c:v>
                </c:pt>
                <c:pt idx="352">
                  <c:v>Heidi Miranda</c:v>
                </c:pt>
                <c:pt idx="353">
                  <c:v>Henry Mullen</c:v>
                </c:pt>
                <c:pt idx="354">
                  <c:v>Ian Hayes</c:v>
                </c:pt>
                <c:pt idx="355">
                  <c:v>Ian May</c:v>
                </c:pt>
                <c:pt idx="356">
                  <c:v>Isaac Gray</c:v>
                </c:pt>
                <c:pt idx="357">
                  <c:v>Isaac Hebert</c:v>
                </c:pt>
                <c:pt idx="358">
                  <c:v>Isabel Brown</c:v>
                </c:pt>
                <c:pt idx="359">
                  <c:v>Jack Ortega</c:v>
                </c:pt>
                <c:pt idx="360">
                  <c:v>Jackie Allen</c:v>
                </c:pt>
                <c:pt idx="361">
                  <c:v>Jacob Austin</c:v>
                </c:pt>
                <c:pt idx="362">
                  <c:v>Jacob Gill</c:v>
                </c:pt>
                <c:pt idx="363">
                  <c:v>Jacob Jones</c:v>
                </c:pt>
                <c:pt idx="364">
                  <c:v>Jacob Joseph</c:v>
                </c:pt>
                <c:pt idx="365">
                  <c:v>Jacob Kerr</c:v>
                </c:pt>
                <c:pt idx="366">
                  <c:v>Jacob Mclaughlin</c:v>
                </c:pt>
                <c:pt idx="367">
                  <c:v>Jacqueline Drake</c:v>
                </c:pt>
                <c:pt idx="368">
                  <c:v>Jacqueline Moon</c:v>
                </c:pt>
                <c:pt idx="369">
                  <c:v>Jacqueline Peterson</c:v>
                </c:pt>
                <c:pt idx="370">
                  <c:v>Jacqueline Williams</c:v>
                </c:pt>
                <c:pt idx="371">
                  <c:v>Jake Gilmore</c:v>
                </c:pt>
                <c:pt idx="372">
                  <c:v>James Brown</c:v>
                </c:pt>
                <c:pt idx="373">
                  <c:v>James Campbell</c:v>
                </c:pt>
                <c:pt idx="374">
                  <c:v>James Carr</c:v>
                </c:pt>
                <c:pt idx="375">
                  <c:v>James Cherry</c:v>
                </c:pt>
                <c:pt idx="376">
                  <c:v>James Gonzalez</c:v>
                </c:pt>
                <c:pt idx="377">
                  <c:v>James Hall</c:v>
                </c:pt>
                <c:pt idx="378">
                  <c:v>James Hernandez</c:v>
                </c:pt>
                <c:pt idx="379">
                  <c:v>James Hinton</c:v>
                </c:pt>
                <c:pt idx="380">
                  <c:v>James Jacobs</c:v>
                </c:pt>
                <c:pt idx="381">
                  <c:v>James Mills</c:v>
                </c:pt>
                <c:pt idx="382">
                  <c:v>James Moore</c:v>
                </c:pt>
                <c:pt idx="383">
                  <c:v>James Skinner</c:v>
                </c:pt>
                <c:pt idx="384">
                  <c:v>James Smith</c:v>
                </c:pt>
                <c:pt idx="385">
                  <c:v>James Todd</c:v>
                </c:pt>
                <c:pt idx="386">
                  <c:v>Jamie Ramirez</c:v>
                </c:pt>
                <c:pt idx="387">
                  <c:v>Jane Cox</c:v>
                </c:pt>
                <c:pt idx="388">
                  <c:v>Janet Barron</c:v>
                </c:pt>
                <c:pt idx="389">
                  <c:v>Janice Daniels</c:v>
                </c:pt>
                <c:pt idx="390">
                  <c:v>Jasmin Ho</c:v>
                </c:pt>
                <c:pt idx="391">
                  <c:v>Jasmine Harris</c:v>
                </c:pt>
                <c:pt idx="392">
                  <c:v>Jasmine Lane</c:v>
                </c:pt>
                <c:pt idx="393">
                  <c:v>Jason Brady</c:v>
                </c:pt>
                <c:pt idx="394">
                  <c:v>Jason Bryant</c:v>
                </c:pt>
                <c:pt idx="395">
                  <c:v>Jason Carter</c:v>
                </c:pt>
                <c:pt idx="396">
                  <c:v>Jason Edwards</c:v>
                </c:pt>
                <c:pt idx="397">
                  <c:v>Jason Johnson</c:v>
                </c:pt>
                <c:pt idx="398">
                  <c:v>Jason Phillips</c:v>
                </c:pt>
                <c:pt idx="399">
                  <c:v>Jason Sanders</c:v>
                </c:pt>
                <c:pt idx="400">
                  <c:v>Jason Scott</c:v>
                </c:pt>
                <c:pt idx="401">
                  <c:v>Jason Singh</c:v>
                </c:pt>
                <c:pt idx="402">
                  <c:v>Jason Weaver</c:v>
                </c:pt>
                <c:pt idx="403">
                  <c:v>Javier Hobbs</c:v>
                </c:pt>
                <c:pt idx="404">
                  <c:v>Jay Bush</c:v>
                </c:pt>
                <c:pt idx="405">
                  <c:v>Jeffery Tucker</c:v>
                </c:pt>
                <c:pt idx="406">
                  <c:v>Jeffrey Cooper</c:v>
                </c:pt>
                <c:pt idx="407">
                  <c:v>Jeffrey Edwards</c:v>
                </c:pt>
                <c:pt idx="408">
                  <c:v>Jennifer Allen</c:v>
                </c:pt>
                <c:pt idx="409">
                  <c:v>Jennifer Baker</c:v>
                </c:pt>
                <c:pt idx="410">
                  <c:v>Jennifer Carter</c:v>
                </c:pt>
                <c:pt idx="411">
                  <c:v>Jennifer Cherry</c:v>
                </c:pt>
                <c:pt idx="412">
                  <c:v>Jennifer Garcia</c:v>
                </c:pt>
                <c:pt idx="413">
                  <c:v>Jennifer Gonzalez</c:v>
                </c:pt>
                <c:pt idx="414">
                  <c:v>Jennifer Hinton</c:v>
                </c:pt>
                <c:pt idx="415">
                  <c:v>Jennifer Holmes</c:v>
                </c:pt>
                <c:pt idx="416">
                  <c:v>Jennifer Lara</c:v>
                </c:pt>
                <c:pt idx="417">
                  <c:v>Jennifer Lewis</c:v>
                </c:pt>
                <c:pt idx="418">
                  <c:v>Jennifer Martin</c:v>
                </c:pt>
                <c:pt idx="419">
                  <c:v>Jennifer Mcintyre</c:v>
                </c:pt>
                <c:pt idx="420">
                  <c:v>Jennifer Miller</c:v>
                </c:pt>
                <c:pt idx="421">
                  <c:v>Jennifer Nelson</c:v>
                </c:pt>
                <c:pt idx="422">
                  <c:v>Jennifer Phillips</c:v>
                </c:pt>
                <c:pt idx="423">
                  <c:v>Jennifer Pierce</c:v>
                </c:pt>
                <c:pt idx="424">
                  <c:v>Jennifer Rogers</c:v>
                </c:pt>
                <c:pt idx="425">
                  <c:v>Jennifer Rowe</c:v>
                </c:pt>
                <c:pt idx="426">
                  <c:v>Jennifer Sullivan</c:v>
                </c:pt>
                <c:pt idx="427">
                  <c:v>Jeremiah Rodriguez</c:v>
                </c:pt>
                <c:pt idx="428">
                  <c:v>Jeremiah Thompson</c:v>
                </c:pt>
                <c:pt idx="429">
                  <c:v>Jeremy Hernandez</c:v>
                </c:pt>
                <c:pt idx="430">
                  <c:v>Jeremy Meyer</c:v>
                </c:pt>
                <c:pt idx="431">
                  <c:v>Jeremy Sawyer</c:v>
                </c:pt>
                <c:pt idx="432">
                  <c:v>Jeremy Smith</c:v>
                </c:pt>
                <c:pt idx="433">
                  <c:v>Jerry Price</c:v>
                </c:pt>
                <c:pt idx="434">
                  <c:v>Jesse Campbell</c:v>
                </c:pt>
                <c:pt idx="435">
                  <c:v>Jesse Cochran</c:v>
                </c:pt>
                <c:pt idx="436">
                  <c:v>Jesse Moran</c:v>
                </c:pt>
                <c:pt idx="437">
                  <c:v>Jessica Armstrong</c:v>
                </c:pt>
                <c:pt idx="438">
                  <c:v>Jessica Chaney</c:v>
                </c:pt>
                <c:pt idx="439">
                  <c:v>Jessica Decker</c:v>
                </c:pt>
                <c:pt idx="440">
                  <c:v>Jessica Erickson</c:v>
                </c:pt>
                <c:pt idx="441">
                  <c:v>Jessica Garza</c:v>
                </c:pt>
                <c:pt idx="442">
                  <c:v>Jessica Gray</c:v>
                </c:pt>
                <c:pt idx="443">
                  <c:v>Jessica Smith</c:v>
                </c:pt>
                <c:pt idx="444">
                  <c:v>Jessica Snyder</c:v>
                </c:pt>
                <c:pt idx="445">
                  <c:v>Jessica Torres</c:v>
                </c:pt>
                <c:pt idx="446">
                  <c:v>Jessica Vance</c:v>
                </c:pt>
                <c:pt idx="447">
                  <c:v>Jesus Martinez</c:v>
                </c:pt>
                <c:pt idx="448">
                  <c:v>Jesus Quinn</c:v>
                </c:pt>
                <c:pt idx="449">
                  <c:v>Jill Stephens</c:v>
                </c:pt>
                <c:pt idx="450">
                  <c:v>Jim Weiss</c:v>
                </c:pt>
                <c:pt idx="451">
                  <c:v>Jimmy Hogan</c:v>
                </c:pt>
                <c:pt idx="452">
                  <c:v>Joanne Reyes</c:v>
                </c:pt>
                <c:pt idx="453">
                  <c:v>Joel Brown III</c:v>
                </c:pt>
                <c:pt idx="454">
                  <c:v>Joel Randolph</c:v>
                </c:pt>
                <c:pt idx="455">
                  <c:v>John Arroyo</c:v>
                </c:pt>
                <c:pt idx="456">
                  <c:v>John Bray</c:v>
                </c:pt>
                <c:pt idx="457">
                  <c:v>John Castillo</c:v>
                </c:pt>
                <c:pt idx="458">
                  <c:v>John Christian</c:v>
                </c:pt>
                <c:pt idx="459">
                  <c:v>John Davis</c:v>
                </c:pt>
                <c:pt idx="460">
                  <c:v>John Gonzales</c:v>
                </c:pt>
                <c:pt idx="461">
                  <c:v>John Gray</c:v>
                </c:pt>
                <c:pt idx="462">
                  <c:v>John Greene</c:v>
                </c:pt>
                <c:pt idx="463">
                  <c:v>John Mathis</c:v>
                </c:pt>
                <c:pt idx="464">
                  <c:v>John Mckinney</c:v>
                </c:pt>
                <c:pt idx="465">
                  <c:v>John Nguyen</c:v>
                </c:pt>
                <c:pt idx="466">
                  <c:v>John Obrien</c:v>
                </c:pt>
                <c:pt idx="467">
                  <c:v>John Rios</c:v>
                </c:pt>
                <c:pt idx="468">
                  <c:v>John Simpson</c:v>
                </c:pt>
                <c:pt idx="469">
                  <c:v>John Smith</c:v>
                </c:pt>
                <c:pt idx="470">
                  <c:v>John Weaver</c:v>
                </c:pt>
                <c:pt idx="471">
                  <c:v>John Webb</c:v>
                </c:pt>
                <c:pt idx="472">
                  <c:v>John White</c:v>
                </c:pt>
                <c:pt idx="473">
                  <c:v>Johnny Rice</c:v>
                </c:pt>
                <c:pt idx="474">
                  <c:v>Jon Jones</c:v>
                </c:pt>
                <c:pt idx="475">
                  <c:v>Jon Morgan</c:v>
                </c:pt>
                <c:pt idx="476">
                  <c:v>Jonathan Clark</c:v>
                </c:pt>
                <c:pt idx="477">
                  <c:v>Jonathan Garza</c:v>
                </c:pt>
                <c:pt idx="478">
                  <c:v>Jonathan Jones</c:v>
                </c:pt>
                <c:pt idx="479">
                  <c:v>Jorge Riley</c:v>
                </c:pt>
                <c:pt idx="480">
                  <c:v>Jose Jones</c:v>
                </c:pt>
                <c:pt idx="481">
                  <c:v>Jose Patterson</c:v>
                </c:pt>
                <c:pt idx="482">
                  <c:v>Jose Wilson</c:v>
                </c:pt>
                <c:pt idx="483">
                  <c:v>Joseph Gonzalez</c:v>
                </c:pt>
                <c:pt idx="484">
                  <c:v>Joseph Horn</c:v>
                </c:pt>
                <c:pt idx="485">
                  <c:v>Joseph Kent</c:v>
                </c:pt>
                <c:pt idx="486">
                  <c:v>Joseph Mendoza</c:v>
                </c:pt>
                <c:pt idx="487">
                  <c:v>Joseph Miller</c:v>
                </c:pt>
                <c:pt idx="488">
                  <c:v>Joseph Robinson</c:v>
                </c:pt>
                <c:pt idx="489">
                  <c:v>Joseph Thomas</c:v>
                </c:pt>
                <c:pt idx="490">
                  <c:v>Joseph Wood</c:v>
                </c:pt>
                <c:pt idx="491">
                  <c:v>Joshua Armstrong</c:v>
                </c:pt>
                <c:pt idx="492">
                  <c:v>Joshua Bush</c:v>
                </c:pt>
                <c:pt idx="493">
                  <c:v>Joshua Chambers</c:v>
                </c:pt>
                <c:pt idx="494">
                  <c:v>Joshua Holloway</c:v>
                </c:pt>
                <c:pt idx="495">
                  <c:v>Joshua Owens</c:v>
                </c:pt>
                <c:pt idx="496">
                  <c:v>Joshua Roberts</c:v>
                </c:pt>
                <c:pt idx="497">
                  <c:v>Joyce Humphrey</c:v>
                </c:pt>
                <c:pt idx="498">
                  <c:v>Juan Elliott</c:v>
                </c:pt>
                <c:pt idx="499">
                  <c:v>Juan Hines</c:v>
                </c:pt>
                <c:pt idx="500">
                  <c:v>Juan Nelson</c:v>
                </c:pt>
                <c:pt idx="501">
                  <c:v>Judith Poole</c:v>
                </c:pt>
                <c:pt idx="502">
                  <c:v>Judith Riggs</c:v>
                </c:pt>
                <c:pt idx="503">
                  <c:v>Julia Murphy</c:v>
                </c:pt>
                <c:pt idx="504">
                  <c:v>Julia Reid</c:v>
                </c:pt>
                <c:pt idx="505">
                  <c:v>Julian Edwards</c:v>
                </c:pt>
                <c:pt idx="506">
                  <c:v>Julie Barnett</c:v>
                </c:pt>
                <c:pt idx="507">
                  <c:v>Julie Becker</c:v>
                </c:pt>
                <c:pt idx="508">
                  <c:v>Julie Burgess</c:v>
                </c:pt>
                <c:pt idx="509">
                  <c:v>Julie White</c:v>
                </c:pt>
                <c:pt idx="510">
                  <c:v>Justin House</c:v>
                </c:pt>
                <c:pt idx="511">
                  <c:v>Justin Johnson</c:v>
                </c:pt>
                <c:pt idx="512">
                  <c:v>Justin Jones</c:v>
                </c:pt>
                <c:pt idx="513">
                  <c:v>Justin Lang</c:v>
                </c:pt>
                <c:pt idx="514">
                  <c:v>Justin Ruiz</c:v>
                </c:pt>
                <c:pt idx="515">
                  <c:v>Kaitlyn Davis</c:v>
                </c:pt>
                <c:pt idx="516">
                  <c:v>Kaitlyn Schmidt</c:v>
                </c:pt>
                <c:pt idx="517">
                  <c:v>Karen Larsen</c:v>
                </c:pt>
                <c:pt idx="518">
                  <c:v>Karen Mercer</c:v>
                </c:pt>
                <c:pt idx="519">
                  <c:v>Karen Scott</c:v>
                </c:pt>
                <c:pt idx="520">
                  <c:v>Katherine Carlson</c:v>
                </c:pt>
                <c:pt idx="521">
                  <c:v>Kathleen Hendrix</c:v>
                </c:pt>
                <c:pt idx="522">
                  <c:v>Kathleen Quinn</c:v>
                </c:pt>
                <c:pt idx="523">
                  <c:v>Kathryn Myers</c:v>
                </c:pt>
                <c:pt idx="524">
                  <c:v>Kathy Faulkner</c:v>
                </c:pt>
                <c:pt idx="525">
                  <c:v>Kathy Grimes</c:v>
                </c:pt>
                <c:pt idx="526">
                  <c:v>Kathy Reese</c:v>
                </c:pt>
                <c:pt idx="527">
                  <c:v>Kathy Watkins</c:v>
                </c:pt>
                <c:pt idx="528">
                  <c:v>Katie Hensley</c:v>
                </c:pt>
                <c:pt idx="529">
                  <c:v>Katrina Schultz</c:v>
                </c:pt>
                <c:pt idx="530">
                  <c:v>Kayla Meyers</c:v>
                </c:pt>
                <c:pt idx="531">
                  <c:v>Keith Shaffer</c:v>
                </c:pt>
                <c:pt idx="532">
                  <c:v>Keith Smith</c:v>
                </c:pt>
                <c:pt idx="533">
                  <c:v>Keith Trujillo</c:v>
                </c:pt>
                <c:pt idx="534">
                  <c:v>Kelli Ramirez</c:v>
                </c:pt>
                <c:pt idx="535">
                  <c:v>Kellie Le</c:v>
                </c:pt>
                <c:pt idx="536">
                  <c:v>Kelly Ellis</c:v>
                </c:pt>
                <c:pt idx="537">
                  <c:v>Kelly Jones</c:v>
                </c:pt>
                <c:pt idx="538">
                  <c:v>Kelly Lawson</c:v>
                </c:pt>
                <c:pt idx="539">
                  <c:v>Kelly Shelton</c:v>
                </c:pt>
                <c:pt idx="540">
                  <c:v>Kenneth Arias</c:v>
                </c:pt>
                <c:pt idx="541">
                  <c:v>Kenneth Evans</c:v>
                </c:pt>
                <c:pt idx="542">
                  <c:v>Kenneth Stevenson</c:v>
                </c:pt>
                <c:pt idx="543">
                  <c:v>Kenneth Vasquez</c:v>
                </c:pt>
                <c:pt idx="544">
                  <c:v>Kevin Ellis</c:v>
                </c:pt>
                <c:pt idx="545">
                  <c:v>Kevin Flores</c:v>
                </c:pt>
                <c:pt idx="546">
                  <c:v>Kevin Gonzales</c:v>
                </c:pt>
                <c:pt idx="547">
                  <c:v>Kevin Serrano</c:v>
                </c:pt>
                <c:pt idx="548">
                  <c:v>Kevin Smith</c:v>
                </c:pt>
                <c:pt idx="549">
                  <c:v>Kevin Wong</c:v>
                </c:pt>
                <c:pt idx="550">
                  <c:v>Kim Martinez</c:v>
                </c:pt>
                <c:pt idx="551">
                  <c:v>Kimberly Allen</c:v>
                </c:pt>
                <c:pt idx="552">
                  <c:v>Kimberly Brown</c:v>
                </c:pt>
                <c:pt idx="553">
                  <c:v>Kimberly Fitzgerald</c:v>
                </c:pt>
                <c:pt idx="554">
                  <c:v>Kimberly Griffin</c:v>
                </c:pt>
                <c:pt idx="555">
                  <c:v>Kimberly Holland</c:v>
                </c:pt>
                <c:pt idx="556">
                  <c:v>Kimberly Hunter</c:v>
                </c:pt>
                <c:pt idx="557">
                  <c:v>Kimberly Williams</c:v>
                </c:pt>
                <c:pt idx="558">
                  <c:v>Kristen Haney</c:v>
                </c:pt>
                <c:pt idx="559">
                  <c:v>Kristen Knight</c:v>
                </c:pt>
                <c:pt idx="560">
                  <c:v>Kristen Williams</c:v>
                </c:pt>
                <c:pt idx="561">
                  <c:v>Kristi Brown DVM</c:v>
                </c:pt>
                <c:pt idx="562">
                  <c:v>Kristi Knight</c:v>
                </c:pt>
                <c:pt idx="563">
                  <c:v>Kristina Miller</c:v>
                </c:pt>
                <c:pt idx="564">
                  <c:v>Kristina Williams</c:v>
                </c:pt>
                <c:pt idx="565">
                  <c:v>Kristine Garcia</c:v>
                </c:pt>
                <c:pt idx="566">
                  <c:v>Kristopher Meyers</c:v>
                </c:pt>
                <c:pt idx="567">
                  <c:v>Kurt Wilson</c:v>
                </c:pt>
                <c:pt idx="568">
                  <c:v>Kyle Atkinson</c:v>
                </c:pt>
                <c:pt idx="569">
                  <c:v>Kyle Burns</c:v>
                </c:pt>
                <c:pt idx="570">
                  <c:v>Kyle Hall</c:v>
                </c:pt>
                <c:pt idx="571">
                  <c:v>Kyle Ray</c:v>
                </c:pt>
                <c:pt idx="572">
                  <c:v>Lance Griffin</c:v>
                </c:pt>
                <c:pt idx="573">
                  <c:v>Lance Lester</c:v>
                </c:pt>
                <c:pt idx="574">
                  <c:v>Larry Simpson</c:v>
                </c:pt>
                <c:pt idx="575">
                  <c:v>Larry Wallace</c:v>
                </c:pt>
                <c:pt idx="576">
                  <c:v>Latoya Brown</c:v>
                </c:pt>
                <c:pt idx="577">
                  <c:v>Laura Butler</c:v>
                </c:pt>
                <c:pt idx="578">
                  <c:v>Laura Evans</c:v>
                </c:pt>
                <c:pt idx="579">
                  <c:v>Laura Johnson</c:v>
                </c:pt>
                <c:pt idx="580">
                  <c:v>Laura Kelly</c:v>
                </c:pt>
                <c:pt idx="581">
                  <c:v>Laura Price</c:v>
                </c:pt>
                <c:pt idx="582">
                  <c:v>Laura Thompson</c:v>
                </c:pt>
                <c:pt idx="583">
                  <c:v>Laura Wong DDS</c:v>
                </c:pt>
                <c:pt idx="584">
                  <c:v>Lauren Henry</c:v>
                </c:pt>
                <c:pt idx="585">
                  <c:v>Lauren Lang</c:v>
                </c:pt>
                <c:pt idx="586">
                  <c:v>Lauren Lowery</c:v>
                </c:pt>
                <c:pt idx="587">
                  <c:v>Lauren Ross</c:v>
                </c:pt>
                <c:pt idx="588">
                  <c:v>Leah Harris</c:v>
                </c:pt>
                <c:pt idx="589">
                  <c:v>Leah Phelps</c:v>
                </c:pt>
                <c:pt idx="590">
                  <c:v>Leah Williams</c:v>
                </c:pt>
                <c:pt idx="591">
                  <c:v>Lee Fowler</c:v>
                </c:pt>
                <c:pt idx="592">
                  <c:v>Leslie Rodriguez</c:v>
                </c:pt>
                <c:pt idx="593">
                  <c:v>Linda Schultz</c:v>
                </c:pt>
                <c:pt idx="594">
                  <c:v>Linda Williams</c:v>
                </c:pt>
                <c:pt idx="595">
                  <c:v>Linda Williamson</c:v>
                </c:pt>
                <c:pt idx="596">
                  <c:v>Lindsay Hudson</c:v>
                </c:pt>
                <c:pt idx="597">
                  <c:v>Lindsay Le</c:v>
                </c:pt>
                <c:pt idx="598">
                  <c:v>Lindsay Potts</c:v>
                </c:pt>
                <c:pt idx="599">
                  <c:v>Lindsay Rivera</c:v>
                </c:pt>
                <c:pt idx="600">
                  <c:v>Lindsey Miles</c:v>
                </c:pt>
                <c:pt idx="601">
                  <c:v>Lindsey Wang</c:v>
                </c:pt>
                <c:pt idx="602">
                  <c:v>Lisa Hickman</c:v>
                </c:pt>
                <c:pt idx="603">
                  <c:v>Lisa Johnson</c:v>
                </c:pt>
                <c:pt idx="604">
                  <c:v>Lisa Werner MD</c:v>
                </c:pt>
                <c:pt idx="605">
                  <c:v>Logan Huang</c:v>
                </c:pt>
                <c:pt idx="606">
                  <c:v>Logan Zamora</c:v>
                </c:pt>
                <c:pt idx="607">
                  <c:v>Lori Malone</c:v>
                </c:pt>
                <c:pt idx="608">
                  <c:v>Lori Marshall</c:v>
                </c:pt>
                <c:pt idx="609">
                  <c:v>Lori Miller</c:v>
                </c:pt>
                <c:pt idx="610">
                  <c:v>Lori Perez</c:v>
                </c:pt>
                <c:pt idx="611">
                  <c:v>Lori Smith</c:v>
                </c:pt>
                <c:pt idx="612">
                  <c:v>Lorraine Lowery</c:v>
                </c:pt>
                <c:pt idx="613">
                  <c:v>Lucas Chen</c:v>
                </c:pt>
                <c:pt idx="614">
                  <c:v>Lynn Curtis DDS</c:v>
                </c:pt>
                <c:pt idx="615">
                  <c:v>Lynn French</c:v>
                </c:pt>
                <c:pt idx="616">
                  <c:v>Madison Mcintosh</c:v>
                </c:pt>
                <c:pt idx="617">
                  <c:v>Manuel Torres</c:v>
                </c:pt>
                <c:pt idx="618">
                  <c:v>Marc Joseph</c:v>
                </c:pt>
                <c:pt idx="619">
                  <c:v>Marc Ortiz</c:v>
                </c:pt>
                <c:pt idx="620">
                  <c:v>Margaret Garcia</c:v>
                </c:pt>
                <c:pt idx="621">
                  <c:v>Margaret Perkins</c:v>
                </c:pt>
                <c:pt idx="622">
                  <c:v>Margaret Schwartz</c:v>
                </c:pt>
                <c:pt idx="623">
                  <c:v>Maria Benitez</c:v>
                </c:pt>
                <c:pt idx="624">
                  <c:v>Maria Hall</c:v>
                </c:pt>
                <c:pt idx="625">
                  <c:v>Maria Mcguire</c:v>
                </c:pt>
                <c:pt idx="626">
                  <c:v>Marissa Bass</c:v>
                </c:pt>
                <c:pt idx="627">
                  <c:v>Mark Chandler</c:v>
                </c:pt>
                <c:pt idx="628">
                  <c:v>Mark Clark</c:v>
                </c:pt>
                <c:pt idx="629">
                  <c:v>Mark Cochran</c:v>
                </c:pt>
                <c:pt idx="630">
                  <c:v>Mark Cummings</c:v>
                </c:pt>
                <c:pt idx="631">
                  <c:v>Mark Duncan</c:v>
                </c:pt>
                <c:pt idx="632">
                  <c:v>Mark Hudson</c:v>
                </c:pt>
                <c:pt idx="633">
                  <c:v>Mark Lopez</c:v>
                </c:pt>
                <c:pt idx="634">
                  <c:v>Mark Paul</c:v>
                </c:pt>
                <c:pt idx="635">
                  <c:v>Mark Perry</c:v>
                </c:pt>
                <c:pt idx="636">
                  <c:v>Mark Thompson</c:v>
                </c:pt>
                <c:pt idx="637">
                  <c:v>Mark Ward</c:v>
                </c:pt>
                <c:pt idx="638">
                  <c:v>Mark Wright</c:v>
                </c:pt>
                <c:pt idx="639">
                  <c:v>Martha Carson</c:v>
                </c:pt>
                <c:pt idx="640">
                  <c:v>Martha Sweeney</c:v>
                </c:pt>
                <c:pt idx="641">
                  <c:v>Martin Moreno</c:v>
                </c:pt>
                <c:pt idx="642">
                  <c:v>Marvin Moore</c:v>
                </c:pt>
                <c:pt idx="643">
                  <c:v>Marvin Woods III</c:v>
                </c:pt>
                <c:pt idx="644">
                  <c:v>Mary Brown</c:v>
                </c:pt>
                <c:pt idx="645">
                  <c:v>Mary Hall</c:v>
                </c:pt>
                <c:pt idx="646">
                  <c:v>Mary Henry</c:v>
                </c:pt>
                <c:pt idx="647">
                  <c:v>Mary Hernandez</c:v>
                </c:pt>
                <c:pt idx="648">
                  <c:v>Mary Reed</c:v>
                </c:pt>
                <c:pt idx="649">
                  <c:v>Mary Ward</c:v>
                </c:pt>
                <c:pt idx="650">
                  <c:v>Matthew Baldwin</c:v>
                </c:pt>
                <c:pt idx="651">
                  <c:v>Matthew Fernandez</c:v>
                </c:pt>
                <c:pt idx="652">
                  <c:v>Matthew Gay</c:v>
                </c:pt>
                <c:pt idx="653">
                  <c:v>Matthew Hicks</c:v>
                </c:pt>
                <c:pt idx="654">
                  <c:v>Matthew Lawson</c:v>
                </c:pt>
                <c:pt idx="655">
                  <c:v>Matthew Lloyd</c:v>
                </c:pt>
                <c:pt idx="656">
                  <c:v>Matthew Martin</c:v>
                </c:pt>
                <c:pt idx="657">
                  <c:v>Matthew Phillips</c:v>
                </c:pt>
                <c:pt idx="658">
                  <c:v>Matthew Richards</c:v>
                </c:pt>
                <c:pt idx="659">
                  <c:v>Matthew Smith</c:v>
                </c:pt>
                <c:pt idx="660">
                  <c:v>Matthew Steele</c:v>
                </c:pt>
                <c:pt idx="661">
                  <c:v>Matthew Strong</c:v>
                </c:pt>
                <c:pt idx="662">
                  <c:v>Matthew White</c:v>
                </c:pt>
                <c:pt idx="663">
                  <c:v>Maureen Keith</c:v>
                </c:pt>
                <c:pt idx="664">
                  <c:v>Maxwell Johnson</c:v>
                </c:pt>
                <c:pt idx="665">
                  <c:v>Meagan Walters</c:v>
                </c:pt>
                <c:pt idx="666">
                  <c:v>Megan Bright</c:v>
                </c:pt>
                <c:pt idx="667">
                  <c:v>Megan Brown</c:v>
                </c:pt>
                <c:pt idx="668">
                  <c:v>Megan Hudson</c:v>
                </c:pt>
                <c:pt idx="669">
                  <c:v>Megan Jones</c:v>
                </c:pt>
                <c:pt idx="670">
                  <c:v>Megan Welch</c:v>
                </c:pt>
                <c:pt idx="671">
                  <c:v>Megan Young</c:v>
                </c:pt>
                <c:pt idx="672">
                  <c:v>Melanie Baird</c:v>
                </c:pt>
                <c:pt idx="673">
                  <c:v>Melanie Carter</c:v>
                </c:pt>
                <c:pt idx="674">
                  <c:v>Melanie Gay</c:v>
                </c:pt>
                <c:pt idx="675">
                  <c:v>Melanie Harris</c:v>
                </c:pt>
                <c:pt idx="676">
                  <c:v>Melinda White</c:v>
                </c:pt>
                <c:pt idx="677">
                  <c:v>Melissa Maldonado</c:v>
                </c:pt>
                <c:pt idx="678">
                  <c:v>Melissa Rich</c:v>
                </c:pt>
                <c:pt idx="679">
                  <c:v>Melissa Vasquez</c:v>
                </c:pt>
                <c:pt idx="680">
                  <c:v>Melody Barker</c:v>
                </c:pt>
                <c:pt idx="681">
                  <c:v>Melvin Harris</c:v>
                </c:pt>
                <c:pt idx="682">
                  <c:v>Michael Andersen</c:v>
                </c:pt>
                <c:pt idx="683">
                  <c:v>Michael Anderson</c:v>
                </c:pt>
                <c:pt idx="684">
                  <c:v>Michael Black</c:v>
                </c:pt>
                <c:pt idx="685">
                  <c:v>Michael Clark</c:v>
                </c:pt>
                <c:pt idx="686">
                  <c:v>Michael Davis</c:v>
                </c:pt>
                <c:pt idx="687">
                  <c:v>Michael Garcia</c:v>
                </c:pt>
                <c:pt idx="688">
                  <c:v>Michael Harrell</c:v>
                </c:pt>
                <c:pt idx="689">
                  <c:v>Michael Holland</c:v>
                </c:pt>
                <c:pt idx="690">
                  <c:v>Michael Mcmahon</c:v>
                </c:pt>
                <c:pt idx="691">
                  <c:v>Michael Miller</c:v>
                </c:pt>
                <c:pt idx="692">
                  <c:v>Michael Nunez</c:v>
                </c:pt>
                <c:pt idx="693">
                  <c:v>Michael Reed</c:v>
                </c:pt>
                <c:pt idx="694">
                  <c:v>Michael Roberson</c:v>
                </c:pt>
                <c:pt idx="695">
                  <c:v>Michael Rogers</c:v>
                </c:pt>
                <c:pt idx="696">
                  <c:v>Michael Ruiz</c:v>
                </c:pt>
                <c:pt idx="697">
                  <c:v>Michael Stein</c:v>
                </c:pt>
                <c:pt idx="698">
                  <c:v>Michael Watson</c:v>
                </c:pt>
                <c:pt idx="699">
                  <c:v>Michael Williams Jr.</c:v>
                </c:pt>
                <c:pt idx="700">
                  <c:v>Michael Zavala</c:v>
                </c:pt>
                <c:pt idx="701">
                  <c:v>Michele Duran</c:v>
                </c:pt>
                <c:pt idx="702">
                  <c:v>Michele Jones</c:v>
                </c:pt>
                <c:pt idx="703">
                  <c:v>Michele Taylor</c:v>
                </c:pt>
                <c:pt idx="704">
                  <c:v>Michelle Campbell</c:v>
                </c:pt>
                <c:pt idx="705">
                  <c:v>Michelle Cook</c:v>
                </c:pt>
                <c:pt idx="706">
                  <c:v>Michelle Curtis</c:v>
                </c:pt>
                <c:pt idx="707">
                  <c:v>Michelle Gregory</c:v>
                </c:pt>
                <c:pt idx="708">
                  <c:v>Michelle Hill</c:v>
                </c:pt>
                <c:pt idx="709">
                  <c:v>Michelle Peterson</c:v>
                </c:pt>
                <c:pt idx="710">
                  <c:v>Michelle Ramirez</c:v>
                </c:pt>
                <c:pt idx="711">
                  <c:v>Michelle Solis</c:v>
                </c:pt>
                <c:pt idx="712">
                  <c:v>Michelle Wu</c:v>
                </c:pt>
                <c:pt idx="713">
                  <c:v>Miguel Rogers</c:v>
                </c:pt>
                <c:pt idx="714">
                  <c:v>Mikayla Henry</c:v>
                </c:pt>
                <c:pt idx="715">
                  <c:v>Mike Dean</c:v>
                </c:pt>
                <c:pt idx="716">
                  <c:v>Mike Stanley</c:v>
                </c:pt>
                <c:pt idx="717">
                  <c:v>Mindy Sullivan</c:v>
                </c:pt>
                <c:pt idx="718">
                  <c:v>Mindy York</c:v>
                </c:pt>
                <c:pt idx="719">
                  <c:v>Miranda Hutchinson</c:v>
                </c:pt>
                <c:pt idx="720">
                  <c:v>Miss Janet Donovan MD</c:v>
                </c:pt>
                <c:pt idx="721">
                  <c:v>Miss Kimberly Marshall</c:v>
                </c:pt>
                <c:pt idx="722">
                  <c:v>Misty Adams</c:v>
                </c:pt>
                <c:pt idx="723">
                  <c:v>Mitchell Keller</c:v>
                </c:pt>
                <c:pt idx="724">
                  <c:v>Mitchell Martin</c:v>
                </c:pt>
                <c:pt idx="725">
                  <c:v>Mitchell Patrick</c:v>
                </c:pt>
                <c:pt idx="726">
                  <c:v>Mitchell Watson</c:v>
                </c:pt>
                <c:pt idx="727">
                  <c:v>Monica Murphy</c:v>
                </c:pt>
                <c:pt idx="728">
                  <c:v>Monica Roberts</c:v>
                </c:pt>
                <c:pt idx="729">
                  <c:v>Monica Smith</c:v>
                </c:pt>
                <c:pt idx="730">
                  <c:v>Monica West</c:v>
                </c:pt>
                <c:pt idx="731">
                  <c:v>Morgan Ford</c:v>
                </c:pt>
                <c:pt idx="732">
                  <c:v>Mr. Danny Morris DDS</c:v>
                </c:pt>
                <c:pt idx="733">
                  <c:v>Mr. David Valencia</c:v>
                </c:pt>
                <c:pt idx="734">
                  <c:v>Mr. Juan Mitchell</c:v>
                </c:pt>
                <c:pt idx="735">
                  <c:v>Mr. Robert Meza</c:v>
                </c:pt>
                <c:pt idx="736">
                  <c:v>Mrs. Amy Brooks</c:v>
                </c:pt>
                <c:pt idx="737">
                  <c:v>Mrs. Angela Ward</c:v>
                </c:pt>
                <c:pt idx="738">
                  <c:v>Mrs. Jessica Williams DVM</c:v>
                </c:pt>
                <c:pt idx="739">
                  <c:v>Mrs. Lisa Beard DVM</c:v>
                </c:pt>
                <c:pt idx="740">
                  <c:v>Mrs. Samantha Simmons</c:v>
                </c:pt>
                <c:pt idx="741">
                  <c:v>Ms. Christine Cherry</c:v>
                </c:pt>
                <c:pt idx="742">
                  <c:v>Ms. Nicole Kidd</c:v>
                </c:pt>
                <c:pt idx="743">
                  <c:v>Nancy Glover</c:v>
                </c:pt>
                <c:pt idx="744">
                  <c:v>Nancy Long</c:v>
                </c:pt>
                <c:pt idx="745">
                  <c:v>Nancy Mendez</c:v>
                </c:pt>
                <c:pt idx="746">
                  <c:v>Nancy Moore</c:v>
                </c:pt>
                <c:pt idx="747">
                  <c:v>Nancy Smith</c:v>
                </c:pt>
                <c:pt idx="748">
                  <c:v>Natalie Diaz</c:v>
                </c:pt>
                <c:pt idx="749">
                  <c:v>Natalie Frank MD</c:v>
                </c:pt>
                <c:pt idx="750">
                  <c:v>Nathan Blair</c:v>
                </c:pt>
                <c:pt idx="751">
                  <c:v>Nathan Davis</c:v>
                </c:pt>
                <c:pt idx="752">
                  <c:v>Nathan Huff</c:v>
                </c:pt>
                <c:pt idx="753">
                  <c:v>Nathan Soto</c:v>
                </c:pt>
                <c:pt idx="754">
                  <c:v>Nathaniel Benson</c:v>
                </c:pt>
                <c:pt idx="755">
                  <c:v>Nathaniel Flores</c:v>
                </c:pt>
                <c:pt idx="756">
                  <c:v>Nicholas Burton</c:v>
                </c:pt>
                <c:pt idx="757">
                  <c:v>Nicholas Carpenter</c:v>
                </c:pt>
                <c:pt idx="758">
                  <c:v>Nicholas Guerrero</c:v>
                </c:pt>
                <c:pt idx="759">
                  <c:v>Nicholas Scott</c:v>
                </c:pt>
                <c:pt idx="760">
                  <c:v>Nicole Austin</c:v>
                </c:pt>
                <c:pt idx="761">
                  <c:v>Nicole Bennett</c:v>
                </c:pt>
                <c:pt idx="762">
                  <c:v>Nicole Davis</c:v>
                </c:pt>
                <c:pt idx="763">
                  <c:v>Nicole Marks</c:v>
                </c:pt>
                <c:pt idx="764">
                  <c:v>Nicole Meyers</c:v>
                </c:pt>
                <c:pt idx="765">
                  <c:v>Nicole Rocha</c:v>
                </c:pt>
                <c:pt idx="766">
                  <c:v>Nicole Taylor</c:v>
                </c:pt>
                <c:pt idx="767">
                  <c:v>Nicole Wright</c:v>
                </c:pt>
                <c:pt idx="768">
                  <c:v>Nicole York</c:v>
                </c:pt>
                <c:pt idx="769">
                  <c:v>Noah Wiggins</c:v>
                </c:pt>
                <c:pt idx="770">
                  <c:v>Olivia Schultz</c:v>
                </c:pt>
                <c:pt idx="771">
                  <c:v>Patricia Lopez</c:v>
                </c:pt>
                <c:pt idx="772">
                  <c:v>Patricia Miller</c:v>
                </c:pt>
                <c:pt idx="773">
                  <c:v>Patricia Richardson</c:v>
                </c:pt>
                <c:pt idx="774">
                  <c:v>Patricia Sanders</c:v>
                </c:pt>
                <c:pt idx="775">
                  <c:v>Patricia Scott</c:v>
                </c:pt>
                <c:pt idx="776">
                  <c:v>Patrick Dunlap</c:v>
                </c:pt>
                <c:pt idx="777">
                  <c:v>Patrick Malone</c:v>
                </c:pt>
                <c:pt idx="778">
                  <c:v>Patrick Welch</c:v>
                </c:pt>
                <c:pt idx="779">
                  <c:v>Paul Brown</c:v>
                </c:pt>
                <c:pt idx="780">
                  <c:v>Paul Campbell</c:v>
                </c:pt>
                <c:pt idx="781">
                  <c:v>Paul Richardson</c:v>
                </c:pt>
                <c:pt idx="782">
                  <c:v>Paula Stevens</c:v>
                </c:pt>
                <c:pt idx="783">
                  <c:v>Penny Day</c:v>
                </c:pt>
                <c:pt idx="784">
                  <c:v>Peter Reyes</c:v>
                </c:pt>
                <c:pt idx="785">
                  <c:v>Phillip Griffin</c:v>
                </c:pt>
                <c:pt idx="786">
                  <c:v>Phillip Shelton</c:v>
                </c:pt>
                <c:pt idx="787">
                  <c:v>Phyllis Dawson</c:v>
                </c:pt>
                <c:pt idx="788">
                  <c:v>Rachel Rogers</c:v>
                </c:pt>
                <c:pt idx="789">
                  <c:v>Rachel Smith</c:v>
                </c:pt>
                <c:pt idx="790">
                  <c:v>Randall Barrett</c:v>
                </c:pt>
                <c:pt idx="791">
                  <c:v>Randy Bender</c:v>
                </c:pt>
                <c:pt idx="792">
                  <c:v>Raymond Sherman</c:v>
                </c:pt>
                <c:pt idx="793">
                  <c:v>Rebecca Barker</c:v>
                </c:pt>
                <c:pt idx="794">
                  <c:v>Rebecca Lyons</c:v>
                </c:pt>
                <c:pt idx="795">
                  <c:v>Rebecca Schneider</c:v>
                </c:pt>
                <c:pt idx="796">
                  <c:v>Rebekah Williams</c:v>
                </c:pt>
                <c:pt idx="797">
                  <c:v>Regina Daniel</c:v>
                </c:pt>
                <c:pt idx="798">
                  <c:v>Regina Dunn</c:v>
                </c:pt>
                <c:pt idx="799">
                  <c:v>Reginald Stephens</c:v>
                </c:pt>
                <c:pt idx="800">
                  <c:v>Renee Arnold</c:v>
                </c:pt>
                <c:pt idx="801">
                  <c:v>Rhonda Hines</c:v>
                </c:pt>
                <c:pt idx="802">
                  <c:v>Richard Dominguez</c:v>
                </c:pt>
                <c:pt idx="803">
                  <c:v>Richard Harvey</c:v>
                </c:pt>
                <c:pt idx="804">
                  <c:v>Richard Hill</c:v>
                </c:pt>
                <c:pt idx="805">
                  <c:v>Richard Mcguire</c:v>
                </c:pt>
                <c:pt idx="806">
                  <c:v>Richard Quinn</c:v>
                </c:pt>
                <c:pt idx="807">
                  <c:v>Richard Sanchez</c:v>
                </c:pt>
                <c:pt idx="808">
                  <c:v>Richard Smith</c:v>
                </c:pt>
                <c:pt idx="809">
                  <c:v>Richard Velasquez Jr.</c:v>
                </c:pt>
                <c:pt idx="810">
                  <c:v>Ricky Graham</c:v>
                </c:pt>
                <c:pt idx="811">
                  <c:v>Ricky Martinez</c:v>
                </c:pt>
                <c:pt idx="812">
                  <c:v>Robert Andrews</c:v>
                </c:pt>
                <c:pt idx="813">
                  <c:v>Robert Evans</c:v>
                </c:pt>
                <c:pt idx="814">
                  <c:v>Robert Lucas</c:v>
                </c:pt>
                <c:pt idx="815">
                  <c:v>Robert Moran</c:v>
                </c:pt>
                <c:pt idx="816">
                  <c:v>Robert Nelson</c:v>
                </c:pt>
                <c:pt idx="817">
                  <c:v>Robert Salazar</c:v>
                </c:pt>
                <c:pt idx="818">
                  <c:v>Robert Stone</c:v>
                </c:pt>
                <c:pt idx="819">
                  <c:v>Robert Walls</c:v>
                </c:pt>
                <c:pt idx="820">
                  <c:v>Robin Acosta</c:v>
                </c:pt>
                <c:pt idx="821">
                  <c:v>Robin Hinton</c:v>
                </c:pt>
                <c:pt idx="822">
                  <c:v>Robin Moore</c:v>
                </c:pt>
                <c:pt idx="823">
                  <c:v>Robin Ortiz</c:v>
                </c:pt>
                <c:pt idx="824">
                  <c:v>Robin Walsh</c:v>
                </c:pt>
                <c:pt idx="825">
                  <c:v>Rodney Wilson</c:v>
                </c:pt>
                <c:pt idx="826">
                  <c:v>Ronald Barrett</c:v>
                </c:pt>
                <c:pt idx="827">
                  <c:v>Ronald Elliott</c:v>
                </c:pt>
                <c:pt idx="828">
                  <c:v>Ronald Munoz</c:v>
                </c:pt>
                <c:pt idx="829">
                  <c:v>Ronald Smith</c:v>
                </c:pt>
                <c:pt idx="830">
                  <c:v>Ronald Walls</c:v>
                </c:pt>
                <c:pt idx="831">
                  <c:v>Roy Collins</c:v>
                </c:pt>
                <c:pt idx="832">
                  <c:v>Roy Wilson</c:v>
                </c:pt>
                <c:pt idx="833">
                  <c:v>Ruben Nelson</c:v>
                </c:pt>
                <c:pt idx="834">
                  <c:v>Russell Carpenter</c:v>
                </c:pt>
                <c:pt idx="835">
                  <c:v>Ryan Crawford</c:v>
                </c:pt>
                <c:pt idx="836">
                  <c:v>Ryan Ewing</c:v>
                </c:pt>
                <c:pt idx="837">
                  <c:v>Ryan Johnson</c:v>
                </c:pt>
                <c:pt idx="838">
                  <c:v>Ryan Powell</c:v>
                </c:pt>
                <c:pt idx="839">
                  <c:v>Ryan Taylor</c:v>
                </c:pt>
                <c:pt idx="840">
                  <c:v>Sabrina Davidson</c:v>
                </c:pt>
                <c:pt idx="841">
                  <c:v>Samantha King</c:v>
                </c:pt>
                <c:pt idx="842">
                  <c:v>Samantha Matthews</c:v>
                </c:pt>
                <c:pt idx="843">
                  <c:v>Samantha Mcdaniel</c:v>
                </c:pt>
                <c:pt idx="844">
                  <c:v>Samantha Norman</c:v>
                </c:pt>
                <c:pt idx="845">
                  <c:v>Samantha Porter</c:v>
                </c:pt>
                <c:pt idx="846">
                  <c:v>Samuel Patterson</c:v>
                </c:pt>
                <c:pt idx="847">
                  <c:v>Samuel Pierce</c:v>
                </c:pt>
                <c:pt idx="848">
                  <c:v>Samuel Sanford</c:v>
                </c:pt>
                <c:pt idx="849">
                  <c:v>Sandra Ali</c:v>
                </c:pt>
                <c:pt idx="850">
                  <c:v>Sandra Henry</c:v>
                </c:pt>
                <c:pt idx="851">
                  <c:v>Sandra Mccormick</c:v>
                </c:pt>
                <c:pt idx="852">
                  <c:v>Sandra Preston</c:v>
                </c:pt>
                <c:pt idx="853">
                  <c:v>Sandra Williams</c:v>
                </c:pt>
                <c:pt idx="854">
                  <c:v>Sara Moses</c:v>
                </c:pt>
                <c:pt idx="855">
                  <c:v>Sarah Anderson</c:v>
                </c:pt>
                <c:pt idx="856">
                  <c:v>Sarah Clarke</c:v>
                </c:pt>
                <c:pt idx="857">
                  <c:v>Sarah Edwards</c:v>
                </c:pt>
                <c:pt idx="858">
                  <c:v>Sarah Hall</c:v>
                </c:pt>
                <c:pt idx="859">
                  <c:v>Sarah Ho</c:v>
                </c:pt>
                <c:pt idx="860">
                  <c:v>Sarah Miller</c:v>
                </c:pt>
                <c:pt idx="861">
                  <c:v>Sarah Proctor</c:v>
                </c:pt>
                <c:pt idx="862">
                  <c:v>Sarah White</c:v>
                </c:pt>
                <c:pt idx="863">
                  <c:v>Savannah Reid</c:v>
                </c:pt>
                <c:pt idx="864">
                  <c:v>Savannah Williams</c:v>
                </c:pt>
                <c:pt idx="865">
                  <c:v>Scott Alexander MD</c:v>
                </c:pt>
                <c:pt idx="866">
                  <c:v>Scott Burns</c:v>
                </c:pt>
                <c:pt idx="867">
                  <c:v>Scott Compton</c:v>
                </c:pt>
                <c:pt idx="868">
                  <c:v>Scott Keller</c:v>
                </c:pt>
                <c:pt idx="869">
                  <c:v>Scott Long</c:v>
                </c:pt>
                <c:pt idx="870">
                  <c:v>Scott Washington</c:v>
                </c:pt>
                <c:pt idx="871">
                  <c:v>Sean Gordon</c:v>
                </c:pt>
                <c:pt idx="872">
                  <c:v>Sean Martin</c:v>
                </c:pt>
                <c:pt idx="873">
                  <c:v>Sean Martinez</c:v>
                </c:pt>
                <c:pt idx="874">
                  <c:v>Sean Park</c:v>
                </c:pt>
                <c:pt idx="875">
                  <c:v>Sean Poole</c:v>
                </c:pt>
                <c:pt idx="876">
                  <c:v>Seth Thomas</c:v>
                </c:pt>
                <c:pt idx="877">
                  <c:v>Shane Booker</c:v>
                </c:pt>
                <c:pt idx="878">
                  <c:v>Shane Hale</c:v>
                </c:pt>
                <c:pt idx="879">
                  <c:v>Shannon Farmer</c:v>
                </c:pt>
                <c:pt idx="880">
                  <c:v>Shannon Luna</c:v>
                </c:pt>
                <c:pt idx="881">
                  <c:v>Shawn Delgado</c:v>
                </c:pt>
                <c:pt idx="882">
                  <c:v>Shawn Hogan</c:v>
                </c:pt>
                <c:pt idx="883">
                  <c:v>Shawna Palmer</c:v>
                </c:pt>
                <c:pt idx="884">
                  <c:v>Sheila Smith</c:v>
                </c:pt>
                <c:pt idx="885">
                  <c:v>Shelby Mcmahon</c:v>
                </c:pt>
                <c:pt idx="886">
                  <c:v>Shelly Whitehead</c:v>
                </c:pt>
                <c:pt idx="887">
                  <c:v>Shirley Strickland</c:v>
                </c:pt>
                <c:pt idx="888">
                  <c:v>Sonya Haley</c:v>
                </c:pt>
                <c:pt idx="889">
                  <c:v>Stacie Wall</c:v>
                </c:pt>
                <c:pt idx="890">
                  <c:v>Stacy Bailey</c:v>
                </c:pt>
                <c:pt idx="891">
                  <c:v>Stacy Hudson</c:v>
                </c:pt>
                <c:pt idx="892">
                  <c:v>Stacy Sutton</c:v>
                </c:pt>
                <c:pt idx="893">
                  <c:v>Stephanie Armstrong</c:v>
                </c:pt>
                <c:pt idx="894">
                  <c:v>Stephanie Burton</c:v>
                </c:pt>
                <c:pt idx="895">
                  <c:v>Stephanie Carter</c:v>
                </c:pt>
                <c:pt idx="896">
                  <c:v>Stephanie Fisher</c:v>
                </c:pt>
                <c:pt idx="897">
                  <c:v>Stephanie Guzman</c:v>
                </c:pt>
                <c:pt idx="898">
                  <c:v>Stephen Ramirez</c:v>
                </c:pt>
                <c:pt idx="899">
                  <c:v>Steven Duncan</c:v>
                </c:pt>
                <c:pt idx="900">
                  <c:v>Steven Flowers</c:v>
                </c:pt>
                <c:pt idx="901">
                  <c:v>Steven Jackson</c:v>
                </c:pt>
                <c:pt idx="902">
                  <c:v>Steven Jones Jr.</c:v>
                </c:pt>
                <c:pt idx="903">
                  <c:v>Steven Kim</c:v>
                </c:pt>
                <c:pt idx="904">
                  <c:v>Steven Moore</c:v>
                </c:pt>
                <c:pt idx="905">
                  <c:v>Steven Murphy</c:v>
                </c:pt>
                <c:pt idx="906">
                  <c:v>Steven Norris</c:v>
                </c:pt>
                <c:pt idx="907">
                  <c:v>Steven Whitaker</c:v>
                </c:pt>
                <c:pt idx="908">
                  <c:v>Steven Whitney</c:v>
                </c:pt>
                <c:pt idx="909">
                  <c:v>Stuart Mckinney</c:v>
                </c:pt>
                <c:pt idx="910">
                  <c:v>Summer Williams</c:v>
                </c:pt>
                <c:pt idx="911">
                  <c:v>Summer Yoder</c:v>
                </c:pt>
                <c:pt idx="912">
                  <c:v>Susan Baker</c:v>
                </c:pt>
                <c:pt idx="913">
                  <c:v>Susan Dixon</c:v>
                </c:pt>
                <c:pt idx="914">
                  <c:v>Susan Smith</c:v>
                </c:pt>
                <c:pt idx="915">
                  <c:v>Suzanne Ingram</c:v>
                </c:pt>
                <c:pt idx="916">
                  <c:v>Tammy Gomez</c:v>
                </c:pt>
                <c:pt idx="917">
                  <c:v>Tammy Greer</c:v>
                </c:pt>
                <c:pt idx="918">
                  <c:v>Tammy Hill</c:v>
                </c:pt>
                <c:pt idx="919">
                  <c:v>Teresa Kim</c:v>
                </c:pt>
                <c:pt idx="920">
                  <c:v>Theresa Stewart</c:v>
                </c:pt>
                <c:pt idx="921">
                  <c:v>Thomas Davis</c:v>
                </c:pt>
                <c:pt idx="922">
                  <c:v>Thomas Dixon</c:v>
                </c:pt>
                <c:pt idx="923">
                  <c:v>Thomas Ingram</c:v>
                </c:pt>
                <c:pt idx="924">
                  <c:v>Thomas Jackson</c:v>
                </c:pt>
                <c:pt idx="925">
                  <c:v>Thomas Jones</c:v>
                </c:pt>
                <c:pt idx="926">
                  <c:v>Thomas Kim</c:v>
                </c:pt>
                <c:pt idx="927">
                  <c:v>Thomas Miller</c:v>
                </c:pt>
                <c:pt idx="928">
                  <c:v>Thomas Mooney</c:v>
                </c:pt>
                <c:pt idx="929">
                  <c:v>Thomas Robles</c:v>
                </c:pt>
                <c:pt idx="930">
                  <c:v>Thomas Roth</c:v>
                </c:pt>
                <c:pt idx="931">
                  <c:v>Thomas Wall</c:v>
                </c:pt>
                <c:pt idx="932">
                  <c:v>Thomas Young</c:v>
                </c:pt>
                <c:pt idx="933">
                  <c:v>Tiffany Bowman</c:v>
                </c:pt>
                <c:pt idx="934">
                  <c:v>Tiffany Moses</c:v>
                </c:pt>
                <c:pt idx="935">
                  <c:v>Timothy Barton</c:v>
                </c:pt>
                <c:pt idx="936">
                  <c:v>Timothy Bennett</c:v>
                </c:pt>
                <c:pt idx="937">
                  <c:v>Timothy Daniels</c:v>
                </c:pt>
                <c:pt idx="938">
                  <c:v>Timothy Lee</c:v>
                </c:pt>
                <c:pt idx="939">
                  <c:v>Timothy Wright</c:v>
                </c:pt>
                <c:pt idx="940">
                  <c:v>Tina Clark</c:v>
                </c:pt>
                <c:pt idx="941">
                  <c:v>Tina Shelton</c:v>
                </c:pt>
                <c:pt idx="942">
                  <c:v>Todd Casey</c:v>
                </c:pt>
                <c:pt idx="943">
                  <c:v>Todd Turner</c:v>
                </c:pt>
                <c:pt idx="944">
                  <c:v>Todd Williams</c:v>
                </c:pt>
                <c:pt idx="945">
                  <c:v>Toni Hinton</c:v>
                </c:pt>
                <c:pt idx="946">
                  <c:v>Tony French</c:v>
                </c:pt>
                <c:pt idx="947">
                  <c:v>Tony Hester</c:v>
                </c:pt>
                <c:pt idx="948">
                  <c:v>Tony Lee</c:v>
                </c:pt>
                <c:pt idx="949">
                  <c:v>Tonya Gonzalez</c:v>
                </c:pt>
                <c:pt idx="950">
                  <c:v>Tracy White</c:v>
                </c:pt>
                <c:pt idx="951">
                  <c:v>Travis Braun</c:v>
                </c:pt>
                <c:pt idx="952">
                  <c:v>Travis Richardson</c:v>
                </c:pt>
                <c:pt idx="953">
                  <c:v>Troy Carson</c:v>
                </c:pt>
                <c:pt idx="954">
                  <c:v>Tyler Aguirre</c:v>
                </c:pt>
                <c:pt idx="955">
                  <c:v>Tyler Cooper</c:v>
                </c:pt>
                <c:pt idx="956">
                  <c:v>Tyler Warner</c:v>
                </c:pt>
                <c:pt idx="957">
                  <c:v>Valerie Finley</c:v>
                </c:pt>
                <c:pt idx="958">
                  <c:v>Valerie Gutierrez</c:v>
                </c:pt>
                <c:pt idx="959">
                  <c:v>Vanessa Garcia</c:v>
                </c:pt>
                <c:pt idx="960">
                  <c:v>Vanessa White</c:v>
                </c:pt>
                <c:pt idx="961">
                  <c:v>Veronica Baker</c:v>
                </c:pt>
                <c:pt idx="962">
                  <c:v>Veronica Thomas</c:v>
                </c:pt>
                <c:pt idx="963">
                  <c:v>Vicki Brown</c:v>
                </c:pt>
                <c:pt idx="964">
                  <c:v>Vicki Kelly</c:v>
                </c:pt>
                <c:pt idx="965">
                  <c:v>Victoria Chapman</c:v>
                </c:pt>
                <c:pt idx="966">
                  <c:v>Victoria Miller</c:v>
                </c:pt>
                <c:pt idx="967">
                  <c:v>Victoria Owen</c:v>
                </c:pt>
                <c:pt idx="968">
                  <c:v>Walter Williams</c:v>
                </c:pt>
                <c:pt idx="969">
                  <c:v>Wayne Barnes</c:v>
                </c:pt>
                <c:pt idx="970">
                  <c:v>Wayne Gonzales</c:v>
                </c:pt>
                <c:pt idx="971">
                  <c:v>Wendy Boyer</c:v>
                </c:pt>
                <c:pt idx="972">
                  <c:v>Wendy Mitchell</c:v>
                </c:pt>
                <c:pt idx="973">
                  <c:v>Wendy Rice</c:v>
                </c:pt>
                <c:pt idx="974">
                  <c:v>William Davis</c:v>
                </c:pt>
                <c:pt idx="975">
                  <c:v>William Gaines</c:v>
                </c:pt>
                <c:pt idx="976">
                  <c:v>William Harris</c:v>
                </c:pt>
                <c:pt idx="977">
                  <c:v>William Hartman</c:v>
                </c:pt>
                <c:pt idx="978">
                  <c:v>William Knapp</c:v>
                </c:pt>
                <c:pt idx="979">
                  <c:v>William Moore Jr.</c:v>
                </c:pt>
                <c:pt idx="980">
                  <c:v>William Nunez</c:v>
                </c:pt>
                <c:pt idx="981">
                  <c:v>William Smith</c:v>
                </c:pt>
                <c:pt idx="982">
                  <c:v>Willie Clark</c:v>
                </c:pt>
                <c:pt idx="983">
                  <c:v>Wyatt Stout</c:v>
                </c:pt>
                <c:pt idx="984">
                  <c:v>Yolanda Proctor</c:v>
                </c:pt>
                <c:pt idx="985">
                  <c:v>Yvonne Berg</c:v>
                </c:pt>
                <c:pt idx="986">
                  <c:v>Yvonne Robinson</c:v>
                </c:pt>
                <c:pt idx="987">
                  <c:v>Zachary Burke</c:v>
                </c:pt>
                <c:pt idx="988">
                  <c:v>Zachary Jackson</c:v>
                </c:pt>
                <c:pt idx="989">
                  <c:v>Zachary Larsen</c:v>
                </c:pt>
                <c:pt idx="990">
                  <c:v>Zachary Murphy</c:v>
                </c:pt>
                <c:pt idx="991">
                  <c:v>Zachary Ochoa</c:v>
                </c:pt>
              </c:strCache>
            </c:strRef>
          </c:cat>
          <c:val>
            <c:numRef>
              <c:f>'Pivot tables'!$M$4:$M$996</c:f>
              <c:numCache>
                <c:formatCode>General</c:formatCode>
                <c:ptCount val="992"/>
                <c:pt idx="0">
                  <c:v>1</c:v>
                </c:pt>
                <c:pt idx="1">
                  <c:v>8</c:v>
                </c:pt>
                <c:pt idx="2">
                  <c:v>7</c:v>
                </c:pt>
                <c:pt idx="3">
                  <c:v>3</c:v>
                </c:pt>
                <c:pt idx="4">
                  <c:v>11</c:v>
                </c:pt>
                <c:pt idx="5">
                  <c:v>8</c:v>
                </c:pt>
                <c:pt idx="6">
                  <c:v>2</c:v>
                </c:pt>
                <c:pt idx="7">
                  <c:v>9</c:v>
                </c:pt>
                <c:pt idx="8">
                  <c:v>3</c:v>
                </c:pt>
                <c:pt idx="9">
                  <c:v>14</c:v>
                </c:pt>
                <c:pt idx="10">
                  <c:v>2</c:v>
                </c:pt>
                <c:pt idx="11">
                  <c:v>3</c:v>
                </c:pt>
                <c:pt idx="12">
                  <c:v>10</c:v>
                </c:pt>
                <c:pt idx="13">
                  <c:v>1</c:v>
                </c:pt>
                <c:pt idx="14">
                  <c:v>2</c:v>
                </c:pt>
                <c:pt idx="15">
                  <c:v>5</c:v>
                </c:pt>
                <c:pt idx="16">
                  <c:v>3</c:v>
                </c:pt>
                <c:pt idx="17">
                  <c:v>2</c:v>
                </c:pt>
                <c:pt idx="18">
                  <c:v>3</c:v>
                </c:pt>
                <c:pt idx="19">
                  <c:v>1</c:v>
                </c:pt>
                <c:pt idx="20">
                  <c:v>4</c:v>
                </c:pt>
                <c:pt idx="21">
                  <c:v>15</c:v>
                </c:pt>
                <c:pt idx="22">
                  <c:v>5</c:v>
                </c:pt>
                <c:pt idx="23">
                  <c:v>4</c:v>
                </c:pt>
                <c:pt idx="24">
                  <c:v>1</c:v>
                </c:pt>
                <c:pt idx="25">
                  <c:v>5</c:v>
                </c:pt>
                <c:pt idx="26">
                  <c:v>9</c:v>
                </c:pt>
                <c:pt idx="27">
                  <c:v>4</c:v>
                </c:pt>
                <c:pt idx="28">
                  <c:v>1</c:v>
                </c:pt>
                <c:pt idx="29">
                  <c:v>3</c:v>
                </c:pt>
                <c:pt idx="30">
                  <c:v>2</c:v>
                </c:pt>
                <c:pt idx="31">
                  <c:v>4</c:v>
                </c:pt>
                <c:pt idx="32">
                  <c:v>1</c:v>
                </c:pt>
                <c:pt idx="33">
                  <c:v>10</c:v>
                </c:pt>
                <c:pt idx="34">
                  <c:v>4</c:v>
                </c:pt>
                <c:pt idx="35">
                  <c:v>1</c:v>
                </c:pt>
                <c:pt idx="36">
                  <c:v>1</c:v>
                </c:pt>
                <c:pt idx="37">
                  <c:v>2</c:v>
                </c:pt>
                <c:pt idx="38">
                  <c:v>3</c:v>
                </c:pt>
                <c:pt idx="39">
                  <c:v>1</c:v>
                </c:pt>
                <c:pt idx="40">
                  <c:v>9</c:v>
                </c:pt>
                <c:pt idx="41">
                  <c:v>15</c:v>
                </c:pt>
                <c:pt idx="42">
                  <c:v>5</c:v>
                </c:pt>
                <c:pt idx="43">
                  <c:v>13</c:v>
                </c:pt>
                <c:pt idx="44">
                  <c:v>1</c:v>
                </c:pt>
                <c:pt idx="45">
                  <c:v>1</c:v>
                </c:pt>
                <c:pt idx="46">
                  <c:v>6</c:v>
                </c:pt>
                <c:pt idx="47">
                  <c:v>9</c:v>
                </c:pt>
                <c:pt idx="48">
                  <c:v>1</c:v>
                </c:pt>
                <c:pt idx="49">
                  <c:v>1</c:v>
                </c:pt>
                <c:pt idx="50">
                  <c:v>5</c:v>
                </c:pt>
                <c:pt idx="51">
                  <c:v>5</c:v>
                </c:pt>
                <c:pt idx="52">
                  <c:v>4</c:v>
                </c:pt>
                <c:pt idx="53">
                  <c:v>19</c:v>
                </c:pt>
                <c:pt idx="54">
                  <c:v>1</c:v>
                </c:pt>
                <c:pt idx="55">
                  <c:v>1</c:v>
                </c:pt>
                <c:pt idx="56">
                  <c:v>11</c:v>
                </c:pt>
                <c:pt idx="57">
                  <c:v>8</c:v>
                </c:pt>
                <c:pt idx="58">
                  <c:v>1</c:v>
                </c:pt>
                <c:pt idx="59">
                  <c:v>2</c:v>
                </c:pt>
                <c:pt idx="60">
                  <c:v>11</c:v>
                </c:pt>
                <c:pt idx="61">
                  <c:v>9</c:v>
                </c:pt>
                <c:pt idx="62">
                  <c:v>4</c:v>
                </c:pt>
                <c:pt idx="63">
                  <c:v>2</c:v>
                </c:pt>
                <c:pt idx="64">
                  <c:v>7</c:v>
                </c:pt>
                <c:pt idx="65">
                  <c:v>2</c:v>
                </c:pt>
                <c:pt idx="66">
                  <c:v>1</c:v>
                </c:pt>
                <c:pt idx="67">
                  <c:v>5</c:v>
                </c:pt>
                <c:pt idx="68">
                  <c:v>8</c:v>
                </c:pt>
                <c:pt idx="69">
                  <c:v>3</c:v>
                </c:pt>
                <c:pt idx="70">
                  <c:v>6</c:v>
                </c:pt>
                <c:pt idx="71">
                  <c:v>5</c:v>
                </c:pt>
                <c:pt idx="72">
                  <c:v>15</c:v>
                </c:pt>
                <c:pt idx="73">
                  <c:v>1</c:v>
                </c:pt>
                <c:pt idx="74">
                  <c:v>2</c:v>
                </c:pt>
                <c:pt idx="75">
                  <c:v>17</c:v>
                </c:pt>
                <c:pt idx="76">
                  <c:v>1</c:v>
                </c:pt>
                <c:pt idx="77">
                  <c:v>6</c:v>
                </c:pt>
                <c:pt idx="78">
                  <c:v>9</c:v>
                </c:pt>
                <c:pt idx="79">
                  <c:v>13</c:v>
                </c:pt>
                <c:pt idx="80">
                  <c:v>6</c:v>
                </c:pt>
                <c:pt idx="81">
                  <c:v>2</c:v>
                </c:pt>
                <c:pt idx="82">
                  <c:v>1</c:v>
                </c:pt>
                <c:pt idx="83">
                  <c:v>11</c:v>
                </c:pt>
                <c:pt idx="84">
                  <c:v>2</c:v>
                </c:pt>
                <c:pt idx="85">
                  <c:v>14</c:v>
                </c:pt>
                <c:pt idx="86">
                  <c:v>5</c:v>
                </c:pt>
                <c:pt idx="87">
                  <c:v>5</c:v>
                </c:pt>
                <c:pt idx="88">
                  <c:v>2</c:v>
                </c:pt>
                <c:pt idx="89">
                  <c:v>6</c:v>
                </c:pt>
                <c:pt idx="90">
                  <c:v>13</c:v>
                </c:pt>
                <c:pt idx="91">
                  <c:v>9</c:v>
                </c:pt>
                <c:pt idx="92">
                  <c:v>10</c:v>
                </c:pt>
                <c:pt idx="93">
                  <c:v>6</c:v>
                </c:pt>
                <c:pt idx="94">
                  <c:v>13</c:v>
                </c:pt>
                <c:pt idx="95">
                  <c:v>1</c:v>
                </c:pt>
                <c:pt idx="96">
                  <c:v>5</c:v>
                </c:pt>
                <c:pt idx="97">
                  <c:v>6</c:v>
                </c:pt>
                <c:pt idx="98">
                  <c:v>13</c:v>
                </c:pt>
                <c:pt idx="99">
                  <c:v>2</c:v>
                </c:pt>
                <c:pt idx="100">
                  <c:v>8</c:v>
                </c:pt>
                <c:pt idx="101">
                  <c:v>1</c:v>
                </c:pt>
                <c:pt idx="102">
                  <c:v>2</c:v>
                </c:pt>
                <c:pt idx="103">
                  <c:v>6</c:v>
                </c:pt>
                <c:pt idx="104">
                  <c:v>10</c:v>
                </c:pt>
                <c:pt idx="105">
                  <c:v>3</c:v>
                </c:pt>
                <c:pt idx="106">
                  <c:v>6</c:v>
                </c:pt>
                <c:pt idx="107">
                  <c:v>1</c:v>
                </c:pt>
                <c:pt idx="108">
                  <c:v>12</c:v>
                </c:pt>
                <c:pt idx="109">
                  <c:v>2</c:v>
                </c:pt>
                <c:pt idx="110">
                  <c:v>4</c:v>
                </c:pt>
                <c:pt idx="111">
                  <c:v>3</c:v>
                </c:pt>
                <c:pt idx="112">
                  <c:v>10</c:v>
                </c:pt>
                <c:pt idx="113">
                  <c:v>12</c:v>
                </c:pt>
                <c:pt idx="114">
                  <c:v>6</c:v>
                </c:pt>
                <c:pt idx="115">
                  <c:v>7</c:v>
                </c:pt>
                <c:pt idx="116">
                  <c:v>3</c:v>
                </c:pt>
                <c:pt idx="117">
                  <c:v>1</c:v>
                </c:pt>
                <c:pt idx="118">
                  <c:v>8</c:v>
                </c:pt>
                <c:pt idx="119">
                  <c:v>11</c:v>
                </c:pt>
                <c:pt idx="120">
                  <c:v>1</c:v>
                </c:pt>
                <c:pt idx="121">
                  <c:v>9</c:v>
                </c:pt>
                <c:pt idx="122">
                  <c:v>5</c:v>
                </c:pt>
                <c:pt idx="123">
                  <c:v>4</c:v>
                </c:pt>
                <c:pt idx="124">
                  <c:v>2</c:v>
                </c:pt>
                <c:pt idx="125">
                  <c:v>4</c:v>
                </c:pt>
                <c:pt idx="126">
                  <c:v>9</c:v>
                </c:pt>
                <c:pt idx="127">
                  <c:v>7</c:v>
                </c:pt>
                <c:pt idx="128">
                  <c:v>2</c:v>
                </c:pt>
                <c:pt idx="129">
                  <c:v>2</c:v>
                </c:pt>
                <c:pt idx="130">
                  <c:v>5</c:v>
                </c:pt>
                <c:pt idx="131">
                  <c:v>7</c:v>
                </c:pt>
                <c:pt idx="132">
                  <c:v>5</c:v>
                </c:pt>
                <c:pt idx="133">
                  <c:v>13</c:v>
                </c:pt>
                <c:pt idx="134">
                  <c:v>12</c:v>
                </c:pt>
                <c:pt idx="135">
                  <c:v>1</c:v>
                </c:pt>
                <c:pt idx="136">
                  <c:v>1</c:v>
                </c:pt>
                <c:pt idx="137">
                  <c:v>4</c:v>
                </c:pt>
                <c:pt idx="138">
                  <c:v>4</c:v>
                </c:pt>
                <c:pt idx="139">
                  <c:v>2</c:v>
                </c:pt>
                <c:pt idx="140">
                  <c:v>10</c:v>
                </c:pt>
                <c:pt idx="141">
                  <c:v>5</c:v>
                </c:pt>
                <c:pt idx="142">
                  <c:v>14</c:v>
                </c:pt>
                <c:pt idx="143">
                  <c:v>1</c:v>
                </c:pt>
                <c:pt idx="144">
                  <c:v>1</c:v>
                </c:pt>
                <c:pt idx="145">
                  <c:v>2</c:v>
                </c:pt>
                <c:pt idx="146">
                  <c:v>14</c:v>
                </c:pt>
                <c:pt idx="147">
                  <c:v>2</c:v>
                </c:pt>
                <c:pt idx="148">
                  <c:v>5</c:v>
                </c:pt>
                <c:pt idx="149">
                  <c:v>5</c:v>
                </c:pt>
                <c:pt idx="150">
                  <c:v>8</c:v>
                </c:pt>
                <c:pt idx="151">
                  <c:v>2</c:v>
                </c:pt>
                <c:pt idx="152">
                  <c:v>1</c:v>
                </c:pt>
                <c:pt idx="153">
                  <c:v>12</c:v>
                </c:pt>
                <c:pt idx="154">
                  <c:v>4</c:v>
                </c:pt>
                <c:pt idx="155">
                  <c:v>1</c:v>
                </c:pt>
                <c:pt idx="156">
                  <c:v>2</c:v>
                </c:pt>
                <c:pt idx="157">
                  <c:v>3</c:v>
                </c:pt>
                <c:pt idx="158">
                  <c:v>4</c:v>
                </c:pt>
                <c:pt idx="159">
                  <c:v>6</c:v>
                </c:pt>
                <c:pt idx="160">
                  <c:v>4</c:v>
                </c:pt>
                <c:pt idx="161">
                  <c:v>11</c:v>
                </c:pt>
                <c:pt idx="162">
                  <c:v>2</c:v>
                </c:pt>
                <c:pt idx="163">
                  <c:v>6</c:v>
                </c:pt>
                <c:pt idx="164">
                  <c:v>1</c:v>
                </c:pt>
                <c:pt idx="165">
                  <c:v>1</c:v>
                </c:pt>
                <c:pt idx="166">
                  <c:v>3</c:v>
                </c:pt>
                <c:pt idx="167">
                  <c:v>1</c:v>
                </c:pt>
                <c:pt idx="168">
                  <c:v>15</c:v>
                </c:pt>
                <c:pt idx="169">
                  <c:v>9</c:v>
                </c:pt>
                <c:pt idx="170">
                  <c:v>4</c:v>
                </c:pt>
                <c:pt idx="171">
                  <c:v>5</c:v>
                </c:pt>
                <c:pt idx="172">
                  <c:v>4</c:v>
                </c:pt>
                <c:pt idx="173">
                  <c:v>5</c:v>
                </c:pt>
                <c:pt idx="174">
                  <c:v>4</c:v>
                </c:pt>
                <c:pt idx="175">
                  <c:v>12</c:v>
                </c:pt>
                <c:pt idx="176">
                  <c:v>1</c:v>
                </c:pt>
                <c:pt idx="177">
                  <c:v>6</c:v>
                </c:pt>
                <c:pt idx="178">
                  <c:v>2</c:v>
                </c:pt>
                <c:pt idx="179">
                  <c:v>1</c:v>
                </c:pt>
                <c:pt idx="180">
                  <c:v>5</c:v>
                </c:pt>
                <c:pt idx="181">
                  <c:v>4</c:v>
                </c:pt>
                <c:pt idx="182">
                  <c:v>1</c:v>
                </c:pt>
                <c:pt idx="183">
                  <c:v>6</c:v>
                </c:pt>
                <c:pt idx="184">
                  <c:v>1</c:v>
                </c:pt>
                <c:pt idx="185">
                  <c:v>3</c:v>
                </c:pt>
                <c:pt idx="186">
                  <c:v>3</c:v>
                </c:pt>
                <c:pt idx="187">
                  <c:v>1</c:v>
                </c:pt>
                <c:pt idx="188">
                  <c:v>5</c:v>
                </c:pt>
                <c:pt idx="189">
                  <c:v>1</c:v>
                </c:pt>
                <c:pt idx="190">
                  <c:v>9</c:v>
                </c:pt>
                <c:pt idx="191">
                  <c:v>5</c:v>
                </c:pt>
                <c:pt idx="192">
                  <c:v>1</c:v>
                </c:pt>
                <c:pt idx="193">
                  <c:v>2</c:v>
                </c:pt>
                <c:pt idx="194">
                  <c:v>1</c:v>
                </c:pt>
                <c:pt idx="195">
                  <c:v>8</c:v>
                </c:pt>
                <c:pt idx="196">
                  <c:v>1</c:v>
                </c:pt>
                <c:pt idx="197">
                  <c:v>4</c:v>
                </c:pt>
                <c:pt idx="198">
                  <c:v>3</c:v>
                </c:pt>
                <c:pt idx="199">
                  <c:v>12</c:v>
                </c:pt>
                <c:pt idx="200">
                  <c:v>1</c:v>
                </c:pt>
                <c:pt idx="201">
                  <c:v>8</c:v>
                </c:pt>
                <c:pt idx="202">
                  <c:v>8</c:v>
                </c:pt>
                <c:pt idx="203">
                  <c:v>1</c:v>
                </c:pt>
                <c:pt idx="204">
                  <c:v>1</c:v>
                </c:pt>
                <c:pt idx="205">
                  <c:v>15</c:v>
                </c:pt>
                <c:pt idx="206">
                  <c:v>10</c:v>
                </c:pt>
                <c:pt idx="207">
                  <c:v>12</c:v>
                </c:pt>
                <c:pt idx="208">
                  <c:v>2</c:v>
                </c:pt>
                <c:pt idx="209">
                  <c:v>9</c:v>
                </c:pt>
                <c:pt idx="210">
                  <c:v>4</c:v>
                </c:pt>
                <c:pt idx="211">
                  <c:v>10</c:v>
                </c:pt>
                <c:pt idx="212">
                  <c:v>1</c:v>
                </c:pt>
                <c:pt idx="213">
                  <c:v>10</c:v>
                </c:pt>
                <c:pt idx="214">
                  <c:v>3</c:v>
                </c:pt>
                <c:pt idx="215">
                  <c:v>9</c:v>
                </c:pt>
                <c:pt idx="216">
                  <c:v>11</c:v>
                </c:pt>
                <c:pt idx="217">
                  <c:v>1</c:v>
                </c:pt>
                <c:pt idx="218">
                  <c:v>4</c:v>
                </c:pt>
                <c:pt idx="219">
                  <c:v>1</c:v>
                </c:pt>
                <c:pt idx="220">
                  <c:v>9</c:v>
                </c:pt>
                <c:pt idx="221">
                  <c:v>1</c:v>
                </c:pt>
                <c:pt idx="222">
                  <c:v>1</c:v>
                </c:pt>
                <c:pt idx="223">
                  <c:v>13</c:v>
                </c:pt>
                <c:pt idx="224">
                  <c:v>5</c:v>
                </c:pt>
                <c:pt idx="225">
                  <c:v>13</c:v>
                </c:pt>
                <c:pt idx="226">
                  <c:v>5</c:v>
                </c:pt>
                <c:pt idx="227">
                  <c:v>5</c:v>
                </c:pt>
                <c:pt idx="228">
                  <c:v>1</c:v>
                </c:pt>
                <c:pt idx="229">
                  <c:v>12</c:v>
                </c:pt>
                <c:pt idx="230">
                  <c:v>2</c:v>
                </c:pt>
                <c:pt idx="231">
                  <c:v>2</c:v>
                </c:pt>
                <c:pt idx="232">
                  <c:v>7</c:v>
                </c:pt>
                <c:pt idx="233">
                  <c:v>10</c:v>
                </c:pt>
                <c:pt idx="234">
                  <c:v>2</c:v>
                </c:pt>
                <c:pt idx="235">
                  <c:v>2</c:v>
                </c:pt>
                <c:pt idx="236">
                  <c:v>11</c:v>
                </c:pt>
                <c:pt idx="237">
                  <c:v>11</c:v>
                </c:pt>
                <c:pt idx="238">
                  <c:v>1</c:v>
                </c:pt>
                <c:pt idx="239">
                  <c:v>3</c:v>
                </c:pt>
                <c:pt idx="240">
                  <c:v>1</c:v>
                </c:pt>
                <c:pt idx="241">
                  <c:v>11</c:v>
                </c:pt>
                <c:pt idx="242">
                  <c:v>6</c:v>
                </c:pt>
                <c:pt idx="243">
                  <c:v>14</c:v>
                </c:pt>
                <c:pt idx="244">
                  <c:v>1</c:v>
                </c:pt>
                <c:pt idx="245">
                  <c:v>3</c:v>
                </c:pt>
                <c:pt idx="246">
                  <c:v>2</c:v>
                </c:pt>
                <c:pt idx="247">
                  <c:v>12</c:v>
                </c:pt>
                <c:pt idx="248">
                  <c:v>2</c:v>
                </c:pt>
                <c:pt idx="249">
                  <c:v>1</c:v>
                </c:pt>
                <c:pt idx="250">
                  <c:v>5</c:v>
                </c:pt>
                <c:pt idx="251">
                  <c:v>2</c:v>
                </c:pt>
                <c:pt idx="252">
                  <c:v>6</c:v>
                </c:pt>
                <c:pt idx="253">
                  <c:v>1</c:v>
                </c:pt>
                <c:pt idx="254">
                  <c:v>3</c:v>
                </c:pt>
                <c:pt idx="255">
                  <c:v>1</c:v>
                </c:pt>
                <c:pt idx="256">
                  <c:v>15</c:v>
                </c:pt>
                <c:pt idx="257">
                  <c:v>2</c:v>
                </c:pt>
                <c:pt idx="258">
                  <c:v>7</c:v>
                </c:pt>
                <c:pt idx="259">
                  <c:v>3</c:v>
                </c:pt>
                <c:pt idx="260">
                  <c:v>2</c:v>
                </c:pt>
                <c:pt idx="261">
                  <c:v>8</c:v>
                </c:pt>
                <c:pt idx="262">
                  <c:v>2</c:v>
                </c:pt>
                <c:pt idx="263">
                  <c:v>7</c:v>
                </c:pt>
                <c:pt idx="264">
                  <c:v>3</c:v>
                </c:pt>
                <c:pt idx="265">
                  <c:v>6</c:v>
                </c:pt>
                <c:pt idx="266">
                  <c:v>10</c:v>
                </c:pt>
                <c:pt idx="267">
                  <c:v>3</c:v>
                </c:pt>
                <c:pt idx="268">
                  <c:v>11</c:v>
                </c:pt>
                <c:pt idx="269">
                  <c:v>4</c:v>
                </c:pt>
                <c:pt idx="270">
                  <c:v>1</c:v>
                </c:pt>
                <c:pt idx="271">
                  <c:v>1</c:v>
                </c:pt>
                <c:pt idx="272">
                  <c:v>3</c:v>
                </c:pt>
                <c:pt idx="273">
                  <c:v>1</c:v>
                </c:pt>
                <c:pt idx="274">
                  <c:v>3</c:v>
                </c:pt>
                <c:pt idx="275">
                  <c:v>6</c:v>
                </c:pt>
                <c:pt idx="276">
                  <c:v>2</c:v>
                </c:pt>
                <c:pt idx="277">
                  <c:v>9</c:v>
                </c:pt>
                <c:pt idx="278">
                  <c:v>3</c:v>
                </c:pt>
                <c:pt idx="279">
                  <c:v>1</c:v>
                </c:pt>
                <c:pt idx="280">
                  <c:v>15</c:v>
                </c:pt>
                <c:pt idx="281">
                  <c:v>7</c:v>
                </c:pt>
                <c:pt idx="282">
                  <c:v>11</c:v>
                </c:pt>
                <c:pt idx="283">
                  <c:v>8</c:v>
                </c:pt>
                <c:pt idx="284">
                  <c:v>5</c:v>
                </c:pt>
                <c:pt idx="285">
                  <c:v>8</c:v>
                </c:pt>
                <c:pt idx="286">
                  <c:v>6</c:v>
                </c:pt>
                <c:pt idx="287">
                  <c:v>9</c:v>
                </c:pt>
                <c:pt idx="288">
                  <c:v>9</c:v>
                </c:pt>
                <c:pt idx="289">
                  <c:v>1</c:v>
                </c:pt>
                <c:pt idx="290">
                  <c:v>1</c:v>
                </c:pt>
                <c:pt idx="291">
                  <c:v>4</c:v>
                </c:pt>
                <c:pt idx="292">
                  <c:v>4</c:v>
                </c:pt>
                <c:pt idx="293">
                  <c:v>6</c:v>
                </c:pt>
                <c:pt idx="294">
                  <c:v>9</c:v>
                </c:pt>
                <c:pt idx="295">
                  <c:v>1</c:v>
                </c:pt>
                <c:pt idx="296">
                  <c:v>1</c:v>
                </c:pt>
                <c:pt idx="297">
                  <c:v>5</c:v>
                </c:pt>
                <c:pt idx="298">
                  <c:v>4</c:v>
                </c:pt>
                <c:pt idx="299">
                  <c:v>6</c:v>
                </c:pt>
                <c:pt idx="300">
                  <c:v>5</c:v>
                </c:pt>
                <c:pt idx="301">
                  <c:v>2</c:v>
                </c:pt>
                <c:pt idx="302">
                  <c:v>2</c:v>
                </c:pt>
                <c:pt idx="303">
                  <c:v>2</c:v>
                </c:pt>
                <c:pt idx="304">
                  <c:v>6</c:v>
                </c:pt>
                <c:pt idx="305">
                  <c:v>4</c:v>
                </c:pt>
                <c:pt idx="306">
                  <c:v>2</c:v>
                </c:pt>
                <c:pt idx="307">
                  <c:v>1</c:v>
                </c:pt>
                <c:pt idx="308">
                  <c:v>1</c:v>
                </c:pt>
                <c:pt idx="309">
                  <c:v>4</c:v>
                </c:pt>
                <c:pt idx="310">
                  <c:v>3</c:v>
                </c:pt>
                <c:pt idx="311">
                  <c:v>7</c:v>
                </c:pt>
                <c:pt idx="312">
                  <c:v>9</c:v>
                </c:pt>
                <c:pt idx="313">
                  <c:v>2</c:v>
                </c:pt>
                <c:pt idx="314">
                  <c:v>1</c:v>
                </c:pt>
                <c:pt idx="315">
                  <c:v>10</c:v>
                </c:pt>
                <c:pt idx="316">
                  <c:v>1</c:v>
                </c:pt>
                <c:pt idx="317">
                  <c:v>1</c:v>
                </c:pt>
                <c:pt idx="318">
                  <c:v>2</c:v>
                </c:pt>
                <c:pt idx="319">
                  <c:v>6</c:v>
                </c:pt>
                <c:pt idx="320">
                  <c:v>4</c:v>
                </c:pt>
                <c:pt idx="321">
                  <c:v>2</c:v>
                </c:pt>
                <c:pt idx="322">
                  <c:v>1</c:v>
                </c:pt>
                <c:pt idx="323">
                  <c:v>5</c:v>
                </c:pt>
                <c:pt idx="324">
                  <c:v>13</c:v>
                </c:pt>
                <c:pt idx="325">
                  <c:v>10</c:v>
                </c:pt>
                <c:pt idx="326">
                  <c:v>2</c:v>
                </c:pt>
                <c:pt idx="327">
                  <c:v>2</c:v>
                </c:pt>
                <c:pt idx="328">
                  <c:v>5</c:v>
                </c:pt>
                <c:pt idx="329">
                  <c:v>1</c:v>
                </c:pt>
                <c:pt idx="330">
                  <c:v>2</c:v>
                </c:pt>
                <c:pt idx="331">
                  <c:v>4</c:v>
                </c:pt>
                <c:pt idx="332">
                  <c:v>8</c:v>
                </c:pt>
                <c:pt idx="333">
                  <c:v>7</c:v>
                </c:pt>
                <c:pt idx="334">
                  <c:v>9</c:v>
                </c:pt>
                <c:pt idx="335">
                  <c:v>9</c:v>
                </c:pt>
                <c:pt idx="336">
                  <c:v>10</c:v>
                </c:pt>
                <c:pt idx="337">
                  <c:v>7</c:v>
                </c:pt>
                <c:pt idx="338">
                  <c:v>14</c:v>
                </c:pt>
                <c:pt idx="339">
                  <c:v>2</c:v>
                </c:pt>
                <c:pt idx="340">
                  <c:v>9</c:v>
                </c:pt>
                <c:pt idx="341">
                  <c:v>12</c:v>
                </c:pt>
                <c:pt idx="342">
                  <c:v>2</c:v>
                </c:pt>
                <c:pt idx="343">
                  <c:v>2</c:v>
                </c:pt>
                <c:pt idx="344">
                  <c:v>6</c:v>
                </c:pt>
                <c:pt idx="345">
                  <c:v>2</c:v>
                </c:pt>
                <c:pt idx="346">
                  <c:v>3</c:v>
                </c:pt>
                <c:pt idx="347">
                  <c:v>1</c:v>
                </c:pt>
                <c:pt idx="348">
                  <c:v>1</c:v>
                </c:pt>
                <c:pt idx="349">
                  <c:v>1</c:v>
                </c:pt>
                <c:pt idx="350">
                  <c:v>1</c:v>
                </c:pt>
                <c:pt idx="351">
                  <c:v>1</c:v>
                </c:pt>
                <c:pt idx="352">
                  <c:v>4</c:v>
                </c:pt>
                <c:pt idx="353">
                  <c:v>2</c:v>
                </c:pt>
                <c:pt idx="354">
                  <c:v>1</c:v>
                </c:pt>
                <c:pt idx="355">
                  <c:v>4</c:v>
                </c:pt>
                <c:pt idx="356">
                  <c:v>4</c:v>
                </c:pt>
                <c:pt idx="357">
                  <c:v>1</c:v>
                </c:pt>
                <c:pt idx="358">
                  <c:v>2</c:v>
                </c:pt>
                <c:pt idx="359">
                  <c:v>2</c:v>
                </c:pt>
                <c:pt idx="360">
                  <c:v>3</c:v>
                </c:pt>
                <c:pt idx="361">
                  <c:v>4</c:v>
                </c:pt>
                <c:pt idx="362">
                  <c:v>9</c:v>
                </c:pt>
                <c:pt idx="363">
                  <c:v>1</c:v>
                </c:pt>
                <c:pt idx="364">
                  <c:v>7</c:v>
                </c:pt>
                <c:pt idx="365">
                  <c:v>5</c:v>
                </c:pt>
                <c:pt idx="366">
                  <c:v>9</c:v>
                </c:pt>
                <c:pt idx="367">
                  <c:v>4</c:v>
                </c:pt>
                <c:pt idx="368">
                  <c:v>3</c:v>
                </c:pt>
                <c:pt idx="369">
                  <c:v>13</c:v>
                </c:pt>
                <c:pt idx="370">
                  <c:v>6</c:v>
                </c:pt>
                <c:pt idx="371">
                  <c:v>2</c:v>
                </c:pt>
                <c:pt idx="372">
                  <c:v>8</c:v>
                </c:pt>
                <c:pt idx="373">
                  <c:v>1</c:v>
                </c:pt>
                <c:pt idx="374">
                  <c:v>3</c:v>
                </c:pt>
                <c:pt idx="375">
                  <c:v>6</c:v>
                </c:pt>
                <c:pt idx="376">
                  <c:v>6</c:v>
                </c:pt>
                <c:pt idx="377">
                  <c:v>2</c:v>
                </c:pt>
                <c:pt idx="378">
                  <c:v>3</c:v>
                </c:pt>
                <c:pt idx="379">
                  <c:v>3</c:v>
                </c:pt>
                <c:pt idx="380">
                  <c:v>15</c:v>
                </c:pt>
                <c:pt idx="381">
                  <c:v>8</c:v>
                </c:pt>
                <c:pt idx="382">
                  <c:v>3</c:v>
                </c:pt>
                <c:pt idx="383">
                  <c:v>1</c:v>
                </c:pt>
                <c:pt idx="384">
                  <c:v>14</c:v>
                </c:pt>
                <c:pt idx="385">
                  <c:v>1</c:v>
                </c:pt>
                <c:pt idx="386">
                  <c:v>6</c:v>
                </c:pt>
                <c:pt idx="387">
                  <c:v>4</c:v>
                </c:pt>
                <c:pt idx="388">
                  <c:v>17</c:v>
                </c:pt>
                <c:pt idx="389">
                  <c:v>5</c:v>
                </c:pt>
                <c:pt idx="390">
                  <c:v>10</c:v>
                </c:pt>
                <c:pt idx="391">
                  <c:v>3</c:v>
                </c:pt>
                <c:pt idx="392">
                  <c:v>2</c:v>
                </c:pt>
                <c:pt idx="393">
                  <c:v>5</c:v>
                </c:pt>
                <c:pt idx="394">
                  <c:v>1</c:v>
                </c:pt>
                <c:pt idx="395">
                  <c:v>14</c:v>
                </c:pt>
                <c:pt idx="396">
                  <c:v>13</c:v>
                </c:pt>
                <c:pt idx="397">
                  <c:v>6</c:v>
                </c:pt>
                <c:pt idx="398">
                  <c:v>3</c:v>
                </c:pt>
                <c:pt idx="399">
                  <c:v>1</c:v>
                </c:pt>
                <c:pt idx="400">
                  <c:v>5</c:v>
                </c:pt>
                <c:pt idx="401">
                  <c:v>1</c:v>
                </c:pt>
                <c:pt idx="402">
                  <c:v>3</c:v>
                </c:pt>
                <c:pt idx="403">
                  <c:v>1</c:v>
                </c:pt>
                <c:pt idx="404">
                  <c:v>1</c:v>
                </c:pt>
                <c:pt idx="405">
                  <c:v>7</c:v>
                </c:pt>
                <c:pt idx="406">
                  <c:v>10</c:v>
                </c:pt>
                <c:pt idx="407">
                  <c:v>3</c:v>
                </c:pt>
                <c:pt idx="408">
                  <c:v>12</c:v>
                </c:pt>
                <c:pt idx="409">
                  <c:v>8</c:v>
                </c:pt>
                <c:pt idx="410">
                  <c:v>10</c:v>
                </c:pt>
                <c:pt idx="411">
                  <c:v>13</c:v>
                </c:pt>
                <c:pt idx="412">
                  <c:v>1</c:v>
                </c:pt>
                <c:pt idx="413">
                  <c:v>1</c:v>
                </c:pt>
                <c:pt idx="414">
                  <c:v>3</c:v>
                </c:pt>
                <c:pt idx="415">
                  <c:v>1</c:v>
                </c:pt>
                <c:pt idx="416">
                  <c:v>9</c:v>
                </c:pt>
                <c:pt idx="417">
                  <c:v>6</c:v>
                </c:pt>
                <c:pt idx="418">
                  <c:v>3</c:v>
                </c:pt>
                <c:pt idx="419">
                  <c:v>7</c:v>
                </c:pt>
                <c:pt idx="420">
                  <c:v>10</c:v>
                </c:pt>
                <c:pt idx="421">
                  <c:v>2</c:v>
                </c:pt>
                <c:pt idx="422">
                  <c:v>5</c:v>
                </c:pt>
                <c:pt idx="423">
                  <c:v>14</c:v>
                </c:pt>
                <c:pt idx="424">
                  <c:v>9</c:v>
                </c:pt>
                <c:pt idx="425">
                  <c:v>10</c:v>
                </c:pt>
                <c:pt idx="426">
                  <c:v>9</c:v>
                </c:pt>
                <c:pt idx="427">
                  <c:v>10</c:v>
                </c:pt>
                <c:pt idx="428">
                  <c:v>8</c:v>
                </c:pt>
                <c:pt idx="429">
                  <c:v>3</c:v>
                </c:pt>
                <c:pt idx="430">
                  <c:v>2</c:v>
                </c:pt>
                <c:pt idx="431">
                  <c:v>2</c:v>
                </c:pt>
                <c:pt idx="432">
                  <c:v>1</c:v>
                </c:pt>
                <c:pt idx="433">
                  <c:v>2</c:v>
                </c:pt>
                <c:pt idx="434">
                  <c:v>3</c:v>
                </c:pt>
                <c:pt idx="435">
                  <c:v>2</c:v>
                </c:pt>
                <c:pt idx="436">
                  <c:v>1</c:v>
                </c:pt>
                <c:pt idx="437">
                  <c:v>9</c:v>
                </c:pt>
                <c:pt idx="438">
                  <c:v>2</c:v>
                </c:pt>
                <c:pt idx="439">
                  <c:v>10</c:v>
                </c:pt>
                <c:pt idx="440">
                  <c:v>1</c:v>
                </c:pt>
                <c:pt idx="441">
                  <c:v>2</c:v>
                </c:pt>
                <c:pt idx="442">
                  <c:v>2</c:v>
                </c:pt>
                <c:pt idx="443">
                  <c:v>1</c:v>
                </c:pt>
                <c:pt idx="444">
                  <c:v>10</c:v>
                </c:pt>
                <c:pt idx="445">
                  <c:v>1</c:v>
                </c:pt>
                <c:pt idx="446">
                  <c:v>10</c:v>
                </c:pt>
                <c:pt idx="447">
                  <c:v>10</c:v>
                </c:pt>
                <c:pt idx="448">
                  <c:v>9</c:v>
                </c:pt>
                <c:pt idx="449">
                  <c:v>1</c:v>
                </c:pt>
                <c:pt idx="450">
                  <c:v>13</c:v>
                </c:pt>
                <c:pt idx="451">
                  <c:v>2</c:v>
                </c:pt>
                <c:pt idx="452">
                  <c:v>10</c:v>
                </c:pt>
                <c:pt idx="453">
                  <c:v>1</c:v>
                </c:pt>
                <c:pt idx="454">
                  <c:v>9</c:v>
                </c:pt>
                <c:pt idx="455">
                  <c:v>3</c:v>
                </c:pt>
                <c:pt idx="456">
                  <c:v>1</c:v>
                </c:pt>
                <c:pt idx="457">
                  <c:v>12</c:v>
                </c:pt>
                <c:pt idx="458">
                  <c:v>1</c:v>
                </c:pt>
                <c:pt idx="459">
                  <c:v>1</c:v>
                </c:pt>
                <c:pt idx="460">
                  <c:v>8</c:v>
                </c:pt>
                <c:pt idx="461">
                  <c:v>14</c:v>
                </c:pt>
                <c:pt idx="462">
                  <c:v>12</c:v>
                </c:pt>
                <c:pt idx="463">
                  <c:v>4</c:v>
                </c:pt>
                <c:pt idx="464">
                  <c:v>1</c:v>
                </c:pt>
                <c:pt idx="465">
                  <c:v>1</c:v>
                </c:pt>
                <c:pt idx="466">
                  <c:v>6</c:v>
                </c:pt>
                <c:pt idx="467">
                  <c:v>3</c:v>
                </c:pt>
                <c:pt idx="468">
                  <c:v>2</c:v>
                </c:pt>
                <c:pt idx="469">
                  <c:v>10</c:v>
                </c:pt>
                <c:pt idx="470">
                  <c:v>2</c:v>
                </c:pt>
                <c:pt idx="471">
                  <c:v>2</c:v>
                </c:pt>
                <c:pt idx="472">
                  <c:v>2</c:v>
                </c:pt>
                <c:pt idx="473">
                  <c:v>2</c:v>
                </c:pt>
                <c:pt idx="474">
                  <c:v>2</c:v>
                </c:pt>
                <c:pt idx="475">
                  <c:v>3</c:v>
                </c:pt>
                <c:pt idx="476">
                  <c:v>7</c:v>
                </c:pt>
                <c:pt idx="477">
                  <c:v>3</c:v>
                </c:pt>
                <c:pt idx="478">
                  <c:v>2</c:v>
                </c:pt>
                <c:pt idx="479">
                  <c:v>1</c:v>
                </c:pt>
                <c:pt idx="480">
                  <c:v>2</c:v>
                </c:pt>
                <c:pt idx="481">
                  <c:v>3</c:v>
                </c:pt>
                <c:pt idx="482">
                  <c:v>10</c:v>
                </c:pt>
                <c:pt idx="483">
                  <c:v>1</c:v>
                </c:pt>
                <c:pt idx="484">
                  <c:v>4</c:v>
                </c:pt>
                <c:pt idx="485">
                  <c:v>3</c:v>
                </c:pt>
                <c:pt idx="486">
                  <c:v>2</c:v>
                </c:pt>
                <c:pt idx="487">
                  <c:v>2</c:v>
                </c:pt>
                <c:pt idx="488">
                  <c:v>6</c:v>
                </c:pt>
                <c:pt idx="489">
                  <c:v>9</c:v>
                </c:pt>
                <c:pt idx="490">
                  <c:v>14</c:v>
                </c:pt>
                <c:pt idx="491">
                  <c:v>1</c:v>
                </c:pt>
                <c:pt idx="492">
                  <c:v>5</c:v>
                </c:pt>
                <c:pt idx="493">
                  <c:v>15</c:v>
                </c:pt>
                <c:pt idx="494">
                  <c:v>12</c:v>
                </c:pt>
                <c:pt idx="495">
                  <c:v>7</c:v>
                </c:pt>
                <c:pt idx="496">
                  <c:v>1</c:v>
                </c:pt>
                <c:pt idx="497">
                  <c:v>1</c:v>
                </c:pt>
                <c:pt idx="498">
                  <c:v>5</c:v>
                </c:pt>
                <c:pt idx="499">
                  <c:v>10</c:v>
                </c:pt>
                <c:pt idx="500">
                  <c:v>16</c:v>
                </c:pt>
                <c:pt idx="501">
                  <c:v>1</c:v>
                </c:pt>
                <c:pt idx="502">
                  <c:v>5</c:v>
                </c:pt>
                <c:pt idx="503">
                  <c:v>1</c:v>
                </c:pt>
                <c:pt idx="504">
                  <c:v>1</c:v>
                </c:pt>
                <c:pt idx="505">
                  <c:v>5</c:v>
                </c:pt>
                <c:pt idx="506">
                  <c:v>2</c:v>
                </c:pt>
                <c:pt idx="507">
                  <c:v>1</c:v>
                </c:pt>
                <c:pt idx="508">
                  <c:v>5</c:v>
                </c:pt>
                <c:pt idx="509">
                  <c:v>2</c:v>
                </c:pt>
                <c:pt idx="510">
                  <c:v>4</c:v>
                </c:pt>
                <c:pt idx="511">
                  <c:v>16</c:v>
                </c:pt>
                <c:pt idx="512">
                  <c:v>8</c:v>
                </c:pt>
                <c:pt idx="513">
                  <c:v>1</c:v>
                </c:pt>
                <c:pt idx="514">
                  <c:v>3</c:v>
                </c:pt>
                <c:pt idx="515">
                  <c:v>2</c:v>
                </c:pt>
                <c:pt idx="516">
                  <c:v>6</c:v>
                </c:pt>
                <c:pt idx="517">
                  <c:v>1</c:v>
                </c:pt>
                <c:pt idx="518">
                  <c:v>3</c:v>
                </c:pt>
                <c:pt idx="519">
                  <c:v>10</c:v>
                </c:pt>
                <c:pt idx="520">
                  <c:v>1</c:v>
                </c:pt>
                <c:pt idx="521">
                  <c:v>2</c:v>
                </c:pt>
                <c:pt idx="522">
                  <c:v>5</c:v>
                </c:pt>
                <c:pt idx="523">
                  <c:v>5</c:v>
                </c:pt>
                <c:pt idx="524">
                  <c:v>3</c:v>
                </c:pt>
                <c:pt idx="525">
                  <c:v>5</c:v>
                </c:pt>
                <c:pt idx="526">
                  <c:v>9</c:v>
                </c:pt>
                <c:pt idx="527">
                  <c:v>12</c:v>
                </c:pt>
                <c:pt idx="528">
                  <c:v>5</c:v>
                </c:pt>
                <c:pt idx="529">
                  <c:v>4</c:v>
                </c:pt>
                <c:pt idx="530">
                  <c:v>2</c:v>
                </c:pt>
                <c:pt idx="531">
                  <c:v>6</c:v>
                </c:pt>
                <c:pt idx="532">
                  <c:v>1</c:v>
                </c:pt>
                <c:pt idx="533">
                  <c:v>1</c:v>
                </c:pt>
                <c:pt idx="534">
                  <c:v>2</c:v>
                </c:pt>
                <c:pt idx="535">
                  <c:v>18</c:v>
                </c:pt>
                <c:pt idx="536">
                  <c:v>6</c:v>
                </c:pt>
                <c:pt idx="537">
                  <c:v>7</c:v>
                </c:pt>
                <c:pt idx="538">
                  <c:v>1</c:v>
                </c:pt>
                <c:pt idx="539">
                  <c:v>3</c:v>
                </c:pt>
                <c:pt idx="540">
                  <c:v>9</c:v>
                </c:pt>
                <c:pt idx="541">
                  <c:v>1</c:v>
                </c:pt>
                <c:pt idx="542">
                  <c:v>13</c:v>
                </c:pt>
                <c:pt idx="543">
                  <c:v>2</c:v>
                </c:pt>
                <c:pt idx="544">
                  <c:v>5</c:v>
                </c:pt>
                <c:pt idx="545">
                  <c:v>3</c:v>
                </c:pt>
                <c:pt idx="546">
                  <c:v>1</c:v>
                </c:pt>
                <c:pt idx="547">
                  <c:v>2</c:v>
                </c:pt>
                <c:pt idx="548">
                  <c:v>2</c:v>
                </c:pt>
                <c:pt idx="549">
                  <c:v>1</c:v>
                </c:pt>
                <c:pt idx="550">
                  <c:v>5</c:v>
                </c:pt>
                <c:pt idx="551">
                  <c:v>1</c:v>
                </c:pt>
                <c:pt idx="552">
                  <c:v>2</c:v>
                </c:pt>
                <c:pt idx="553">
                  <c:v>5</c:v>
                </c:pt>
                <c:pt idx="554">
                  <c:v>9</c:v>
                </c:pt>
                <c:pt idx="555">
                  <c:v>3</c:v>
                </c:pt>
                <c:pt idx="556">
                  <c:v>1</c:v>
                </c:pt>
                <c:pt idx="557">
                  <c:v>7</c:v>
                </c:pt>
                <c:pt idx="558">
                  <c:v>1</c:v>
                </c:pt>
                <c:pt idx="559">
                  <c:v>1</c:v>
                </c:pt>
                <c:pt idx="560">
                  <c:v>10</c:v>
                </c:pt>
                <c:pt idx="561">
                  <c:v>2</c:v>
                </c:pt>
                <c:pt idx="562">
                  <c:v>11</c:v>
                </c:pt>
                <c:pt idx="563">
                  <c:v>1</c:v>
                </c:pt>
                <c:pt idx="564">
                  <c:v>1</c:v>
                </c:pt>
                <c:pt idx="565">
                  <c:v>13</c:v>
                </c:pt>
                <c:pt idx="566">
                  <c:v>12</c:v>
                </c:pt>
                <c:pt idx="567">
                  <c:v>3</c:v>
                </c:pt>
                <c:pt idx="568">
                  <c:v>8</c:v>
                </c:pt>
                <c:pt idx="569">
                  <c:v>7</c:v>
                </c:pt>
                <c:pt idx="570">
                  <c:v>13</c:v>
                </c:pt>
                <c:pt idx="571">
                  <c:v>12</c:v>
                </c:pt>
                <c:pt idx="572">
                  <c:v>1</c:v>
                </c:pt>
                <c:pt idx="573">
                  <c:v>1</c:v>
                </c:pt>
                <c:pt idx="574">
                  <c:v>7</c:v>
                </c:pt>
                <c:pt idx="575">
                  <c:v>7</c:v>
                </c:pt>
                <c:pt idx="576">
                  <c:v>5</c:v>
                </c:pt>
                <c:pt idx="577">
                  <c:v>1</c:v>
                </c:pt>
                <c:pt idx="578">
                  <c:v>5</c:v>
                </c:pt>
                <c:pt idx="579">
                  <c:v>1</c:v>
                </c:pt>
                <c:pt idx="580">
                  <c:v>5</c:v>
                </c:pt>
                <c:pt idx="581">
                  <c:v>5</c:v>
                </c:pt>
                <c:pt idx="582">
                  <c:v>2</c:v>
                </c:pt>
                <c:pt idx="583">
                  <c:v>11</c:v>
                </c:pt>
                <c:pt idx="584">
                  <c:v>2</c:v>
                </c:pt>
                <c:pt idx="585">
                  <c:v>6</c:v>
                </c:pt>
                <c:pt idx="586">
                  <c:v>1</c:v>
                </c:pt>
                <c:pt idx="587">
                  <c:v>4</c:v>
                </c:pt>
                <c:pt idx="588">
                  <c:v>10</c:v>
                </c:pt>
                <c:pt idx="589">
                  <c:v>13</c:v>
                </c:pt>
                <c:pt idx="590">
                  <c:v>1</c:v>
                </c:pt>
                <c:pt idx="591">
                  <c:v>6</c:v>
                </c:pt>
                <c:pt idx="592">
                  <c:v>6</c:v>
                </c:pt>
                <c:pt idx="593">
                  <c:v>2</c:v>
                </c:pt>
                <c:pt idx="594">
                  <c:v>14</c:v>
                </c:pt>
                <c:pt idx="595">
                  <c:v>4</c:v>
                </c:pt>
                <c:pt idx="596">
                  <c:v>14</c:v>
                </c:pt>
                <c:pt idx="597">
                  <c:v>10</c:v>
                </c:pt>
                <c:pt idx="598">
                  <c:v>2</c:v>
                </c:pt>
                <c:pt idx="599">
                  <c:v>11</c:v>
                </c:pt>
                <c:pt idx="600">
                  <c:v>3</c:v>
                </c:pt>
                <c:pt idx="601">
                  <c:v>13</c:v>
                </c:pt>
                <c:pt idx="602">
                  <c:v>4</c:v>
                </c:pt>
                <c:pt idx="603">
                  <c:v>11</c:v>
                </c:pt>
                <c:pt idx="604">
                  <c:v>3</c:v>
                </c:pt>
                <c:pt idx="605">
                  <c:v>2</c:v>
                </c:pt>
                <c:pt idx="606">
                  <c:v>4</c:v>
                </c:pt>
                <c:pt idx="607">
                  <c:v>9</c:v>
                </c:pt>
                <c:pt idx="608">
                  <c:v>1</c:v>
                </c:pt>
                <c:pt idx="609">
                  <c:v>2</c:v>
                </c:pt>
                <c:pt idx="610">
                  <c:v>3</c:v>
                </c:pt>
                <c:pt idx="611">
                  <c:v>5</c:v>
                </c:pt>
                <c:pt idx="612">
                  <c:v>6</c:v>
                </c:pt>
                <c:pt idx="613">
                  <c:v>1</c:v>
                </c:pt>
                <c:pt idx="614">
                  <c:v>3</c:v>
                </c:pt>
                <c:pt idx="615">
                  <c:v>11</c:v>
                </c:pt>
                <c:pt idx="616">
                  <c:v>1</c:v>
                </c:pt>
                <c:pt idx="617">
                  <c:v>10</c:v>
                </c:pt>
                <c:pt idx="618">
                  <c:v>1</c:v>
                </c:pt>
                <c:pt idx="619">
                  <c:v>7</c:v>
                </c:pt>
                <c:pt idx="620">
                  <c:v>16</c:v>
                </c:pt>
                <c:pt idx="621">
                  <c:v>2</c:v>
                </c:pt>
                <c:pt idx="622">
                  <c:v>1</c:v>
                </c:pt>
                <c:pt idx="623">
                  <c:v>13</c:v>
                </c:pt>
                <c:pt idx="624">
                  <c:v>5</c:v>
                </c:pt>
                <c:pt idx="625">
                  <c:v>8</c:v>
                </c:pt>
                <c:pt idx="626">
                  <c:v>1</c:v>
                </c:pt>
                <c:pt idx="627">
                  <c:v>9</c:v>
                </c:pt>
                <c:pt idx="628">
                  <c:v>13</c:v>
                </c:pt>
                <c:pt idx="629">
                  <c:v>3</c:v>
                </c:pt>
                <c:pt idx="630">
                  <c:v>2</c:v>
                </c:pt>
                <c:pt idx="631">
                  <c:v>3</c:v>
                </c:pt>
                <c:pt idx="632">
                  <c:v>1</c:v>
                </c:pt>
                <c:pt idx="633">
                  <c:v>1</c:v>
                </c:pt>
                <c:pt idx="634">
                  <c:v>4</c:v>
                </c:pt>
                <c:pt idx="635">
                  <c:v>3</c:v>
                </c:pt>
                <c:pt idx="636">
                  <c:v>5</c:v>
                </c:pt>
                <c:pt idx="637">
                  <c:v>3</c:v>
                </c:pt>
                <c:pt idx="638">
                  <c:v>11</c:v>
                </c:pt>
                <c:pt idx="639">
                  <c:v>2</c:v>
                </c:pt>
                <c:pt idx="640">
                  <c:v>16</c:v>
                </c:pt>
                <c:pt idx="641">
                  <c:v>4</c:v>
                </c:pt>
                <c:pt idx="642">
                  <c:v>3</c:v>
                </c:pt>
                <c:pt idx="643">
                  <c:v>1</c:v>
                </c:pt>
                <c:pt idx="644">
                  <c:v>13</c:v>
                </c:pt>
                <c:pt idx="645">
                  <c:v>1</c:v>
                </c:pt>
                <c:pt idx="646">
                  <c:v>10</c:v>
                </c:pt>
                <c:pt idx="647">
                  <c:v>2</c:v>
                </c:pt>
                <c:pt idx="648">
                  <c:v>5</c:v>
                </c:pt>
                <c:pt idx="649">
                  <c:v>1</c:v>
                </c:pt>
                <c:pt idx="650">
                  <c:v>9</c:v>
                </c:pt>
                <c:pt idx="651">
                  <c:v>8</c:v>
                </c:pt>
                <c:pt idx="652">
                  <c:v>10</c:v>
                </c:pt>
                <c:pt idx="653">
                  <c:v>3</c:v>
                </c:pt>
                <c:pt idx="654">
                  <c:v>1</c:v>
                </c:pt>
                <c:pt idx="655">
                  <c:v>5</c:v>
                </c:pt>
                <c:pt idx="656">
                  <c:v>1</c:v>
                </c:pt>
                <c:pt idx="657">
                  <c:v>7</c:v>
                </c:pt>
                <c:pt idx="658">
                  <c:v>2</c:v>
                </c:pt>
                <c:pt idx="659">
                  <c:v>7</c:v>
                </c:pt>
                <c:pt idx="660">
                  <c:v>5</c:v>
                </c:pt>
                <c:pt idx="661">
                  <c:v>1</c:v>
                </c:pt>
                <c:pt idx="662">
                  <c:v>17</c:v>
                </c:pt>
                <c:pt idx="663">
                  <c:v>9</c:v>
                </c:pt>
                <c:pt idx="664">
                  <c:v>1</c:v>
                </c:pt>
                <c:pt idx="665">
                  <c:v>5</c:v>
                </c:pt>
                <c:pt idx="666">
                  <c:v>8</c:v>
                </c:pt>
                <c:pt idx="667">
                  <c:v>1</c:v>
                </c:pt>
                <c:pt idx="668">
                  <c:v>1</c:v>
                </c:pt>
                <c:pt idx="669">
                  <c:v>2</c:v>
                </c:pt>
                <c:pt idx="670">
                  <c:v>9</c:v>
                </c:pt>
                <c:pt idx="671">
                  <c:v>1</c:v>
                </c:pt>
                <c:pt idx="672">
                  <c:v>3</c:v>
                </c:pt>
                <c:pt idx="673">
                  <c:v>3</c:v>
                </c:pt>
                <c:pt idx="674">
                  <c:v>1</c:v>
                </c:pt>
                <c:pt idx="675">
                  <c:v>13</c:v>
                </c:pt>
                <c:pt idx="676">
                  <c:v>3</c:v>
                </c:pt>
                <c:pt idx="677">
                  <c:v>5</c:v>
                </c:pt>
                <c:pt idx="678">
                  <c:v>5</c:v>
                </c:pt>
                <c:pt idx="679">
                  <c:v>6</c:v>
                </c:pt>
                <c:pt idx="680">
                  <c:v>9</c:v>
                </c:pt>
                <c:pt idx="681">
                  <c:v>5</c:v>
                </c:pt>
                <c:pt idx="682">
                  <c:v>3</c:v>
                </c:pt>
                <c:pt idx="683">
                  <c:v>3</c:v>
                </c:pt>
                <c:pt idx="684">
                  <c:v>3</c:v>
                </c:pt>
                <c:pt idx="685">
                  <c:v>3</c:v>
                </c:pt>
                <c:pt idx="686">
                  <c:v>2</c:v>
                </c:pt>
                <c:pt idx="687">
                  <c:v>1</c:v>
                </c:pt>
                <c:pt idx="688">
                  <c:v>8</c:v>
                </c:pt>
                <c:pt idx="689">
                  <c:v>1</c:v>
                </c:pt>
                <c:pt idx="690">
                  <c:v>1</c:v>
                </c:pt>
                <c:pt idx="691">
                  <c:v>4</c:v>
                </c:pt>
                <c:pt idx="692">
                  <c:v>5</c:v>
                </c:pt>
                <c:pt idx="693">
                  <c:v>1</c:v>
                </c:pt>
                <c:pt idx="694">
                  <c:v>1</c:v>
                </c:pt>
                <c:pt idx="695">
                  <c:v>1</c:v>
                </c:pt>
                <c:pt idx="696">
                  <c:v>4</c:v>
                </c:pt>
                <c:pt idx="697">
                  <c:v>3</c:v>
                </c:pt>
                <c:pt idx="698">
                  <c:v>1</c:v>
                </c:pt>
                <c:pt idx="699">
                  <c:v>3</c:v>
                </c:pt>
                <c:pt idx="700">
                  <c:v>1</c:v>
                </c:pt>
                <c:pt idx="701">
                  <c:v>1</c:v>
                </c:pt>
                <c:pt idx="702">
                  <c:v>1</c:v>
                </c:pt>
                <c:pt idx="703">
                  <c:v>3</c:v>
                </c:pt>
                <c:pt idx="704">
                  <c:v>1</c:v>
                </c:pt>
                <c:pt idx="705">
                  <c:v>10</c:v>
                </c:pt>
                <c:pt idx="706">
                  <c:v>4</c:v>
                </c:pt>
                <c:pt idx="707">
                  <c:v>2</c:v>
                </c:pt>
                <c:pt idx="708">
                  <c:v>2</c:v>
                </c:pt>
                <c:pt idx="709">
                  <c:v>3</c:v>
                </c:pt>
                <c:pt idx="710">
                  <c:v>15</c:v>
                </c:pt>
                <c:pt idx="711">
                  <c:v>3</c:v>
                </c:pt>
                <c:pt idx="712">
                  <c:v>10</c:v>
                </c:pt>
                <c:pt idx="713">
                  <c:v>12</c:v>
                </c:pt>
                <c:pt idx="714">
                  <c:v>2</c:v>
                </c:pt>
                <c:pt idx="715">
                  <c:v>1</c:v>
                </c:pt>
                <c:pt idx="716">
                  <c:v>7</c:v>
                </c:pt>
                <c:pt idx="717">
                  <c:v>7</c:v>
                </c:pt>
                <c:pt idx="718">
                  <c:v>2</c:v>
                </c:pt>
                <c:pt idx="719">
                  <c:v>9</c:v>
                </c:pt>
                <c:pt idx="720">
                  <c:v>2</c:v>
                </c:pt>
                <c:pt idx="721">
                  <c:v>12</c:v>
                </c:pt>
                <c:pt idx="722">
                  <c:v>1</c:v>
                </c:pt>
                <c:pt idx="723">
                  <c:v>9</c:v>
                </c:pt>
                <c:pt idx="724">
                  <c:v>8</c:v>
                </c:pt>
                <c:pt idx="725">
                  <c:v>14</c:v>
                </c:pt>
                <c:pt idx="726">
                  <c:v>1</c:v>
                </c:pt>
                <c:pt idx="727">
                  <c:v>4</c:v>
                </c:pt>
                <c:pt idx="728">
                  <c:v>1</c:v>
                </c:pt>
                <c:pt idx="729">
                  <c:v>10</c:v>
                </c:pt>
                <c:pt idx="730">
                  <c:v>1</c:v>
                </c:pt>
                <c:pt idx="731">
                  <c:v>14</c:v>
                </c:pt>
                <c:pt idx="732">
                  <c:v>1</c:v>
                </c:pt>
                <c:pt idx="733">
                  <c:v>3</c:v>
                </c:pt>
                <c:pt idx="734">
                  <c:v>6</c:v>
                </c:pt>
                <c:pt idx="735">
                  <c:v>3</c:v>
                </c:pt>
                <c:pt idx="736">
                  <c:v>1</c:v>
                </c:pt>
                <c:pt idx="737">
                  <c:v>6</c:v>
                </c:pt>
                <c:pt idx="738">
                  <c:v>8</c:v>
                </c:pt>
                <c:pt idx="739">
                  <c:v>8</c:v>
                </c:pt>
                <c:pt idx="740">
                  <c:v>4</c:v>
                </c:pt>
                <c:pt idx="741">
                  <c:v>11</c:v>
                </c:pt>
                <c:pt idx="742">
                  <c:v>6</c:v>
                </c:pt>
                <c:pt idx="743">
                  <c:v>7</c:v>
                </c:pt>
                <c:pt idx="744">
                  <c:v>2</c:v>
                </c:pt>
                <c:pt idx="745">
                  <c:v>2</c:v>
                </c:pt>
                <c:pt idx="746">
                  <c:v>1</c:v>
                </c:pt>
                <c:pt idx="747">
                  <c:v>1</c:v>
                </c:pt>
                <c:pt idx="748">
                  <c:v>3</c:v>
                </c:pt>
                <c:pt idx="749">
                  <c:v>12</c:v>
                </c:pt>
                <c:pt idx="750">
                  <c:v>3</c:v>
                </c:pt>
                <c:pt idx="751">
                  <c:v>10</c:v>
                </c:pt>
                <c:pt idx="752">
                  <c:v>3</c:v>
                </c:pt>
                <c:pt idx="753">
                  <c:v>3</c:v>
                </c:pt>
                <c:pt idx="754">
                  <c:v>8</c:v>
                </c:pt>
                <c:pt idx="755">
                  <c:v>19</c:v>
                </c:pt>
                <c:pt idx="756">
                  <c:v>10</c:v>
                </c:pt>
                <c:pt idx="757">
                  <c:v>5</c:v>
                </c:pt>
                <c:pt idx="758">
                  <c:v>9</c:v>
                </c:pt>
                <c:pt idx="759">
                  <c:v>2</c:v>
                </c:pt>
                <c:pt idx="760">
                  <c:v>2</c:v>
                </c:pt>
                <c:pt idx="761">
                  <c:v>3</c:v>
                </c:pt>
                <c:pt idx="762">
                  <c:v>1</c:v>
                </c:pt>
                <c:pt idx="763">
                  <c:v>2</c:v>
                </c:pt>
                <c:pt idx="764">
                  <c:v>2</c:v>
                </c:pt>
                <c:pt idx="765">
                  <c:v>11</c:v>
                </c:pt>
                <c:pt idx="766">
                  <c:v>4</c:v>
                </c:pt>
                <c:pt idx="767">
                  <c:v>2</c:v>
                </c:pt>
                <c:pt idx="768">
                  <c:v>4</c:v>
                </c:pt>
                <c:pt idx="769">
                  <c:v>3</c:v>
                </c:pt>
                <c:pt idx="770">
                  <c:v>2</c:v>
                </c:pt>
                <c:pt idx="771">
                  <c:v>2</c:v>
                </c:pt>
                <c:pt idx="772">
                  <c:v>3</c:v>
                </c:pt>
                <c:pt idx="773">
                  <c:v>6</c:v>
                </c:pt>
                <c:pt idx="774">
                  <c:v>17</c:v>
                </c:pt>
                <c:pt idx="775">
                  <c:v>2</c:v>
                </c:pt>
                <c:pt idx="776">
                  <c:v>1</c:v>
                </c:pt>
                <c:pt idx="777">
                  <c:v>7</c:v>
                </c:pt>
                <c:pt idx="778">
                  <c:v>8</c:v>
                </c:pt>
                <c:pt idx="779">
                  <c:v>1</c:v>
                </c:pt>
                <c:pt idx="780">
                  <c:v>5</c:v>
                </c:pt>
                <c:pt idx="781">
                  <c:v>10</c:v>
                </c:pt>
                <c:pt idx="782">
                  <c:v>12</c:v>
                </c:pt>
                <c:pt idx="783">
                  <c:v>4</c:v>
                </c:pt>
                <c:pt idx="784">
                  <c:v>5</c:v>
                </c:pt>
                <c:pt idx="785">
                  <c:v>15</c:v>
                </c:pt>
                <c:pt idx="786">
                  <c:v>12</c:v>
                </c:pt>
                <c:pt idx="787">
                  <c:v>1</c:v>
                </c:pt>
                <c:pt idx="788">
                  <c:v>6</c:v>
                </c:pt>
                <c:pt idx="789">
                  <c:v>9</c:v>
                </c:pt>
                <c:pt idx="790">
                  <c:v>5</c:v>
                </c:pt>
                <c:pt idx="791">
                  <c:v>1</c:v>
                </c:pt>
                <c:pt idx="792">
                  <c:v>1</c:v>
                </c:pt>
                <c:pt idx="793">
                  <c:v>13</c:v>
                </c:pt>
                <c:pt idx="794">
                  <c:v>5</c:v>
                </c:pt>
                <c:pt idx="795">
                  <c:v>2</c:v>
                </c:pt>
                <c:pt idx="796">
                  <c:v>8</c:v>
                </c:pt>
                <c:pt idx="797">
                  <c:v>1</c:v>
                </c:pt>
                <c:pt idx="798">
                  <c:v>11</c:v>
                </c:pt>
                <c:pt idx="799">
                  <c:v>12</c:v>
                </c:pt>
                <c:pt idx="800">
                  <c:v>6</c:v>
                </c:pt>
                <c:pt idx="801">
                  <c:v>2</c:v>
                </c:pt>
                <c:pt idx="802">
                  <c:v>3</c:v>
                </c:pt>
                <c:pt idx="803">
                  <c:v>3</c:v>
                </c:pt>
                <c:pt idx="804">
                  <c:v>6</c:v>
                </c:pt>
                <c:pt idx="805">
                  <c:v>10</c:v>
                </c:pt>
                <c:pt idx="806">
                  <c:v>4</c:v>
                </c:pt>
                <c:pt idx="807">
                  <c:v>9</c:v>
                </c:pt>
                <c:pt idx="808">
                  <c:v>3</c:v>
                </c:pt>
                <c:pt idx="809">
                  <c:v>10</c:v>
                </c:pt>
                <c:pt idx="810">
                  <c:v>10</c:v>
                </c:pt>
                <c:pt idx="811">
                  <c:v>1</c:v>
                </c:pt>
                <c:pt idx="812">
                  <c:v>10</c:v>
                </c:pt>
                <c:pt idx="813">
                  <c:v>10</c:v>
                </c:pt>
                <c:pt idx="814">
                  <c:v>3</c:v>
                </c:pt>
                <c:pt idx="815">
                  <c:v>7</c:v>
                </c:pt>
                <c:pt idx="816">
                  <c:v>6</c:v>
                </c:pt>
                <c:pt idx="817">
                  <c:v>2</c:v>
                </c:pt>
                <c:pt idx="818">
                  <c:v>3</c:v>
                </c:pt>
                <c:pt idx="819">
                  <c:v>7</c:v>
                </c:pt>
                <c:pt idx="820">
                  <c:v>1</c:v>
                </c:pt>
                <c:pt idx="821">
                  <c:v>13</c:v>
                </c:pt>
                <c:pt idx="822">
                  <c:v>4</c:v>
                </c:pt>
                <c:pt idx="823">
                  <c:v>8</c:v>
                </c:pt>
                <c:pt idx="824">
                  <c:v>7</c:v>
                </c:pt>
                <c:pt idx="825">
                  <c:v>15</c:v>
                </c:pt>
                <c:pt idx="826">
                  <c:v>4</c:v>
                </c:pt>
                <c:pt idx="827">
                  <c:v>10</c:v>
                </c:pt>
                <c:pt idx="828">
                  <c:v>1</c:v>
                </c:pt>
                <c:pt idx="829">
                  <c:v>9</c:v>
                </c:pt>
                <c:pt idx="830">
                  <c:v>8</c:v>
                </c:pt>
                <c:pt idx="831">
                  <c:v>2</c:v>
                </c:pt>
                <c:pt idx="832">
                  <c:v>9</c:v>
                </c:pt>
                <c:pt idx="833">
                  <c:v>4</c:v>
                </c:pt>
                <c:pt idx="834">
                  <c:v>2</c:v>
                </c:pt>
                <c:pt idx="835">
                  <c:v>1</c:v>
                </c:pt>
                <c:pt idx="836">
                  <c:v>4</c:v>
                </c:pt>
                <c:pt idx="837">
                  <c:v>5</c:v>
                </c:pt>
                <c:pt idx="838">
                  <c:v>1</c:v>
                </c:pt>
                <c:pt idx="839">
                  <c:v>6</c:v>
                </c:pt>
                <c:pt idx="840">
                  <c:v>11</c:v>
                </c:pt>
                <c:pt idx="841">
                  <c:v>1</c:v>
                </c:pt>
                <c:pt idx="842">
                  <c:v>2</c:v>
                </c:pt>
                <c:pt idx="843">
                  <c:v>4</c:v>
                </c:pt>
                <c:pt idx="844">
                  <c:v>4</c:v>
                </c:pt>
                <c:pt idx="845">
                  <c:v>7</c:v>
                </c:pt>
                <c:pt idx="846">
                  <c:v>7</c:v>
                </c:pt>
                <c:pt idx="847">
                  <c:v>1</c:v>
                </c:pt>
                <c:pt idx="848">
                  <c:v>5</c:v>
                </c:pt>
                <c:pt idx="849">
                  <c:v>2</c:v>
                </c:pt>
                <c:pt idx="850">
                  <c:v>3</c:v>
                </c:pt>
                <c:pt idx="851">
                  <c:v>10</c:v>
                </c:pt>
                <c:pt idx="852">
                  <c:v>7</c:v>
                </c:pt>
                <c:pt idx="853">
                  <c:v>11</c:v>
                </c:pt>
                <c:pt idx="854">
                  <c:v>5</c:v>
                </c:pt>
                <c:pt idx="855">
                  <c:v>4</c:v>
                </c:pt>
                <c:pt idx="856">
                  <c:v>10</c:v>
                </c:pt>
                <c:pt idx="857">
                  <c:v>8</c:v>
                </c:pt>
                <c:pt idx="858">
                  <c:v>2</c:v>
                </c:pt>
                <c:pt idx="859">
                  <c:v>9</c:v>
                </c:pt>
                <c:pt idx="860">
                  <c:v>3</c:v>
                </c:pt>
                <c:pt idx="861">
                  <c:v>5</c:v>
                </c:pt>
                <c:pt idx="862">
                  <c:v>2</c:v>
                </c:pt>
                <c:pt idx="863">
                  <c:v>6</c:v>
                </c:pt>
                <c:pt idx="864">
                  <c:v>1</c:v>
                </c:pt>
                <c:pt idx="865">
                  <c:v>3</c:v>
                </c:pt>
                <c:pt idx="866">
                  <c:v>2</c:v>
                </c:pt>
                <c:pt idx="867">
                  <c:v>4</c:v>
                </c:pt>
                <c:pt idx="868">
                  <c:v>4</c:v>
                </c:pt>
                <c:pt idx="869">
                  <c:v>9</c:v>
                </c:pt>
                <c:pt idx="870">
                  <c:v>8</c:v>
                </c:pt>
                <c:pt idx="871">
                  <c:v>9</c:v>
                </c:pt>
                <c:pt idx="872">
                  <c:v>4</c:v>
                </c:pt>
                <c:pt idx="873">
                  <c:v>5</c:v>
                </c:pt>
                <c:pt idx="874">
                  <c:v>20</c:v>
                </c:pt>
                <c:pt idx="875">
                  <c:v>3</c:v>
                </c:pt>
                <c:pt idx="876">
                  <c:v>3</c:v>
                </c:pt>
                <c:pt idx="877">
                  <c:v>1</c:v>
                </c:pt>
                <c:pt idx="878">
                  <c:v>2</c:v>
                </c:pt>
                <c:pt idx="879">
                  <c:v>1</c:v>
                </c:pt>
                <c:pt idx="880">
                  <c:v>9</c:v>
                </c:pt>
                <c:pt idx="881">
                  <c:v>1</c:v>
                </c:pt>
                <c:pt idx="882">
                  <c:v>1</c:v>
                </c:pt>
                <c:pt idx="883">
                  <c:v>2</c:v>
                </c:pt>
                <c:pt idx="884">
                  <c:v>2</c:v>
                </c:pt>
                <c:pt idx="885">
                  <c:v>2</c:v>
                </c:pt>
                <c:pt idx="886">
                  <c:v>12</c:v>
                </c:pt>
                <c:pt idx="887">
                  <c:v>3</c:v>
                </c:pt>
                <c:pt idx="888">
                  <c:v>12</c:v>
                </c:pt>
                <c:pt idx="889">
                  <c:v>10</c:v>
                </c:pt>
                <c:pt idx="890">
                  <c:v>8</c:v>
                </c:pt>
                <c:pt idx="891">
                  <c:v>9</c:v>
                </c:pt>
                <c:pt idx="892">
                  <c:v>6</c:v>
                </c:pt>
                <c:pt idx="893">
                  <c:v>7</c:v>
                </c:pt>
                <c:pt idx="894">
                  <c:v>2</c:v>
                </c:pt>
                <c:pt idx="895">
                  <c:v>1</c:v>
                </c:pt>
                <c:pt idx="896">
                  <c:v>13</c:v>
                </c:pt>
                <c:pt idx="897">
                  <c:v>1</c:v>
                </c:pt>
                <c:pt idx="898">
                  <c:v>2</c:v>
                </c:pt>
                <c:pt idx="899">
                  <c:v>7</c:v>
                </c:pt>
                <c:pt idx="900">
                  <c:v>7</c:v>
                </c:pt>
                <c:pt idx="901">
                  <c:v>7</c:v>
                </c:pt>
                <c:pt idx="902">
                  <c:v>13</c:v>
                </c:pt>
                <c:pt idx="903">
                  <c:v>1</c:v>
                </c:pt>
                <c:pt idx="904">
                  <c:v>1</c:v>
                </c:pt>
                <c:pt idx="905">
                  <c:v>9</c:v>
                </c:pt>
                <c:pt idx="906">
                  <c:v>14</c:v>
                </c:pt>
                <c:pt idx="907">
                  <c:v>5</c:v>
                </c:pt>
                <c:pt idx="908">
                  <c:v>9</c:v>
                </c:pt>
                <c:pt idx="909">
                  <c:v>1</c:v>
                </c:pt>
                <c:pt idx="910">
                  <c:v>1</c:v>
                </c:pt>
                <c:pt idx="911">
                  <c:v>2</c:v>
                </c:pt>
                <c:pt idx="912">
                  <c:v>9</c:v>
                </c:pt>
                <c:pt idx="913">
                  <c:v>5</c:v>
                </c:pt>
                <c:pt idx="914">
                  <c:v>14</c:v>
                </c:pt>
                <c:pt idx="915">
                  <c:v>10</c:v>
                </c:pt>
                <c:pt idx="916">
                  <c:v>5</c:v>
                </c:pt>
                <c:pt idx="917">
                  <c:v>5</c:v>
                </c:pt>
                <c:pt idx="918">
                  <c:v>1</c:v>
                </c:pt>
                <c:pt idx="919">
                  <c:v>4</c:v>
                </c:pt>
                <c:pt idx="920">
                  <c:v>7</c:v>
                </c:pt>
                <c:pt idx="921">
                  <c:v>18</c:v>
                </c:pt>
                <c:pt idx="922">
                  <c:v>1</c:v>
                </c:pt>
                <c:pt idx="923">
                  <c:v>3</c:v>
                </c:pt>
                <c:pt idx="924">
                  <c:v>3</c:v>
                </c:pt>
                <c:pt idx="925">
                  <c:v>1</c:v>
                </c:pt>
                <c:pt idx="926">
                  <c:v>3</c:v>
                </c:pt>
                <c:pt idx="927">
                  <c:v>1</c:v>
                </c:pt>
                <c:pt idx="928">
                  <c:v>6</c:v>
                </c:pt>
                <c:pt idx="929">
                  <c:v>1</c:v>
                </c:pt>
                <c:pt idx="930">
                  <c:v>1</c:v>
                </c:pt>
                <c:pt idx="931">
                  <c:v>2</c:v>
                </c:pt>
                <c:pt idx="932">
                  <c:v>3</c:v>
                </c:pt>
                <c:pt idx="933">
                  <c:v>4</c:v>
                </c:pt>
                <c:pt idx="934">
                  <c:v>4</c:v>
                </c:pt>
                <c:pt idx="935">
                  <c:v>5</c:v>
                </c:pt>
                <c:pt idx="936">
                  <c:v>3</c:v>
                </c:pt>
                <c:pt idx="937">
                  <c:v>10</c:v>
                </c:pt>
                <c:pt idx="938">
                  <c:v>5</c:v>
                </c:pt>
                <c:pt idx="939">
                  <c:v>1</c:v>
                </c:pt>
                <c:pt idx="940">
                  <c:v>10</c:v>
                </c:pt>
                <c:pt idx="941">
                  <c:v>5</c:v>
                </c:pt>
                <c:pt idx="942">
                  <c:v>3</c:v>
                </c:pt>
                <c:pt idx="943">
                  <c:v>2</c:v>
                </c:pt>
                <c:pt idx="944">
                  <c:v>6</c:v>
                </c:pt>
                <c:pt idx="945">
                  <c:v>4</c:v>
                </c:pt>
                <c:pt idx="946">
                  <c:v>12</c:v>
                </c:pt>
                <c:pt idx="947">
                  <c:v>3</c:v>
                </c:pt>
                <c:pt idx="948">
                  <c:v>4</c:v>
                </c:pt>
                <c:pt idx="949">
                  <c:v>5</c:v>
                </c:pt>
                <c:pt idx="950">
                  <c:v>2</c:v>
                </c:pt>
                <c:pt idx="951">
                  <c:v>4</c:v>
                </c:pt>
                <c:pt idx="952">
                  <c:v>4</c:v>
                </c:pt>
                <c:pt idx="953">
                  <c:v>1</c:v>
                </c:pt>
                <c:pt idx="954">
                  <c:v>3</c:v>
                </c:pt>
                <c:pt idx="955">
                  <c:v>3</c:v>
                </c:pt>
                <c:pt idx="956">
                  <c:v>3</c:v>
                </c:pt>
                <c:pt idx="957">
                  <c:v>6</c:v>
                </c:pt>
                <c:pt idx="958">
                  <c:v>1</c:v>
                </c:pt>
                <c:pt idx="959">
                  <c:v>7</c:v>
                </c:pt>
                <c:pt idx="960">
                  <c:v>6</c:v>
                </c:pt>
                <c:pt idx="961">
                  <c:v>8</c:v>
                </c:pt>
                <c:pt idx="962">
                  <c:v>2</c:v>
                </c:pt>
                <c:pt idx="963">
                  <c:v>1</c:v>
                </c:pt>
                <c:pt idx="964">
                  <c:v>5</c:v>
                </c:pt>
                <c:pt idx="965">
                  <c:v>1</c:v>
                </c:pt>
                <c:pt idx="966">
                  <c:v>3</c:v>
                </c:pt>
                <c:pt idx="967">
                  <c:v>2</c:v>
                </c:pt>
                <c:pt idx="968">
                  <c:v>2</c:v>
                </c:pt>
                <c:pt idx="969">
                  <c:v>5</c:v>
                </c:pt>
                <c:pt idx="970">
                  <c:v>2</c:v>
                </c:pt>
                <c:pt idx="971">
                  <c:v>6</c:v>
                </c:pt>
                <c:pt idx="972">
                  <c:v>8</c:v>
                </c:pt>
                <c:pt idx="973">
                  <c:v>2</c:v>
                </c:pt>
                <c:pt idx="974">
                  <c:v>2</c:v>
                </c:pt>
                <c:pt idx="975">
                  <c:v>7</c:v>
                </c:pt>
                <c:pt idx="976">
                  <c:v>1</c:v>
                </c:pt>
                <c:pt idx="977">
                  <c:v>4</c:v>
                </c:pt>
                <c:pt idx="978">
                  <c:v>9</c:v>
                </c:pt>
                <c:pt idx="979">
                  <c:v>3</c:v>
                </c:pt>
                <c:pt idx="980">
                  <c:v>2</c:v>
                </c:pt>
                <c:pt idx="981">
                  <c:v>3</c:v>
                </c:pt>
                <c:pt idx="982">
                  <c:v>5</c:v>
                </c:pt>
                <c:pt idx="983">
                  <c:v>2</c:v>
                </c:pt>
                <c:pt idx="984">
                  <c:v>6</c:v>
                </c:pt>
                <c:pt idx="985">
                  <c:v>3</c:v>
                </c:pt>
                <c:pt idx="986">
                  <c:v>8</c:v>
                </c:pt>
                <c:pt idx="987">
                  <c:v>17</c:v>
                </c:pt>
                <c:pt idx="988">
                  <c:v>6</c:v>
                </c:pt>
                <c:pt idx="989">
                  <c:v>1</c:v>
                </c:pt>
                <c:pt idx="990">
                  <c:v>13</c:v>
                </c:pt>
                <c:pt idx="991">
                  <c:v>3</c:v>
                </c:pt>
              </c:numCache>
            </c:numRef>
          </c:val>
          <c:extLst>
            <c:ext xmlns:c16="http://schemas.microsoft.com/office/drawing/2014/chart" uri="{C3380CC4-5D6E-409C-BE32-E72D297353CC}">
              <c16:uniqueId val="{00000000-31B8-4553-8F31-20AACEA0B0B5}"/>
            </c:ext>
          </c:extLst>
        </c:ser>
        <c:dLbls>
          <c:showLegendKey val="0"/>
          <c:showVal val="0"/>
          <c:showCatName val="0"/>
          <c:showSerName val="0"/>
          <c:showPercent val="0"/>
          <c:showBubbleSize val="0"/>
        </c:dLbls>
        <c:gapWidth val="150"/>
        <c:shape val="box"/>
        <c:axId val="1017975200"/>
        <c:axId val="1017977120"/>
        <c:axId val="0"/>
      </c:bar3DChart>
      <c:catAx>
        <c:axId val="1017975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977120"/>
        <c:crosses val="autoZero"/>
        <c:auto val="1"/>
        <c:lblAlgn val="ctr"/>
        <c:lblOffset val="100"/>
        <c:noMultiLvlLbl val="0"/>
      </c:catAx>
      <c:valAx>
        <c:axId val="101797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97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[global_freelancer_raw-vinothini.xlsx]Sheet3!PivotTable8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rating by primary_skill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1"/>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pt idx="10">
                  <c:v>(blank)</c:v>
                </c:pt>
              </c:strCache>
            </c:strRef>
          </c:cat>
          <c:val>
            <c:numRef>
              <c:f>Sheet3!$B$4:$B$14</c:f>
              <c:numCache>
                <c:formatCode>General</c:formatCode>
                <c:ptCount val="11"/>
                <c:pt idx="0">
                  <c:v>242.7382647385985</c:v>
                </c:pt>
                <c:pt idx="1">
                  <c:v>250.15083426028929</c:v>
                </c:pt>
                <c:pt idx="2">
                  <c:v>212.91312569521688</c:v>
                </c:pt>
                <c:pt idx="3">
                  <c:v>232.62569521690779</c:v>
                </c:pt>
                <c:pt idx="4">
                  <c:v>312.11312569521704</c:v>
                </c:pt>
                <c:pt idx="5">
                  <c:v>233.50055617352612</c:v>
                </c:pt>
                <c:pt idx="6">
                  <c:v>238.90055617352621</c:v>
                </c:pt>
                <c:pt idx="7">
                  <c:v>259.30111234705225</c:v>
                </c:pt>
                <c:pt idx="8">
                  <c:v>275.00055617352615</c:v>
                </c:pt>
                <c:pt idx="9">
                  <c:v>246.81312569521694</c:v>
                </c:pt>
                <c:pt idx="10">
                  <c:v>8.5125695216907644</c:v>
                </c:pt>
              </c:numCache>
            </c:numRef>
          </c:val>
          <c:extLst>
            <c:ext xmlns:c16="http://schemas.microsoft.com/office/drawing/2014/chart" uri="{C3380CC4-5D6E-409C-BE32-E72D297353CC}">
              <c16:uniqueId val="{00000000-96EA-4F68-8467-E23C68EFD413}"/>
            </c:ext>
          </c:extLst>
        </c:ser>
        <c:dLbls>
          <c:showLegendKey val="0"/>
          <c:showVal val="0"/>
          <c:showCatName val="0"/>
          <c:showSerName val="0"/>
          <c:showPercent val="0"/>
          <c:showBubbleSize val="0"/>
        </c:dLbls>
        <c:gapWidth val="182"/>
        <c:axId val="526577087"/>
        <c:axId val="526580927"/>
      </c:barChart>
      <c:catAx>
        <c:axId val="526577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80927"/>
        <c:crosses val="autoZero"/>
        <c:auto val="1"/>
        <c:lblAlgn val="ctr"/>
        <c:lblOffset val="100"/>
        <c:noMultiLvlLbl val="0"/>
      </c:catAx>
      <c:valAx>
        <c:axId val="52658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770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[global_freelancer_raw-vinothini.xlsx]Sheet4!PivotTable16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of client_satisfaction by language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Sheet4!$A$4:$A$19</c:f>
              <c:strCache>
                <c:ptCount val="16"/>
                <c:pt idx="0">
                  <c:v>Afrikaans</c:v>
                </c:pt>
                <c:pt idx="1">
                  <c:v>Arabic</c:v>
                </c:pt>
                <c:pt idx="2">
                  <c:v>Dutch</c:v>
                </c:pt>
                <c:pt idx="3">
                  <c:v>English</c:v>
                </c:pt>
                <c:pt idx="4">
                  <c:v>French</c:v>
                </c:pt>
                <c:pt idx="5">
                  <c:v>Germany</c:v>
                </c:pt>
                <c:pt idx="6">
                  <c:v>Hindi</c:v>
                </c:pt>
                <c:pt idx="7">
                  <c:v>Indonesian</c:v>
                </c:pt>
                <c:pt idx="8">
                  <c:v>Italian</c:v>
                </c:pt>
                <c:pt idx="9">
                  <c:v>Japanese</c:v>
                </c:pt>
                <c:pt idx="10">
                  <c:v>Korean</c:v>
                </c:pt>
                <c:pt idx="11">
                  <c:v>Mandarin</c:v>
                </c:pt>
                <c:pt idx="12">
                  <c:v>Portuguese</c:v>
                </c:pt>
                <c:pt idx="13">
                  <c:v>Russian</c:v>
                </c:pt>
                <c:pt idx="14">
                  <c:v>Spanish</c:v>
                </c:pt>
                <c:pt idx="15">
                  <c:v>Turkish</c:v>
                </c:pt>
              </c:strCache>
            </c:strRef>
          </c:cat>
          <c:val>
            <c:numRef>
              <c:f>Sheet4!$B$4:$B$19</c:f>
              <c:numCache>
                <c:formatCode>General</c:formatCode>
                <c:ptCount val="16"/>
                <c:pt idx="0">
                  <c:v>0.78340909090909083</c:v>
                </c:pt>
                <c:pt idx="1">
                  <c:v>0.81690476190476213</c:v>
                </c:pt>
                <c:pt idx="2">
                  <c:v>0.78960784313725474</c:v>
                </c:pt>
                <c:pt idx="3">
                  <c:v>0.79711627906976767</c:v>
                </c:pt>
                <c:pt idx="4">
                  <c:v>0.77136363636363636</c:v>
                </c:pt>
                <c:pt idx="5">
                  <c:v>0.78384615384615397</c:v>
                </c:pt>
                <c:pt idx="6">
                  <c:v>0.80822222222222195</c:v>
                </c:pt>
                <c:pt idx="7">
                  <c:v>0.78065217391304353</c:v>
                </c:pt>
                <c:pt idx="8">
                  <c:v>0.77880952380952351</c:v>
                </c:pt>
                <c:pt idx="9">
                  <c:v>0.77054054054054044</c:v>
                </c:pt>
                <c:pt idx="10">
                  <c:v>0.7955882352941176</c:v>
                </c:pt>
                <c:pt idx="11">
                  <c:v>0.78530612244897968</c:v>
                </c:pt>
                <c:pt idx="12">
                  <c:v>0.78967741935483859</c:v>
                </c:pt>
                <c:pt idx="13">
                  <c:v>0.80063829787234053</c:v>
                </c:pt>
                <c:pt idx="14">
                  <c:v>0.80380281690140865</c:v>
                </c:pt>
                <c:pt idx="15">
                  <c:v>0.7724444444444446</c:v>
                </c:pt>
              </c:numCache>
            </c:numRef>
          </c:val>
          <c:extLst>
            <c:ext xmlns:c16="http://schemas.microsoft.com/office/drawing/2014/chart" uri="{C3380CC4-5D6E-409C-BE32-E72D297353CC}">
              <c16:uniqueId val="{00000000-0B08-44BE-930F-E16688379905}"/>
            </c:ext>
          </c:extLst>
        </c:ser>
        <c:dLbls>
          <c:showLegendKey val="0"/>
          <c:showVal val="0"/>
          <c:showCatName val="0"/>
          <c:showSerName val="0"/>
          <c:showPercent val="0"/>
          <c:showBubbleSize val="0"/>
        </c:dLbls>
        <c:gapWidth val="219"/>
        <c:overlap val="-27"/>
        <c:axId val="1908971007"/>
        <c:axId val="1908975327"/>
      </c:barChart>
      <c:catAx>
        <c:axId val="190897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975327"/>
        <c:crosses val="autoZero"/>
        <c:auto val="1"/>
        <c:lblAlgn val="ctr"/>
        <c:lblOffset val="100"/>
        <c:noMultiLvlLbl val="0"/>
      </c:catAx>
      <c:valAx>
        <c:axId val="190897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9710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[global_freelancer_raw-vinothini.xlsx]Sheet5!PivotTable24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of client_satisfaction by is_active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Sheet5!$A$4:$A$6</c:f>
              <c:strCache>
                <c:ptCount val="3"/>
                <c:pt idx="0">
                  <c:v>Unknown</c:v>
                </c:pt>
                <c:pt idx="1">
                  <c:v>FALSE</c:v>
                </c:pt>
                <c:pt idx="2">
                  <c:v>TRUE</c:v>
                </c:pt>
              </c:strCache>
            </c:strRef>
          </c:cat>
          <c:val>
            <c:numRef>
              <c:f>Sheet5!$B$4:$B$6</c:f>
              <c:numCache>
                <c:formatCode>General</c:formatCode>
                <c:ptCount val="3"/>
                <c:pt idx="0">
                  <c:v>0.79910112359550534</c:v>
                </c:pt>
                <c:pt idx="1">
                  <c:v>0.7911397849462376</c:v>
                </c:pt>
                <c:pt idx="2">
                  <c:v>0.79197309417040374</c:v>
                </c:pt>
              </c:numCache>
            </c:numRef>
          </c:val>
          <c:extLst>
            <c:ext xmlns:c16="http://schemas.microsoft.com/office/drawing/2014/chart" uri="{C3380CC4-5D6E-409C-BE32-E72D297353CC}">
              <c16:uniqueId val="{00000000-5620-42FE-931F-BB6A6E6D28A3}"/>
            </c:ext>
          </c:extLst>
        </c:ser>
        <c:dLbls>
          <c:showLegendKey val="0"/>
          <c:showVal val="0"/>
          <c:showCatName val="0"/>
          <c:showSerName val="0"/>
          <c:showPercent val="0"/>
          <c:showBubbleSize val="0"/>
        </c:dLbls>
        <c:gapWidth val="219"/>
        <c:overlap val="-27"/>
        <c:axId val="526574687"/>
        <c:axId val="526582367"/>
      </c:barChart>
      <c:catAx>
        <c:axId val="52657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82367"/>
        <c:crosses val="autoZero"/>
        <c:auto val="1"/>
        <c:lblAlgn val="ctr"/>
        <c:lblOffset val="100"/>
        <c:noMultiLvlLbl val="0"/>
      </c:catAx>
      <c:valAx>
        <c:axId val="52658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746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[global_freelancer_raw-vinothini.xlsx]Sheet6!PivotTable32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of client_satisfaction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Sheet6!$A$4:$A$25</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pt idx="21">
                  <c:v>(blank)</c:v>
                </c:pt>
              </c:strCache>
            </c:strRef>
          </c:cat>
          <c:val>
            <c:numRef>
              <c:f>Sheet6!$B$4:$B$25</c:f>
              <c:numCache>
                <c:formatCode>General</c:formatCode>
                <c:ptCount val="22"/>
                <c:pt idx="0">
                  <c:v>0.80173913043478251</c:v>
                </c:pt>
                <c:pt idx="1">
                  <c:v>0.80450980392156868</c:v>
                </c:pt>
                <c:pt idx="2">
                  <c:v>0.78967741935483859</c:v>
                </c:pt>
                <c:pt idx="3">
                  <c:v>0.78461538461538471</c:v>
                </c:pt>
                <c:pt idx="4">
                  <c:v>0.78530612244897968</c:v>
                </c:pt>
                <c:pt idx="5">
                  <c:v>0.81690476190476213</c:v>
                </c:pt>
                <c:pt idx="6">
                  <c:v>0.77136363636363636</c:v>
                </c:pt>
                <c:pt idx="7">
                  <c:v>0.78384615384615397</c:v>
                </c:pt>
                <c:pt idx="8">
                  <c:v>0.80822222222222195</c:v>
                </c:pt>
                <c:pt idx="9">
                  <c:v>0.78044444444444439</c:v>
                </c:pt>
                <c:pt idx="10">
                  <c:v>0.77853658536585346</c:v>
                </c:pt>
                <c:pt idx="11">
                  <c:v>0.77054054054054044</c:v>
                </c:pt>
                <c:pt idx="12">
                  <c:v>0.80059999999999976</c:v>
                </c:pt>
                <c:pt idx="13">
                  <c:v>0.79279999999999984</c:v>
                </c:pt>
                <c:pt idx="14">
                  <c:v>0.80063829787234053</c:v>
                </c:pt>
                <c:pt idx="15">
                  <c:v>0.78340909090909083</c:v>
                </c:pt>
                <c:pt idx="16">
                  <c:v>0.7955882352941176</c:v>
                </c:pt>
                <c:pt idx="17">
                  <c:v>0.80666666666666664</c:v>
                </c:pt>
                <c:pt idx="18">
                  <c:v>0.7724444444444446</c:v>
                </c:pt>
                <c:pt idx="19">
                  <c:v>0.79299999999999993</c:v>
                </c:pt>
                <c:pt idx="20">
                  <c:v>0.81020408163265301</c:v>
                </c:pt>
                <c:pt idx="21">
                  <c:v>0.78500000000000003</c:v>
                </c:pt>
              </c:numCache>
            </c:numRef>
          </c:val>
          <c:extLst>
            <c:ext xmlns:c16="http://schemas.microsoft.com/office/drawing/2014/chart" uri="{C3380CC4-5D6E-409C-BE32-E72D297353CC}">
              <c16:uniqueId val="{00000000-B8E7-4ABC-A0ED-B9AB792A656E}"/>
            </c:ext>
          </c:extLst>
        </c:ser>
        <c:dLbls>
          <c:showLegendKey val="0"/>
          <c:showVal val="0"/>
          <c:showCatName val="0"/>
          <c:showSerName val="0"/>
          <c:showPercent val="0"/>
          <c:showBubbleSize val="0"/>
        </c:dLbls>
        <c:gapWidth val="219"/>
        <c:overlap val="-27"/>
        <c:axId val="526579007"/>
        <c:axId val="526585727"/>
      </c:barChart>
      <c:catAx>
        <c:axId val="52657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85727"/>
        <c:crosses val="autoZero"/>
        <c:auto val="1"/>
        <c:lblAlgn val="ctr"/>
        <c:lblOffset val="100"/>
        <c:noMultiLvlLbl val="0"/>
      </c:catAx>
      <c:valAx>
        <c:axId val="52658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790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38100</xdr:colOff>
      <xdr:row>30</xdr:row>
      <xdr:rowOff>121920</xdr:rowOff>
    </xdr:from>
    <xdr:to>
      <xdr:col>8</xdr:col>
      <xdr:colOff>899160</xdr:colOff>
      <xdr:row>45</xdr:row>
      <xdr:rowOff>121920</xdr:rowOff>
    </xdr:to>
    <xdr:graphicFrame macro="">
      <xdr:nvGraphicFramePr>
        <xdr:cNvPr id="2" name="Chart 1">
          <a:extLst>
            <a:ext uri="{FF2B5EF4-FFF2-40B4-BE49-F238E27FC236}">
              <a16:creationId xmlns:a16="http://schemas.microsoft.com/office/drawing/2014/main" id="{1E7B5125-EA7C-5B17-CC5D-34ADF880E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297180</xdr:colOff>
      <xdr:row>49</xdr:row>
      <xdr:rowOff>144780</xdr:rowOff>
    </xdr:from>
    <xdr:to>
      <xdr:col>8</xdr:col>
      <xdr:colOff>815340</xdr:colOff>
      <xdr:row>64</xdr:row>
      <xdr:rowOff>144780</xdr:rowOff>
    </xdr:to>
    <xdr:graphicFrame macro="">
      <xdr:nvGraphicFramePr>
        <xdr:cNvPr id="5" name="Chart 4">
          <a:extLst>
            <a:ext uri="{FF2B5EF4-FFF2-40B4-BE49-F238E27FC236}">
              <a16:creationId xmlns:a16="http://schemas.microsoft.com/office/drawing/2014/main" id="{74717FE6-C9FB-A596-E14D-CFB1980B6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xdr:colOff>
      <xdr:row>68</xdr:row>
      <xdr:rowOff>45720</xdr:rowOff>
    </xdr:from>
    <xdr:to>
      <xdr:col>8</xdr:col>
      <xdr:colOff>876300</xdr:colOff>
      <xdr:row>83</xdr:row>
      <xdr:rowOff>45720</xdr:rowOff>
    </xdr:to>
    <xdr:graphicFrame macro="">
      <xdr:nvGraphicFramePr>
        <xdr:cNvPr id="6" name="Chart 5">
          <a:extLst>
            <a:ext uri="{FF2B5EF4-FFF2-40B4-BE49-F238E27FC236}">
              <a16:creationId xmlns:a16="http://schemas.microsoft.com/office/drawing/2014/main" id="{E6BDF7C7-967C-3B0E-6F14-FA81E2D6E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88</xdr:row>
      <xdr:rowOff>15240</xdr:rowOff>
    </xdr:from>
    <xdr:to>
      <xdr:col>8</xdr:col>
      <xdr:colOff>868680</xdr:colOff>
      <xdr:row>103</xdr:row>
      <xdr:rowOff>15240</xdr:rowOff>
    </xdr:to>
    <xdr:graphicFrame macro="">
      <xdr:nvGraphicFramePr>
        <xdr:cNvPr id="7" name="Chart 6">
          <a:extLst>
            <a:ext uri="{FF2B5EF4-FFF2-40B4-BE49-F238E27FC236}">
              <a16:creationId xmlns:a16="http://schemas.microsoft.com/office/drawing/2014/main" id="{86CCCAD2-F3E9-2E29-B84B-299FAD551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68580</xdr:colOff>
      <xdr:row>6</xdr:row>
      <xdr:rowOff>83820</xdr:rowOff>
    </xdr:from>
    <xdr:to>
      <xdr:col>10</xdr:col>
      <xdr:colOff>373380</xdr:colOff>
      <xdr:row>21</xdr:row>
      <xdr:rowOff>83820</xdr:rowOff>
    </xdr:to>
    <xdr:graphicFrame macro="">
      <xdr:nvGraphicFramePr>
        <xdr:cNvPr id="2" name="Chart 1">
          <a:extLst>
            <a:ext uri="{FF2B5EF4-FFF2-40B4-BE49-F238E27FC236}">
              <a16:creationId xmlns:a16="http://schemas.microsoft.com/office/drawing/2014/main" id="{944DA4A8-328C-0CE8-0174-BBB3F45C5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464820</xdr:colOff>
      <xdr:row>6</xdr:row>
      <xdr:rowOff>83820</xdr:rowOff>
    </xdr:from>
    <xdr:to>
      <xdr:col>10</xdr:col>
      <xdr:colOff>160020</xdr:colOff>
      <xdr:row>21</xdr:row>
      <xdr:rowOff>83820</xdr:rowOff>
    </xdr:to>
    <xdr:graphicFrame macro="">
      <xdr:nvGraphicFramePr>
        <xdr:cNvPr id="2" name="Chart 1">
          <a:extLst>
            <a:ext uri="{FF2B5EF4-FFF2-40B4-BE49-F238E27FC236}">
              <a16:creationId xmlns:a16="http://schemas.microsoft.com/office/drawing/2014/main" id="{23284D3E-9B69-F446-CFEE-8F05AD524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464820</xdr:colOff>
      <xdr:row>6</xdr:row>
      <xdr:rowOff>83820</xdr:rowOff>
    </xdr:from>
    <xdr:to>
      <xdr:col>10</xdr:col>
      <xdr:colOff>160020</xdr:colOff>
      <xdr:row>21</xdr:row>
      <xdr:rowOff>83820</xdr:rowOff>
    </xdr:to>
    <xdr:graphicFrame macro="">
      <xdr:nvGraphicFramePr>
        <xdr:cNvPr id="2" name="Chart 1">
          <a:extLst>
            <a:ext uri="{FF2B5EF4-FFF2-40B4-BE49-F238E27FC236}">
              <a16:creationId xmlns:a16="http://schemas.microsoft.com/office/drawing/2014/main" id="{D7C6300C-173F-F54E-1A3E-5F291775A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441960</xdr:colOff>
      <xdr:row>6</xdr:row>
      <xdr:rowOff>83820</xdr:rowOff>
    </xdr:from>
    <xdr:to>
      <xdr:col>10</xdr:col>
      <xdr:colOff>137160</xdr:colOff>
      <xdr:row>21</xdr:row>
      <xdr:rowOff>83820</xdr:rowOff>
    </xdr:to>
    <xdr:graphicFrame macro="">
      <xdr:nvGraphicFramePr>
        <xdr:cNvPr id="2" name="Chart 1">
          <a:extLst>
            <a:ext uri="{FF2B5EF4-FFF2-40B4-BE49-F238E27FC236}">
              <a16:creationId xmlns:a16="http://schemas.microsoft.com/office/drawing/2014/main" id="{3859F3AA-FC20-D857-1E13-99DE747D6E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243840</xdr:colOff>
      <xdr:row>3</xdr:row>
      <xdr:rowOff>60960</xdr:rowOff>
    </xdr:from>
    <xdr:to>
      <xdr:col>9</xdr:col>
      <xdr:colOff>411480</xdr:colOff>
      <xdr:row>13</xdr:row>
      <xdr:rowOff>129540</xdr:rowOff>
    </xdr:to>
    <xdr:graphicFrame macro="">
      <xdr:nvGraphicFramePr>
        <xdr:cNvPr id="2" name="Chart 1">
          <a:extLst>
            <a:ext uri="{FF2B5EF4-FFF2-40B4-BE49-F238E27FC236}">
              <a16:creationId xmlns:a16="http://schemas.microsoft.com/office/drawing/2014/main" id="{E647BB89-3880-4484-BD3D-21C20B0C0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472440</xdr:colOff>
      <xdr:row>3</xdr:row>
      <xdr:rowOff>76200</xdr:rowOff>
    </xdr:from>
    <xdr:to>
      <xdr:col>13</xdr:col>
      <xdr:colOff>419100</xdr:colOff>
      <xdr:row>13</xdr:row>
      <xdr:rowOff>137160</xdr:rowOff>
    </xdr:to>
    <xdr:graphicFrame macro="">
      <xdr:nvGraphicFramePr>
        <xdr:cNvPr id="3" name="Chart 2">
          <a:extLst>
            <a:ext uri="{FF2B5EF4-FFF2-40B4-BE49-F238E27FC236}">
              <a16:creationId xmlns:a16="http://schemas.microsoft.com/office/drawing/2014/main" id="{C110A833-8A79-4ECC-8EBD-F04FDDB9F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487680</xdr:colOff>
      <xdr:row>3</xdr:row>
      <xdr:rowOff>99060</xdr:rowOff>
    </xdr:from>
    <xdr:to>
      <xdr:col>17</xdr:col>
      <xdr:colOff>297180</xdr:colOff>
      <xdr:row>13</xdr:row>
      <xdr:rowOff>137160</xdr:rowOff>
    </xdr:to>
    <xdr:graphicFrame macro="">
      <xdr:nvGraphicFramePr>
        <xdr:cNvPr id="4" name="Chart 3">
          <a:extLst>
            <a:ext uri="{FF2B5EF4-FFF2-40B4-BE49-F238E27FC236}">
              <a16:creationId xmlns:a16="http://schemas.microsoft.com/office/drawing/2014/main" id="{64C7EE70-3109-4180-BEE6-F08ADFC91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266700</xdr:colOff>
      <xdr:row>14</xdr:row>
      <xdr:rowOff>7620</xdr:rowOff>
    </xdr:from>
    <xdr:to>
      <xdr:col>9</xdr:col>
      <xdr:colOff>381000</xdr:colOff>
      <xdr:row>25</xdr:row>
      <xdr:rowOff>152400</xdr:rowOff>
    </xdr:to>
    <xdr:graphicFrame macro="">
      <xdr:nvGraphicFramePr>
        <xdr:cNvPr id="5" name="Chart 4">
          <a:extLst>
            <a:ext uri="{FF2B5EF4-FFF2-40B4-BE49-F238E27FC236}">
              <a16:creationId xmlns:a16="http://schemas.microsoft.com/office/drawing/2014/main" id="{31BD9FBD-CB97-4A81-9EDE-ABE5AE07D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30480</xdr:colOff>
      <xdr:row>3</xdr:row>
      <xdr:rowOff>53341</xdr:rowOff>
    </xdr:from>
    <xdr:to>
      <xdr:col>3</xdr:col>
      <xdr:colOff>243840</xdr:colOff>
      <xdr:row>10</xdr:row>
      <xdr:rowOff>106681</xdr:rowOff>
    </xdr:to>
    <mc:AlternateContent xmlns:mc="http://schemas.openxmlformats.org/markup-compatibility/2006" xmlns:a14="http://schemas.microsoft.com/office/drawing/2010/main">
      <mc:Choice Requires="a14">
        <xdr:graphicFrame macro="">
          <xdr:nvGraphicFramePr>
            <xdr:cNvPr id="6" name="freelancer_ID">
              <a:extLst>
                <a:ext uri="{FF2B5EF4-FFF2-40B4-BE49-F238E27FC236}">
                  <a16:creationId xmlns:a16="http://schemas.microsoft.com/office/drawing/2014/main" id="{CCCCDFE7-F23F-3BE0-EC7D-512715B09D95}"/>
                </a:ext>
              </a:extLst>
            </xdr:cNvPr>
            <xdr:cNvGraphicFramePr/>
          </xdr:nvGraphicFramePr>
          <xdr:xfrm>
            <a:off x="0" y="0"/>
            <a:ext cx="0" cy="0"/>
          </xdr:xfrm>
          <a:graphic>
            <a:graphicData uri="http://schemas.microsoft.com/office/drawing/2010/slicer">
              <sle:slicer xmlns:sle="http://schemas.microsoft.com/office/drawing/2010/slicer" name="freelancer_ID"/>
            </a:graphicData>
          </a:graphic>
        </xdr:graphicFrame>
      </mc:Choice>
      <mc:Fallback xmlns="">
        <xdr:sp macro="" textlink="">
          <xdr:nvSpPr>
            <xdr:cNvPr id="0" name=""/>
            <xdr:cNvSpPr>
              <a:spLocks noTextEdit="1"/>
            </xdr:cNvSpPr>
          </xdr:nvSpPr>
          <xdr:spPr>
            <a:xfrm>
              <a:off x="640080" y="579121"/>
              <a:ext cx="143256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243840</xdr:colOff>
      <xdr:row>3</xdr:row>
      <xdr:rowOff>83821</xdr:rowOff>
    </xdr:from>
    <xdr:to>
      <xdr:col>5</xdr:col>
      <xdr:colOff>213360</xdr:colOff>
      <xdr:row>9</xdr:row>
      <xdr:rowOff>121921</xdr:rowOff>
    </xdr:to>
    <mc:AlternateContent xmlns:mc="http://schemas.openxmlformats.org/markup-compatibility/2006" xmlns:a14="http://schemas.microsoft.com/office/drawing/2010/main">
      <mc:Choice Requires="a14">
        <xdr:graphicFrame macro="">
          <xdr:nvGraphicFramePr>
            <xdr:cNvPr id="8" name="is_active">
              <a:extLst>
                <a:ext uri="{FF2B5EF4-FFF2-40B4-BE49-F238E27FC236}">
                  <a16:creationId xmlns:a16="http://schemas.microsoft.com/office/drawing/2014/main" id="{20A70AF7-6D9A-92AE-6023-36F59EE40E55}"/>
                </a:ext>
              </a:extLst>
            </xdr:cNvPr>
            <xdr:cNvGraphicFramePr/>
          </xdr:nvGraphicFramePr>
          <xdr:xfrm>
            <a:off x="0" y="0"/>
            <a:ext cx="0" cy="0"/>
          </xdr:xfrm>
          <a:graphic>
            <a:graphicData uri="http://schemas.microsoft.com/office/drawing/2010/slicer">
              <sle:slicer xmlns:sle="http://schemas.microsoft.com/office/drawing/2010/slicer" name="is_active"/>
            </a:graphicData>
          </a:graphic>
        </xdr:graphicFrame>
      </mc:Choice>
      <mc:Fallback xmlns="">
        <xdr:sp macro="" textlink="">
          <xdr:nvSpPr>
            <xdr:cNvPr id="0" name=""/>
            <xdr:cNvSpPr>
              <a:spLocks noTextEdit="1"/>
            </xdr:cNvSpPr>
          </xdr:nvSpPr>
          <xdr:spPr>
            <a:xfrm>
              <a:off x="2072640" y="609601"/>
              <a:ext cx="118872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289560</xdr:colOff>
      <xdr:row>11</xdr:row>
      <xdr:rowOff>76201</xdr:rowOff>
    </xdr:from>
    <xdr:to>
      <xdr:col>5</xdr:col>
      <xdr:colOff>236220</xdr:colOff>
      <xdr:row>17</xdr:row>
      <xdr:rowOff>160021</xdr:rowOff>
    </xdr:to>
    <mc:AlternateContent xmlns:mc="http://schemas.openxmlformats.org/markup-compatibility/2006" xmlns:a14="http://schemas.microsoft.com/office/drawing/2010/main">
      <mc:Choice Requires="a14">
        <xdr:graphicFrame macro="">
          <xdr:nvGraphicFramePr>
            <xdr:cNvPr id="12" name="freelancer_ID 1">
              <a:extLst>
                <a:ext uri="{FF2B5EF4-FFF2-40B4-BE49-F238E27FC236}">
                  <a16:creationId xmlns:a16="http://schemas.microsoft.com/office/drawing/2014/main" id="{1FC2E9CC-F73E-0CDE-7F0F-28030553AE4F}"/>
                </a:ext>
              </a:extLst>
            </xdr:cNvPr>
            <xdr:cNvGraphicFramePr/>
          </xdr:nvGraphicFramePr>
          <xdr:xfrm>
            <a:off x="0" y="0"/>
            <a:ext cx="0" cy="0"/>
          </xdr:xfrm>
          <a:graphic>
            <a:graphicData uri="http://schemas.microsoft.com/office/drawing/2010/slicer">
              <sle:slicer xmlns:sle="http://schemas.microsoft.com/office/drawing/2010/slicer" name="freelancer_ID 1"/>
            </a:graphicData>
          </a:graphic>
        </xdr:graphicFrame>
      </mc:Choice>
      <mc:Fallback xmlns="">
        <xdr:sp macro="" textlink="">
          <xdr:nvSpPr>
            <xdr:cNvPr id="0" name=""/>
            <xdr:cNvSpPr>
              <a:spLocks noTextEdit="1"/>
            </xdr:cNvSpPr>
          </xdr:nvSpPr>
          <xdr:spPr>
            <a:xfrm>
              <a:off x="2118360" y="2118361"/>
              <a:ext cx="116586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xdr:colOff>
      <xdr:row>11</xdr:row>
      <xdr:rowOff>83821</xdr:rowOff>
    </xdr:from>
    <xdr:to>
      <xdr:col>3</xdr:col>
      <xdr:colOff>297180</xdr:colOff>
      <xdr:row>17</xdr:row>
      <xdr:rowOff>167641</xdr:rowOff>
    </xdr:to>
    <mc:AlternateContent xmlns:mc="http://schemas.openxmlformats.org/markup-compatibility/2006" xmlns:a14="http://schemas.microsoft.com/office/drawing/2010/main">
      <mc:Choice Requires="a14">
        <xdr:graphicFrame macro="">
          <xdr:nvGraphicFramePr>
            <xdr:cNvPr id="13" name="primary_skill">
              <a:extLst>
                <a:ext uri="{FF2B5EF4-FFF2-40B4-BE49-F238E27FC236}">
                  <a16:creationId xmlns:a16="http://schemas.microsoft.com/office/drawing/2014/main" id="{07BA30DB-E8D6-067D-0284-1FA2F7268202}"/>
                </a:ext>
              </a:extLst>
            </xdr:cNvPr>
            <xdr:cNvGraphicFramePr/>
          </xdr:nvGraphicFramePr>
          <xdr:xfrm>
            <a:off x="0" y="0"/>
            <a:ext cx="0" cy="0"/>
          </xdr:xfrm>
          <a:graphic>
            <a:graphicData uri="http://schemas.microsoft.com/office/drawing/2010/slicer">
              <sle:slicer xmlns:sle="http://schemas.microsoft.com/office/drawing/2010/slicer" name="primary_skill"/>
            </a:graphicData>
          </a:graphic>
        </xdr:graphicFrame>
      </mc:Choice>
      <mc:Fallback xmlns="">
        <xdr:sp macro="" textlink="">
          <xdr:nvSpPr>
            <xdr:cNvPr id="0" name=""/>
            <xdr:cNvSpPr>
              <a:spLocks noTextEdit="1"/>
            </xdr:cNvSpPr>
          </xdr:nvSpPr>
          <xdr:spPr>
            <a:xfrm>
              <a:off x="632460" y="2125981"/>
              <a:ext cx="149352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312420</xdr:colOff>
      <xdr:row>18</xdr:row>
      <xdr:rowOff>114301</xdr:rowOff>
    </xdr:from>
    <xdr:to>
      <xdr:col>5</xdr:col>
      <xdr:colOff>137160</xdr:colOff>
      <xdr:row>25</xdr:row>
      <xdr:rowOff>38100</xdr:rowOff>
    </xdr:to>
    <mc:AlternateContent xmlns:mc="http://schemas.openxmlformats.org/markup-compatibility/2006" xmlns:a14="http://schemas.microsoft.com/office/drawing/2010/main">
      <mc:Choice Requires="a14">
        <xdr:graphicFrame macro="">
          <xdr:nvGraphicFramePr>
            <xdr:cNvPr id="14" name="rating">
              <a:extLst>
                <a:ext uri="{FF2B5EF4-FFF2-40B4-BE49-F238E27FC236}">
                  <a16:creationId xmlns:a16="http://schemas.microsoft.com/office/drawing/2014/main" id="{B6A0B421-6C8D-6485-8B1D-FDF8D1CAF6A0}"/>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2141220" y="3436621"/>
              <a:ext cx="104394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91440</xdr:colOff>
      <xdr:row>18</xdr:row>
      <xdr:rowOff>129540</xdr:rowOff>
    </xdr:from>
    <xdr:to>
      <xdr:col>3</xdr:col>
      <xdr:colOff>266700</xdr:colOff>
      <xdr:row>25</xdr:row>
      <xdr:rowOff>30479</xdr:rowOff>
    </xdr:to>
    <mc:AlternateContent xmlns:mc="http://schemas.openxmlformats.org/markup-compatibility/2006" xmlns:a14="http://schemas.microsoft.com/office/drawing/2010/main">
      <mc:Choice Requires="a14">
        <xdr:graphicFrame macro="">
          <xdr:nvGraphicFramePr>
            <xdr:cNvPr id="15" name="freelancer_ID 2">
              <a:extLst>
                <a:ext uri="{FF2B5EF4-FFF2-40B4-BE49-F238E27FC236}">
                  <a16:creationId xmlns:a16="http://schemas.microsoft.com/office/drawing/2014/main" id="{E04221A8-33D6-9139-EB97-78B13EF01DA7}"/>
                </a:ext>
              </a:extLst>
            </xdr:cNvPr>
            <xdr:cNvGraphicFramePr/>
          </xdr:nvGraphicFramePr>
          <xdr:xfrm>
            <a:off x="0" y="0"/>
            <a:ext cx="0" cy="0"/>
          </xdr:xfrm>
          <a:graphic>
            <a:graphicData uri="http://schemas.microsoft.com/office/drawing/2010/slicer">
              <sle:slicer xmlns:sle="http://schemas.microsoft.com/office/drawing/2010/slicer" name="freelancer_ID 2"/>
            </a:graphicData>
          </a:graphic>
        </xdr:graphicFrame>
      </mc:Choice>
      <mc:Fallback xmlns="">
        <xdr:sp macro="" textlink="">
          <xdr:nvSpPr>
            <xdr:cNvPr id="0" name=""/>
            <xdr:cNvSpPr>
              <a:spLocks noTextEdit="1"/>
            </xdr:cNvSpPr>
          </xdr:nvSpPr>
          <xdr:spPr>
            <a:xfrm>
              <a:off x="701040" y="3451860"/>
              <a:ext cx="139446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xdr:colOff>
      <xdr:row>32</xdr:row>
      <xdr:rowOff>30481</xdr:rowOff>
    </xdr:from>
    <xdr:to>
      <xdr:col>3</xdr:col>
      <xdr:colOff>198120</xdr:colOff>
      <xdr:row>38</xdr:row>
      <xdr:rowOff>99061</xdr:rowOff>
    </xdr:to>
    <mc:AlternateContent xmlns:mc="http://schemas.openxmlformats.org/markup-compatibility/2006" xmlns:a14="http://schemas.microsoft.com/office/drawing/2010/main">
      <mc:Choice Requires="a14">
        <xdr:graphicFrame macro="">
          <xdr:nvGraphicFramePr>
            <xdr:cNvPr id="16" name="Duration Period">
              <a:extLst>
                <a:ext uri="{FF2B5EF4-FFF2-40B4-BE49-F238E27FC236}">
                  <a16:creationId xmlns:a16="http://schemas.microsoft.com/office/drawing/2014/main" id="{69C8F9DB-C8A9-C63D-772C-9331F31E80C7}"/>
                </a:ext>
              </a:extLst>
            </xdr:cNvPr>
            <xdr:cNvGraphicFramePr/>
          </xdr:nvGraphicFramePr>
          <xdr:xfrm>
            <a:off x="0" y="0"/>
            <a:ext cx="0" cy="0"/>
          </xdr:xfrm>
          <a:graphic>
            <a:graphicData uri="http://schemas.microsoft.com/office/drawing/2010/slicer">
              <sle:slicer xmlns:sle="http://schemas.microsoft.com/office/drawing/2010/slicer" name="Duration Period"/>
            </a:graphicData>
          </a:graphic>
        </xdr:graphicFrame>
      </mc:Choice>
      <mc:Fallback xmlns="">
        <xdr:sp macro="" textlink="">
          <xdr:nvSpPr>
            <xdr:cNvPr id="0" name=""/>
            <xdr:cNvSpPr>
              <a:spLocks noTextEdit="1"/>
            </xdr:cNvSpPr>
          </xdr:nvSpPr>
          <xdr:spPr>
            <a:xfrm>
              <a:off x="632460" y="5913121"/>
              <a:ext cx="139446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304800</xdr:colOff>
      <xdr:row>25</xdr:row>
      <xdr:rowOff>167641</xdr:rowOff>
    </xdr:from>
    <xdr:to>
      <xdr:col>5</xdr:col>
      <xdr:colOff>175260</xdr:colOff>
      <xdr:row>31</xdr:row>
      <xdr:rowOff>99060</xdr:rowOff>
    </xdr:to>
    <mc:AlternateContent xmlns:mc="http://schemas.openxmlformats.org/markup-compatibility/2006" xmlns:a14="http://schemas.microsoft.com/office/drawing/2010/main">
      <mc:Choice Requires="a14">
        <xdr:graphicFrame macro="">
          <xdr:nvGraphicFramePr>
            <xdr:cNvPr id="17" name="is_active 1">
              <a:extLst>
                <a:ext uri="{FF2B5EF4-FFF2-40B4-BE49-F238E27FC236}">
                  <a16:creationId xmlns:a16="http://schemas.microsoft.com/office/drawing/2014/main" id="{FD03F9D4-FE0D-73DF-69F9-F04606134951}"/>
                </a:ext>
              </a:extLst>
            </xdr:cNvPr>
            <xdr:cNvGraphicFramePr/>
          </xdr:nvGraphicFramePr>
          <xdr:xfrm>
            <a:off x="0" y="0"/>
            <a:ext cx="0" cy="0"/>
          </xdr:xfrm>
          <a:graphic>
            <a:graphicData uri="http://schemas.microsoft.com/office/drawing/2010/slicer">
              <sle:slicer xmlns:sle="http://schemas.microsoft.com/office/drawing/2010/slicer" name="is_active 1"/>
            </a:graphicData>
          </a:graphic>
        </xdr:graphicFrame>
      </mc:Choice>
      <mc:Fallback xmlns="">
        <xdr:sp macro="" textlink="">
          <xdr:nvSpPr>
            <xdr:cNvPr id="0" name=""/>
            <xdr:cNvSpPr>
              <a:spLocks noTextEdit="1"/>
            </xdr:cNvSpPr>
          </xdr:nvSpPr>
          <xdr:spPr>
            <a:xfrm>
              <a:off x="2133600" y="4770121"/>
              <a:ext cx="1089660"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xdr:colOff>
      <xdr:row>25</xdr:row>
      <xdr:rowOff>114301</xdr:rowOff>
    </xdr:from>
    <xdr:to>
      <xdr:col>3</xdr:col>
      <xdr:colOff>236220</xdr:colOff>
      <xdr:row>31</xdr:row>
      <xdr:rowOff>60961</xdr:rowOff>
    </xdr:to>
    <mc:AlternateContent xmlns:mc="http://schemas.openxmlformats.org/markup-compatibility/2006" xmlns:a14="http://schemas.microsoft.com/office/drawing/2010/main">
      <mc:Choice Requires="a14">
        <xdr:graphicFrame macro="">
          <xdr:nvGraphicFramePr>
            <xdr:cNvPr id="18" name="no of projects">
              <a:extLst>
                <a:ext uri="{FF2B5EF4-FFF2-40B4-BE49-F238E27FC236}">
                  <a16:creationId xmlns:a16="http://schemas.microsoft.com/office/drawing/2014/main" id="{0F9D0712-A637-50CF-4E59-A5262CCB937B}"/>
                </a:ext>
              </a:extLst>
            </xdr:cNvPr>
            <xdr:cNvGraphicFramePr/>
          </xdr:nvGraphicFramePr>
          <xdr:xfrm>
            <a:off x="0" y="0"/>
            <a:ext cx="0" cy="0"/>
          </xdr:xfrm>
          <a:graphic>
            <a:graphicData uri="http://schemas.microsoft.com/office/drawing/2010/slicer">
              <sle:slicer xmlns:sle="http://schemas.microsoft.com/office/drawing/2010/slicer" name="no of projects"/>
            </a:graphicData>
          </a:graphic>
        </xdr:graphicFrame>
      </mc:Choice>
      <mc:Fallback xmlns="">
        <xdr:sp macro="" textlink="">
          <xdr:nvSpPr>
            <xdr:cNvPr id="0" name=""/>
            <xdr:cNvSpPr>
              <a:spLocks noTextEdit="1"/>
            </xdr:cNvSpPr>
          </xdr:nvSpPr>
          <xdr:spPr>
            <a:xfrm>
              <a:off x="632460" y="4716781"/>
              <a:ext cx="1432560" cy="104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457200</xdr:colOff>
      <xdr:row>14</xdr:row>
      <xdr:rowOff>30480</xdr:rowOff>
    </xdr:from>
    <xdr:to>
      <xdr:col>13</xdr:col>
      <xdr:colOff>480060</xdr:colOff>
      <xdr:row>25</xdr:row>
      <xdr:rowOff>167640</xdr:rowOff>
    </xdr:to>
    <xdr:graphicFrame macro="">
      <xdr:nvGraphicFramePr>
        <xdr:cNvPr id="7" name="Chart 6">
          <a:extLst>
            <a:ext uri="{FF2B5EF4-FFF2-40B4-BE49-F238E27FC236}">
              <a16:creationId xmlns:a16="http://schemas.microsoft.com/office/drawing/2014/main" id="{18FBF82F-AD81-46C5-9D3F-226895AF2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556260</xdr:colOff>
      <xdr:row>14</xdr:row>
      <xdr:rowOff>45720</xdr:rowOff>
    </xdr:from>
    <xdr:to>
      <xdr:col>17</xdr:col>
      <xdr:colOff>358140</xdr:colOff>
      <xdr:row>25</xdr:row>
      <xdr:rowOff>175260</xdr:rowOff>
    </xdr:to>
    <xdr:graphicFrame macro="">
      <xdr:nvGraphicFramePr>
        <xdr:cNvPr id="9" name="Chart 8">
          <a:extLst>
            <a:ext uri="{FF2B5EF4-FFF2-40B4-BE49-F238E27FC236}">
              <a16:creationId xmlns:a16="http://schemas.microsoft.com/office/drawing/2014/main" id="{1F269BD6-9A2E-4286-9AFB-0EDFF3ACF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182880</xdr:colOff>
      <xdr:row>26</xdr:row>
      <xdr:rowOff>68580</xdr:rowOff>
    </xdr:from>
    <xdr:to>
      <xdr:col>17</xdr:col>
      <xdr:colOff>342900</xdr:colOff>
      <xdr:row>38</xdr:row>
      <xdr:rowOff>38100</xdr:rowOff>
    </xdr:to>
    <xdr:graphicFrame macro="">
      <xdr:nvGraphicFramePr>
        <xdr:cNvPr id="11" name="Chart 10">
          <a:extLst>
            <a:ext uri="{FF2B5EF4-FFF2-40B4-BE49-F238E27FC236}">
              <a16:creationId xmlns:a16="http://schemas.microsoft.com/office/drawing/2014/main" id="{8EA993F7-6F1C-4186-8717-0F3093E8E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274320</xdr:colOff>
      <xdr:row>26</xdr:row>
      <xdr:rowOff>30480</xdr:rowOff>
    </xdr:from>
    <xdr:to>
      <xdr:col>12</xdr:col>
      <xdr:colOff>60960</xdr:colOff>
      <xdr:row>38</xdr:row>
      <xdr:rowOff>53340</xdr:rowOff>
    </xdr:to>
    <xdr:graphicFrame macro="">
      <xdr:nvGraphicFramePr>
        <xdr:cNvPr id="19" name="Chart 18">
          <a:extLst>
            <a:ext uri="{FF2B5EF4-FFF2-40B4-BE49-F238E27FC236}">
              <a16:creationId xmlns:a16="http://schemas.microsoft.com/office/drawing/2014/main" id="{183E6CB5-320B-45AD-BDF4-219BCBB92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maya" refreshedDate="45985.292170486115" createdVersion="8" refreshedVersion="8" minRefreshableVersion="3" recordCount="1000" xr:uid="{0ABE8F6E-FF13-476E-A6D2-E631F5D39975}">
  <cacheSource type="worksheet">
    <worksheetSource ref="A1:S1001" sheet="global_freelancer_raw"/>
  </cacheSource>
  <cacheFields count="19">
    <cacheField name="freelancer_ID" numFmtId="0">
      <sharedItems count="1000">
        <s v="FL250001"/>
        <s v="FL250002"/>
        <s v="FL250003"/>
        <s v="FL250004"/>
        <s v="FL250005"/>
        <s v="FL250006"/>
        <s v="FL250007"/>
        <s v="FL250008"/>
        <s v="FL250009"/>
        <s v="FL250010"/>
        <s v="FL250011"/>
        <s v="FL250012"/>
        <s v="FL250013"/>
        <s v="FL250014"/>
        <s v="FL250015"/>
        <s v="FL250016"/>
        <s v="FL250017"/>
        <s v="FL250018"/>
        <s v="FL250019"/>
        <s v="FL250020"/>
        <s v="FL250021"/>
        <s v="FL250022"/>
        <s v="FL250023"/>
        <s v="FL250024"/>
        <s v="FL250025"/>
        <s v="FL250026"/>
        <s v="FL250027"/>
        <s v="FL250028"/>
        <s v="FL250029"/>
        <s v="FL250030"/>
        <s v="FL250031"/>
        <s v="FL250032"/>
        <s v="FL250033"/>
        <s v="FL250034"/>
        <s v="FL250035"/>
        <s v="FL250036"/>
        <s v="FL250037"/>
        <s v="FL250038"/>
        <s v="FL250039"/>
        <s v="FL250040"/>
        <s v="FL250041"/>
        <s v="FL250042"/>
        <s v="FL250043"/>
        <s v="FL250044"/>
        <s v="FL250045"/>
        <s v="FL250046"/>
        <s v="FL250047"/>
        <s v="FL250048"/>
        <s v="FL250049"/>
        <s v="FL250050"/>
        <s v="FL250051"/>
        <s v="FL250052"/>
        <s v="FL250053"/>
        <s v="FL250054"/>
        <s v="FL250055"/>
        <s v="FL250056"/>
        <s v="FL250057"/>
        <s v="FL250058"/>
        <s v="FL250059"/>
        <s v="FL250060"/>
        <s v="FL250061"/>
        <s v="FL250062"/>
        <s v="FL250063"/>
        <s v="FL250064"/>
        <s v="FL250065"/>
        <s v="FL250066"/>
        <s v="FL250067"/>
        <s v="FL250068"/>
        <s v="FL250069"/>
        <s v="FL250070"/>
        <s v="FL250071"/>
        <s v="FL250072"/>
        <s v="FL250073"/>
        <s v="FL250074"/>
        <s v="FL250075"/>
        <s v="FL250076"/>
        <s v="FL250077"/>
        <s v="FL250078"/>
        <s v="FL250079"/>
        <s v="FL250080"/>
        <s v="FL250081"/>
        <s v="FL250082"/>
        <s v="FL250083"/>
        <s v="FL250084"/>
        <s v="FL250085"/>
        <s v="FL250086"/>
        <s v="FL250087"/>
        <s v="FL250088"/>
        <s v="FL250089"/>
        <s v="FL250090"/>
        <s v="FL250091"/>
        <s v="FL250092"/>
        <s v="FL250093"/>
        <s v="FL250094"/>
        <s v="FL250095"/>
        <s v="FL250096"/>
        <s v="FL250097"/>
        <s v="FL250098"/>
        <s v="FL250099"/>
        <s v="FL250100"/>
        <s v="FL250101"/>
        <s v="FL250102"/>
        <s v="FL250103"/>
        <s v="FL250104"/>
        <s v="FL250105"/>
        <s v="FL250106"/>
        <s v="FL250107"/>
        <s v="FL250108"/>
        <s v="FL250109"/>
        <s v="FL250110"/>
        <s v="FL250111"/>
        <s v="FL250112"/>
        <s v="FL250113"/>
        <s v="FL250114"/>
        <s v="FL250115"/>
        <s v="FL250116"/>
        <s v="FL250117"/>
        <s v="FL250118"/>
        <s v="FL250119"/>
        <s v="FL250120"/>
        <s v="FL250121"/>
        <s v="FL250122"/>
        <s v="FL250123"/>
        <s v="FL250124"/>
        <s v="FL250125"/>
        <s v="FL250126"/>
        <s v="FL250127"/>
        <s v="FL250128"/>
        <s v="FL250129"/>
        <s v="FL250130"/>
        <s v="FL250131"/>
        <s v="FL250132"/>
        <s v="FL250133"/>
        <s v="FL250134"/>
        <s v="FL250135"/>
        <s v="FL250136"/>
        <s v="FL250137"/>
        <s v="FL250138"/>
        <s v="FL250139"/>
        <s v="FL250140"/>
        <s v="FL250141"/>
        <s v="FL250142"/>
        <s v="FL250143"/>
        <s v="FL250144"/>
        <s v="FL250145"/>
        <s v="FL250146"/>
        <s v="FL250147"/>
        <s v="FL250148"/>
        <s v="FL250149"/>
        <s v="FL250150"/>
        <s v="FL250151"/>
        <s v="FL250152"/>
        <s v="FL250153"/>
        <s v="FL250154"/>
        <s v="FL250155"/>
        <s v="FL250156"/>
        <s v="FL250157"/>
        <s v="FL250158"/>
        <s v="FL250159"/>
        <s v="FL250160"/>
        <s v="FL250161"/>
        <s v="FL250162"/>
        <s v="FL250163"/>
        <s v="FL250164"/>
        <s v="FL250165"/>
        <s v="FL250166"/>
        <s v="FL250167"/>
        <s v="FL250168"/>
        <s v="FL250169"/>
        <s v="FL250170"/>
        <s v="FL250171"/>
        <s v="FL250172"/>
        <s v="FL250173"/>
        <s v="FL250174"/>
        <s v="FL250175"/>
        <s v="FL250176"/>
        <s v="FL250177"/>
        <s v="FL250178"/>
        <s v="FL250179"/>
        <s v="FL250180"/>
        <s v="FL250181"/>
        <s v="FL250182"/>
        <s v="FL250183"/>
        <s v="FL250184"/>
        <s v="FL250185"/>
        <s v="FL250186"/>
        <s v="FL250187"/>
        <s v="FL250188"/>
        <s v="FL250189"/>
        <s v="FL250190"/>
        <s v="FL250191"/>
        <s v="FL250192"/>
        <s v="FL250193"/>
        <s v="FL250194"/>
        <s v="FL250195"/>
        <s v="FL250196"/>
        <s v="FL250197"/>
        <s v="FL250198"/>
        <s v="FL250199"/>
        <s v="FL250200"/>
        <s v="FL250201"/>
        <s v="FL250202"/>
        <s v="FL250203"/>
        <s v="FL250204"/>
        <s v="FL250205"/>
        <s v="FL250206"/>
        <s v="FL250207"/>
        <s v="FL250208"/>
        <s v="FL250209"/>
        <s v="FL250210"/>
        <s v="FL250211"/>
        <s v="FL250212"/>
        <s v="FL250213"/>
        <s v="FL250214"/>
        <s v="FL250215"/>
        <s v="FL250216"/>
        <s v="FL250217"/>
        <s v="FL250218"/>
        <s v="FL250219"/>
        <s v="FL250220"/>
        <s v="FL250221"/>
        <s v="FL250222"/>
        <s v="FL250223"/>
        <s v="FL250224"/>
        <s v="FL250225"/>
        <s v="FL250226"/>
        <s v="FL250227"/>
        <s v="FL250228"/>
        <s v="FL250229"/>
        <s v="FL250230"/>
        <s v="FL250231"/>
        <s v="FL250232"/>
        <s v="FL250233"/>
        <s v="FL250234"/>
        <s v="FL250235"/>
        <s v="FL250236"/>
        <s v="FL250237"/>
        <s v="FL250238"/>
        <s v="FL250239"/>
        <s v="FL250240"/>
        <s v="FL250241"/>
        <s v="FL250242"/>
        <s v="FL250243"/>
        <s v="FL250244"/>
        <s v="FL250245"/>
        <s v="FL250246"/>
        <s v="FL250247"/>
        <s v="FL250248"/>
        <s v="FL250249"/>
        <s v="FL250250"/>
        <s v="FL250251"/>
        <s v="FL250252"/>
        <s v="FL250253"/>
        <s v="FL250254"/>
        <s v="FL250255"/>
        <s v="FL250256"/>
        <s v="FL250257"/>
        <s v="FL250258"/>
        <s v="FL250259"/>
        <s v="FL250260"/>
        <s v="FL250261"/>
        <s v="FL250262"/>
        <s v="FL250263"/>
        <s v="FL250264"/>
        <s v="FL250265"/>
        <s v="FL250266"/>
        <s v="FL250267"/>
        <s v="FL250268"/>
        <s v="FL250269"/>
        <s v="FL250270"/>
        <s v="FL250271"/>
        <s v="FL250272"/>
        <s v="FL250273"/>
        <s v="FL250274"/>
        <s v="FL250275"/>
        <s v="FL250276"/>
        <s v="FL250277"/>
        <s v="FL250278"/>
        <s v="FL250279"/>
        <s v="FL250280"/>
        <s v="FL250281"/>
        <s v="FL250282"/>
        <s v="FL250283"/>
        <s v="FL250284"/>
        <s v="FL250285"/>
        <s v="FL250286"/>
        <s v="FL250287"/>
        <s v="FL250288"/>
        <s v="FL250289"/>
        <s v="FL250290"/>
        <s v="FL250291"/>
        <s v="FL250292"/>
        <s v="FL250293"/>
        <s v="FL250294"/>
        <s v="FL250295"/>
        <s v="FL250296"/>
        <s v="FL250297"/>
        <s v="FL250298"/>
        <s v="FL250299"/>
        <s v="FL250300"/>
        <s v="FL250301"/>
        <s v="FL250302"/>
        <s v="FL250303"/>
        <s v="FL250304"/>
        <s v="FL250305"/>
        <s v="FL250306"/>
        <s v="FL250307"/>
        <s v="FL250308"/>
        <s v="FL250309"/>
        <s v="FL250310"/>
        <s v="FL250311"/>
        <s v="FL250312"/>
        <s v="FL250313"/>
        <s v="FL250314"/>
        <s v="FL250315"/>
        <s v="FL250316"/>
        <s v="FL250317"/>
        <s v="FL250318"/>
        <s v="FL250319"/>
        <s v="FL250320"/>
        <s v="FL250321"/>
        <s v="FL250322"/>
        <s v="FL250323"/>
        <s v="FL250324"/>
        <s v="FL250325"/>
        <s v="FL250326"/>
        <s v="FL250327"/>
        <s v="FL250328"/>
        <s v="FL250329"/>
        <s v="FL250330"/>
        <s v="FL250331"/>
        <s v="FL250332"/>
        <s v="FL250333"/>
        <s v="FL250334"/>
        <s v="FL250335"/>
        <s v="FL250336"/>
        <s v="FL250337"/>
        <s v="FL250338"/>
        <s v="FL250339"/>
        <s v="FL250340"/>
        <s v="FL250341"/>
        <s v="FL250342"/>
        <s v="FL250343"/>
        <s v="FL250344"/>
        <s v="FL250345"/>
        <s v="FL250346"/>
        <s v="FL250347"/>
        <s v="FL250348"/>
        <s v="FL250349"/>
        <s v="FL250350"/>
        <s v="FL250351"/>
        <s v="FL250352"/>
        <s v="FL250353"/>
        <s v="FL250354"/>
        <s v="FL250355"/>
        <s v="FL250356"/>
        <s v="FL250357"/>
        <s v="FL250358"/>
        <s v="FL250359"/>
        <s v="FL250360"/>
        <s v="FL250361"/>
        <s v="FL250362"/>
        <s v="FL250363"/>
        <s v="FL250364"/>
        <s v="FL250365"/>
        <s v="FL250366"/>
        <s v="FL250367"/>
        <s v="FL250368"/>
        <s v="FL250369"/>
        <s v="FL250370"/>
        <s v="FL250371"/>
        <s v="FL250372"/>
        <s v="FL250373"/>
        <s v="FL250374"/>
        <s v="FL250375"/>
        <s v="FL250376"/>
        <s v="FL250377"/>
        <s v="FL250378"/>
        <s v="FL250379"/>
        <s v="FL250380"/>
        <s v="FL250381"/>
        <s v="FL250382"/>
        <s v="FL250383"/>
        <s v="FL250384"/>
        <s v="FL250385"/>
        <s v="FL250386"/>
        <s v="FL250387"/>
        <s v="FL250388"/>
        <s v="FL250389"/>
        <s v="FL250390"/>
        <s v="FL250391"/>
        <s v="FL250392"/>
        <s v="FL250393"/>
        <s v="FL250394"/>
        <s v="FL250395"/>
        <s v="FL250396"/>
        <s v="FL250397"/>
        <s v="FL250398"/>
        <s v="FL250399"/>
        <s v="FL250400"/>
        <s v="FL250401"/>
        <s v="FL250402"/>
        <s v="FL250403"/>
        <s v="FL250404"/>
        <s v="FL250405"/>
        <s v="FL250406"/>
        <s v="FL250407"/>
        <s v="FL250408"/>
        <s v="FL250409"/>
        <s v="FL250410"/>
        <s v="FL250411"/>
        <s v="FL250412"/>
        <s v="FL250413"/>
        <s v="FL250414"/>
        <s v="FL250415"/>
        <s v="FL250416"/>
        <s v="FL250417"/>
        <s v="FL250418"/>
        <s v="FL250419"/>
        <s v="FL250420"/>
        <s v="FL250421"/>
        <s v="FL250422"/>
        <s v="FL250423"/>
        <s v="FL250424"/>
        <s v="FL250425"/>
        <s v="FL250426"/>
        <s v="FL250427"/>
        <s v="FL250428"/>
        <s v="FL250429"/>
        <s v="FL250430"/>
        <s v="FL250431"/>
        <s v="FL250432"/>
        <s v="FL250433"/>
        <s v="FL250434"/>
        <s v="FL250435"/>
        <s v="FL250436"/>
        <s v="FL250437"/>
        <s v="FL250438"/>
        <s v="FL250439"/>
        <s v="FL250440"/>
        <s v="FL250441"/>
        <s v="FL250442"/>
        <s v="FL250443"/>
        <s v="FL250444"/>
        <s v="FL250445"/>
        <s v="FL250446"/>
        <s v="FL250447"/>
        <s v="FL250448"/>
        <s v="FL250449"/>
        <s v="FL250450"/>
        <s v="FL250451"/>
        <s v="FL250452"/>
        <s v="FL250453"/>
        <s v="FL250454"/>
        <s v="FL250455"/>
        <s v="FL250456"/>
        <s v="FL250457"/>
        <s v="FL250458"/>
        <s v="FL250459"/>
        <s v="FL250460"/>
        <s v="FL250461"/>
        <s v="FL250462"/>
        <s v="FL250463"/>
        <s v="FL250464"/>
        <s v="FL250465"/>
        <s v="FL250466"/>
        <s v="FL250467"/>
        <s v="FL250468"/>
        <s v="FL250469"/>
        <s v="FL250470"/>
        <s v="FL250471"/>
        <s v="FL250472"/>
        <s v="FL250473"/>
        <s v="FL250474"/>
        <s v="FL250475"/>
        <s v="FL250476"/>
        <s v="FL250477"/>
        <s v="FL250478"/>
        <s v="FL250479"/>
        <s v="FL250480"/>
        <s v="FL250481"/>
        <s v="FL250482"/>
        <s v="FL250483"/>
        <s v="FL250484"/>
        <s v="FL250485"/>
        <s v="FL250486"/>
        <s v="FL250487"/>
        <s v="FL250488"/>
        <s v="FL250489"/>
        <s v="FL250490"/>
        <s v="FL250491"/>
        <s v="FL250492"/>
        <s v="FL250493"/>
        <s v="FL250494"/>
        <s v="FL250495"/>
        <s v="FL250496"/>
        <s v="FL250497"/>
        <s v="FL250498"/>
        <s v="FL250499"/>
        <s v="FL250500"/>
        <s v="FL250501"/>
        <s v="FL250502"/>
        <s v="FL250503"/>
        <s v="FL250504"/>
        <s v="FL250505"/>
        <s v="FL250506"/>
        <s v="FL250507"/>
        <s v="FL250508"/>
        <s v="FL250509"/>
        <s v="FL250510"/>
        <s v="FL250511"/>
        <s v="FL250512"/>
        <s v="FL250513"/>
        <s v="FL250514"/>
        <s v="FL250515"/>
        <s v="FL250516"/>
        <s v="FL250517"/>
        <s v="FL250518"/>
        <s v="FL250519"/>
        <s v="FL250520"/>
        <s v="FL250521"/>
        <s v="FL250522"/>
        <s v="FL250523"/>
        <s v="FL250524"/>
        <s v="FL250525"/>
        <s v="FL250526"/>
        <s v="FL250527"/>
        <s v="FL250528"/>
        <s v="FL250529"/>
        <s v="FL250530"/>
        <s v="FL250531"/>
        <s v="FL250532"/>
        <s v="FL250533"/>
        <s v="FL250534"/>
        <s v="FL250535"/>
        <s v="FL250536"/>
        <s v="FL250537"/>
        <s v="FL250538"/>
        <s v="FL250539"/>
        <s v="FL250540"/>
        <s v="FL250541"/>
        <s v="FL250542"/>
        <s v="FL250543"/>
        <s v="FL250544"/>
        <s v="FL250545"/>
        <s v="FL250546"/>
        <s v="FL250547"/>
        <s v="FL250548"/>
        <s v="FL250549"/>
        <s v="FL250550"/>
        <s v="FL250551"/>
        <s v="FL250552"/>
        <s v="FL250553"/>
        <s v="FL250554"/>
        <s v="FL250555"/>
        <s v="FL250556"/>
        <s v="FL250557"/>
        <s v="FL250558"/>
        <s v="FL250559"/>
        <s v="FL250560"/>
        <s v="FL250561"/>
        <s v="FL250562"/>
        <s v="FL250563"/>
        <s v="FL250564"/>
        <s v="FL250565"/>
        <s v="FL250566"/>
        <s v="FL250567"/>
        <s v="FL250568"/>
        <s v="FL250569"/>
        <s v="FL250570"/>
        <s v="FL250571"/>
        <s v="FL250572"/>
        <s v="FL250573"/>
        <s v="FL250574"/>
        <s v="FL250575"/>
        <s v="FL250576"/>
        <s v="FL250577"/>
        <s v="FL250578"/>
        <s v="FL250579"/>
        <s v="FL250580"/>
        <s v="FL250581"/>
        <s v="FL250582"/>
        <s v="FL250583"/>
        <s v="FL250584"/>
        <s v="FL250585"/>
        <s v="FL250586"/>
        <s v="FL250587"/>
        <s v="FL250588"/>
        <s v="FL250589"/>
        <s v="FL250590"/>
        <s v="FL250591"/>
        <s v="FL250592"/>
        <s v="FL250593"/>
        <s v="FL250594"/>
        <s v="FL250595"/>
        <s v="FL250596"/>
        <s v="FL250597"/>
        <s v="FL250598"/>
        <s v="FL250599"/>
        <s v="FL250600"/>
        <s v="FL250601"/>
        <s v="FL250602"/>
        <s v="FL250603"/>
        <s v="FL250604"/>
        <s v="FL250605"/>
        <s v="FL250606"/>
        <s v="FL250607"/>
        <s v="FL250608"/>
        <s v="FL250609"/>
        <s v="FL250610"/>
        <s v="FL250611"/>
        <s v="FL250612"/>
        <s v="FL250613"/>
        <s v="FL250614"/>
        <s v="FL250615"/>
        <s v="FL250616"/>
        <s v="FL250617"/>
        <s v="FL250618"/>
        <s v="FL250619"/>
        <s v="FL250620"/>
        <s v="FL250621"/>
        <s v="FL250622"/>
        <s v="FL250623"/>
        <s v="FL250624"/>
        <s v="FL250625"/>
        <s v="FL250626"/>
        <s v="FL250627"/>
        <s v="FL250628"/>
        <s v="FL250629"/>
        <s v="FL250630"/>
        <s v="FL250631"/>
        <s v="FL250632"/>
        <s v="FL250633"/>
        <s v="FL250634"/>
        <s v="FL250635"/>
        <s v="FL250636"/>
        <s v="FL250637"/>
        <s v="FL250638"/>
        <s v="FL250639"/>
        <s v="FL250640"/>
        <s v="FL250641"/>
        <s v="FL250642"/>
        <s v="FL250643"/>
        <s v="FL250644"/>
        <s v="FL250645"/>
        <s v="FL250646"/>
        <s v="FL250647"/>
        <s v="FL250648"/>
        <s v="FL250649"/>
        <s v="FL250650"/>
        <s v="FL250651"/>
        <s v="FL250652"/>
        <s v="FL250653"/>
        <s v="FL250654"/>
        <s v="FL250655"/>
        <s v="FL250656"/>
        <s v="FL250657"/>
        <s v="FL250658"/>
        <s v="FL250659"/>
        <s v="FL250660"/>
        <s v="FL250661"/>
        <s v="FL250662"/>
        <s v="FL250663"/>
        <s v="FL250664"/>
        <s v="FL250665"/>
        <s v="FL250666"/>
        <s v="FL250667"/>
        <s v="FL250668"/>
        <s v="FL250669"/>
        <s v="FL250670"/>
        <s v="FL250671"/>
        <s v="FL250672"/>
        <s v="FL250673"/>
        <s v="FL250674"/>
        <s v="FL250675"/>
        <s v="FL250676"/>
        <s v="FL250677"/>
        <s v="FL250678"/>
        <s v="FL250679"/>
        <s v="FL250680"/>
        <s v="FL250681"/>
        <s v="FL250682"/>
        <s v="FL250683"/>
        <s v="FL250684"/>
        <s v="FL250685"/>
        <s v="FL250686"/>
        <s v="FL250687"/>
        <s v="FL250688"/>
        <s v="FL250689"/>
        <s v="FL250690"/>
        <s v="FL250691"/>
        <s v="FL250692"/>
        <s v="FL250693"/>
        <s v="FL250694"/>
        <s v="FL250695"/>
        <s v="FL250696"/>
        <s v="FL250697"/>
        <s v="FL250698"/>
        <s v="FL250699"/>
        <s v="FL250700"/>
        <s v="FL250701"/>
        <s v="FL250702"/>
        <s v="FL250703"/>
        <s v="FL250704"/>
        <s v="FL250705"/>
        <s v="FL250706"/>
        <s v="FL250707"/>
        <s v="FL250708"/>
        <s v="FL250709"/>
        <s v="FL250710"/>
        <s v="FL250711"/>
        <s v="FL250712"/>
        <s v="FL250713"/>
        <s v="FL250714"/>
        <s v="FL250715"/>
        <s v="FL250716"/>
        <s v="FL250717"/>
        <s v="FL250718"/>
        <s v="FL250719"/>
        <s v="FL250720"/>
        <s v="FL250721"/>
        <s v="FL250722"/>
        <s v="FL250723"/>
        <s v="FL250724"/>
        <s v="FL250725"/>
        <s v="FL250726"/>
        <s v="FL250727"/>
        <s v="FL250728"/>
        <s v="FL250729"/>
        <s v="FL250730"/>
        <s v="FL250731"/>
        <s v="FL250732"/>
        <s v="FL250733"/>
        <s v="FL250734"/>
        <s v="FL250735"/>
        <s v="FL250736"/>
        <s v="FL250737"/>
        <s v="FL250738"/>
        <s v="FL250739"/>
        <s v="FL250740"/>
        <s v="FL250741"/>
        <s v="FL250742"/>
        <s v="FL250743"/>
        <s v="FL250744"/>
        <s v="FL250745"/>
        <s v="FL250746"/>
        <s v="FL250747"/>
        <s v="FL250748"/>
        <s v="FL250749"/>
        <s v="FL250750"/>
        <s v="FL250751"/>
        <s v="FL250752"/>
        <s v="FL250753"/>
        <s v="FL250754"/>
        <s v="FL250755"/>
        <s v="FL250756"/>
        <s v="FL250757"/>
        <s v="FL250758"/>
        <s v="FL250759"/>
        <s v="FL250760"/>
        <s v="FL250761"/>
        <s v="FL250762"/>
        <s v="FL250763"/>
        <s v="FL250764"/>
        <s v="FL250765"/>
        <s v="FL250766"/>
        <s v="FL250767"/>
        <s v="FL250768"/>
        <s v="FL250769"/>
        <s v="FL250770"/>
        <s v="FL250771"/>
        <s v="FL250772"/>
        <s v="FL250773"/>
        <s v="FL250774"/>
        <s v="FL250775"/>
        <s v="FL250776"/>
        <s v="FL250777"/>
        <s v="FL250778"/>
        <s v="FL250779"/>
        <s v="FL250780"/>
        <s v="FL250781"/>
        <s v="FL250782"/>
        <s v="FL250783"/>
        <s v="FL250784"/>
        <s v="FL250785"/>
        <s v="FL250786"/>
        <s v="FL250787"/>
        <s v="FL250788"/>
        <s v="FL250789"/>
        <s v="FL250790"/>
        <s v="FL250791"/>
        <s v="FL250792"/>
        <s v="FL250793"/>
        <s v="FL250794"/>
        <s v="FL250795"/>
        <s v="FL250796"/>
        <s v="FL250797"/>
        <s v="FL250798"/>
        <s v="FL250799"/>
        <s v="FL250800"/>
        <s v="FL250801"/>
        <s v="FL250802"/>
        <s v="FL250803"/>
        <s v="FL250804"/>
        <s v="FL250805"/>
        <s v="FL250806"/>
        <s v="FL250807"/>
        <s v="FL250808"/>
        <s v="FL250809"/>
        <s v="FL250810"/>
        <s v="FL250811"/>
        <s v="FL250812"/>
        <s v="FL250813"/>
        <s v="FL250814"/>
        <s v="FL250815"/>
        <s v="FL250816"/>
        <s v="FL250817"/>
        <s v="FL250818"/>
        <s v="FL250819"/>
        <s v="FL250820"/>
        <s v="FL250821"/>
        <s v="FL250822"/>
        <s v="FL250823"/>
        <s v="FL250824"/>
        <s v="FL250825"/>
        <s v="FL250826"/>
        <s v="FL250827"/>
        <s v="FL250828"/>
        <s v="FL250829"/>
        <s v="FL250830"/>
        <s v="FL250831"/>
        <s v="FL250832"/>
        <s v="FL250833"/>
        <s v="FL250834"/>
        <s v="FL250835"/>
        <s v="FL250836"/>
        <s v="FL250837"/>
        <s v="FL250838"/>
        <s v="FL250839"/>
        <s v="FL250840"/>
        <s v="FL250841"/>
        <s v="FL250842"/>
        <s v="FL250843"/>
        <s v="FL250844"/>
        <s v="FL250845"/>
        <s v="FL250846"/>
        <s v="FL250847"/>
        <s v="FL250848"/>
        <s v="FL250849"/>
        <s v="FL250850"/>
        <s v="FL250851"/>
        <s v="FL250852"/>
        <s v="FL250853"/>
        <s v="FL250854"/>
        <s v="FL250855"/>
        <s v="FL250856"/>
        <s v="FL250857"/>
        <s v="FL250858"/>
        <s v="FL250859"/>
        <s v="FL250860"/>
        <s v="FL250861"/>
        <s v="FL250862"/>
        <s v="FL250863"/>
        <s v="FL250864"/>
        <s v="FL250865"/>
        <s v="FL250866"/>
        <s v="FL250867"/>
        <s v="FL250868"/>
        <s v="FL250869"/>
        <s v="FL250870"/>
        <s v="FL250871"/>
        <s v="FL250872"/>
        <s v="FL250873"/>
        <s v="FL250874"/>
        <s v="FL250875"/>
        <s v="FL250876"/>
        <s v="FL250877"/>
        <s v="FL250878"/>
        <s v="FL250879"/>
        <s v="FL250880"/>
        <s v="FL250881"/>
        <s v="FL250882"/>
        <s v="FL250883"/>
        <s v="FL250884"/>
        <s v="FL250885"/>
        <s v="FL250886"/>
        <s v="FL250887"/>
        <s v="FL250888"/>
        <s v="FL250889"/>
        <s v="FL250890"/>
        <s v="FL250891"/>
        <s v="FL250892"/>
        <s v="FL250893"/>
        <s v="FL250894"/>
        <s v="FL250895"/>
        <s v="FL250896"/>
        <s v="FL250897"/>
        <s v="FL250898"/>
        <s v="FL250899"/>
        <s v="FL250900"/>
        <s v="FL250901"/>
        <s v="FL250902"/>
        <s v="FL250903"/>
        <s v="FL250904"/>
        <s v="FL250905"/>
        <s v="FL250906"/>
        <s v="FL250907"/>
        <s v="FL250908"/>
        <s v="FL250909"/>
        <s v="FL250910"/>
        <s v="FL250911"/>
        <s v="FL250912"/>
        <s v="FL250913"/>
        <s v="FL250914"/>
        <s v="FL250915"/>
        <s v="FL250916"/>
        <s v="FL250917"/>
        <s v="FL250918"/>
        <s v="FL250919"/>
        <s v="FL250920"/>
        <s v="FL250921"/>
        <s v="FL250922"/>
        <s v="FL250923"/>
        <s v="FL250924"/>
        <s v="FL250925"/>
        <s v="FL250926"/>
        <s v="FL250927"/>
        <s v="FL250928"/>
        <s v="FL250929"/>
        <s v="FL250930"/>
        <s v="FL250931"/>
        <s v="FL250932"/>
        <s v="FL250933"/>
        <s v="FL250934"/>
        <s v="FL250935"/>
        <s v="FL250936"/>
        <s v="FL250937"/>
        <s v="FL250938"/>
        <s v="FL250939"/>
        <s v="FL250940"/>
        <s v="FL250941"/>
        <s v="FL250942"/>
        <s v="FL250943"/>
        <s v="FL250944"/>
        <s v="FL250945"/>
        <s v="FL250946"/>
        <s v="FL250947"/>
        <s v="FL250948"/>
        <s v="FL250949"/>
        <s v="FL250950"/>
        <s v="FL250951"/>
        <s v="FL250952"/>
        <s v="FL250953"/>
        <s v="FL250954"/>
        <s v="FL250955"/>
        <s v="FL250956"/>
        <s v="FL250957"/>
        <s v="FL250958"/>
        <s v="FL250959"/>
        <s v="FL250960"/>
        <s v="FL250961"/>
        <s v="FL250962"/>
        <s v="FL250963"/>
        <s v="FL250964"/>
        <s v="FL250965"/>
        <s v="FL250966"/>
        <s v="FL250967"/>
        <s v="FL250968"/>
        <s v="FL250969"/>
        <s v="FL250970"/>
        <s v="FL250971"/>
        <s v="FL250972"/>
        <s v="FL250973"/>
        <s v="FL250974"/>
        <s v="FL250975"/>
        <s v="FL250976"/>
        <s v="FL250977"/>
        <s v="FL250978"/>
        <s v="FL250979"/>
        <s v="FL250980"/>
        <s v="FL250981"/>
        <s v="FL250982"/>
        <s v="FL250983"/>
        <s v="FL250984"/>
        <s v="FL250985"/>
        <s v="FL250986"/>
        <s v="FL250987"/>
        <s v="FL250988"/>
        <s v="FL250989"/>
        <s v="FL250990"/>
        <s v="FL250991"/>
        <s v="FL250992"/>
        <s v="FL250993"/>
        <s v="FL250994"/>
        <s v="FL250995"/>
        <s v="FL250996"/>
        <s v="FL250997"/>
        <s v="FL250998"/>
        <s v="FL250999"/>
        <s v="FL251000"/>
      </sharedItems>
    </cacheField>
    <cacheField name="name" numFmtId="0">
      <sharedItems count="992">
        <s v="Ms. Nicole Kidd"/>
        <s v="Vanessa Garcia"/>
        <s v="Juan Nelson"/>
        <s v="Amanda Spencer"/>
        <s v="Lynn Curtis DDS"/>
        <s v="Lisa Johnson"/>
        <s v="Eric Myers"/>
        <s v="Ricky Graham"/>
        <s v="Sean Martin"/>
        <s v="Matthew Lloyd"/>
        <s v="Gavin Randall"/>
        <s v="Michelle Curtis"/>
        <s v="Alice Schneider"/>
        <s v="Phillip Shelton"/>
        <s v="Edward Ferguson"/>
        <s v="Wyatt Stout"/>
        <s v="Laura Johnson"/>
        <s v="Scott Burns"/>
        <s v="Tyler Aguirre"/>
        <s v="Matthew Lawson"/>
        <s v="James Cherry"/>
        <s v="Samuel Sanford"/>
        <s v="Cesar Greene"/>
        <s v="Melanie Carter"/>
        <s v="Jennifer Martin"/>
        <s v="Anna Mccann"/>
        <s v="Marissa Bass"/>
        <s v="Alexis Day"/>
        <s v="Megan Jones"/>
        <s v="Lori Smith"/>
        <s v="Eric Carpenter"/>
        <s v="Timothy Daniels"/>
        <s v="Robert Nelson"/>
        <s v="Michael Anderson"/>
        <s v="Jessica Snyder"/>
        <s v="Emily Daniels"/>
        <s v="Jamie Ramirez"/>
        <s v="Amy Harrison"/>
        <s v="Melinda White"/>
        <s v="James Hernandez"/>
        <s v="Angelica Rogers"/>
        <s v="Savannah Williams"/>
        <s v="Kaitlyn Schmidt"/>
        <s v="Jason Singh"/>
        <s v="Michelle Ramirez"/>
        <s v="James Brown"/>
        <s v="Mrs. Samantha Simmons"/>
        <s v="Chase Mason"/>
        <s v="Dominique Ward"/>
        <s v="Lance Griffin"/>
        <s v="Julie Burgess"/>
        <s v="Don Scott"/>
        <s v="Kyle Atkinson"/>
        <s v="Jimmy Hogan"/>
        <s v="Jennifer Mcintyre"/>
        <s v="Larry Simpson"/>
        <s v="Laura Price"/>
        <s v="Mark Wright"/>
        <s v="Samantha Mcdaniel"/>
        <s v="Barbara Foster"/>
        <s v="Courtney Tran"/>
        <s v="Eddie Todd"/>
        <s v="Christine Johnson"/>
        <s v="Leah Phelps"/>
        <s v="Rebekah Williams"/>
        <s v="Crystal Wilson"/>
        <s v="Ashley Cordova"/>
        <s v="Vicki Kelly"/>
        <s v="Corey Warren"/>
        <s v="Gina Thompson"/>
        <s v="Yvonne Berg"/>
        <s v="Thomas Miller"/>
        <s v="Nicholas Burton"/>
        <s v="Jorge Riley"/>
        <s v="Melvin Harris"/>
        <s v="Jeremy Meyer"/>
        <s v="Timothy Lee"/>
        <s v="Diana Bautista"/>
        <s v="Leslie Rodriguez"/>
        <s v="Noah Wiggins"/>
        <s v="Bridget Williams"/>
        <s v="Veronica Baker"/>
        <s v="Andrew Avila"/>
        <s v="Michael Roberson"/>
        <s v="Austin Jenkins"/>
        <s v="Brenda Green"/>
        <s v="Samuel Pierce"/>
        <s v="Briana Smith"/>
        <s v="Ronald Barrett"/>
        <s v="Matthew Smith"/>
        <s v="Logan Huang"/>
        <s v="Miranda Hutchinson"/>
        <s v="Paul Richardson"/>
        <s v="Jose Jones"/>
        <s v="Denise Smith"/>
        <s v="Shelby Mcmahon"/>
        <s v="Bethany Wright"/>
        <s v="David Ortiz"/>
        <s v="Andrew Lynch"/>
        <s v="Kristopher Meyers"/>
        <s v="Thomas Roth"/>
        <s v="Vicki Brown"/>
        <s v="Stacy Sutton"/>
        <s v="Kimberly Holland"/>
        <s v="Travis Richardson"/>
        <s v="Jasmin Ho"/>
        <s v="Mark Paul"/>
        <s v="Jennifer Lewis"/>
        <s v="Elizabeth Lester"/>
        <s v="Kimberly Griffin"/>
        <s v="Tyler Warner"/>
        <s v="Jane Cox"/>
        <s v="Leah Williams"/>
        <s v="Kevin Wong"/>
        <s v="Robert Andrews"/>
        <s v="Jessica Torres"/>
        <s v="Teresa Kim"/>
        <s v="Jon Morgan"/>
        <s v="Gloria Chaney"/>
        <s v="Jesse Campbell"/>
        <s v="Allison Tucker MD"/>
        <s v="Candice Petersen"/>
        <s v="Christopher Nichols"/>
        <s v="Debra Garcia"/>
        <s v="Andrew Fuentes"/>
        <s v="Jason Carter"/>
        <s v="Austin Romero"/>
        <s v="Clayton Burns"/>
        <s v="Jonathan Clark"/>
        <s v="Alexander Griffin"/>
        <s v="Shelly Whitehead"/>
        <s v="Kaitlyn Davis"/>
        <s v="Christopher Jones"/>
        <s v="Cindy Jacobs"/>
        <s v="Penny Day"/>
        <s v="Thomas Ingram"/>
        <s v="Donna Hansen"/>
        <s v="Donna Bailey"/>
        <s v="Joshua Armstrong"/>
        <s v="Jonathan Garza"/>
        <s v="Charles Jones"/>
        <s v="Lindsey Miles"/>
        <s v="Eduardo Reed"/>
        <s v="Lee Fowler"/>
        <s v="Steven Jones Jr."/>
        <s v="Ashley Chen"/>
        <s v="Erica Davis"/>
        <s v="Wayne Gonzales"/>
        <s v="Gary Ballard"/>
        <s v="Maria Mcguire"/>
        <s v="Matthew Richards"/>
        <s v="Patrick Malone"/>
        <s v="Cindy Martin"/>
        <s v="Anne Edwards"/>
        <s v="Mitchell Martin"/>
        <s v="Mitchell Patrick"/>
        <s v="Rebecca Lyons"/>
        <s v="Christian Lopez"/>
        <s v="Nathan Blair"/>
        <s v="Patricia Lopez"/>
        <s v="Michelle Wu"/>
        <s v="Donald Mitchell"/>
        <s v="Sean Gordon"/>
        <s v="Gregory Clarke"/>
        <s v="Steven Whitney"/>
        <s v="Robin Acosta"/>
        <s v="John Smith"/>
        <s v="Susan Baker"/>
        <s v="Anthony Larsen"/>
        <s v="Nicholas Carpenter"/>
        <s v="Debra Salazar"/>
        <s v="William Smith"/>
        <s v="Caroline Gross"/>
        <s v="Jeremy Sawyer"/>
        <s v="Eduardo Burns"/>
        <s v="Amanda Jones"/>
        <s v="Frederick Ware"/>
        <s v="Michael Black"/>
        <s v="Patricia Sanders"/>
        <s v="Marc Joseph"/>
        <s v="Vanessa White"/>
        <s v="Jennifer Garcia"/>
        <s v="Michael Zavala"/>
        <s v="Kimberly Williams"/>
        <s v="Elizabeth Jenkins"/>
        <s v="Brandon Ford"/>
        <s v="Justin House"/>
        <s v="Henry Mullen"/>
        <s v="Jesse Cochran"/>
        <s v="Melissa Rich"/>
        <s v="Patrick Dunlap"/>
        <s v="Troy Carson"/>
        <s v="Jennifer Cherry"/>
        <s v="Brandi Tucker"/>
        <s v="Zachary Burke"/>
        <s v="Thomas Jones"/>
        <s v="Brian Dunn"/>
        <s v="Shirley Strickland"/>
        <s v="Nicole Meyers"/>
        <s v="Jill Stephens"/>
        <s v="Heidi Miranda"/>
        <s v="Jesus Martinez"/>
        <s v="Adam Payne"/>
        <s v="Walter Williams"/>
        <s v="Shannon Farmer"/>
        <s v="Peter Reyes"/>
        <s v="Kristen Knight"/>
        <s v="William Moore Jr."/>
        <s v="Jennifer Rowe"/>
        <s v="Mikayla Henry"/>
        <s v="Jacob Kerr"/>
        <s v="Ryan Johnson"/>
        <s v="Michael Ruiz"/>
        <s v="Monica Roberts"/>
        <s v="Danny Brown"/>
        <s v="Karen Larsen"/>
        <s v="Robert Evans"/>
        <s v="Sean Poole"/>
        <s v="Richard Quinn"/>
        <s v="Jennifer Gonzalez"/>
        <s v="James Skinner"/>
        <s v="Michelle Hill"/>
        <s v="Jacqueline Williams"/>
        <s v="Darrell Johnson"/>
        <s v="Ryan Crawford"/>
        <s v="Chelsea Barber"/>
        <s v="Elaine Martinez"/>
        <s v="Joseph Kent"/>
        <s v="Megan Welch"/>
        <s v="Stephen Ramirez"/>
        <s v="Chloe Gray"/>
        <s v="Michael Williams Jr."/>
        <s v="Matthew Martin"/>
        <s v="Julia Murphy"/>
        <s v="Anna Evans"/>
        <s v="Brenda Fleming"/>
        <s v="Daniel Harrington"/>
        <s v="Daniel Barnett"/>
        <s v="Mark Cummings"/>
        <s v="Christopher Guerra"/>
        <s v="Sarah Ho"/>
        <s v="Veronica Thomas"/>
        <s v="Mitchell Watson"/>
        <s v="Monica Murphy"/>
        <s v="Kristen Williams"/>
        <s v="Nicole Wright"/>
        <s v="Andrew Ruiz"/>
        <s v="Zachary Jackson"/>
        <s v="Stephanie Carter"/>
        <s v="Amy Olson"/>
        <s v="Fred Stark"/>
        <s v="Jacob Gill"/>
        <s v="Anthony Nichols"/>
        <s v="William Knapp"/>
        <s v="Elizabeth Walker"/>
        <s v="Brenda Reeves"/>
        <s v="Carrie Little"/>
        <s v="Steven Jackson"/>
        <s v="Mark Perry"/>
        <s v="Cameron Spencer"/>
        <s v="Jennifer Holmes"/>
        <s v="Jacob Joseph"/>
        <s v="Jeffery Tucker"/>
        <s v="Jacqueline Drake"/>
        <s v="Brian Bautista"/>
        <s v="Dakota Wells"/>
        <s v="Julie White"/>
        <s v="Barbara Keith"/>
        <s v="Heather Camacho"/>
        <s v="Melanie Harris"/>
        <s v="Jacqueline Peterson"/>
        <s v="Nancy Long"/>
        <s v="Mr. Juan Mitchell"/>
        <s v="William Gaines"/>
        <s v="Haley Yates"/>
        <s v="Richard Mcguire"/>
        <s v="Stephanie Fisher"/>
        <s v="Anthony Goodwin DDS"/>
        <s v="Meagan Walters"/>
        <s v="David Powell"/>
        <s v="Kelly Jones"/>
        <s v="Dr. Michael Aguilar"/>
        <s v="Alex Novak"/>
        <s v="Ann Contreras"/>
        <s v="Mary Reed"/>
        <s v="Lauren Ross"/>
        <s v="Candice Wise"/>
        <s v="Joyce Humphrey"/>
        <s v="James Carr"/>
        <s v="Joseph Mendoza"/>
        <s v="Cathy Baldwin"/>
        <s v="Christine Hart"/>
        <s v="Mike Stanley"/>
        <s v="Jeffrey Edwards"/>
        <s v="Amy Lee"/>
        <s v="Mark Thompson"/>
        <s v="Alex Wilson"/>
        <s v="Nancy Mendez"/>
        <s v="Beth Crane"/>
        <s v="Miguel Rogers"/>
        <s v="Thomas Robles"/>
        <s v="Joel Brown III"/>
        <s v="Olivia Schultz"/>
        <s v="Clayton Pena"/>
        <s v="Ashley Salazar"/>
        <s v="Robert Lucas"/>
        <s v="David Cox"/>
        <s v="Christian Campbell"/>
        <s v="Mrs. Angela Ward"/>
        <s v="Lucas Chen"/>
        <s v="Ruben Nelson"/>
        <s v="Brenda Briggs"/>
        <s v="Ronald Smith"/>
        <s v="Dakota Giles"/>
        <s v="Angela Castillo"/>
        <s v="Allen Lee"/>
        <s v="Michael Rogers"/>
        <s v="Danielle Costa"/>
        <s v="William Nunez"/>
        <s v="Christopher Riggs"/>
        <s v="Kathryn Myers"/>
        <s v="Robert Walls"/>
        <s v="Justin Johnson"/>
        <s v="Paula Stevens"/>
        <s v="Jennifer Allen"/>
        <s v="Mark Hudson"/>
        <s v="Jessica Smith"/>
        <s v="Mike Dean"/>
        <s v="Jose Wilson"/>
        <s v="Tammy Hill"/>
        <s v="Nathaniel Flores"/>
        <s v="Edwin Carter"/>
        <s v="Patricia Miller"/>
        <s v="Rebecca Schneider"/>
        <s v="John Greene"/>
        <s v="Brittany Mcdowell"/>
        <s v="Lori Miller"/>
        <s v="Joseph Robinson"/>
        <s v="Aaron Pruitt"/>
        <s v="Victoria Miller"/>
        <s v="Clarence Vega"/>
        <s v="Deborah Day"/>
        <s v="Nicole Rocha"/>
        <s v="Elijah Green"/>
        <s v="Emily Johnson"/>
        <s v="Richard Velasquez Jr."/>
        <s v="Kurt Wilson"/>
        <s v="Jeremiah Rodriguez"/>
        <s v="Lauren Lang"/>
        <s v="Matthew Phillips"/>
        <s v="Michael Andersen"/>
        <s v="Amanda Mayo"/>
        <s v="Jessica Vance"/>
        <s v="Alexa Gallegos"/>
        <s v="Charles Pratt"/>
        <s v="Brian Baker"/>
        <s v="Christina Norman"/>
        <s v="Laura Kelly"/>
        <s v="John Webb"/>
        <s v="Christopher Burton"/>
        <s v="Bradley Aguilar"/>
        <s v="Arthur Vasquez"/>
        <s v="Angela Castro"/>
        <s v="Summer Yoder"/>
        <s v="Jackie Allen"/>
        <s v="Brandon Williams"/>
        <s v="Manuel Torres"/>
        <s v="Scott Keller"/>
        <s v="Deborah Brown"/>
        <s v="Jennifer Lara"/>
        <s v="Jason Scott"/>
        <s v="Gregory Garrison"/>
        <s v="Chelsea Anderson"/>
        <s v="Gerald Johnson"/>
        <s v="Kevin Ellis"/>
        <s v="Mitchell Keller"/>
        <s v="Mary Brown"/>
        <s v="Ronald Walls"/>
        <s v="Anthony Avila"/>
        <s v="Douglas Goodwin"/>
        <s v="James Mills"/>
        <s v="Nicole Marks"/>
        <s v="Phyllis Dawson"/>
        <s v="Renee Arnold"/>
        <s v="Eric Robinson"/>
        <s v="Paul Brown"/>
        <s v="Sarah Proctor"/>
        <s v="Matthew Hicks"/>
        <s v="Christopher Black"/>
        <s v="Joanne Reyes"/>
        <s v="Isaac Gray"/>
        <s v="Joshua Roberts"/>
        <s v="Elizabeth Estrada"/>
        <s v="Lori Malone"/>
        <s v="Anthony Huynh MD"/>
        <s v="Mindy York"/>
        <s v="Ms. Christine Cherry"/>
        <s v="Daniel Foster"/>
        <s v="Mr. David Valencia"/>
        <s v="Ethan Adams"/>
        <s v="Brett Moore"/>
        <s v="Phillip Griffin"/>
        <s v="Stacie Wall"/>
        <s v="Jacob Austin"/>
        <s v="Sabrina Davidson"/>
        <s v="Dustin Douglas"/>
        <s v="Steven Norris"/>
        <s v="Mindy Sullivan"/>
        <s v="Elizabeth Stone"/>
        <s v="Diane Flores"/>
        <s v="Jessica Erickson"/>
        <s v="Sara Moses"/>
        <s v="Allison Henderson"/>
        <s v="Susan Dixon"/>
        <s v="David Morrison"/>
        <s v="James Jacobs"/>
        <s v="Kathleen Quinn"/>
        <s v="Natalie Frank MD"/>
        <s v="Michael Reed"/>
        <s v="Sheila Smith"/>
        <s v="Morgan Ford"/>
        <s v="Linda Schultz"/>
        <s v="Regina Daniel"/>
        <s v="Allison Perkins"/>
        <s v="Bradley Weaver"/>
        <s v="Sarah Hall"/>
        <s v="Diana Walton"/>
        <s v="Donna Davis"/>
        <s v="Christopher Mcclain"/>
        <s v="Dr. Paul Williamson"/>
        <s v="Barbara Brown"/>
        <s v="Kimberly Allen"/>
        <s v="Elizabeth Edwards"/>
        <s v="Anthony Downs"/>
        <s v="Jack Ortega"/>
        <s v="Marvin Moore"/>
        <s v="Tony French"/>
        <s v="Stacy Hudson"/>
        <s v="Scott Washington"/>
        <s v="Timothy Wright"/>
        <s v="Joseph Gonzalez"/>
        <s v="Andrea Perez"/>
        <s v="Angel Collins"/>
        <s v="Daniel Terry"/>
        <s v="Steven Whitaker"/>
        <s v="Denise Neal"/>
        <s v="Amanda Jacobs"/>
        <s v="Karen Mercer"/>
        <s v="Lindsay Hudson"/>
        <s v="Stephanie Armstrong"/>
        <s v="Dr. Jessica Campbell"/>
        <s v="Curtis Maxwell"/>
        <s v="Adam Kelly PhD"/>
        <s v="Julie Becker"/>
        <s v="James Moore"/>
        <s v="Danielle Barrera"/>
        <s v="David Sanchez"/>
        <s v="Tiffany Bowman"/>
        <s v="Jesus Quinn"/>
        <s v="Mr. Danny Morris DDS"/>
        <s v="Nicole York"/>
        <s v="John Mathis"/>
        <s v="Julie Barnett"/>
        <s v="Jasmine Harris"/>
        <s v="Mary Henry"/>
        <s v="Judith Riggs"/>
        <s v="Justin Ruiz"/>
        <s v="Jennifer Sullivan"/>
        <s v="Jesse Moran"/>
        <s v="Monica Smith"/>
        <s v="Ian May"/>
        <s v="Kayla Meyers"/>
        <s v="John Bray"/>
        <s v="James Smith"/>
        <s v="Mark Duncan"/>
        <s v="Matthew Gay"/>
        <s v="Cheryl Freeman"/>
        <s v="Patrick Welch"/>
        <s v="Craig Levine"/>
        <s v="Richard Harvey"/>
        <s v="Bonnie Sherman"/>
        <s v="Keith Trujillo"/>
        <s v="Corey Combs"/>
        <s v="Antonio King"/>
        <s v="Jennifer Rogers"/>
        <s v="Jeffrey Cooper"/>
        <s v="Allison Williams"/>
        <s v="Raymond Sherman"/>
        <s v="Jennifer Nelson"/>
        <s v="Jennifer Carter"/>
        <s v="Todd Williams"/>
        <s v="Emily Horton"/>
        <s v="Lance Lester"/>
        <s v="Kevin Flores"/>
        <s v="Aaron Stewart PhD"/>
        <s v="Robin Moore"/>
        <s v="Suzanne Ingram"/>
        <s v="Jacob Mclaughlin"/>
        <s v="Michael Nunez"/>
        <s v="Isabel Brown"/>
        <s v="Michael Stein"/>
        <s v="Robert Stone"/>
        <s v="Dillon Henry"/>
        <s v="James Todd"/>
        <s v="Clifford Moore MD"/>
        <s v="John Rios"/>
        <s v="Anthony Gaines"/>
        <s v="Kristi Brown DVM"/>
        <s v="Ashley Odonnell"/>
        <s v="Ronald Elliott"/>
        <s v="Lorraine Lowery"/>
        <s v="Victoria Chapman"/>
        <s v="Heather Davis"/>
        <s v="Diana Chase"/>
        <s v="Danielle Adkins"/>
        <s v="Kenneth Arias"/>
        <s v="Victoria Owen"/>
        <s v="Christina King"/>
        <s v="Samantha King"/>
        <s v="Scott Compton"/>
        <s v="Monica West"/>
        <s v="Theresa Stewart"/>
        <s v="Steven Kim"/>
        <s v="Kristi Knight"/>
        <s v="Jason Bryant"/>
        <s v="Maureen Keith"/>
        <s v="Shawn Hogan"/>
        <s v="William Davis"/>
        <s v="Stacy Bailey"/>
        <s v="Thomas Dixon"/>
        <s v="Maria Hall"/>
        <s v="Tony Lee"/>
        <s v="Catherine Mccoy MD"/>
        <s v="Maria Benitez"/>
        <s v="Joshua Chambers"/>
        <s v="Janice Daniels"/>
        <s v="Carla Wood"/>
        <s v="Kenneth Vasquez"/>
        <s v="Kevin Smith"/>
        <s v="Thomas Kim"/>
        <s v="Sean Park"/>
        <s v="Judith Poole"/>
        <s v="Melanie Baird"/>
        <s v="Erika Mitchell"/>
        <s v="Ricky Martinez"/>
        <s v="John Christian"/>
        <s v="Nancy Smith"/>
        <s v="Cassandra Stephens"/>
        <s v="Miss Janet Donovan MD"/>
        <s v="Kristina Williams"/>
        <s v="Wayne Barnes"/>
        <s v="James Hinton"/>
        <s v="David Spence"/>
        <s v="Tyler Cooper"/>
        <s v="Sean Martinez"/>
        <s v="Janet Barron"/>
        <s v="Rodney Wilson"/>
        <s v="Kimberly Fitzgerald"/>
        <s v="Nicole Davis"/>
        <s v="Elizabeth Hayes"/>
        <s v="Kathy Faulkner"/>
        <s v="John Gonzales"/>
        <s v="Shannon Luna"/>
        <s v="Stephanie Burton"/>
        <s v="Kevin Gonzales"/>
        <s v="Dawn Hardy"/>
        <s v="Margaret Perkins"/>
        <s v="Amanda Vargas"/>
        <s v="Tonya Gonzalez"/>
        <s v="Elizabeth Bowman"/>
        <s v="Ariana Pittman"/>
        <s v="Antonio Johnson"/>
        <s v="Justin Lang"/>
        <s v="Kelli Ramirez"/>
        <s v="Deborah Torres"/>
        <s v="Joseph Horn"/>
        <s v="Christopher Robinson"/>
        <s v="Sandra Mccormick"/>
        <s v="Michael Holland"/>
        <s v="Kenneth Stevenson"/>
        <s v="Timothy Bennett"/>
        <s v="Gregory Randall"/>
        <s v="Charles Martinez"/>
        <s v="James Hall"/>
        <s v="Michael Garcia"/>
        <s v="Michele Duran"/>
        <s v="Jessica Gray"/>
        <s v="Keith Shaffer"/>
        <s v="Jessica Decker"/>
        <s v="Brianna Pittman"/>
        <s v="Kimberly Hunter"/>
        <s v="Daniel Martin"/>
        <s v="Rachel Smith"/>
        <s v="Michael Miller"/>
        <s v="Willie Clark"/>
        <s v="Jeremy Hernandez"/>
        <s v="Tina Shelton"/>
        <s v="Dr. Pamela Larson"/>
        <s v="Ryan Ewing"/>
        <s v="Mark Cochran"/>
        <s v="Martha Carson"/>
        <s v="Heather Jackson"/>
        <s v="Megan Young"/>
        <s v="Thomas Davis"/>
        <s v="Thomas Mooney"/>
        <s v="Susan Smith"/>
        <s v="Brianna Orr"/>
        <s v="Dustin Smith"/>
        <s v="Sarah White"/>
        <s v="Michael Davis"/>
        <s v="Jennifer Phillips"/>
        <s v="Dana Sanders"/>
        <s v="Daniel Quinn"/>
        <s v="Matthew Steele"/>
        <s v="Michele Taylor"/>
        <s v="Ashley Hammond"/>
        <s v="Nicole Taylor"/>
        <s v="Casey Bush"/>
        <s v="Samuel Patterson"/>
        <s v="Craig Dennis"/>
        <s v="Heidi Dixon"/>
        <s v="David Bishop"/>
        <s v="Laura Butler"/>
        <s v="Denise Erickson"/>
        <s v="Nicole Austin"/>
        <s v="Summer Williams"/>
        <s v="Angela Blackwell"/>
        <s v="Thomas Wall"/>
        <s v="Sarah Anderson"/>
        <s v="Christian Lane"/>
        <s v="Todd Casey"/>
        <s v="David Martinez"/>
        <s v="Donald Salas"/>
        <s v="Emma Hicks"/>
        <s v="Alison Clark"/>
        <s v="Andrew Barnes"/>
        <s v="Gina Snyder"/>
        <s v="David Watson"/>
        <s v="John Davis"/>
        <s v="Joseph Thomas"/>
        <s v="Dean Finley"/>
        <s v="Ashley Kemp"/>
        <s v="Kenneth Evans"/>
        <s v="Brandon Newman"/>
        <s v="Katie Hensley"/>
        <s v="Joel Randolph"/>
        <s v="Andrew Scott"/>
        <s v="Zachary Ochoa"/>
        <s v="John Arroyo"/>
        <s v="Matthew Fernandez"/>
        <s v="Benjamin Stark"/>
        <s v="Tammy Greer"/>
        <s v="Cynthia Mckinney"/>
        <s v="Wendy Rice"/>
        <s v="Randy Bender"/>
        <s v="Richard Dominguez"/>
        <s v="Melissa Maldonado"/>
        <s v="Leah Harris"/>
        <s v="Lynn French"/>
        <s v="Angela Johnson"/>
        <s v="Sarah Edwards"/>
        <s v="Roy Collins"/>
        <s v="Samantha Porter"/>
        <s v="Juan Elliott"/>
        <s v="Elizabeth Phillips"/>
        <s v="Laura Evans"/>
        <s v="Amanda Mitchell"/>
        <s v="Sandra Williams"/>
        <s v="Eric Johnson"/>
        <s v="Javier Hobbs"/>
        <s v="Jacob Jones"/>
        <s v="Zachary Murphy"/>
        <s v="Joshua Owens"/>
        <s v="Dawn Mitchell"/>
        <s v="Regina Dunn"/>
        <s v="Ernest Cole"/>
        <s v="Hannah Sanders"/>
        <s v="Ellen Bowman"/>
        <s v="Nancy Moore"/>
        <s v="Joseph Wood"/>
        <s v="Michael Harrell"/>
        <s v="Connie Mcclain"/>
        <s v="Matthew Baldwin"/>
        <s v="Danielle Nelson"/>
        <s v="Steven Moore"/>
        <s v="Megan Hudson"/>
        <s v="Tracy White"/>
        <s v="Natalie Diaz"/>
        <s v="Karen Scott"/>
        <s v="Jon Jones"/>
        <s v="Jason Phillips"/>
        <s v="Eric Walsh"/>
        <s v="Carol Schneider"/>
        <s v="Juan Hines"/>
        <s v="Martha Sweeney"/>
        <s v="Jason Weaver"/>
        <s v="Benjamin Stevens"/>
        <s v="Daniel Lopez"/>
        <s v="John Simpson"/>
        <s v="Katrina Schultz"/>
        <s v="Danielle Bell"/>
        <s v="Jason Brady"/>
        <s v="Megan Bright"/>
        <s v="David Griffin"/>
        <s v="Michael Clark"/>
        <s v="Rebecca Barker"/>
        <s v="Angela Smith"/>
        <s v="Christina Wright"/>
        <s v="Todd Turner"/>
        <s v="Elizabeth Green"/>
        <s v="Alex Smith"/>
        <s v="Shane Hale"/>
        <s v="Kathy Grimes"/>
        <s v="David Cherry"/>
        <s v="Rachel Rogers"/>
        <s v="Travis Braun"/>
        <s v="Shawna Palmer"/>
        <s v="Bradley Gaines"/>
        <s v="April Ford"/>
        <s v="James Gonzalez"/>
        <s v="John Castillo"/>
        <s v="Ian Hayes"/>
        <s v="Christine Castro"/>
        <s v="Jessica Chaney"/>
        <s v="John Gray"/>
        <s v="Shane Booker"/>
        <s v="Kyle Hall"/>
        <s v="Ronald Munoz"/>
        <s v="Christopher Long"/>
        <s v="Sandra Ali"/>
        <s v="Jessica Garza"/>
        <s v="Gregory Waters"/>
        <s v="Misty Adams"/>
        <s v="Megan Brown"/>
        <s v="Gregory Brown"/>
        <s v="Scott Alexander MD"/>
        <s v="Eric Nguyen"/>
        <s v="Wendy Boyer"/>
        <s v="Mark Clark"/>
        <s v="Carl Kline"/>
        <s v="Linda Williams"/>
        <s v="Jason Edwards"/>
        <s v="Madison Mcintosh"/>
        <s v="Desiree Winters"/>
        <s v="Ryan Taylor"/>
        <s v="Patricia Scott"/>
        <s v="Erin Jimenez"/>
        <s v="Anthony Krause"/>
        <s v="Diane Dean"/>
        <s v="Stuart Mckinney"/>
        <s v="Kellie Le"/>
        <s v="Lauren Henry"/>
        <s v="Brandon Fox"/>
        <s v="Richard Smith"/>
        <s v="John White"/>
        <s v="Gilbert Mcintyre"/>
        <s v="Christopher Sparks"/>
        <s v="Aaron Hicks"/>
        <s v="Jose Patterson"/>
        <s v="Bryan Long"/>
        <s v="Tammy Gomez"/>
        <s v="Diana Raymond"/>
        <s v="Jessica Armstrong"/>
        <s v="Amanda Martin"/>
        <s v="Anne Hamilton"/>
        <s v="Heather Curtis"/>
        <s v="Tiffany Moses"/>
        <s v="Jacqueline Moon"/>
        <s v="James Campbell"/>
        <s v="Melissa Vasquez"/>
        <s v="Katherine Carlson"/>
        <s v="Adam Clay"/>
        <s v="Amy Combs"/>
        <s v="Anthony Case"/>
        <s v="Kimberly Brown"/>
        <s v="Joshua Holloway"/>
        <s v="Cynthia Walton"/>
        <s v="Shawn Delgado"/>
        <s v="Jeremy Smith"/>
        <s v="Marc Ortiz"/>
        <s v="Michelle Gregory"/>
        <s v="Melanie Gay"/>
        <s v="Brittany Lambert"/>
        <s v="Mary Hernandez"/>
        <s v="Jonathan Jones"/>
        <s v="Gina Williams"/>
        <s v="Kelly Lawson"/>
        <s v="Keith Smith"/>
        <s v="Christopher Hunter"/>
        <s v="Dwayne Parks"/>
        <s v="Mary Hall"/>
        <s v="Jake Gilmore"/>
        <s v="Mark Lopez"/>
        <s v="Dana Rice"/>
        <s v="Beth Young"/>
        <s v="Ryan Powell"/>
        <s v="Amanda Fowler"/>
        <s v="Lindsay Rivera"/>
        <s v="Mark Ward"/>
        <s v="Amanda Smith"/>
        <s v="Emily Brown"/>
        <s v="Dwayne Cardenas"/>
        <s v="Dr. Rhonda Hernandez"/>
        <s v="Melody Barker"/>
        <s v="Russell Carpenter"/>
        <s v="Richard Hill"/>
        <s v="Lindsay Potts"/>
        <s v="Michelle Campbell"/>
        <s v="Alan Williams"/>
        <s v="Robin Hinton"/>
        <s v="Brian Holland"/>
        <s v="Adam Stone"/>
        <s v="Curtis Lambert"/>
        <s v="Alexandra Sims"/>
        <s v="Brenda Spencer"/>
        <s v="Joshua Bush"/>
        <s v="Erin Martin"/>
        <s v="Alexander Hogan"/>
        <s v="William Harris"/>
        <s v="Michael Mcmahon"/>
        <s v="Michael Watson"/>
        <s v="Lori Perez"/>
        <s v="Lindsay Le"/>
        <s v="Scott Long"/>
        <s v="Diana Ferguson"/>
        <s v="Joseph Miller"/>
        <s v="Julia Reid"/>
        <s v="Samantha Matthews"/>
        <s v="Brian Bailey"/>
        <s v="Toni Hinton"/>
        <s v="Robin Ortiz"/>
        <s v="Adam Griffith"/>
        <s v="Daniel Roberson"/>
        <s v="Dale Haynes"/>
        <s v="Emily Scott"/>
        <s v="David Brown"/>
        <s v="Stephanie Guzman"/>
        <s v="Maxwell Johnson"/>
        <s v="Reginald Stephens"/>
        <s v="Justin Jones"/>
        <s v="Kristine Garcia"/>
        <s v="John Nguyen"/>
        <s v="Anna Fleming"/>
        <s v="Linda Williamson"/>
        <s v="Roy Wilson"/>
        <s v="Jennifer Pierce"/>
        <s v="Jason Johnson"/>
        <s v="Jasmine Lane"/>
        <s v="Evan Soto"/>
        <s v="Kevin Serrano"/>
        <s v="Nathaniel Benson"/>
        <s v="Deanna Miles"/>
        <s v="Beverly Roy"/>
        <s v="Heather Saunders"/>
        <s v="Nicholas Guerrero"/>
        <s v="Christopher Johnson"/>
        <s v="Steven Flowers"/>
        <s v="Marvin Woods III"/>
        <s v="Michelle Cook"/>
        <s v="Logan Zamora"/>
        <s v="Casey Roberts"/>
        <s v="Jerry Price"/>
        <s v="Kelly Ellis"/>
        <s v="Caleb Guerra"/>
        <s v="Samantha Norman"/>
        <s v="Sarah Clarke"/>
        <s v="Aaron Blair"/>
        <s v="Courtney Burton"/>
        <s v="Gerald Taylor"/>
        <s v="Mary Ward"/>
        <s v="Mrs. Lisa Beard DVM"/>
        <s v="Larry Wallace"/>
        <s v="Jeremiah Thompson"/>
        <s v="Mrs. Jessica Williams DVM"/>
        <s v="Martin Moreno"/>
        <s v="Yolanda Proctor"/>
        <s v="Allen Turner"/>
        <s v="Beth Huff"/>
        <s v="John Mckinney"/>
        <s v="Lindsey Wang"/>
        <s v="Margaret Schwartz"/>
        <s v="Kyle Ray"/>
        <s v="Isaac Hebert"/>
        <s v="Michele Jones"/>
        <s v="Austin Allen"/>
        <s v="Haley Castro"/>
        <s v="David Armstrong"/>
        <s v="Wendy Mitchell"/>
        <s v="Anthony Hernandez"/>
        <s v="Erica Johnson"/>
        <s v="Randall Barrett"/>
        <s v="Nathan Huff"/>
        <s v="Robin Walsh"/>
        <s v="Yvonne Robinson"/>
        <s v="Kathleen Hendrix"/>
        <s v="Jennifer Baker"/>
        <s v="Kim Martinez"/>
        <s v="Andrew Little"/>
        <s v="Kelly Shelton"/>
        <s v="Steven Duncan"/>
        <s v="Kristen Haney"/>
        <s v="Kathy Reese"/>
        <s v="Steven Murphy"/>
        <s v="William Hartman"/>
        <s v="Sonya Haley"/>
        <s v="Patricia Richardson"/>
        <s v="Carolyn Lopez"/>
        <s v="Kyle Burns"/>
        <s v="Margaret Garcia"/>
        <s v="Brittany Barker"/>
        <s v="Paul Campbell"/>
        <s v="Amy Morrow"/>
        <s v="Amy Fitzgerald"/>
        <s v="Anita Becker"/>
        <s v="Mrs. Amy Brooks"/>
        <s v="Lori Marshall"/>
        <s v="Jennifer Miller"/>
        <s v="Thomas Young"/>
        <s v="Zachary Larsen"/>
        <s v="Valerie Gutierrez"/>
        <s v="Daniel Parker"/>
        <s v="Nicole Bennett"/>
        <s v="Lauren Lowery"/>
        <s v="Alexander Woodward"/>
        <s v="Anthony Walter"/>
        <s v="Valerie Finley"/>
        <s v="Deborah Kelley"/>
        <s v="Kristina Miller"/>
        <s v="Anne Hampton"/>
        <s v="Sandra Henry"/>
        <s v="Tony Hester"/>
        <s v="Nathan Davis"/>
        <s v="Erica Jackson"/>
        <s v="Nancy Glover"/>
        <s v="Richard Sanchez"/>
        <s v="Savannah Reid"/>
        <s v="Robert Salazar"/>
        <s v="Hector Greer"/>
        <s v="Thomas Jackson"/>
        <s v="Tina Clark"/>
        <s v="Heather Brown"/>
        <s v="John Weaver"/>
        <s v="Bradley Harris"/>
        <s v="Cassandra Macdonald"/>
        <s v="Matthew White"/>
        <s v="Miss Kimberly Marshall"/>
        <s v="Laura Thompson"/>
        <s v="Nathan Soto"/>
        <s v="Rhonda Hines"/>
        <s v="Gabrielle Bowman"/>
        <s v="Julian Edwards"/>
        <s v="Nicholas Scott"/>
        <s v="Daniel Green"/>
        <s v="Catherine Johnston"/>
        <s v="Brenda Koch"/>
        <s v="Mr. Robert Meza"/>
        <s v="Latoya Brown"/>
        <s v="David Osborne III"/>
        <s v="David Hooper"/>
        <s v="Sarah Miller"/>
        <s v="Lisa Werner MD"/>
        <s v="Eric Jimenez"/>
        <s v="Jay Bush"/>
        <s v="Johnny Rice"/>
        <s v="Matthew Strong"/>
        <s v="Mark Chandler"/>
        <s v="Crystal Brown"/>
        <s v="Timothy Barton"/>
        <s v="Lisa Hickman"/>
        <s v="Alan Mendoza"/>
        <s v="Jason Sanders"/>
        <s v="Charles Dean"/>
        <s v="Blake Newton"/>
        <s v="David Gonzalez"/>
        <s v="Cindy Williams"/>
        <s v="Laura Wong DDS"/>
        <s v="Robert Moran"/>
        <s v="Bradley Wu"/>
        <s v="Daniel Thomas"/>
        <s v="Michelle Peterson"/>
        <s v="Seth Thomas"/>
        <s v="Evan Ramos"/>
        <s v="Michelle Solis"/>
        <s v="Charlotte Taylor"/>
        <s v="Sandra Preston"/>
        <s v="Jim Weiss"/>
        <s v="Jennifer Hinton"/>
        <s v="Albert Wilcox"/>
        <s v="Cheryl Norris"/>
        <s v="Kathy Watkins"/>
        <s v="John Obrien"/>
        <s v="Dawn Green"/>
      </sharedItems>
    </cacheField>
    <cacheField name="gender" numFmtId="0">
      <sharedItems/>
    </cacheField>
    <cacheField name="age" numFmtId="0">
      <sharedItems containsString="0" containsBlank="1" containsNumber="1" containsInteger="1" minValue="20" maxValue="60"/>
    </cacheField>
    <cacheField name="Index and Match Mode gender" numFmtId="0">
      <sharedItems containsBlank="1"/>
    </cacheField>
    <cacheField name="country" numFmtId="0">
      <sharedItems containsBlank="1"/>
    </cacheField>
    <cacheField name="language" numFmtId="0">
      <sharedItems/>
    </cacheField>
    <cacheField name="primary_skill" numFmtId="0">
      <sharedItems containsBlank="1"/>
    </cacheField>
    <cacheField name="years_of_experience" numFmtId="0">
      <sharedItems containsMixedTypes="1" containsNumber="1" containsInteger="1" minValue="0" maxValue="41" count="42">
        <n v="11"/>
        <n v="34"/>
        <n v="31"/>
        <n v="4"/>
        <n v="27"/>
        <n v="14"/>
        <n v="10"/>
        <n v="22"/>
        <n v="17"/>
        <n v="15"/>
        <n v="18"/>
        <n v="20"/>
        <n v="0"/>
        <n v="13"/>
        <s v="0"/>
        <n v="3"/>
        <n v="9"/>
        <n v="21"/>
        <n v="8"/>
        <n v="19"/>
        <n v="32"/>
        <n v="28"/>
        <n v="6"/>
        <n v="23"/>
        <n v="7"/>
        <n v="1"/>
        <n v="33"/>
        <n v="16"/>
        <n v="35"/>
        <n v="12"/>
        <n v="38"/>
        <n v="5"/>
        <n v="30"/>
        <n v="2"/>
        <n v="25"/>
        <n v="39"/>
        <n v="29"/>
        <n v="40"/>
        <n v="26"/>
        <n v="24"/>
        <n v="37"/>
        <n v="41"/>
      </sharedItems>
    </cacheField>
    <cacheField name="hourly_rate (USD)" numFmtId="0">
      <sharedItems containsMixedTypes="1" containsNumber="1" containsInteger="1" minValue="20" maxValue="100"/>
    </cacheField>
    <cacheField name="rating" numFmtId="0">
      <sharedItems containsSemiMixedTypes="0" containsString="0" containsNumber="1" minValue="0" maxValue="5"/>
    </cacheField>
    <cacheField name="is_active" numFmtId="0">
      <sharedItems count="3">
        <b v="0"/>
        <b v="1"/>
        <s v="Unknown"/>
      </sharedItems>
    </cacheField>
    <cacheField name="client_satisfaction" numFmtId="9">
      <sharedItems containsSemiMixedTypes="0" containsString="0" containsNumber="1" minValue="0.6" maxValue="1" count="41">
        <n v="0.79"/>
        <n v="0.84"/>
        <n v="0.71"/>
        <n v="0.9"/>
        <n v="0.83"/>
        <n v="0.94"/>
        <n v="0.76"/>
        <n v="0.77"/>
        <n v="0.86"/>
        <n v="0.93"/>
        <n v="0.7"/>
        <n v="0.69"/>
        <n v="0.6"/>
        <n v="0.87"/>
        <n v="0.75"/>
        <n v="0.68"/>
        <n v="0.65"/>
        <n v="1"/>
        <n v="0.92"/>
        <n v="0.89"/>
        <n v="0.62"/>
        <n v="0.82"/>
        <n v="0.81"/>
        <n v="0.63"/>
        <n v="0.67"/>
        <n v="0.8"/>
        <n v="0.74"/>
        <n v="0.85"/>
        <n v="0.72"/>
        <n v="0.64"/>
        <n v="0.88"/>
        <n v="0.96"/>
        <n v="0.61"/>
        <n v="0.97"/>
        <n v="0.73"/>
        <n v="0.78"/>
        <n v="0.95"/>
        <n v="0.66"/>
        <n v="0.91"/>
        <n v="0.99"/>
        <n v="0.98"/>
      </sharedItems>
    </cacheField>
    <cacheField name="Notes" numFmtId="0">
      <sharedItems/>
    </cacheField>
    <cacheField name="Status" numFmtId="0">
      <sharedItems/>
    </cacheField>
    <cacheField name="no of projects " numFmtId="0">
      <sharedItems containsSemiMixedTypes="0" containsString="0" containsNumber="1" containsInteger="1" minValue="1" maxValue="20" count="20">
        <n v="13"/>
        <n v="10"/>
        <n v="16"/>
        <n v="5"/>
        <n v="8"/>
        <n v="7"/>
        <n v="2"/>
        <n v="20"/>
        <n v="17"/>
        <n v="14"/>
        <n v="1"/>
        <n v="15"/>
        <n v="3"/>
        <n v="9"/>
        <n v="6"/>
        <n v="12"/>
        <n v="18"/>
        <n v="4"/>
        <n v="11"/>
        <n v="19"/>
      </sharedItems>
    </cacheField>
    <cacheField name="duration_months" numFmtId="0">
      <sharedItems containsSemiMixedTypes="0" containsString="0" containsNumber="1" containsInteger="1" minValue="1" maxValue="20" count="20">
        <n v="6"/>
        <n v="7"/>
        <n v="16"/>
        <n v="1"/>
        <n v="3"/>
        <n v="10"/>
        <n v="4"/>
        <n v="5"/>
        <n v="15"/>
        <n v="12"/>
        <n v="2"/>
        <n v="9"/>
        <n v="8"/>
        <n v="11"/>
        <n v="13"/>
        <n v="14"/>
        <n v="17"/>
        <n v="19"/>
        <n v="20"/>
        <n v="18"/>
      </sharedItems>
    </cacheField>
    <cacheField name="Duration Period" numFmtId="0">
      <sharedItems/>
    </cacheField>
    <cacheField name="Client satisfaction analysis" numFmtId="0">
      <sharedItems count="2">
        <s v="EXCELLENT"/>
        <s v="GOOD"/>
      </sharedItems>
    </cacheField>
  </cacheFields>
  <extLst>
    <ext xmlns:x14="http://schemas.microsoft.com/office/spreadsheetml/2009/9/main" uri="{725AE2AE-9491-48be-B2B4-4EB974FC3084}">
      <x14:pivotCacheDefinition pivotCacheId="5596542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nmaya" refreshedDate="45986.357995833336" backgroundQuery="1" createdVersion="8" refreshedVersion="8" minRefreshableVersion="3" recordCount="0" supportSubquery="1" supportAdvancedDrill="1" xr:uid="{02F63BD2-E3DA-486F-AC1F-037C55FE984E}">
  <cacheSource type="external" connectionId="3"/>
  <cacheFields count="2">
    <cacheField name="[Range].[primary_skill].[primary_skill]" caption="primary_skill" numFmtId="0" hierarchy="7" level="1">
      <sharedItems containsBlank="1" count="11">
        <m/>
        <s v="AI"/>
        <s v="Blockchain Development"/>
        <s v="Cybersecurity"/>
        <s v="Data Analysis"/>
        <s v="DevOps"/>
        <s v="Graphic Design"/>
        <s v="Machine Learning"/>
        <s v="Mobile Apps"/>
        <s v="UI/UX Design"/>
        <s v="Web Development"/>
      </sharedItems>
    </cacheField>
    <cacheField name="[Measures].[Count of name]" caption="Count of name" numFmtId="0" hierarchy="25" level="32767"/>
  </cacheFields>
  <cacheHierarchies count="30">
    <cacheHierarchy uniqueName="[Range].[freelancer_ID]" caption="freelancer_ID" attribute="1" defaultMemberUniqueName="[Range].[freelancer_ID].[All]" allUniqueName="[Range].[freelancer_ID].[All]" dimensionUniqueName="[Range]" displayFolder="" count="2" memberValueDatatype="130" unbalanced="0"/>
    <cacheHierarchy uniqueName="[Range].[name]" caption="name" attribute="1" defaultMemberUniqueName="[Range].[name].[All]" allUniqueName="[Range].[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Index and Match Mode gender]" caption="Index and Match Mode gender" attribute="1" defaultMemberUniqueName="[Range].[Index and Match Mode gender].[All]" allUniqueName="[Range].[Index and Match Mode gender].[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language]" caption="language" attribute="1" defaultMemberUniqueName="[Range].[language].[All]" allUniqueName="[Range].[language].[All]" dimensionUniqueName="[Range]" displayFolder="" count="2" memberValueDatatype="130" unbalanced="0"/>
    <cacheHierarchy uniqueName="[Range].[primary_skill]" caption="primary_skill" attribute="1" defaultMemberUniqueName="[Range].[primary_skill].[All]" allUniqueName="[Range].[primary_skill].[All]" dimensionUniqueName="[Range]" displayFolder="" count="2" memberValueDatatype="130" unbalanced="0">
      <fieldsUsage count="2">
        <fieldUsage x="-1"/>
        <fieldUsage x="0"/>
      </fieldsUsage>
    </cacheHierarchy>
    <cacheHierarchy uniqueName="[Range].[years_of_experience]" caption="years_of_experience" attribute="1" defaultMemberUniqueName="[Range].[years_of_experience].[All]" allUniqueName="[Range].[years_of_experience].[All]" dimensionUniqueName="[Range]" displayFolder="" count="2" memberValueDatatype="130" unbalanced="0"/>
    <cacheHierarchy uniqueName="[Range].[hourly_rate (USD)]" caption="hourly_rate (USD)" attribute="1" defaultMemberUniqueName="[Range].[hourly_rate (USD)].[All]" allUniqueName="[Range].[hourly_rate (USD)].[All]" dimensionUniqueName="[Range]" displayFolder="" count="2" memberValueDatatype="130" unbalanced="0"/>
    <cacheHierarchy uniqueName="[Range].[rating]" caption="rating" attribute="1" defaultMemberUniqueName="[Range].[rating].[All]" allUniqueName="[Range].[rating].[All]" dimensionUniqueName="[Range]" displayFolder="" count="2" memberValueDatatype="5" unbalanced="0"/>
    <cacheHierarchy uniqueName="[Range].[is_active]" caption="is_active" attribute="1" defaultMemberUniqueName="[Range].[is_active].[All]" allUniqueName="[Range].[is_active].[All]" dimensionUniqueName="[Range]" displayFolder="" count="2" memberValueDatatype="130" unbalanced="0"/>
    <cacheHierarchy uniqueName="[Range].[client_satisfaction]" caption="client_satisfaction" attribute="1" defaultMemberUniqueName="[Range].[client_satisfaction].[All]" allUniqueName="[Range].[client_satisfaction].[All]" dimensionUniqueName="[Range]" displayFolder="" count="2" memberValueDatatype="5" unbalanced="0"/>
    <cacheHierarchy uniqueName="[Range].[Notes]" caption="Notes" attribute="1" defaultMemberUniqueName="[Range].[Notes].[All]" allUniqueName="[Range].[Notes].[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cacheHierarchy uniqueName="[Range].[no of projects]" caption="no of projects" attribute="1" defaultMemberUniqueName="[Range].[no of projects].[All]" allUniqueName="[Range].[no of projects].[All]" dimensionUniqueName="[Range]" displayFolder="" count="2" memberValueDatatype="20" unbalanced="0"/>
    <cacheHierarchy uniqueName="[Range].[duration_months]" caption="duration_months" attribute="1" defaultMemberUniqueName="[Range].[duration_months].[All]" allUniqueName="[Range].[duration_months].[All]" dimensionUniqueName="[Range]" displayFolder="" count="2" memberValueDatatype="20" unbalanced="0"/>
    <cacheHierarchy uniqueName="[Range].[Duration Period]" caption="Duration Period" attribute="1" defaultMemberUniqueName="[Range].[Duration Period].[All]" allUniqueName="[Range].[Duration Period].[All]" dimensionUniqueName="[Range]" displayFolder="" count="2" memberValueDatatype="130" unbalanced="0"/>
    <cacheHierarchy uniqueName="[Range].[Client satisfaction analysis]" caption="Client satisfaction analysis" attribute="1" defaultMemberUniqueName="[Range].[Client satisfaction analysis].[All]" allUniqueName="[Range].[Client satisfaction analysi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5"/>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15"/>
        </ext>
      </extLst>
    </cacheHierarchy>
    <cacheHierarchy uniqueName="[Measures].[Count of years_of_experience]" caption="Count of years_of_experience" measure="1" displayFolder="" measureGroup="Range" count="0" hidden="1">
      <extLst>
        <ext xmlns:x15="http://schemas.microsoft.com/office/spreadsheetml/2010/11/main" uri="{B97F6D7D-B522-45F9-BDA1-12C45D357490}">
          <x15:cacheHierarchy aggregatedColumn="8"/>
        </ext>
      </extLst>
    </cacheHierarchy>
    <cacheHierarchy uniqueName="[Measures].[Sum of duration_months]" caption="Sum of duration_months" measure="1" displayFolder="" measureGroup="Range"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is_active]" caption="Count of is_active" measure="1" displayFolder="" measureGroup="Range" count="0" hidden="1">
      <extLst>
        <ext xmlns:x15="http://schemas.microsoft.com/office/spreadsheetml/2010/11/main" uri="{B97F6D7D-B522-45F9-BDA1-12C45D357490}">
          <x15:cacheHierarchy aggregatedColumn="11"/>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4"/>
        </ext>
      </extLst>
    </cacheHierarchy>
    <cacheHierarchy uniqueName="[Measures].[Count of Client satisfaction analysis]" caption="Count of Client satisfaction analysis" measure="1" displayFolder="" measureGroup="Range" count="0" hidden="1">
      <extLst>
        <ext xmlns:x15="http://schemas.microsoft.com/office/spreadsheetml/2010/11/main" uri="{B97F6D7D-B522-45F9-BDA1-12C45D357490}">
          <x15:cacheHierarchy aggregatedColumn="18"/>
        </ext>
      </extLst>
    </cacheHierarchy>
    <cacheHierarchy uniqueName="[Measures].[Count of hourly_rate (USD)]" caption="Count of hourly_rate (USD)"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nmaya" refreshedDate="45986.361528125002" backgroundQuery="1" createdVersion="8" refreshedVersion="8" minRefreshableVersion="3" recordCount="0" supportSubquery="1" supportAdvancedDrill="1" xr:uid="{F787EC46-DD23-4832-AFC6-C566FB086A35}">
  <cacheSource type="external" connectionId="3"/>
  <cacheFields count="4">
    <cacheField name="[Range].[country].[country]" caption="country" numFmtId="0" hierarchy="5" level="1">
      <sharedItems containsBlank="1" count="22">
        <m/>
        <s v="Argentina"/>
        <s v="Australia"/>
        <s v="Brazil"/>
        <s v="Canada"/>
        <s v="China"/>
        <s v="Egypt"/>
        <s v="France"/>
        <s v="Germany"/>
        <s v="India"/>
        <s v="Indonesia"/>
        <s v="Italy"/>
        <s v="Japan"/>
        <s v="Mexico"/>
        <s v="Netherlands"/>
        <s v="Russia"/>
        <s v="South Africa"/>
        <s v="South Korea"/>
        <s v="Spain"/>
        <s v="Turkey"/>
        <s v="UK"/>
        <s v="US"/>
      </sharedItems>
    </cacheField>
    <cacheField name="[Measures].[Count of country]" caption="Count of country" numFmtId="0" hierarchy="21" level="32767"/>
    <cacheField name="[Measures].[Sum of no of projects]" caption="Sum of no of projects" numFmtId="0" hierarchy="22" level="32767"/>
    <cacheField name="[Range].[freelancer_ID].[freelancer_ID]" caption="freelancer_ID" numFmtId="0" level="1">
      <sharedItems containsSemiMixedTypes="0" containsNonDate="0" containsString="0"/>
    </cacheField>
  </cacheFields>
  <cacheHierarchies count="30">
    <cacheHierarchy uniqueName="[Range].[freelancer_ID]" caption="freelancer_ID" attribute="1" defaultMemberUniqueName="[Range].[freelancer_ID].[All]" allUniqueName="[Range].[freelancer_ID].[All]" dimensionUniqueName="[Range]" displayFolder="" count="2" memberValueDatatype="130" unbalanced="0">
      <fieldsUsage count="2">
        <fieldUsage x="-1"/>
        <fieldUsage x="3"/>
      </fieldsUsage>
    </cacheHierarchy>
    <cacheHierarchy uniqueName="[Range].[name]" caption="name" attribute="1" defaultMemberUniqueName="[Range].[name].[All]" allUniqueName="[Range].[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Index and Match Mode gender]" caption="Index and Match Mode gender" attribute="1" defaultMemberUniqueName="[Range].[Index and Match Mode gender].[All]" allUniqueName="[Range].[Index and Match Mode gender].[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language]" caption="language" attribute="1" defaultMemberUniqueName="[Range].[language].[All]" allUniqueName="[Range].[language].[All]" dimensionUniqueName="[Range]" displayFolder="" count="2" memberValueDatatype="130" unbalanced="0"/>
    <cacheHierarchy uniqueName="[Range].[primary_skill]" caption="primary_skill" attribute="1" defaultMemberUniqueName="[Range].[primary_skill].[All]" allUniqueName="[Range].[primary_skill].[All]" dimensionUniqueName="[Range]" displayFolder="" count="2" memberValueDatatype="130" unbalanced="0"/>
    <cacheHierarchy uniqueName="[Range].[years_of_experience]" caption="years_of_experience" attribute="1" defaultMemberUniqueName="[Range].[years_of_experience].[All]" allUniqueName="[Range].[years_of_experience].[All]" dimensionUniqueName="[Range]" displayFolder="" count="2" memberValueDatatype="130" unbalanced="0"/>
    <cacheHierarchy uniqueName="[Range].[hourly_rate (USD)]" caption="hourly_rate (USD)" attribute="1" defaultMemberUniqueName="[Range].[hourly_rate (USD)].[All]" allUniqueName="[Range].[hourly_rate (USD)].[All]" dimensionUniqueName="[Range]" displayFolder="" count="2" memberValueDatatype="130" unbalanced="0"/>
    <cacheHierarchy uniqueName="[Range].[rating]" caption="rating" attribute="1" defaultMemberUniqueName="[Range].[rating].[All]" allUniqueName="[Range].[rating].[All]" dimensionUniqueName="[Range]" displayFolder="" count="2" memberValueDatatype="5" unbalanced="0"/>
    <cacheHierarchy uniqueName="[Range].[is_active]" caption="is_active" attribute="1" defaultMemberUniqueName="[Range].[is_active].[All]" allUniqueName="[Range].[is_active].[All]" dimensionUniqueName="[Range]" displayFolder="" count="2" memberValueDatatype="130" unbalanced="0"/>
    <cacheHierarchy uniqueName="[Range].[client_satisfaction]" caption="client_satisfaction" attribute="1" defaultMemberUniqueName="[Range].[client_satisfaction].[All]" allUniqueName="[Range].[client_satisfaction].[All]" dimensionUniqueName="[Range]" displayFolder="" count="2" memberValueDatatype="5" unbalanced="0"/>
    <cacheHierarchy uniqueName="[Range].[Notes]" caption="Notes" attribute="1" defaultMemberUniqueName="[Range].[Notes].[All]" allUniqueName="[Range].[Notes].[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cacheHierarchy uniqueName="[Range].[no of projects]" caption="no of projects" attribute="1" defaultMemberUniqueName="[Range].[no of projects].[All]" allUniqueName="[Range].[no of projects].[All]" dimensionUniqueName="[Range]" displayFolder="" count="2" memberValueDatatype="20" unbalanced="0"/>
    <cacheHierarchy uniqueName="[Range].[duration_months]" caption="duration_months" attribute="1" defaultMemberUniqueName="[Range].[duration_months].[All]" allUniqueName="[Range].[duration_months].[All]" dimensionUniqueName="[Range]" displayFolder="" count="2" memberValueDatatype="20" unbalanced="0"/>
    <cacheHierarchy uniqueName="[Range].[Duration Period]" caption="Duration Period" attribute="1" defaultMemberUniqueName="[Range].[Duration Period].[All]" allUniqueName="[Range].[Duration Period].[All]" dimensionUniqueName="[Range]" displayFolder="" count="2" memberValueDatatype="130" unbalanced="0"/>
    <cacheHierarchy uniqueName="[Range].[Client satisfaction analysis]" caption="Client satisfaction analysis" attribute="1" defaultMemberUniqueName="[Range].[Client satisfaction analysis].[All]" allUniqueName="[Range].[Client satisfaction analysi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 caption="Count of countr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no of projects]" caption="Sum of no of projects" measure="1" displayFolder="" measureGroup="Range"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years_of_experience]" caption="Count of years_of_experience" measure="1" displayFolder="" measureGroup="Range" count="0" hidden="1">
      <extLst>
        <ext xmlns:x15="http://schemas.microsoft.com/office/spreadsheetml/2010/11/main" uri="{B97F6D7D-B522-45F9-BDA1-12C45D357490}">
          <x15:cacheHierarchy aggregatedColumn="8"/>
        </ext>
      </extLst>
    </cacheHierarchy>
    <cacheHierarchy uniqueName="[Measures].[Sum of duration_months]" caption="Sum of duration_months" measure="1" displayFolder="" measureGroup="Range"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1"/>
        </ext>
      </extLst>
    </cacheHierarchy>
    <cacheHierarchy uniqueName="[Measures].[Count of is_active]" caption="Count of is_active" measure="1" displayFolder="" measureGroup="Range" count="0" hidden="1">
      <extLst>
        <ext xmlns:x15="http://schemas.microsoft.com/office/spreadsheetml/2010/11/main" uri="{B97F6D7D-B522-45F9-BDA1-12C45D357490}">
          <x15:cacheHierarchy aggregatedColumn="11"/>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4"/>
        </ext>
      </extLst>
    </cacheHierarchy>
    <cacheHierarchy uniqueName="[Measures].[Count of Client satisfaction analysis]" caption="Count of Client satisfaction analysis" measure="1" displayFolder="" measureGroup="Range" count="0" hidden="1">
      <extLst>
        <ext xmlns:x15="http://schemas.microsoft.com/office/spreadsheetml/2010/11/main" uri="{B97F6D7D-B522-45F9-BDA1-12C45D357490}">
          <x15:cacheHierarchy aggregatedColumn="18"/>
        </ext>
      </extLst>
    </cacheHierarchy>
    <cacheHierarchy uniqueName="[Measures].[Count of hourly_rate (USD)]" caption="Count of hourly_rate (USD)"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nmaya" refreshedDate="45986.362357986109" backgroundQuery="1" createdVersion="8" refreshedVersion="8" minRefreshableVersion="3" recordCount="0" supportSubquery="1" supportAdvancedDrill="1" xr:uid="{C42AAE34-C5BE-4902-BBB3-715E89FD91A5}">
  <cacheSource type="external" connectionId="3"/>
  <cacheFields count="2">
    <cacheField name="[Range].[name].[name]" caption="name" numFmtId="0" hierarchy="1" level="1">
      <sharedItems count="992">
        <s v="Aaron Blair"/>
        <s v="Aaron Hicks"/>
        <s v="Aaron Pruitt"/>
        <s v="Aaron Stewart PhD"/>
        <s v="Adam Clay"/>
        <s v="Adam Griffith"/>
        <s v="Adam Kelly PhD"/>
        <s v="Adam Payne"/>
        <s v="Adam Stone"/>
        <s v="Alan Mendoza"/>
        <s v="Alan Williams"/>
        <s v="Albert Wilcox"/>
        <s v="Alex Novak"/>
        <s v="Alex Smith"/>
        <s v="Alex Wilson"/>
        <s v="Alexa Gallegos"/>
        <s v="Alexander Griffin"/>
        <s v="Alexander Hogan"/>
        <s v="Alexander Woodward"/>
        <s v="Alexandra Sims"/>
        <s v="Alexis Day"/>
        <s v="Alice Schneider"/>
        <s v="Alison Clark"/>
        <s v="Allen Lee"/>
        <s v="Allen Turner"/>
        <s v="Allison Henderson"/>
        <s v="Allison Perkins"/>
        <s v="Allison Tucker MD"/>
        <s v="Allison Williams"/>
        <s v="Amanda Fowler"/>
        <s v="Amanda Jacobs"/>
        <s v="Amanda Jones"/>
        <s v="Amanda Martin"/>
        <s v="Amanda Mayo"/>
        <s v="Amanda Mitchell"/>
        <s v="Amanda Smith"/>
        <s v="Amanda Spencer"/>
        <s v="Amanda Vargas"/>
        <s v="Amy Combs"/>
        <s v="Amy Fitzgerald"/>
        <s v="Amy Harrison"/>
        <s v="Amy Lee"/>
        <s v="Amy Morrow"/>
        <s v="Amy Olson"/>
        <s v="Andrea Perez"/>
        <s v="Andrew Avila"/>
        <s v="Andrew Barnes"/>
        <s v="Andrew Fuentes"/>
        <s v="Andrew Little"/>
        <s v="Andrew Lynch"/>
        <s v="Andrew Ruiz"/>
        <s v="Andrew Scott"/>
        <s v="Angel Collins"/>
        <s v="Angela Blackwell"/>
        <s v="Angela Castillo"/>
        <s v="Angela Castro"/>
        <s v="Angela Johnson"/>
        <s v="Angela Smith"/>
        <s v="Angelica Rogers"/>
        <s v="Anita Becker"/>
        <s v="Ann Contreras"/>
        <s v="Anna Evans"/>
        <s v="Anna Fleming"/>
        <s v="Anna Mccann"/>
        <s v="Anne Edwards"/>
        <s v="Anne Hamilton"/>
        <s v="Anne Hampton"/>
        <s v="Anthony Avila"/>
        <s v="Anthony Case"/>
        <s v="Anthony Downs"/>
        <s v="Anthony Gaines"/>
        <s v="Anthony Goodwin DDS"/>
        <s v="Anthony Hernandez"/>
        <s v="Anthony Huynh MD"/>
        <s v="Anthony Krause"/>
        <s v="Anthony Larsen"/>
        <s v="Anthony Nichols"/>
        <s v="Anthony Walter"/>
        <s v="Antonio Johnson"/>
        <s v="Antonio King"/>
        <s v="April Ford"/>
        <s v="Ariana Pittman"/>
        <s v="Arthur Vasquez"/>
        <s v="Ashley Chen"/>
        <s v="Ashley Cordova"/>
        <s v="Ashley Hammond"/>
        <s v="Ashley Kemp"/>
        <s v="Ashley Odonnell"/>
        <s v="Ashley Salazar"/>
        <s v="Austin Allen"/>
        <s v="Austin Jenkins"/>
        <s v="Austin Romero"/>
        <s v="Barbara Brown"/>
        <s v="Barbara Foster"/>
        <s v="Barbara Keith"/>
        <s v="Benjamin Stark"/>
        <s v="Benjamin Stevens"/>
        <s v="Beth Crane"/>
        <s v="Beth Huff"/>
        <s v="Beth Young"/>
        <s v="Bethany Wright"/>
        <s v="Beverly Roy"/>
        <s v="Blake Newton"/>
        <s v="Bonnie Sherman"/>
        <s v="Bradley Aguilar"/>
        <s v="Bradley Gaines"/>
        <s v="Bradley Harris"/>
        <s v="Bradley Weaver"/>
        <s v="Bradley Wu"/>
        <s v="Brandi Tucker"/>
        <s v="Brandon Ford"/>
        <s v="Brandon Fox"/>
        <s v="Brandon Newman"/>
        <s v="Brandon Williams"/>
        <s v="Brenda Briggs"/>
        <s v="Brenda Fleming"/>
        <s v="Brenda Green"/>
        <s v="Brenda Koch"/>
        <s v="Brenda Reeves"/>
        <s v="Brenda Spencer"/>
        <s v="Brett Moore"/>
        <s v="Brian Bailey"/>
        <s v="Brian Baker"/>
        <s v="Brian Bautista"/>
        <s v="Brian Dunn"/>
        <s v="Brian Holland"/>
        <s v="Briana Smith"/>
        <s v="Brianna Orr"/>
        <s v="Brianna Pittman"/>
        <s v="Bridget Williams"/>
        <s v="Brittany Barker"/>
        <s v="Brittany Lambert"/>
        <s v="Brittany Mcdowell"/>
        <s v="Bryan Long"/>
        <s v="Caleb Guerra"/>
        <s v="Cameron Spencer"/>
        <s v="Candice Petersen"/>
        <s v="Candice Wise"/>
        <s v="Carl Kline"/>
        <s v="Carla Wood"/>
        <s v="Carol Schneider"/>
        <s v="Caroline Gross"/>
        <s v="Carolyn Lopez"/>
        <s v="Carrie Little"/>
        <s v="Casey Bush"/>
        <s v="Casey Roberts"/>
        <s v="Cassandra Macdonald"/>
        <s v="Cassandra Stephens"/>
        <s v="Catherine Johnston"/>
        <s v="Catherine Mccoy MD"/>
        <s v="Cathy Baldwin"/>
        <s v="Cesar Greene"/>
        <s v="Charles Dean"/>
        <s v="Charles Jones"/>
        <s v="Charles Martinez"/>
        <s v="Charles Pratt"/>
        <s v="Charlotte Taylor"/>
        <s v="Chase Mason"/>
        <s v="Chelsea Anderson"/>
        <s v="Chelsea Barber"/>
        <s v="Cheryl Freeman"/>
        <s v="Cheryl Norris"/>
        <s v="Chloe Gray"/>
        <s v="Christian Campbell"/>
        <s v="Christian Lane"/>
        <s v="Christian Lopez"/>
        <s v="Christina King"/>
        <s v="Christina Norman"/>
        <s v="Christina Wright"/>
        <s v="Christine Castro"/>
        <s v="Christine Hart"/>
        <s v="Christine Johnson"/>
        <s v="Christopher Black"/>
        <s v="Christopher Burton"/>
        <s v="Christopher Guerra"/>
        <s v="Christopher Hunter"/>
        <s v="Christopher Johnson"/>
        <s v="Christopher Jones"/>
        <s v="Christopher Long"/>
        <s v="Christopher Mcclain"/>
        <s v="Christopher Nichols"/>
        <s v="Christopher Riggs"/>
        <s v="Christopher Robinson"/>
        <s v="Christopher Sparks"/>
        <s v="Cindy Jacobs"/>
        <s v="Cindy Martin"/>
        <s v="Cindy Williams"/>
        <s v="Clarence Vega"/>
        <s v="Clayton Burns"/>
        <s v="Clayton Pena"/>
        <s v="Clifford Moore MD"/>
        <s v="Connie Mcclain"/>
        <s v="Corey Combs"/>
        <s v="Corey Warren"/>
        <s v="Courtney Burton"/>
        <s v="Courtney Tran"/>
        <s v="Craig Dennis"/>
        <s v="Craig Levine"/>
        <s v="Crystal Brown"/>
        <s v="Crystal Wilson"/>
        <s v="Curtis Lambert"/>
        <s v="Curtis Maxwell"/>
        <s v="Cynthia Mckinney"/>
        <s v="Cynthia Walton"/>
        <s v="Dakota Giles"/>
        <s v="Dakota Wells"/>
        <s v="Dale Haynes"/>
        <s v="Dana Rice"/>
        <s v="Dana Sanders"/>
        <s v="Daniel Barnett"/>
        <s v="Daniel Foster"/>
        <s v="Daniel Green"/>
        <s v="Daniel Harrington"/>
        <s v="Daniel Lopez"/>
        <s v="Daniel Martin"/>
        <s v="Daniel Parker"/>
        <s v="Daniel Quinn"/>
        <s v="Daniel Roberson"/>
        <s v="Daniel Terry"/>
        <s v="Daniel Thomas"/>
        <s v="Danielle Adkins"/>
        <s v="Danielle Barrera"/>
        <s v="Danielle Bell"/>
        <s v="Danielle Costa"/>
        <s v="Danielle Nelson"/>
        <s v="Danny Brown"/>
        <s v="Darrell Johnson"/>
        <s v="David Armstrong"/>
        <s v="David Bishop"/>
        <s v="David Brown"/>
        <s v="David Cherry"/>
        <s v="David Cox"/>
        <s v="David Gonzalez"/>
        <s v="David Griffin"/>
        <s v="David Hooper"/>
        <s v="David Martinez"/>
        <s v="David Morrison"/>
        <s v="David Ortiz"/>
        <s v="David Osborne III"/>
        <s v="David Powell"/>
        <s v="David Sanchez"/>
        <s v="David Spence"/>
        <s v="David Watson"/>
        <s v="Dawn Green"/>
        <s v="Dawn Hardy"/>
        <s v="Dawn Mitchell"/>
        <s v="Dean Finley"/>
        <s v="Deanna Miles"/>
        <s v="Deborah Brown"/>
        <s v="Deborah Day"/>
        <s v="Deborah Kelley"/>
        <s v="Deborah Torres"/>
        <s v="Debra Garcia"/>
        <s v="Debra Salazar"/>
        <s v="Denise Erickson"/>
        <s v="Denise Neal"/>
        <s v="Denise Smith"/>
        <s v="Desiree Winters"/>
        <s v="Diana Bautista"/>
        <s v="Diana Chase"/>
        <s v="Diana Ferguson"/>
        <s v="Diana Raymond"/>
        <s v="Diana Walton"/>
        <s v="Diane Dean"/>
        <s v="Diane Flores"/>
        <s v="Dillon Henry"/>
        <s v="Dominique Ward"/>
        <s v="Don Scott"/>
        <s v="Donald Mitchell"/>
        <s v="Donald Salas"/>
        <s v="Donna Bailey"/>
        <s v="Donna Davis"/>
        <s v="Donna Hansen"/>
        <s v="Douglas Goodwin"/>
        <s v="Dr. Jessica Campbell"/>
        <s v="Dr. Michael Aguilar"/>
        <s v="Dr. Pamela Larson"/>
        <s v="Dr. Paul Williamson"/>
        <s v="Dr. Rhonda Hernandez"/>
        <s v="Dustin Douglas"/>
        <s v="Dustin Smith"/>
        <s v="Dwayne Cardenas"/>
        <s v="Dwayne Parks"/>
        <s v="Eddie Todd"/>
        <s v="Eduardo Burns"/>
        <s v="Eduardo Reed"/>
        <s v="Edward Ferguson"/>
        <s v="Edwin Carter"/>
        <s v="Elaine Martinez"/>
        <s v="Elijah Green"/>
        <s v="Elizabeth Bowman"/>
        <s v="Elizabeth Edwards"/>
        <s v="Elizabeth Estrada"/>
        <s v="Elizabeth Green"/>
        <s v="Elizabeth Hayes"/>
        <s v="Elizabeth Jenkins"/>
        <s v="Elizabeth Lester"/>
        <s v="Elizabeth Phillips"/>
        <s v="Elizabeth Stone"/>
        <s v="Elizabeth Walker"/>
        <s v="Ellen Bowman"/>
        <s v="Emily Brown"/>
        <s v="Emily Daniels"/>
        <s v="Emily Horton"/>
        <s v="Emily Johnson"/>
        <s v="Emily Scott"/>
        <s v="Emma Hicks"/>
        <s v="Eric Carpenter"/>
        <s v="Eric Jimenez"/>
        <s v="Eric Johnson"/>
        <s v="Eric Myers"/>
        <s v="Eric Nguyen"/>
        <s v="Eric Robinson"/>
        <s v="Eric Walsh"/>
        <s v="Erica Davis"/>
        <s v="Erica Jackson"/>
        <s v="Erica Johnson"/>
        <s v="Erika Mitchell"/>
        <s v="Erin Jimenez"/>
        <s v="Erin Martin"/>
        <s v="Ernest Cole"/>
        <s v="Ethan Adams"/>
        <s v="Evan Ramos"/>
        <s v="Evan Soto"/>
        <s v="Fred Stark"/>
        <s v="Frederick Ware"/>
        <s v="Gabrielle Bowman"/>
        <s v="Gary Ballard"/>
        <s v="Gavin Randall"/>
        <s v="Gerald Johnson"/>
        <s v="Gerald Taylor"/>
        <s v="Gilbert Mcintyre"/>
        <s v="Gina Snyder"/>
        <s v="Gina Thompson"/>
        <s v="Gina Williams"/>
        <s v="Gloria Chaney"/>
        <s v="Gregory Brown"/>
        <s v="Gregory Clarke"/>
        <s v="Gregory Garrison"/>
        <s v="Gregory Randall"/>
        <s v="Gregory Waters"/>
        <s v="Haley Castro"/>
        <s v="Haley Yates"/>
        <s v="Hannah Sanders"/>
        <s v="Heather Brown"/>
        <s v="Heather Camacho"/>
        <s v="Heather Curtis"/>
        <s v="Heather Davis"/>
        <s v="Heather Jackson"/>
        <s v="Heather Saunders"/>
        <s v="Hector Greer"/>
        <s v="Heidi Dixon"/>
        <s v="Heidi Miranda"/>
        <s v="Henry Mullen"/>
        <s v="Ian Hayes"/>
        <s v="Ian May"/>
        <s v="Isaac Gray"/>
        <s v="Isaac Hebert"/>
        <s v="Isabel Brown"/>
        <s v="Jack Ortega"/>
        <s v="Jackie Allen"/>
        <s v="Jacob Austin"/>
        <s v="Jacob Gill"/>
        <s v="Jacob Jones"/>
        <s v="Jacob Joseph"/>
        <s v="Jacob Kerr"/>
        <s v="Jacob Mclaughlin"/>
        <s v="Jacqueline Drake"/>
        <s v="Jacqueline Moon"/>
        <s v="Jacqueline Peterson"/>
        <s v="Jacqueline Williams"/>
        <s v="Jake Gilmore"/>
        <s v="James Brown"/>
        <s v="James Campbell"/>
        <s v="James Carr"/>
        <s v="James Cherry"/>
        <s v="James Gonzalez"/>
        <s v="James Hall"/>
        <s v="James Hernandez"/>
        <s v="James Hinton"/>
        <s v="James Jacobs"/>
        <s v="James Mills"/>
        <s v="James Moore"/>
        <s v="James Skinner"/>
        <s v="James Smith"/>
        <s v="James Todd"/>
        <s v="Jamie Ramirez"/>
        <s v="Jane Cox"/>
        <s v="Janet Barron"/>
        <s v="Janice Daniels"/>
        <s v="Jasmin Ho"/>
        <s v="Jasmine Harris"/>
        <s v="Jasmine Lane"/>
        <s v="Jason Brady"/>
        <s v="Jason Bryant"/>
        <s v="Jason Carter"/>
        <s v="Jason Edwards"/>
        <s v="Jason Johnson"/>
        <s v="Jason Phillips"/>
        <s v="Jason Sanders"/>
        <s v="Jason Scott"/>
        <s v="Jason Singh"/>
        <s v="Jason Weaver"/>
        <s v="Javier Hobbs"/>
        <s v="Jay Bush"/>
        <s v="Jeffery Tucker"/>
        <s v="Jeffrey Cooper"/>
        <s v="Jeffrey Edwards"/>
        <s v="Jennifer Allen"/>
        <s v="Jennifer Baker"/>
        <s v="Jennifer Carter"/>
        <s v="Jennifer Cherry"/>
        <s v="Jennifer Garcia"/>
        <s v="Jennifer Gonzalez"/>
        <s v="Jennifer Hinton"/>
        <s v="Jennifer Holmes"/>
        <s v="Jennifer Lara"/>
        <s v="Jennifer Lewis"/>
        <s v="Jennifer Martin"/>
        <s v="Jennifer Mcintyre"/>
        <s v="Jennifer Miller"/>
        <s v="Jennifer Nelson"/>
        <s v="Jennifer Phillips"/>
        <s v="Jennifer Pierce"/>
        <s v="Jennifer Rogers"/>
        <s v="Jennifer Rowe"/>
        <s v="Jennifer Sullivan"/>
        <s v="Jeremiah Rodriguez"/>
        <s v="Jeremiah Thompson"/>
        <s v="Jeremy Hernandez"/>
        <s v="Jeremy Meyer"/>
        <s v="Jeremy Sawyer"/>
        <s v="Jeremy Smith"/>
        <s v="Jerry Price"/>
        <s v="Jesse Campbell"/>
        <s v="Jesse Cochran"/>
        <s v="Jesse Moran"/>
        <s v="Jessica Armstrong"/>
        <s v="Jessica Chaney"/>
        <s v="Jessica Decker"/>
        <s v="Jessica Erickson"/>
        <s v="Jessica Garza"/>
        <s v="Jessica Gray"/>
        <s v="Jessica Smith"/>
        <s v="Jessica Snyder"/>
        <s v="Jessica Torres"/>
        <s v="Jessica Vance"/>
        <s v="Jesus Martinez"/>
        <s v="Jesus Quinn"/>
        <s v="Jill Stephens"/>
        <s v="Jim Weiss"/>
        <s v="Jimmy Hogan"/>
        <s v="Joanne Reyes"/>
        <s v="Joel Brown III"/>
        <s v="Joel Randolph"/>
        <s v="John Arroyo"/>
        <s v="John Bray"/>
        <s v="John Castillo"/>
        <s v="John Christian"/>
        <s v="John Davis"/>
        <s v="John Gonzales"/>
        <s v="John Gray"/>
        <s v="John Greene"/>
        <s v="John Mathis"/>
        <s v="John Mckinney"/>
        <s v="John Nguyen"/>
        <s v="John Obrien"/>
        <s v="John Rios"/>
        <s v="John Simpson"/>
        <s v="John Smith"/>
        <s v="John Weaver"/>
        <s v="John Webb"/>
        <s v="John White"/>
        <s v="Johnny Rice"/>
        <s v="Jon Jones"/>
        <s v="Jon Morgan"/>
        <s v="Jonathan Clark"/>
        <s v="Jonathan Garza"/>
        <s v="Jonathan Jones"/>
        <s v="Jorge Riley"/>
        <s v="Jose Jones"/>
        <s v="Jose Patterson"/>
        <s v="Jose Wilson"/>
        <s v="Joseph Gonzalez"/>
        <s v="Joseph Horn"/>
        <s v="Joseph Kent"/>
        <s v="Joseph Mendoza"/>
        <s v="Joseph Miller"/>
        <s v="Joseph Robinson"/>
        <s v="Joseph Thomas"/>
        <s v="Joseph Wood"/>
        <s v="Joshua Armstrong"/>
        <s v="Joshua Bush"/>
        <s v="Joshua Chambers"/>
        <s v="Joshua Holloway"/>
        <s v="Joshua Owens"/>
        <s v="Joshua Roberts"/>
        <s v="Joyce Humphrey"/>
        <s v="Juan Elliott"/>
        <s v="Juan Hines"/>
        <s v="Juan Nelson"/>
        <s v="Judith Poole"/>
        <s v="Judith Riggs"/>
        <s v="Julia Murphy"/>
        <s v="Julia Reid"/>
        <s v="Julian Edwards"/>
        <s v="Julie Barnett"/>
        <s v="Julie Becker"/>
        <s v="Julie Burgess"/>
        <s v="Julie White"/>
        <s v="Justin House"/>
        <s v="Justin Johnson"/>
        <s v="Justin Jones"/>
        <s v="Justin Lang"/>
        <s v="Justin Ruiz"/>
        <s v="Kaitlyn Davis"/>
        <s v="Kaitlyn Schmidt"/>
        <s v="Karen Larsen"/>
        <s v="Karen Mercer"/>
        <s v="Karen Scott"/>
        <s v="Katherine Carlson"/>
        <s v="Kathleen Hendrix"/>
        <s v="Kathleen Quinn"/>
        <s v="Kathryn Myers"/>
        <s v="Kathy Faulkner"/>
        <s v="Kathy Grimes"/>
        <s v="Kathy Reese"/>
        <s v="Kathy Watkins"/>
        <s v="Katie Hensley"/>
        <s v="Katrina Schultz"/>
        <s v="Kayla Meyers"/>
        <s v="Keith Shaffer"/>
        <s v="Keith Smith"/>
        <s v="Keith Trujillo"/>
        <s v="Kelli Ramirez"/>
        <s v="Kellie Le"/>
        <s v="Kelly Ellis"/>
        <s v="Kelly Jones"/>
        <s v="Kelly Lawson"/>
        <s v="Kelly Shelton"/>
        <s v="Kenneth Arias"/>
        <s v="Kenneth Evans"/>
        <s v="Kenneth Stevenson"/>
        <s v="Kenneth Vasquez"/>
        <s v="Kevin Ellis"/>
        <s v="Kevin Flores"/>
        <s v="Kevin Gonzales"/>
        <s v="Kevin Serrano"/>
        <s v="Kevin Smith"/>
        <s v="Kevin Wong"/>
        <s v="Kim Martinez"/>
        <s v="Kimberly Allen"/>
        <s v="Kimberly Brown"/>
        <s v="Kimberly Fitzgerald"/>
        <s v="Kimberly Griffin"/>
        <s v="Kimberly Holland"/>
        <s v="Kimberly Hunter"/>
        <s v="Kimberly Williams"/>
        <s v="Kristen Haney"/>
        <s v="Kristen Knight"/>
        <s v="Kristen Williams"/>
        <s v="Kristi Brown DVM"/>
        <s v="Kristi Knight"/>
        <s v="Kristina Miller"/>
        <s v="Kristina Williams"/>
        <s v="Kristine Garcia"/>
        <s v="Kristopher Meyers"/>
        <s v="Kurt Wilson"/>
        <s v="Kyle Atkinson"/>
        <s v="Kyle Burns"/>
        <s v="Kyle Hall"/>
        <s v="Kyle Ray"/>
        <s v="Lance Griffin"/>
        <s v="Lance Lester"/>
        <s v="Larry Simpson"/>
        <s v="Larry Wallace"/>
        <s v="Latoya Brown"/>
        <s v="Laura Butler"/>
        <s v="Laura Evans"/>
        <s v="Laura Johnson"/>
        <s v="Laura Kelly"/>
        <s v="Laura Price"/>
        <s v="Laura Thompson"/>
        <s v="Laura Wong DDS"/>
        <s v="Lauren Henry"/>
        <s v="Lauren Lang"/>
        <s v="Lauren Lowery"/>
        <s v="Lauren Ross"/>
        <s v="Leah Harris"/>
        <s v="Leah Phelps"/>
        <s v="Leah Williams"/>
        <s v="Lee Fowler"/>
        <s v="Leslie Rodriguez"/>
        <s v="Linda Schultz"/>
        <s v="Linda Williams"/>
        <s v="Linda Williamson"/>
        <s v="Lindsay Hudson"/>
        <s v="Lindsay Le"/>
        <s v="Lindsay Potts"/>
        <s v="Lindsay Rivera"/>
        <s v="Lindsey Miles"/>
        <s v="Lindsey Wang"/>
        <s v="Lisa Hickman"/>
        <s v="Lisa Johnson"/>
        <s v="Lisa Werner MD"/>
        <s v="Logan Huang"/>
        <s v="Logan Zamora"/>
        <s v="Lori Malone"/>
        <s v="Lori Marshall"/>
        <s v="Lori Miller"/>
        <s v="Lori Perez"/>
        <s v="Lori Smith"/>
        <s v="Lorraine Lowery"/>
        <s v="Lucas Chen"/>
        <s v="Lynn Curtis DDS"/>
        <s v="Lynn French"/>
        <s v="Madison Mcintosh"/>
        <s v="Manuel Torres"/>
        <s v="Marc Joseph"/>
        <s v="Marc Ortiz"/>
        <s v="Margaret Garcia"/>
        <s v="Margaret Perkins"/>
        <s v="Margaret Schwartz"/>
        <s v="Maria Benitez"/>
        <s v="Maria Hall"/>
        <s v="Maria Mcguire"/>
        <s v="Marissa Bass"/>
        <s v="Mark Chandler"/>
        <s v="Mark Clark"/>
        <s v="Mark Cochran"/>
        <s v="Mark Cummings"/>
        <s v="Mark Duncan"/>
        <s v="Mark Hudson"/>
        <s v="Mark Lopez"/>
        <s v="Mark Paul"/>
        <s v="Mark Perry"/>
        <s v="Mark Thompson"/>
        <s v="Mark Ward"/>
        <s v="Mark Wright"/>
        <s v="Martha Carson"/>
        <s v="Martha Sweeney"/>
        <s v="Martin Moreno"/>
        <s v="Marvin Moore"/>
        <s v="Marvin Woods III"/>
        <s v="Mary Brown"/>
        <s v="Mary Hall"/>
        <s v="Mary Henry"/>
        <s v="Mary Hernandez"/>
        <s v="Mary Reed"/>
        <s v="Mary Ward"/>
        <s v="Matthew Baldwin"/>
        <s v="Matthew Fernandez"/>
        <s v="Matthew Gay"/>
        <s v="Matthew Hicks"/>
        <s v="Matthew Lawson"/>
        <s v="Matthew Lloyd"/>
        <s v="Matthew Martin"/>
        <s v="Matthew Phillips"/>
        <s v="Matthew Richards"/>
        <s v="Matthew Smith"/>
        <s v="Matthew Steele"/>
        <s v="Matthew Strong"/>
        <s v="Matthew White"/>
        <s v="Maureen Keith"/>
        <s v="Maxwell Johnson"/>
        <s v="Meagan Walters"/>
        <s v="Megan Bright"/>
        <s v="Megan Brown"/>
        <s v="Megan Hudson"/>
        <s v="Megan Jones"/>
        <s v="Megan Welch"/>
        <s v="Megan Young"/>
        <s v="Melanie Baird"/>
        <s v="Melanie Carter"/>
        <s v="Melanie Gay"/>
        <s v="Melanie Harris"/>
        <s v="Melinda White"/>
        <s v="Melissa Maldonado"/>
        <s v="Melissa Rich"/>
        <s v="Melissa Vasquez"/>
        <s v="Melody Barker"/>
        <s v="Melvin Harris"/>
        <s v="Michael Andersen"/>
        <s v="Michael Anderson"/>
        <s v="Michael Black"/>
        <s v="Michael Clark"/>
        <s v="Michael Davis"/>
        <s v="Michael Garcia"/>
        <s v="Michael Harrell"/>
        <s v="Michael Holland"/>
        <s v="Michael Mcmahon"/>
        <s v="Michael Miller"/>
        <s v="Michael Nunez"/>
        <s v="Michael Reed"/>
        <s v="Michael Roberson"/>
        <s v="Michael Rogers"/>
        <s v="Michael Ruiz"/>
        <s v="Michael Stein"/>
        <s v="Michael Watson"/>
        <s v="Michael Williams Jr."/>
        <s v="Michael Zavala"/>
        <s v="Michele Duran"/>
        <s v="Michele Jones"/>
        <s v="Michele Taylor"/>
        <s v="Michelle Campbell"/>
        <s v="Michelle Cook"/>
        <s v="Michelle Curtis"/>
        <s v="Michelle Gregory"/>
        <s v="Michelle Hill"/>
        <s v="Michelle Peterson"/>
        <s v="Michelle Ramirez"/>
        <s v="Michelle Solis"/>
        <s v="Michelle Wu"/>
        <s v="Miguel Rogers"/>
        <s v="Mikayla Henry"/>
        <s v="Mike Dean"/>
        <s v="Mike Stanley"/>
        <s v="Mindy Sullivan"/>
        <s v="Mindy York"/>
        <s v="Miranda Hutchinson"/>
        <s v="Miss Janet Donovan MD"/>
        <s v="Miss Kimberly Marshall"/>
        <s v="Misty Adams"/>
        <s v="Mitchell Keller"/>
        <s v="Mitchell Martin"/>
        <s v="Mitchell Patrick"/>
        <s v="Mitchell Watson"/>
        <s v="Monica Murphy"/>
        <s v="Monica Roberts"/>
        <s v="Monica Smith"/>
        <s v="Monica West"/>
        <s v="Morgan Ford"/>
        <s v="Mr. Danny Morris DDS"/>
        <s v="Mr. David Valencia"/>
        <s v="Mr. Juan Mitchell"/>
        <s v="Mr. Robert Meza"/>
        <s v="Mrs. Amy Brooks"/>
        <s v="Mrs. Angela Ward"/>
        <s v="Mrs. Jessica Williams DVM"/>
        <s v="Mrs. Lisa Beard DVM"/>
        <s v="Mrs. Samantha Simmons"/>
        <s v="Ms. Christine Cherry"/>
        <s v="Ms. Nicole Kidd"/>
        <s v="Nancy Glover"/>
        <s v="Nancy Long"/>
        <s v="Nancy Mendez"/>
        <s v="Nancy Moore"/>
        <s v="Nancy Smith"/>
        <s v="Natalie Diaz"/>
        <s v="Natalie Frank MD"/>
        <s v="Nathan Blair"/>
        <s v="Nathan Davis"/>
        <s v="Nathan Huff"/>
        <s v="Nathan Soto"/>
        <s v="Nathaniel Benson"/>
        <s v="Nathaniel Flores"/>
        <s v="Nicholas Burton"/>
        <s v="Nicholas Carpenter"/>
        <s v="Nicholas Guerrero"/>
        <s v="Nicholas Scott"/>
        <s v="Nicole Austin"/>
        <s v="Nicole Bennett"/>
        <s v="Nicole Davis"/>
        <s v="Nicole Marks"/>
        <s v="Nicole Meyers"/>
        <s v="Nicole Rocha"/>
        <s v="Nicole Taylor"/>
        <s v="Nicole Wright"/>
        <s v="Nicole York"/>
        <s v="Noah Wiggins"/>
        <s v="Olivia Schultz"/>
        <s v="Patricia Lopez"/>
        <s v="Patricia Miller"/>
        <s v="Patricia Richardson"/>
        <s v="Patricia Sanders"/>
        <s v="Patricia Scott"/>
        <s v="Patrick Dunlap"/>
        <s v="Patrick Malone"/>
        <s v="Patrick Welch"/>
        <s v="Paul Brown"/>
        <s v="Paul Campbell"/>
        <s v="Paul Richardson"/>
        <s v="Paula Stevens"/>
        <s v="Penny Day"/>
        <s v="Peter Reyes"/>
        <s v="Phillip Griffin"/>
        <s v="Phillip Shelton"/>
        <s v="Phyllis Dawson"/>
        <s v="Rachel Rogers"/>
        <s v="Rachel Smith"/>
        <s v="Randall Barrett"/>
        <s v="Randy Bender"/>
        <s v="Raymond Sherman"/>
        <s v="Rebecca Barker"/>
        <s v="Rebecca Lyons"/>
        <s v="Rebecca Schneider"/>
        <s v="Rebekah Williams"/>
        <s v="Regina Daniel"/>
        <s v="Regina Dunn"/>
        <s v="Reginald Stephens"/>
        <s v="Renee Arnold"/>
        <s v="Rhonda Hines"/>
        <s v="Richard Dominguez"/>
        <s v="Richard Harvey"/>
        <s v="Richard Hill"/>
        <s v="Richard Mcguire"/>
        <s v="Richard Quinn"/>
        <s v="Richard Sanchez"/>
        <s v="Richard Smith"/>
        <s v="Richard Velasquez Jr."/>
        <s v="Ricky Graham"/>
        <s v="Ricky Martinez"/>
        <s v="Robert Andrews"/>
        <s v="Robert Evans"/>
        <s v="Robert Lucas"/>
        <s v="Robert Moran"/>
        <s v="Robert Nelson"/>
        <s v="Robert Salazar"/>
        <s v="Robert Stone"/>
        <s v="Robert Walls"/>
        <s v="Robin Acosta"/>
        <s v="Robin Hinton"/>
        <s v="Robin Moore"/>
        <s v="Robin Ortiz"/>
        <s v="Robin Walsh"/>
        <s v="Rodney Wilson"/>
        <s v="Ronald Barrett"/>
        <s v="Ronald Elliott"/>
        <s v="Ronald Munoz"/>
        <s v="Ronald Smith"/>
        <s v="Ronald Walls"/>
        <s v="Roy Collins"/>
        <s v="Roy Wilson"/>
        <s v="Ruben Nelson"/>
        <s v="Russell Carpenter"/>
        <s v="Ryan Crawford"/>
        <s v="Ryan Ewing"/>
        <s v="Ryan Johnson"/>
        <s v="Ryan Powell"/>
        <s v="Ryan Taylor"/>
        <s v="Sabrina Davidson"/>
        <s v="Samantha King"/>
        <s v="Samantha Matthews"/>
        <s v="Samantha Mcdaniel"/>
        <s v="Samantha Norman"/>
        <s v="Samantha Porter"/>
        <s v="Samuel Patterson"/>
        <s v="Samuel Pierce"/>
        <s v="Samuel Sanford"/>
        <s v="Sandra Ali"/>
        <s v="Sandra Henry"/>
        <s v="Sandra Mccormick"/>
        <s v="Sandra Preston"/>
        <s v="Sandra Williams"/>
        <s v="Sara Moses"/>
        <s v="Sarah Anderson"/>
        <s v="Sarah Clarke"/>
        <s v="Sarah Edwards"/>
        <s v="Sarah Hall"/>
        <s v="Sarah Ho"/>
        <s v="Sarah Miller"/>
        <s v="Sarah Proctor"/>
        <s v="Sarah White"/>
        <s v="Savannah Reid"/>
        <s v="Savannah Williams"/>
        <s v="Scott Alexander MD"/>
        <s v="Scott Burns"/>
        <s v="Scott Compton"/>
        <s v="Scott Keller"/>
        <s v="Scott Long"/>
        <s v="Scott Washington"/>
        <s v="Sean Gordon"/>
        <s v="Sean Martin"/>
        <s v="Sean Martinez"/>
        <s v="Sean Park"/>
        <s v="Sean Poole"/>
        <s v="Seth Thomas"/>
        <s v="Shane Booker"/>
        <s v="Shane Hale"/>
        <s v="Shannon Farmer"/>
        <s v="Shannon Luna"/>
        <s v="Shawn Delgado"/>
        <s v="Shawn Hogan"/>
        <s v="Shawna Palmer"/>
        <s v="Sheila Smith"/>
        <s v="Shelby Mcmahon"/>
        <s v="Shelly Whitehead"/>
        <s v="Shirley Strickland"/>
        <s v="Sonya Haley"/>
        <s v="Stacie Wall"/>
        <s v="Stacy Bailey"/>
        <s v="Stacy Hudson"/>
        <s v="Stacy Sutton"/>
        <s v="Stephanie Armstrong"/>
        <s v="Stephanie Burton"/>
        <s v="Stephanie Carter"/>
        <s v="Stephanie Fisher"/>
        <s v="Stephanie Guzman"/>
        <s v="Stephen Ramirez"/>
        <s v="Steven Duncan"/>
        <s v="Steven Flowers"/>
        <s v="Steven Jackson"/>
        <s v="Steven Jones Jr."/>
        <s v="Steven Kim"/>
        <s v="Steven Moore"/>
        <s v="Steven Murphy"/>
        <s v="Steven Norris"/>
        <s v="Steven Whitaker"/>
        <s v="Steven Whitney"/>
        <s v="Stuart Mckinney"/>
        <s v="Summer Williams"/>
        <s v="Summer Yoder"/>
        <s v="Susan Baker"/>
        <s v="Susan Dixon"/>
        <s v="Susan Smith"/>
        <s v="Suzanne Ingram"/>
        <s v="Tammy Gomez"/>
        <s v="Tammy Greer"/>
        <s v="Tammy Hill"/>
        <s v="Teresa Kim"/>
        <s v="Theresa Stewart"/>
        <s v="Thomas Davis"/>
        <s v="Thomas Dixon"/>
        <s v="Thomas Ingram"/>
        <s v="Thomas Jackson"/>
        <s v="Thomas Jones"/>
        <s v="Thomas Kim"/>
        <s v="Thomas Miller"/>
        <s v="Thomas Mooney"/>
        <s v="Thomas Robles"/>
        <s v="Thomas Roth"/>
        <s v="Thomas Wall"/>
        <s v="Thomas Young"/>
        <s v="Tiffany Bowman"/>
        <s v="Tiffany Moses"/>
        <s v="Timothy Barton"/>
        <s v="Timothy Bennett"/>
        <s v="Timothy Daniels"/>
        <s v="Timothy Lee"/>
        <s v="Timothy Wright"/>
        <s v="Tina Clark"/>
        <s v="Tina Shelton"/>
        <s v="Todd Casey"/>
        <s v="Todd Turner"/>
        <s v="Todd Williams"/>
        <s v="Toni Hinton"/>
        <s v="Tony French"/>
        <s v="Tony Hester"/>
        <s v="Tony Lee"/>
        <s v="Tonya Gonzalez"/>
        <s v="Tracy White"/>
        <s v="Travis Braun"/>
        <s v="Travis Richardson"/>
        <s v="Troy Carson"/>
        <s v="Tyler Aguirre"/>
        <s v="Tyler Cooper"/>
        <s v="Tyler Warner"/>
        <s v="Valerie Finley"/>
        <s v="Valerie Gutierrez"/>
        <s v="Vanessa Garcia"/>
        <s v="Vanessa White"/>
        <s v="Veronica Baker"/>
        <s v="Veronica Thomas"/>
        <s v="Vicki Brown"/>
        <s v="Vicki Kelly"/>
        <s v="Victoria Chapman"/>
        <s v="Victoria Miller"/>
        <s v="Victoria Owen"/>
        <s v="Walter Williams"/>
        <s v="Wayne Barnes"/>
        <s v="Wayne Gonzales"/>
        <s v="Wendy Boyer"/>
        <s v="Wendy Mitchell"/>
        <s v="Wendy Rice"/>
        <s v="William Davis"/>
        <s v="William Gaines"/>
        <s v="William Harris"/>
        <s v="William Hartman"/>
        <s v="William Knapp"/>
        <s v="William Moore Jr."/>
        <s v="William Nunez"/>
        <s v="William Smith"/>
        <s v="Willie Clark"/>
        <s v="Wyatt Stout"/>
        <s v="Yolanda Proctor"/>
        <s v="Yvonne Berg"/>
        <s v="Yvonne Robinson"/>
        <s v="Zachary Burke"/>
        <s v="Zachary Jackson"/>
        <s v="Zachary Larsen"/>
        <s v="Zachary Murphy"/>
        <s v="Zachary Ochoa"/>
      </sharedItems>
    </cacheField>
    <cacheField name="[Measures].[Sum of duration_months]" caption="Sum of duration_months" numFmtId="0" hierarchy="24" level="32767"/>
  </cacheFields>
  <cacheHierarchies count="30">
    <cacheHierarchy uniqueName="[Range].[freelancer_ID]" caption="freelancer_ID" attribute="1" defaultMemberUniqueName="[Range].[freelancer_ID].[All]" allUniqueName="[Range].[freelancer_ID].[All]" dimensionUniqueName="[Range]" displayFolder="" count="2" memberValueDatatype="130" unbalanced="0"/>
    <cacheHierarchy uniqueName="[Range].[name]" caption="name" attribute="1" defaultMemberUniqueName="[Range].[name].[All]" allUniqueName="[Range].[name].[All]" dimensionUniqueName="[Range]" displayFolder="" count="2" memberValueDatatype="130" unbalanced="0">
      <fieldsUsage count="2">
        <fieldUsage x="-1"/>
        <fieldUsage x="0"/>
      </fieldsUsage>
    </cacheHierarchy>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Index and Match Mode gender]" caption="Index and Match Mode gender" attribute="1" defaultMemberUniqueName="[Range].[Index and Match Mode gender].[All]" allUniqueName="[Range].[Index and Match Mode gender].[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language]" caption="language" attribute="1" defaultMemberUniqueName="[Range].[language].[All]" allUniqueName="[Range].[language].[All]" dimensionUniqueName="[Range]" displayFolder="" count="2" memberValueDatatype="130" unbalanced="0"/>
    <cacheHierarchy uniqueName="[Range].[primary_skill]" caption="primary_skill" attribute="1" defaultMemberUniqueName="[Range].[primary_skill].[All]" allUniqueName="[Range].[primary_skill].[All]" dimensionUniqueName="[Range]" displayFolder="" count="2" memberValueDatatype="130" unbalanced="0"/>
    <cacheHierarchy uniqueName="[Range].[years_of_experience]" caption="years_of_experience" attribute="1" defaultMemberUniqueName="[Range].[years_of_experience].[All]" allUniqueName="[Range].[years_of_experience].[All]" dimensionUniqueName="[Range]" displayFolder="" count="2" memberValueDatatype="130" unbalanced="0"/>
    <cacheHierarchy uniqueName="[Range].[hourly_rate (USD)]" caption="hourly_rate (USD)" attribute="1" defaultMemberUniqueName="[Range].[hourly_rate (USD)].[All]" allUniqueName="[Range].[hourly_rate (USD)].[All]" dimensionUniqueName="[Range]" displayFolder="" count="2" memberValueDatatype="130" unbalanced="0"/>
    <cacheHierarchy uniqueName="[Range].[rating]" caption="rating" attribute="1" defaultMemberUniqueName="[Range].[rating].[All]" allUniqueName="[Range].[rating].[All]" dimensionUniqueName="[Range]" displayFolder="" count="2" memberValueDatatype="5" unbalanced="0"/>
    <cacheHierarchy uniqueName="[Range].[is_active]" caption="is_active" attribute="1" defaultMemberUniqueName="[Range].[is_active].[All]" allUniqueName="[Range].[is_active].[All]" dimensionUniqueName="[Range]" displayFolder="" count="2" memberValueDatatype="130" unbalanced="0"/>
    <cacheHierarchy uniqueName="[Range].[client_satisfaction]" caption="client_satisfaction" attribute="1" defaultMemberUniqueName="[Range].[client_satisfaction].[All]" allUniqueName="[Range].[client_satisfaction].[All]" dimensionUniqueName="[Range]" displayFolder="" count="2" memberValueDatatype="5" unbalanced="0"/>
    <cacheHierarchy uniqueName="[Range].[Notes]" caption="Notes" attribute="1" defaultMemberUniqueName="[Range].[Notes].[All]" allUniqueName="[Range].[Notes].[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cacheHierarchy uniqueName="[Range].[no of projects]" caption="no of projects" attribute="1" defaultMemberUniqueName="[Range].[no of projects].[All]" allUniqueName="[Range].[no of projects].[All]" dimensionUniqueName="[Range]" displayFolder="" count="2" memberValueDatatype="20" unbalanced="0"/>
    <cacheHierarchy uniqueName="[Range].[duration_months]" caption="duration_months" attribute="1" defaultMemberUniqueName="[Range].[duration_months].[All]" allUniqueName="[Range].[duration_months].[All]" dimensionUniqueName="[Range]" displayFolder="" count="2" memberValueDatatype="20" unbalanced="0"/>
    <cacheHierarchy uniqueName="[Range].[Duration Period]" caption="Duration Period" attribute="1" defaultMemberUniqueName="[Range].[Duration Period].[All]" allUniqueName="[Range].[Duration Period].[All]" dimensionUniqueName="[Range]" displayFolder="" count="2" memberValueDatatype="130" unbalanced="0"/>
    <cacheHierarchy uniqueName="[Range].[Client satisfaction analysis]" caption="Client satisfaction analysis" attribute="1" defaultMemberUniqueName="[Range].[Client satisfaction analysis].[All]" allUniqueName="[Range].[Client satisfaction analysi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5"/>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15"/>
        </ext>
      </extLst>
    </cacheHierarchy>
    <cacheHierarchy uniqueName="[Measures].[Count of years_of_experience]" caption="Count of years_of_experience" measure="1" displayFolder="" measureGroup="Range" count="0" hidden="1">
      <extLst>
        <ext xmlns:x15="http://schemas.microsoft.com/office/spreadsheetml/2010/11/main" uri="{B97F6D7D-B522-45F9-BDA1-12C45D357490}">
          <x15:cacheHierarchy aggregatedColumn="8"/>
        </ext>
      </extLst>
    </cacheHierarchy>
    <cacheHierarchy uniqueName="[Measures].[Sum of duration_months]" caption="Sum of duration_months"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1"/>
        </ext>
      </extLst>
    </cacheHierarchy>
    <cacheHierarchy uniqueName="[Measures].[Count of is_active]" caption="Count of is_active" measure="1" displayFolder="" measureGroup="Range" count="0" hidden="1">
      <extLst>
        <ext xmlns:x15="http://schemas.microsoft.com/office/spreadsheetml/2010/11/main" uri="{B97F6D7D-B522-45F9-BDA1-12C45D357490}">
          <x15:cacheHierarchy aggregatedColumn="11"/>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4"/>
        </ext>
      </extLst>
    </cacheHierarchy>
    <cacheHierarchy uniqueName="[Measures].[Count of Client satisfaction analysis]" caption="Count of Client satisfaction analysis" measure="1" displayFolder="" measureGroup="Range" count="0" hidden="1">
      <extLst>
        <ext xmlns:x15="http://schemas.microsoft.com/office/spreadsheetml/2010/11/main" uri="{B97F6D7D-B522-45F9-BDA1-12C45D357490}">
          <x15:cacheHierarchy aggregatedColumn="18"/>
        </ext>
      </extLst>
    </cacheHierarchy>
    <cacheHierarchy uniqueName="[Measures].[Count of hourly_rate (USD)]" caption="Count of hourly_rate (USD)"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maya" refreshedDate="45987.465354629632" createdVersion="8" refreshedVersion="8" minRefreshableVersion="3" recordCount="1000" xr:uid="{AC6DE4A3-0242-42D1-9447-9C66BC509951}">
  <cacheSource type="worksheet">
    <worksheetSource ref="A1:S1001" sheet="global_freelancer-quick ana"/>
  </cacheSource>
  <cacheFields count="19">
    <cacheField name="freelancer_ID" numFmtId="0">
      <sharedItems/>
    </cacheField>
    <cacheField name="name" numFmtId="0">
      <sharedItems/>
    </cacheField>
    <cacheField name="gender" numFmtId="0">
      <sharedItems/>
    </cacheField>
    <cacheField name="age" numFmtId="0">
      <sharedItems containsString="0" containsBlank="1" containsNumber="1" containsInteger="1" minValue="20" maxValue="60"/>
    </cacheField>
    <cacheField name="Index and Match Mode gender" numFmtId="0">
      <sharedItems containsBlank="1"/>
    </cacheField>
    <cacheField name="country" numFmtId="0">
      <sharedItems containsBlank="1"/>
    </cacheField>
    <cacheField name="language" numFmtId="0">
      <sharedItems/>
    </cacheField>
    <cacheField name="primary_skill" numFmtId="0">
      <sharedItems containsBlank="1" count="11">
        <s v="Blockchain Development"/>
        <s v="Mobile Apps"/>
        <s v="Graphic Design"/>
        <s v="Web Development"/>
        <m/>
        <s v="AI"/>
        <s v="Data Analysis"/>
        <s v="UI/UX Design"/>
        <s v="Cybersecurity"/>
        <s v="DevOps"/>
        <s v="Machine Learning"/>
      </sharedItems>
    </cacheField>
    <cacheField name="years_of_experience" numFmtId="0">
      <sharedItems containsMixedTypes="1" containsNumber="1" containsInteger="1" minValue="0" maxValue="41"/>
    </cacheField>
    <cacheField name="hourly_rate (USD)" numFmtId="0">
      <sharedItems containsMixedTypes="1" containsNumber="1" containsInteger="1" minValue="20" maxValue="100"/>
    </cacheField>
    <cacheField name="rating" numFmtId="0">
      <sharedItems containsSemiMixedTypes="0" containsString="0" containsNumber="1" minValue="0" maxValue="5"/>
    </cacheField>
    <cacheField name="is_active" numFmtId="0">
      <sharedItems/>
    </cacheField>
    <cacheField name="client_satisfaction" numFmtId="9">
      <sharedItems containsSemiMixedTypes="0" containsString="0" containsNumber="1" minValue="0.6" maxValue="1"/>
    </cacheField>
    <cacheField name="Notes" numFmtId="0">
      <sharedItems/>
    </cacheField>
    <cacheField name="Status" numFmtId="0">
      <sharedItems/>
    </cacheField>
    <cacheField name="no of projects " numFmtId="0">
      <sharedItems containsSemiMixedTypes="0" containsString="0" containsNumber="1" containsInteger="1" minValue="1" maxValue="20"/>
    </cacheField>
    <cacheField name="duration_months" numFmtId="0">
      <sharedItems containsSemiMixedTypes="0" containsString="0" containsNumber="1" containsInteger="1" minValue="1" maxValue="20"/>
    </cacheField>
    <cacheField name="Duration Period" numFmtId="0">
      <sharedItems/>
    </cacheField>
    <cacheField name="Client satisfaction analysis"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maya" refreshedDate="45987.465465856483" createdVersion="8" refreshedVersion="8" minRefreshableVersion="3" recordCount="1000" xr:uid="{7A01273B-4847-46D2-ABFB-03B7E388C113}">
  <cacheSource type="worksheet">
    <worksheetSource ref="A1:S1001" sheet="global_freelancer-quick ana"/>
  </cacheSource>
  <cacheFields count="19">
    <cacheField name="freelancer_ID" numFmtId="0">
      <sharedItems/>
    </cacheField>
    <cacheField name="name" numFmtId="0">
      <sharedItems/>
    </cacheField>
    <cacheField name="gender" numFmtId="0">
      <sharedItems/>
    </cacheField>
    <cacheField name="age" numFmtId="0">
      <sharedItems containsString="0" containsBlank="1" containsNumber="1" containsInteger="1" minValue="20" maxValue="60"/>
    </cacheField>
    <cacheField name="Index and Match Mode gender" numFmtId="0">
      <sharedItems containsBlank="1"/>
    </cacheField>
    <cacheField name="country" numFmtId="0">
      <sharedItems containsBlank="1"/>
    </cacheField>
    <cacheField name="language" numFmtId="0">
      <sharedItems count="16">
        <s v="Italian"/>
        <s v="English"/>
        <s v="Germany"/>
        <s v="Dutch"/>
        <s v="Indonesian"/>
        <s v="Turkish"/>
        <s v="Spanish"/>
        <s v="Japanese"/>
        <s v="Hindi"/>
        <s v="Portuguese"/>
        <s v="Korean"/>
        <s v="Russian"/>
        <s v="French"/>
        <s v="Arabic"/>
        <s v="Afrikaans"/>
        <s v="Mandarin"/>
      </sharedItems>
    </cacheField>
    <cacheField name="primary_skill" numFmtId="0">
      <sharedItems containsBlank="1"/>
    </cacheField>
    <cacheField name="years_of_experience" numFmtId="0">
      <sharedItems containsMixedTypes="1" containsNumber="1" containsInteger="1" minValue="0" maxValue="41"/>
    </cacheField>
    <cacheField name="hourly_rate (USD)" numFmtId="0">
      <sharedItems containsMixedTypes="1" containsNumber="1" containsInteger="1" minValue="20" maxValue="100"/>
    </cacheField>
    <cacheField name="rating" numFmtId="0">
      <sharedItems containsSemiMixedTypes="0" containsString="0" containsNumber="1" minValue="0" maxValue="5"/>
    </cacheField>
    <cacheField name="is_active" numFmtId="0">
      <sharedItems/>
    </cacheField>
    <cacheField name="client_satisfaction" numFmtId="9">
      <sharedItems containsSemiMixedTypes="0" containsString="0" containsNumber="1" minValue="0.6" maxValue="1"/>
    </cacheField>
    <cacheField name="Notes" numFmtId="0">
      <sharedItems/>
    </cacheField>
    <cacheField name="Status" numFmtId="0">
      <sharedItems/>
    </cacheField>
    <cacheField name="no of projects " numFmtId="0">
      <sharedItems containsSemiMixedTypes="0" containsString="0" containsNumber="1" containsInteger="1" minValue="1" maxValue="20"/>
    </cacheField>
    <cacheField name="duration_months" numFmtId="0">
      <sharedItems containsSemiMixedTypes="0" containsString="0" containsNumber="1" containsInteger="1" minValue="1" maxValue="20"/>
    </cacheField>
    <cacheField name="Duration Period" numFmtId="0">
      <sharedItems/>
    </cacheField>
    <cacheField name="Client satisfaction analysis"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maya" refreshedDate="45987.465623032411" createdVersion="8" refreshedVersion="8" minRefreshableVersion="3" recordCount="1000" xr:uid="{960C640A-CE27-45D4-8617-66BFB8F481E9}">
  <cacheSource type="worksheet">
    <worksheetSource ref="A1:S1001" sheet="global_freelancer-quick ana"/>
  </cacheSource>
  <cacheFields count="19">
    <cacheField name="freelancer_ID" numFmtId="0">
      <sharedItems/>
    </cacheField>
    <cacheField name="name" numFmtId="0">
      <sharedItems/>
    </cacheField>
    <cacheField name="gender" numFmtId="0">
      <sharedItems/>
    </cacheField>
    <cacheField name="age" numFmtId="0">
      <sharedItems containsString="0" containsBlank="1" containsNumber="1" containsInteger="1" minValue="20" maxValue="60"/>
    </cacheField>
    <cacheField name="Index and Match Mode gender" numFmtId="0">
      <sharedItems containsBlank="1"/>
    </cacheField>
    <cacheField name="country" numFmtId="0">
      <sharedItems containsBlank="1"/>
    </cacheField>
    <cacheField name="language" numFmtId="0">
      <sharedItems/>
    </cacheField>
    <cacheField name="primary_skill" numFmtId="0">
      <sharedItems containsBlank="1"/>
    </cacheField>
    <cacheField name="years_of_experience" numFmtId="0">
      <sharedItems containsMixedTypes="1" containsNumber="1" containsInteger="1" minValue="0" maxValue="41"/>
    </cacheField>
    <cacheField name="hourly_rate (USD)" numFmtId="0">
      <sharedItems containsMixedTypes="1" containsNumber="1" containsInteger="1" minValue="20" maxValue="100"/>
    </cacheField>
    <cacheField name="rating" numFmtId="0">
      <sharedItems containsSemiMixedTypes="0" containsString="0" containsNumber="1" minValue="0" maxValue="5"/>
    </cacheField>
    <cacheField name="is_active" numFmtId="0">
      <sharedItems count="3">
        <b v="0"/>
        <b v="1"/>
        <s v="Unknown"/>
      </sharedItems>
    </cacheField>
    <cacheField name="client_satisfaction" numFmtId="9">
      <sharedItems containsSemiMixedTypes="0" containsString="0" containsNumber="1" minValue="0.6" maxValue="1"/>
    </cacheField>
    <cacheField name="Notes" numFmtId="0">
      <sharedItems/>
    </cacheField>
    <cacheField name="Status" numFmtId="0">
      <sharedItems/>
    </cacheField>
    <cacheField name="no of projects " numFmtId="0">
      <sharedItems containsSemiMixedTypes="0" containsString="0" containsNumber="1" containsInteger="1" minValue="1" maxValue="20"/>
    </cacheField>
    <cacheField name="duration_months" numFmtId="0">
      <sharedItems containsSemiMixedTypes="0" containsString="0" containsNumber="1" containsInteger="1" minValue="1" maxValue="20"/>
    </cacheField>
    <cacheField name="Duration Period" numFmtId="0">
      <sharedItems/>
    </cacheField>
    <cacheField name="Client satisfaction analysis" numFmtId="0">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maya" refreshedDate="45987.465773958334" createdVersion="8" refreshedVersion="8" minRefreshableVersion="3" recordCount="1000" xr:uid="{C2B0E393-4088-42E5-A9B9-AC05CFC6D7D8}">
  <cacheSource type="worksheet">
    <worksheetSource ref="A1:S1001" sheet="global_freelancer-quick ana"/>
  </cacheSource>
  <cacheFields count="19">
    <cacheField name="freelancer_ID" numFmtId="0">
      <sharedItems/>
    </cacheField>
    <cacheField name="name" numFmtId="0">
      <sharedItems/>
    </cacheField>
    <cacheField name="gender" numFmtId="0">
      <sharedItems/>
    </cacheField>
    <cacheField name="age" numFmtId="0">
      <sharedItems containsString="0" containsBlank="1" containsNumber="1" containsInteger="1" minValue="20" maxValue="60"/>
    </cacheField>
    <cacheField name="Index and Match Mode gender" numFmtId="0">
      <sharedItems containsBlank="1"/>
    </cacheField>
    <cacheField name="country" numFmtId="0">
      <sharedItems containsBlank="1" count="22">
        <s v="Italy"/>
        <s v="Australia"/>
        <s v="Germany"/>
        <s v="Netherlands"/>
        <s v="Indonesia"/>
        <s v="US"/>
        <s v="Turkey"/>
        <s v="UK"/>
        <s v="Argentina"/>
        <m/>
        <s v="Japan"/>
        <s v="India"/>
        <s v="Brazil"/>
        <s v="South Korea"/>
        <s v="Russia"/>
        <s v="Canada"/>
        <s v="France"/>
        <s v="Egypt"/>
        <s v="South Africa"/>
        <s v="China"/>
        <s v="Mexico"/>
        <s v="Spain"/>
      </sharedItems>
    </cacheField>
    <cacheField name="language" numFmtId="0">
      <sharedItems/>
    </cacheField>
    <cacheField name="primary_skill" numFmtId="0">
      <sharedItems containsBlank="1"/>
    </cacheField>
    <cacheField name="years_of_experience" numFmtId="0">
      <sharedItems containsMixedTypes="1" containsNumber="1" containsInteger="1" minValue="0" maxValue="41"/>
    </cacheField>
    <cacheField name="hourly_rate (USD)" numFmtId="0">
      <sharedItems containsMixedTypes="1" containsNumber="1" containsInteger="1" minValue="20" maxValue="100"/>
    </cacheField>
    <cacheField name="rating" numFmtId="0">
      <sharedItems containsSemiMixedTypes="0" containsString="0" containsNumber="1" minValue="0" maxValue="5"/>
    </cacheField>
    <cacheField name="is_active" numFmtId="0">
      <sharedItems/>
    </cacheField>
    <cacheField name="client_satisfaction" numFmtId="9">
      <sharedItems containsSemiMixedTypes="0" containsString="0" containsNumber="1" minValue="0.6" maxValue="1"/>
    </cacheField>
    <cacheField name="Notes" numFmtId="0">
      <sharedItems/>
    </cacheField>
    <cacheField name="Status" numFmtId="0">
      <sharedItems/>
    </cacheField>
    <cacheField name="no of projects " numFmtId="0">
      <sharedItems containsSemiMixedTypes="0" containsString="0" containsNumber="1" containsInteger="1" minValue="1" maxValue="20"/>
    </cacheField>
    <cacheField name="duration_months" numFmtId="0">
      <sharedItems containsSemiMixedTypes="0" containsString="0" containsNumber="1" containsInteger="1" minValue="1" maxValue="20"/>
    </cacheField>
    <cacheField name="Duration Period" numFmtId="0">
      <sharedItems/>
    </cacheField>
    <cacheField name="Client satisfaction analysis" numFmtId="0">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nmaya" refreshedDate="45986.357991319448" backgroundQuery="1" createdVersion="3" refreshedVersion="8" minRefreshableVersion="3" recordCount="0" supportSubquery="1" supportAdvancedDrill="1" xr:uid="{A74BFC93-7D7E-4FB7-9E9B-F4BD0EE7AD90}">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Range].[freelancer_ID]" caption="freelancer_ID" attribute="1" defaultMemberUniqueName="[Range].[freelancer_ID].[All]" allUniqueName="[Range].[freelancer_ID].[All]" dimensionUniqueName="[Range]" displayFolder="" count="2"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Index and Match Mode gender]" caption="Index and Match Mode gender" attribute="1" defaultMemberUniqueName="[Range].[Index and Match Mode gender].[All]" allUniqueName="[Range].[Index and Match Mode gende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rating]" caption="rating" attribute="1" defaultMemberUniqueName="[Range].[rating].[All]" allUniqueName="[Range].[rating].[All]" dimensionUniqueName="[Range]" displayFolder="" count="2" memberValueDatatype="5" unbalanced="0"/>
    <cacheHierarchy uniqueName="[Range].[is_active]" caption="is_active" attribute="1" defaultMemberUniqueName="[Range].[is_active].[All]" allUniqueName="[Range].[is_active].[All]" dimensionUniqueName="[Range]" displayFolder="" count="2"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2" memberValueDatatype="20"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Range].[Duration Period]" caption="Duration Period" attribute="1" defaultMemberUniqueName="[Range].[Duration Period].[All]" allUniqueName="[Range].[Duration Period].[All]" dimensionUniqueName="[Range]" displayFolder="" count="2" memberValueDatatype="130" unbalanced="0"/>
    <cacheHierarchy uniqueName="[Range].[Client satisfaction analysis]" caption="Client satisfaction analysis" attribute="1" defaultMemberUniqueName="[Range].[Client satisfaction analysis].[All]" allUniqueName="[Range].[Client satisfaction analysi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5"/>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15"/>
        </ext>
      </extLst>
    </cacheHierarchy>
    <cacheHierarchy uniqueName="[Measures].[Count of years_of_experience]" caption="Count of years_of_experience" measure="1" displayFolder="" measureGroup="Range" count="0" hidden="1">
      <extLst>
        <ext xmlns:x15="http://schemas.microsoft.com/office/spreadsheetml/2010/11/main" uri="{B97F6D7D-B522-45F9-BDA1-12C45D357490}">
          <x15:cacheHierarchy aggregatedColumn="8"/>
        </ext>
      </extLst>
    </cacheHierarchy>
    <cacheHierarchy uniqueName="[Measures].[Sum of duration_months]" caption="Sum of duration_months" measure="1" displayFolder="" measureGroup="Range"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1"/>
        </ext>
      </extLst>
    </cacheHierarchy>
    <cacheHierarchy uniqueName="[Measures].[Count of is_active]" caption="Count of is_active" measure="1" displayFolder="" measureGroup="Range" count="0" hidden="1">
      <extLst>
        <ext xmlns:x15="http://schemas.microsoft.com/office/spreadsheetml/2010/11/main" uri="{B97F6D7D-B522-45F9-BDA1-12C45D357490}">
          <x15:cacheHierarchy aggregatedColumn="11"/>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4"/>
        </ext>
      </extLst>
    </cacheHierarchy>
    <cacheHierarchy uniqueName="[Measures].[Count of Client satisfaction analysis]" caption="Count of Client satisfaction analysis" measure="1" displayFolder="" measureGroup="Range" count="0" hidden="1">
      <extLst>
        <ext xmlns:x15="http://schemas.microsoft.com/office/spreadsheetml/2010/11/main" uri="{B97F6D7D-B522-45F9-BDA1-12C45D357490}">
          <x15:cacheHierarchy aggregatedColumn="18"/>
        </ext>
      </extLst>
    </cacheHierarchy>
    <cacheHierarchy uniqueName="[Measures].[Count of hourly_rate (USD)]" caption="Count of hourly_rate (USD)"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54282281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Female"/>
    <n v="52"/>
    <m/>
    <s v="Italy"/>
    <s v="Italian"/>
    <s v="Blockchain Development"/>
    <x v="0"/>
    <n v="100"/>
    <n v="2.5125695216907653"/>
    <x v="0"/>
    <x v="0"/>
    <s v="Reviewed"/>
    <s v="On Hold"/>
    <x v="0"/>
    <x v="0"/>
    <s v="Short Duration"/>
    <x v="0"/>
  </r>
  <r>
    <x v="1"/>
    <x v="1"/>
    <s v="Female"/>
    <n v="52"/>
    <s v="Male"/>
    <s v="Australia"/>
    <s v="English"/>
    <s v="Mobile Apps"/>
    <x v="1"/>
    <n v="100"/>
    <n v="3.3"/>
    <x v="1"/>
    <x v="1"/>
    <s v="Reviewed"/>
    <s v="Completed"/>
    <x v="1"/>
    <x v="1"/>
    <s v="Medium Duration"/>
    <x v="0"/>
  </r>
  <r>
    <x v="2"/>
    <x v="2"/>
    <s v="Male"/>
    <n v="53"/>
    <s v="Male"/>
    <s v="Germany"/>
    <s v="Germany"/>
    <s v="Graphic Design"/>
    <x v="2"/>
    <n v="50"/>
    <n v="0"/>
    <x v="0"/>
    <x v="2"/>
    <s v="Reviewed"/>
    <s v="Active"/>
    <x v="2"/>
    <x v="2"/>
    <s v="Long Duration"/>
    <x v="0"/>
  </r>
  <r>
    <x v="3"/>
    <x v="3"/>
    <s v="Female"/>
    <n v="38"/>
    <s v="Male"/>
    <s v="Australia"/>
    <s v="English"/>
    <s v="Web Development"/>
    <x v="3"/>
    <n v="40"/>
    <n v="1.5"/>
    <x v="0"/>
    <x v="3"/>
    <s v="Reviewed"/>
    <s v="Completed"/>
    <x v="3"/>
    <x v="3"/>
    <s v="Short Duration"/>
    <x v="0"/>
  </r>
  <r>
    <x v="4"/>
    <x v="4"/>
    <s v="Female"/>
    <n v="53"/>
    <s v="Male"/>
    <s v="Germany"/>
    <s v="Germany"/>
    <m/>
    <x v="4"/>
    <n v="30"/>
    <n v="4.8"/>
    <x v="0"/>
    <x v="4"/>
    <s v="Reviewed"/>
    <s v="On Hold"/>
    <x v="0"/>
    <x v="4"/>
    <s v="Short Duration"/>
    <x v="0"/>
  </r>
  <r>
    <x v="5"/>
    <x v="5"/>
    <s v="Female"/>
    <n v="59"/>
    <s v="Male"/>
    <s v="Netherlands"/>
    <s v="Dutch"/>
    <s v="AI"/>
    <x v="5"/>
    <n v="30"/>
    <n v="2.4"/>
    <x v="0"/>
    <x v="0"/>
    <s v="Urgent"/>
    <s v="Active"/>
    <x v="4"/>
    <x v="4"/>
    <s v="Short Duration"/>
    <x v="0"/>
  </r>
  <r>
    <x v="6"/>
    <x v="6"/>
    <s v="Male"/>
    <n v="52"/>
    <s v="Male"/>
    <s v="Indonesia"/>
    <s v="Indonesian"/>
    <s v="Data Analysis"/>
    <x v="6"/>
    <n v="75"/>
    <n v="3.1"/>
    <x v="0"/>
    <x v="5"/>
    <s v="Reviewed"/>
    <s v="On Hold"/>
    <x v="1"/>
    <x v="4"/>
    <s v="Short Duration"/>
    <x v="0"/>
  </r>
  <r>
    <x v="7"/>
    <x v="7"/>
    <s v="Male"/>
    <n v="43"/>
    <s v="Male"/>
    <s v="Italy"/>
    <s v="Italian"/>
    <s v="Blockchain Development"/>
    <x v="5"/>
    <n v="40"/>
    <n v="4.5999999999999996"/>
    <x v="0"/>
    <x v="5"/>
    <s v="Urgent"/>
    <s v="On Hold"/>
    <x v="5"/>
    <x v="5"/>
    <s v="Medium Duration"/>
    <x v="0"/>
  </r>
  <r>
    <x v="8"/>
    <x v="8"/>
    <s v="Male"/>
    <n v="26"/>
    <s v="Male"/>
    <s v="US"/>
    <s v="English"/>
    <s v="Blockchain Development"/>
    <x v="3"/>
    <s v=""/>
    <n v="4"/>
    <x v="1"/>
    <x v="6"/>
    <s v="Reviewed"/>
    <s v="Inactive"/>
    <x v="6"/>
    <x v="6"/>
    <s v="Short Duration"/>
    <x v="0"/>
  </r>
  <r>
    <x v="9"/>
    <x v="9"/>
    <s v="Male"/>
    <n v="52"/>
    <s v="Male"/>
    <s v="Turkey"/>
    <s v="Turkish"/>
    <s v="AI"/>
    <x v="7"/>
    <n v="50"/>
    <n v="2.5125695216907653"/>
    <x v="1"/>
    <x v="0"/>
    <s v="Pending"/>
    <s v="Active"/>
    <x v="2"/>
    <x v="7"/>
    <s v="Short Duration"/>
    <x v="0"/>
  </r>
  <r>
    <x v="10"/>
    <x v="10"/>
    <s v="Male"/>
    <n v="40"/>
    <s v="Male"/>
    <s v="UK"/>
    <s v="English"/>
    <s v="Data Analysis"/>
    <x v="8"/>
    <s v="40"/>
    <n v="3.6"/>
    <x v="1"/>
    <x v="7"/>
    <s v="Follow-up"/>
    <s v="Inactive"/>
    <x v="7"/>
    <x v="7"/>
    <s v="Short Duration"/>
    <x v="0"/>
  </r>
  <r>
    <x v="11"/>
    <x v="11"/>
    <s v="Female"/>
    <n v="55"/>
    <s v="Male"/>
    <s v="Argentina"/>
    <s v="Spanish"/>
    <s v="UI/UX Design"/>
    <x v="9"/>
    <s v=""/>
    <n v="2.5125695216907653"/>
    <x v="1"/>
    <x v="8"/>
    <s v="Urgent"/>
    <s v="Active"/>
    <x v="0"/>
    <x v="6"/>
    <s v="Short Duration"/>
    <x v="0"/>
  </r>
  <r>
    <x v="12"/>
    <x v="12"/>
    <s v="Female"/>
    <n v="57"/>
    <s v="Male"/>
    <s v="UK"/>
    <s v="English"/>
    <s v="Cybersecurity"/>
    <x v="10"/>
    <s v=""/>
    <n v="2"/>
    <x v="0"/>
    <x v="8"/>
    <s v="Reviewed"/>
    <s v="On Hold"/>
    <x v="2"/>
    <x v="8"/>
    <s v="Long Duration"/>
    <x v="0"/>
  </r>
  <r>
    <x v="13"/>
    <x v="13"/>
    <s v="Male"/>
    <n v="38"/>
    <s v="Male"/>
    <m/>
    <s v="Spanish"/>
    <s v="Graphic Design"/>
    <x v="11"/>
    <n v="75"/>
    <n v="2.9"/>
    <x v="1"/>
    <x v="9"/>
    <s v="Pending"/>
    <s v="On Hold"/>
    <x v="8"/>
    <x v="9"/>
    <s v="Medium Duration"/>
    <x v="0"/>
  </r>
  <r>
    <x v="14"/>
    <x v="14"/>
    <s v="Male"/>
    <n v="50"/>
    <s v="Male"/>
    <s v="Germany"/>
    <s v="Germany"/>
    <s v="Data Analysis"/>
    <x v="7"/>
    <s v="75"/>
    <n v="3.7"/>
    <x v="1"/>
    <x v="10"/>
    <s v="Follow-up"/>
    <s v="Completed"/>
    <x v="9"/>
    <x v="0"/>
    <s v="Short Duration"/>
    <x v="1"/>
  </r>
  <r>
    <x v="15"/>
    <x v="15"/>
    <s v="Male"/>
    <n v="42"/>
    <s v="Male"/>
    <s v="Japan"/>
    <s v="Japanese"/>
    <m/>
    <x v="12"/>
    <n v="30"/>
    <n v="1.2"/>
    <x v="0"/>
    <x v="11"/>
    <s v="Urgent"/>
    <s v="Active"/>
    <x v="3"/>
    <x v="10"/>
    <s v="Short Duration"/>
    <x v="1"/>
  </r>
  <r>
    <x v="16"/>
    <x v="16"/>
    <s v="Female"/>
    <n v="39"/>
    <s v="Male"/>
    <s v="Australia"/>
    <s v="English"/>
    <s v="DevOps"/>
    <x v="13"/>
    <n v="30"/>
    <n v="2.5"/>
    <x v="0"/>
    <x v="12"/>
    <s v="Follow-up"/>
    <s v="Inactive"/>
    <x v="5"/>
    <x v="3"/>
    <s v="Short Duration"/>
    <x v="1"/>
  </r>
  <r>
    <x v="17"/>
    <x v="17"/>
    <s v="Male"/>
    <n v="56"/>
    <s v="Male"/>
    <s v="India"/>
    <s v="Hindi"/>
    <s v="Blockchain Development"/>
    <x v="14"/>
    <s v=""/>
    <n v="2.5125695216907653"/>
    <x v="2"/>
    <x v="13"/>
    <s v="Pending"/>
    <s v="Completed"/>
    <x v="10"/>
    <x v="10"/>
    <s v="Short Duration"/>
    <x v="0"/>
  </r>
  <r>
    <x v="18"/>
    <x v="18"/>
    <s v="Male"/>
    <n v="56"/>
    <s v="Male"/>
    <s v="US"/>
    <s v="English"/>
    <s v="UI/UX Design"/>
    <x v="2"/>
    <n v="50"/>
    <n v="1.1000000000000001"/>
    <x v="0"/>
    <x v="14"/>
    <s v="Urgent"/>
    <s v="Completed"/>
    <x v="0"/>
    <x v="4"/>
    <s v="Short Duration"/>
    <x v="0"/>
  </r>
  <r>
    <x v="19"/>
    <x v="19"/>
    <s v="Male"/>
    <n v="57"/>
    <s v="Male"/>
    <s v="Italy"/>
    <s v="Italian"/>
    <s v="Web Development"/>
    <x v="15"/>
    <n v="100"/>
    <n v="1.8"/>
    <x v="1"/>
    <x v="15"/>
    <s v="Follow-up"/>
    <s v="Completed"/>
    <x v="10"/>
    <x v="3"/>
    <s v="Short Duration"/>
    <x v="1"/>
  </r>
  <r>
    <x v="20"/>
    <x v="20"/>
    <s v="Male"/>
    <m/>
    <s v="Male"/>
    <s v="Indonesia"/>
    <s v="Indonesian"/>
    <s v="AI"/>
    <x v="16"/>
    <s v="50"/>
    <n v="1.8"/>
    <x v="0"/>
    <x v="16"/>
    <s v="Reviewed"/>
    <s v="Inactive"/>
    <x v="11"/>
    <x v="0"/>
    <s v="Short Duration"/>
    <x v="1"/>
  </r>
  <r>
    <x v="21"/>
    <x v="21"/>
    <s v="Male"/>
    <n v="51"/>
    <s v="Male"/>
    <s v="Japan"/>
    <s v="Japanese"/>
    <s v="DevOps"/>
    <x v="14"/>
    <s v=""/>
    <n v="2.4"/>
    <x v="0"/>
    <x v="11"/>
    <s v="Urgent"/>
    <s v="Completed"/>
    <x v="12"/>
    <x v="7"/>
    <s v="Short Duration"/>
    <x v="1"/>
  </r>
  <r>
    <x v="22"/>
    <x v="22"/>
    <s v="Male"/>
    <n v="51"/>
    <s v="Male"/>
    <s v="Brazil"/>
    <s v="Portuguese"/>
    <s v="Cybersecurity"/>
    <x v="17"/>
    <n v="30"/>
    <n v="4.7"/>
    <x v="0"/>
    <x v="0"/>
    <s v="Follow-up"/>
    <s v="Inactive"/>
    <x v="9"/>
    <x v="10"/>
    <s v="Short Duration"/>
    <x v="0"/>
  </r>
  <r>
    <x v="23"/>
    <x v="23"/>
    <s v="Female"/>
    <n v="51"/>
    <s v="Male"/>
    <s v="South Korea"/>
    <s v="Korean"/>
    <s v="Machine Learning"/>
    <x v="9"/>
    <n v="50"/>
    <n v="1.3"/>
    <x v="1"/>
    <x v="17"/>
    <s v="Pending"/>
    <s v="Completed"/>
    <x v="13"/>
    <x v="4"/>
    <s v="Short Duration"/>
    <x v="0"/>
  </r>
  <r>
    <x v="24"/>
    <x v="24"/>
    <s v="Female"/>
    <n v="54"/>
    <s v="Male"/>
    <s v="Indonesia"/>
    <s v="Indonesian"/>
    <s v="Machine Learning"/>
    <x v="13"/>
    <s v="75"/>
    <n v="2.9"/>
    <x v="2"/>
    <x v="18"/>
    <s v="Pending"/>
    <s v="Inactive"/>
    <x v="11"/>
    <x v="4"/>
    <s v="Short Duration"/>
    <x v="0"/>
  </r>
  <r>
    <x v="25"/>
    <x v="25"/>
    <s v="Female"/>
    <n v="22"/>
    <s v="Male"/>
    <s v="South Korea"/>
    <s v="Korean"/>
    <s v="DevOps"/>
    <x v="12"/>
    <n v="30"/>
    <n v="1.2"/>
    <x v="1"/>
    <x v="10"/>
    <s v="Urgent"/>
    <s v="On Hold"/>
    <x v="3"/>
    <x v="10"/>
    <s v="Short Duration"/>
    <x v="1"/>
  </r>
  <r>
    <x v="26"/>
    <x v="26"/>
    <s v="Female"/>
    <n v="34"/>
    <s v="Male"/>
    <s v="Japan"/>
    <s v="Japanese"/>
    <s v="Blockchain Development"/>
    <x v="18"/>
    <n v="20"/>
    <n v="0"/>
    <x v="1"/>
    <x v="19"/>
    <s v="Follow-up"/>
    <s v="On Hold"/>
    <x v="14"/>
    <x v="3"/>
    <s v="Short Duration"/>
    <x v="0"/>
  </r>
  <r>
    <x v="27"/>
    <x v="27"/>
    <s v="Female"/>
    <n v="36"/>
    <s v="Male"/>
    <s v="Russia"/>
    <s v="Russian"/>
    <s v="Graphic Design"/>
    <x v="0"/>
    <s v=""/>
    <n v="1.8"/>
    <x v="1"/>
    <x v="8"/>
    <s v="Urgent"/>
    <s v="On Hold"/>
    <x v="15"/>
    <x v="6"/>
    <s v="Short Duration"/>
    <x v="0"/>
  </r>
  <r>
    <x v="28"/>
    <x v="28"/>
    <s v="Female"/>
    <n v="47"/>
    <s v="Male"/>
    <s v="Canada"/>
    <s v="English"/>
    <s v="AI"/>
    <x v="7"/>
    <s v="30"/>
    <n v="1.3"/>
    <x v="0"/>
    <x v="20"/>
    <s v="Urgent"/>
    <s v="On Hold"/>
    <x v="9"/>
    <x v="10"/>
    <s v="Short Duration"/>
    <x v="1"/>
  </r>
  <r>
    <x v="29"/>
    <x v="29"/>
    <s v="Female"/>
    <n v="41"/>
    <s v="Male"/>
    <s v="Netherlands"/>
    <s v="Dutch"/>
    <s v="Data Analysis"/>
    <x v="5"/>
    <n v="75"/>
    <n v="1.2"/>
    <x v="0"/>
    <x v="0"/>
    <s v="Follow-up"/>
    <s v="On Hold"/>
    <x v="14"/>
    <x v="7"/>
    <s v="Short Duration"/>
    <x v="0"/>
  </r>
  <r>
    <x v="30"/>
    <x v="30"/>
    <s v="Male"/>
    <n v="22"/>
    <s v="Male"/>
    <s v="Netherlands"/>
    <s v="Dutch"/>
    <s v="DevOps"/>
    <x v="3"/>
    <s v=""/>
    <n v="1"/>
    <x v="1"/>
    <x v="0"/>
    <s v="Follow-up"/>
    <s v="Completed"/>
    <x v="12"/>
    <x v="3"/>
    <s v="Short Duration"/>
    <x v="0"/>
  </r>
  <r>
    <x v="31"/>
    <x v="31"/>
    <s v="Male"/>
    <n v="38"/>
    <s v="Male"/>
    <s v="France"/>
    <s v="French"/>
    <s v="Machine Learning"/>
    <x v="19"/>
    <n v="100"/>
    <n v="4.2"/>
    <x v="0"/>
    <x v="15"/>
    <s v="Reviewed"/>
    <s v="Completed"/>
    <x v="1"/>
    <x v="5"/>
    <s v="Medium Duration"/>
    <x v="1"/>
  </r>
  <r>
    <x v="32"/>
    <x v="32"/>
    <s v="Male"/>
    <n v="46"/>
    <s v="Male"/>
    <s v="Egypt"/>
    <s v="Arabic"/>
    <s v="AI"/>
    <x v="16"/>
    <s v="20"/>
    <n v="1.4"/>
    <x v="1"/>
    <x v="6"/>
    <s v="Follow-up"/>
    <s v="Completed"/>
    <x v="0"/>
    <x v="0"/>
    <s v="Short Duration"/>
    <x v="0"/>
  </r>
  <r>
    <x v="33"/>
    <x v="33"/>
    <s v="Male"/>
    <m/>
    <s v="Male"/>
    <s v="South Korea"/>
    <s v="Korean"/>
    <s v="AI"/>
    <x v="16"/>
    <s v="40"/>
    <n v="2.4"/>
    <x v="1"/>
    <x v="21"/>
    <s v="Pending"/>
    <s v="Inactive"/>
    <x v="11"/>
    <x v="4"/>
    <s v="Short Duration"/>
    <x v="0"/>
  </r>
  <r>
    <x v="34"/>
    <x v="34"/>
    <s v="Female"/>
    <n v="54"/>
    <s v="Male"/>
    <s v="US"/>
    <s v="English"/>
    <s v="Web Development"/>
    <x v="20"/>
    <s v="75"/>
    <n v="1"/>
    <x v="1"/>
    <x v="22"/>
    <s v="Urgent"/>
    <s v="Inactive"/>
    <x v="16"/>
    <x v="5"/>
    <s v="Medium Duration"/>
    <x v="0"/>
  </r>
  <r>
    <x v="35"/>
    <x v="35"/>
    <s v="Female"/>
    <n v="52"/>
    <s v="Male"/>
    <s v="South Korea"/>
    <s v="Korean"/>
    <m/>
    <x v="21"/>
    <n v="20"/>
    <n v="2.5125695216907653"/>
    <x v="0"/>
    <x v="0"/>
    <s v="Urgent"/>
    <s v="Inactive"/>
    <x v="16"/>
    <x v="10"/>
    <s v="Short Duration"/>
    <x v="0"/>
  </r>
  <r>
    <x v="36"/>
    <x v="36"/>
    <s v="Female"/>
    <n v="42"/>
    <s v="Male"/>
    <s v="Japan"/>
    <s v="Japanese"/>
    <s v="Mobile Apps"/>
    <x v="22"/>
    <s v="40"/>
    <n v="2.5125695216907653"/>
    <x v="0"/>
    <x v="23"/>
    <s v="Pending"/>
    <s v="Inactive"/>
    <x v="11"/>
    <x v="0"/>
    <s v="Short Duration"/>
    <x v="1"/>
  </r>
  <r>
    <x v="37"/>
    <x v="37"/>
    <s v="Female"/>
    <n v="29"/>
    <s v="Male"/>
    <s v="Netherlands"/>
    <s v="Dutch"/>
    <s v="Graphic Design"/>
    <x v="6"/>
    <s v="40"/>
    <n v="2.2000000000000002"/>
    <x v="0"/>
    <x v="24"/>
    <s v="Follow-up"/>
    <s v="On Hold"/>
    <x v="1"/>
    <x v="11"/>
    <s v="Medium Duration"/>
    <x v="1"/>
  </r>
  <r>
    <x v="38"/>
    <x v="38"/>
    <s v="Female"/>
    <n v="42"/>
    <s v="Male"/>
    <s v="South Africa"/>
    <s v="Afrikaans"/>
    <s v="Mobile Apps"/>
    <x v="23"/>
    <s v="50"/>
    <n v="3.2"/>
    <x v="1"/>
    <x v="0"/>
    <s v="Pending"/>
    <s v="On Hold"/>
    <x v="0"/>
    <x v="4"/>
    <s v="Short Duration"/>
    <x v="0"/>
  </r>
  <r>
    <x v="39"/>
    <x v="39"/>
    <s v="Male"/>
    <n v="60"/>
    <s v="Male"/>
    <s v="Japan"/>
    <s v="Japanese"/>
    <s v="Web Development"/>
    <x v="13"/>
    <n v="20"/>
    <n v="3.6"/>
    <x v="0"/>
    <x v="25"/>
    <s v="Pending"/>
    <s v="On Hold"/>
    <x v="13"/>
    <x v="4"/>
    <s v="Short Duration"/>
    <x v="0"/>
  </r>
  <r>
    <x v="40"/>
    <x v="40"/>
    <s v="Female"/>
    <n v="59"/>
    <s v="Male"/>
    <s v="UK"/>
    <s v="English"/>
    <s v="AI"/>
    <x v="15"/>
    <n v="50"/>
    <n v="0"/>
    <x v="0"/>
    <x v="0"/>
    <s v="Reviewed"/>
    <s v="Active"/>
    <x v="12"/>
    <x v="3"/>
    <s v="Short Duration"/>
    <x v="0"/>
  </r>
  <r>
    <x v="41"/>
    <x v="41"/>
    <s v="Female"/>
    <n v="21"/>
    <s v="Male"/>
    <s v="Canada"/>
    <s v="English"/>
    <s v="Web Development"/>
    <x v="12"/>
    <s v="30"/>
    <n v="2.7"/>
    <x v="1"/>
    <x v="1"/>
    <s v="Pending"/>
    <s v="Completed"/>
    <x v="3"/>
    <x v="3"/>
    <s v="Short Duration"/>
    <x v="0"/>
  </r>
  <r>
    <x v="42"/>
    <x v="42"/>
    <s v="Female"/>
    <n v="35"/>
    <s v="Male"/>
    <s v="Germany"/>
    <s v="Germany"/>
    <s v="DevOps"/>
    <x v="6"/>
    <n v="50"/>
    <n v="0"/>
    <x v="0"/>
    <x v="0"/>
    <s v="Urgent"/>
    <s v="Inactive"/>
    <x v="5"/>
    <x v="0"/>
    <s v="Short Duration"/>
    <x v="0"/>
  </r>
  <r>
    <x v="43"/>
    <x v="43"/>
    <s v="Male"/>
    <n v="41"/>
    <s v="Male"/>
    <s v="UK"/>
    <s v="English"/>
    <s v="Data Analysis"/>
    <x v="14"/>
    <s v="20"/>
    <n v="2.8"/>
    <x v="1"/>
    <x v="23"/>
    <s v="Pending"/>
    <s v="Inactive"/>
    <x v="10"/>
    <x v="3"/>
    <s v="Short Duration"/>
    <x v="1"/>
  </r>
  <r>
    <x v="44"/>
    <x v="44"/>
    <s v="Female"/>
    <n v="51"/>
    <s v="Male"/>
    <s v="Netherlands"/>
    <s v="Dutch"/>
    <s v="Machine Learning"/>
    <x v="23"/>
    <s v="20"/>
    <n v="2.5"/>
    <x v="0"/>
    <x v="25"/>
    <s v="Urgent"/>
    <s v="On Hold"/>
    <x v="8"/>
    <x v="8"/>
    <s v="Long Duration"/>
    <x v="0"/>
  </r>
  <r>
    <x v="45"/>
    <x v="45"/>
    <s v="Male"/>
    <n v="41"/>
    <s v="Male"/>
    <s v="South Africa"/>
    <s v="Afrikaans"/>
    <s v="Web Development"/>
    <x v="16"/>
    <n v="75"/>
    <n v="4.9000000000000004"/>
    <x v="1"/>
    <x v="26"/>
    <s v="Urgent"/>
    <s v="Inactive"/>
    <x v="0"/>
    <x v="12"/>
    <s v="Medium Duration"/>
    <x v="0"/>
  </r>
  <r>
    <x v="46"/>
    <x v="46"/>
    <s v="Female"/>
    <n v="47"/>
    <s v="Male"/>
    <s v="Egypt"/>
    <s v="Arabic"/>
    <s v="DevOps"/>
    <x v="9"/>
    <n v="30"/>
    <n v="4.5"/>
    <x v="1"/>
    <x v="27"/>
    <s v="Urgent"/>
    <s v="Inactive"/>
    <x v="15"/>
    <x v="6"/>
    <s v="Short Duration"/>
    <x v="0"/>
  </r>
  <r>
    <x v="47"/>
    <x v="47"/>
    <s v="Male"/>
    <n v="25"/>
    <s v="Male"/>
    <s v="China"/>
    <s v="Mandarin"/>
    <s v="Graphic Design"/>
    <x v="3"/>
    <s v="50"/>
    <n v="2.7"/>
    <x v="0"/>
    <x v="7"/>
    <s v="Follow-up"/>
    <s v="Completed"/>
    <x v="17"/>
    <x v="4"/>
    <s v="Short Duration"/>
    <x v="0"/>
  </r>
  <r>
    <x v="48"/>
    <x v="48"/>
    <s v="Female"/>
    <n v="25"/>
    <s v="Male"/>
    <s v="Mexico"/>
    <s v="Spanish"/>
    <s v="Mobile Apps"/>
    <x v="24"/>
    <s v="20"/>
    <n v="1.9"/>
    <x v="0"/>
    <x v="0"/>
    <s v="Reviewed"/>
    <s v="On Hold"/>
    <x v="15"/>
    <x v="5"/>
    <s v="Medium Duration"/>
    <x v="0"/>
  </r>
  <r>
    <x v="49"/>
    <x v="49"/>
    <s v="Male"/>
    <n v="29"/>
    <s v="Male"/>
    <m/>
    <s v="Dutch"/>
    <s v="UI/UX Design"/>
    <x v="25"/>
    <s v="20"/>
    <n v="1.4"/>
    <x v="1"/>
    <x v="23"/>
    <s v="Urgent"/>
    <s v="Completed"/>
    <x v="6"/>
    <x v="3"/>
    <s v="Short Duration"/>
    <x v="1"/>
  </r>
  <r>
    <x v="50"/>
    <x v="50"/>
    <s v="Female"/>
    <n v="23"/>
    <s v="Male"/>
    <s v="Argentina"/>
    <s v="Spanish"/>
    <s v="Cybersecurity"/>
    <x v="12"/>
    <s v="75"/>
    <n v="1.9"/>
    <x v="1"/>
    <x v="0"/>
    <s v="Urgent"/>
    <s v="Active"/>
    <x v="6"/>
    <x v="7"/>
    <s v="Short Duration"/>
    <x v="0"/>
  </r>
  <r>
    <x v="51"/>
    <x v="51"/>
    <s v="Male"/>
    <n v="31"/>
    <s v="Male"/>
    <s v="France"/>
    <s v="French"/>
    <s v="Data Analysis"/>
    <x v="18"/>
    <s v="50"/>
    <n v="3.4"/>
    <x v="0"/>
    <x v="0"/>
    <s v="Follow-up"/>
    <s v="Active"/>
    <x v="18"/>
    <x v="4"/>
    <s v="Short Duration"/>
    <x v="0"/>
  </r>
  <r>
    <x v="52"/>
    <x v="52"/>
    <s v="Male"/>
    <n v="51"/>
    <s v="Male"/>
    <s v="Germany"/>
    <s v="Germany"/>
    <s v="Machine Learning"/>
    <x v="26"/>
    <s v="75"/>
    <n v="3.3"/>
    <x v="2"/>
    <x v="15"/>
    <s v="Urgent"/>
    <s v="Active"/>
    <x v="8"/>
    <x v="12"/>
    <s v="Medium Duration"/>
    <x v="1"/>
  </r>
  <r>
    <x v="53"/>
    <x v="53"/>
    <s v="Male"/>
    <m/>
    <s v="Male"/>
    <s v="Spain"/>
    <s v="Spanish"/>
    <s v="UI/UX Design"/>
    <x v="25"/>
    <s v="30"/>
    <n v="0"/>
    <x v="0"/>
    <x v="15"/>
    <s v="Pending"/>
    <s v="On Hold"/>
    <x v="10"/>
    <x v="10"/>
    <s v="Short Duration"/>
    <x v="1"/>
  </r>
  <r>
    <x v="54"/>
    <x v="54"/>
    <s v="Female"/>
    <n v="29"/>
    <s v="Male"/>
    <s v="Turkey"/>
    <s v="Turkish"/>
    <s v="Cybersecurity"/>
    <x v="0"/>
    <s v="100"/>
    <n v="2.2999999999999998"/>
    <x v="1"/>
    <x v="28"/>
    <s v="Pending"/>
    <s v="Inactive"/>
    <x v="5"/>
    <x v="1"/>
    <s v="Medium Duration"/>
    <x v="0"/>
  </r>
  <r>
    <x v="55"/>
    <x v="55"/>
    <s v="Male"/>
    <n v="50"/>
    <s v="Male"/>
    <s v="UK"/>
    <s v="English"/>
    <s v="AI"/>
    <x v="9"/>
    <s v=""/>
    <n v="2"/>
    <x v="1"/>
    <x v="16"/>
    <s v="Reviewed"/>
    <s v="On Hold"/>
    <x v="5"/>
    <x v="1"/>
    <s v="Medium Duration"/>
    <x v="1"/>
  </r>
  <r>
    <x v="56"/>
    <x v="56"/>
    <s v="Female"/>
    <n v="26"/>
    <s v="Male"/>
    <s v="UK"/>
    <s v="English"/>
    <s v="DevOps"/>
    <x v="18"/>
    <s v="50"/>
    <n v="1.3"/>
    <x v="0"/>
    <x v="6"/>
    <s v="Urgent"/>
    <s v="On Hold"/>
    <x v="5"/>
    <x v="7"/>
    <s v="Short Duration"/>
    <x v="0"/>
  </r>
  <r>
    <x v="57"/>
    <x v="57"/>
    <s v="Male"/>
    <n v="38"/>
    <s v="Male"/>
    <s v="Canada"/>
    <s v="English"/>
    <s v="AI"/>
    <x v="8"/>
    <n v="40"/>
    <n v="4"/>
    <x v="1"/>
    <x v="3"/>
    <s v="Follow-up"/>
    <s v="Inactive"/>
    <x v="2"/>
    <x v="13"/>
    <s v="Medium Duration"/>
    <x v="0"/>
  </r>
  <r>
    <x v="58"/>
    <x v="58"/>
    <s v="Female"/>
    <n v="23"/>
    <s v="Male"/>
    <s v="India"/>
    <s v="Hindi"/>
    <s v="Mobile Apps"/>
    <x v="14"/>
    <s v="75"/>
    <n v="3.6"/>
    <x v="1"/>
    <x v="16"/>
    <s v="Pending"/>
    <s v="Completed"/>
    <x v="6"/>
    <x v="6"/>
    <s v="Short Duration"/>
    <x v="1"/>
  </r>
  <r>
    <x v="59"/>
    <x v="59"/>
    <s v="Female"/>
    <n v="51"/>
    <s v="Male"/>
    <s v="South Africa"/>
    <s v="Afrikaans"/>
    <s v="DevOps"/>
    <x v="21"/>
    <s v="40"/>
    <n v="3.9"/>
    <x v="0"/>
    <x v="23"/>
    <s v="Follow-up"/>
    <s v="Active"/>
    <x v="0"/>
    <x v="0"/>
    <s v="Short Duration"/>
    <x v="1"/>
  </r>
  <r>
    <x v="60"/>
    <x v="60"/>
    <s v="Female"/>
    <n v="51"/>
    <s v="Male"/>
    <s v="Indonesia"/>
    <s v="Indonesian"/>
    <s v="AI"/>
    <x v="26"/>
    <n v="75"/>
    <n v="0"/>
    <x v="1"/>
    <x v="0"/>
    <s v="Follow-up"/>
    <s v="Completed"/>
    <x v="9"/>
    <x v="12"/>
    <s v="Medium Duration"/>
    <x v="0"/>
  </r>
  <r>
    <x v="61"/>
    <x v="61"/>
    <s v="Male"/>
    <n v="47"/>
    <s v="Male"/>
    <s v="Germany"/>
    <s v="Germany"/>
    <s v="AI"/>
    <x v="10"/>
    <s v="75"/>
    <n v="0"/>
    <x v="0"/>
    <x v="0"/>
    <s v="Pending"/>
    <s v="Active"/>
    <x v="18"/>
    <x v="12"/>
    <s v="Medium Duration"/>
    <x v="0"/>
  </r>
  <r>
    <x v="62"/>
    <x v="62"/>
    <s v="Female"/>
    <n v="34"/>
    <s v="Male"/>
    <s v="Russia"/>
    <s v="Russian"/>
    <s v="UI/UX Design"/>
    <x v="27"/>
    <n v="20"/>
    <n v="2.2999999999999998"/>
    <x v="1"/>
    <x v="9"/>
    <s v="Follow-up"/>
    <s v="On Hold"/>
    <x v="11"/>
    <x v="7"/>
    <s v="Short Duration"/>
    <x v="0"/>
  </r>
  <r>
    <x v="63"/>
    <x v="63"/>
    <s v="Female"/>
    <n v="58"/>
    <s v="Male"/>
    <s v="Indonesia"/>
    <s v="Indonesian"/>
    <s v="Data Analysis"/>
    <x v="28"/>
    <n v="50"/>
    <n v="4.7"/>
    <x v="0"/>
    <x v="10"/>
    <s v="Pending"/>
    <s v="Active"/>
    <x v="8"/>
    <x v="14"/>
    <s v="Long Duration"/>
    <x v="1"/>
  </r>
  <r>
    <x v="64"/>
    <x v="64"/>
    <s v="Female"/>
    <n v="50"/>
    <s v="Male"/>
    <s v="Russia"/>
    <s v="Russian"/>
    <s v="AI"/>
    <x v="5"/>
    <s v=""/>
    <n v="3.5"/>
    <x v="1"/>
    <x v="4"/>
    <s v="Follow-up"/>
    <s v="On Hold"/>
    <x v="0"/>
    <x v="12"/>
    <s v="Medium Duration"/>
    <x v="0"/>
  </r>
  <r>
    <x v="65"/>
    <x v="65"/>
    <s v="Female"/>
    <n v="34"/>
    <s v="Male"/>
    <s v="Spain"/>
    <s v="Spanish"/>
    <s v="Web Development"/>
    <x v="29"/>
    <s v="40"/>
    <n v="2.4"/>
    <x v="1"/>
    <x v="29"/>
    <s v="Pending"/>
    <s v="Completed"/>
    <x v="9"/>
    <x v="9"/>
    <s v="Medium Duration"/>
    <x v="1"/>
  </r>
  <r>
    <x v="66"/>
    <x v="66"/>
    <s v="Female"/>
    <n v="45"/>
    <s v="Male"/>
    <s v="Brazil"/>
    <s v="Portuguese"/>
    <s v="AI"/>
    <x v="0"/>
    <n v="75"/>
    <n v="4"/>
    <x v="0"/>
    <x v="17"/>
    <s v="Urgent"/>
    <s v="On Hold"/>
    <x v="13"/>
    <x v="10"/>
    <s v="Short Duration"/>
    <x v="0"/>
  </r>
  <r>
    <x v="67"/>
    <x v="67"/>
    <s v="Female"/>
    <n v="55"/>
    <s v="Male"/>
    <s v="Brazil"/>
    <s v="Portuguese"/>
    <s v="Web Development"/>
    <x v="12"/>
    <n v="40"/>
    <n v="0"/>
    <x v="1"/>
    <x v="0"/>
    <s v="Reviewed"/>
    <s v="Completed"/>
    <x v="3"/>
    <x v="7"/>
    <s v="Short Duration"/>
    <x v="0"/>
  </r>
  <r>
    <x v="68"/>
    <x v="68"/>
    <s v="Male"/>
    <m/>
    <s v="Male"/>
    <s v="Argentina"/>
    <s v="Spanish"/>
    <s v="UI/UX Design"/>
    <x v="22"/>
    <s v="100"/>
    <n v="1.5"/>
    <x v="0"/>
    <x v="0"/>
    <s v="Pending"/>
    <s v="Inactive"/>
    <x v="4"/>
    <x v="10"/>
    <s v="Short Duration"/>
    <x v="0"/>
  </r>
  <r>
    <x v="69"/>
    <x v="69"/>
    <s v="Female"/>
    <n v="60"/>
    <s v="Male"/>
    <s v="China"/>
    <s v="Mandarin"/>
    <s v="UI/UX Design"/>
    <x v="30"/>
    <n v="20"/>
    <n v="2"/>
    <x v="0"/>
    <x v="2"/>
    <s v="Pending"/>
    <s v="Inactive"/>
    <x v="19"/>
    <x v="1"/>
    <s v="Medium Duration"/>
    <x v="0"/>
  </r>
  <r>
    <x v="70"/>
    <x v="70"/>
    <s v="Female"/>
    <n v="33"/>
    <s v="Male"/>
    <s v="South Africa"/>
    <s v="Afrikaans"/>
    <s v="Mobile Apps"/>
    <x v="0"/>
    <s v=""/>
    <n v="2.5125695216907653"/>
    <x v="1"/>
    <x v="1"/>
    <s v="Reviewed"/>
    <s v="Inactive"/>
    <x v="14"/>
    <x v="4"/>
    <s v="Short Duration"/>
    <x v="0"/>
  </r>
  <r>
    <x v="71"/>
    <x v="71"/>
    <s v="Male"/>
    <n v="60"/>
    <s v="Male"/>
    <s v="Italy"/>
    <s v="Italian"/>
    <s v="DevOps"/>
    <x v="13"/>
    <n v="50"/>
    <n v="1"/>
    <x v="0"/>
    <x v="0"/>
    <s v="Pending"/>
    <s v="On Hold"/>
    <x v="11"/>
    <x v="3"/>
    <s v="Short Duration"/>
    <x v="0"/>
  </r>
  <r>
    <x v="72"/>
    <x v="72"/>
    <s v="Male"/>
    <n v="40"/>
    <s v="Male"/>
    <s v="US"/>
    <s v="English"/>
    <s v="Web Development"/>
    <x v="16"/>
    <n v="100"/>
    <n v="4.5"/>
    <x v="1"/>
    <x v="11"/>
    <s v="Pending"/>
    <s v="Inactive"/>
    <x v="18"/>
    <x v="5"/>
    <s v="Medium Duration"/>
    <x v="1"/>
  </r>
  <r>
    <x v="73"/>
    <x v="73"/>
    <s v="Male"/>
    <n v="59"/>
    <s v="Male"/>
    <s v="Australia"/>
    <s v="English"/>
    <s v="Blockchain Development"/>
    <x v="3"/>
    <s v=""/>
    <n v="1.9"/>
    <x v="0"/>
    <x v="30"/>
    <s v="Follow-up"/>
    <s v="Active"/>
    <x v="3"/>
    <x v="3"/>
    <s v="Short Duration"/>
    <x v="0"/>
  </r>
  <r>
    <x v="74"/>
    <x v="74"/>
    <s v="Male"/>
    <n v="36"/>
    <s v="Male"/>
    <m/>
    <s v="Italian"/>
    <s v="Machine Learning"/>
    <x v="5"/>
    <n v="100"/>
    <n v="3.7"/>
    <x v="0"/>
    <x v="0"/>
    <s v="Reviewed"/>
    <s v="Completed"/>
    <x v="13"/>
    <x v="7"/>
    <s v="Short Duration"/>
    <x v="0"/>
  </r>
  <r>
    <x v="75"/>
    <x v="75"/>
    <s v="Male"/>
    <n v="32"/>
    <s v="Male"/>
    <s v="India"/>
    <s v="Hindi"/>
    <s v="Data Analysis"/>
    <x v="14"/>
    <s v="30"/>
    <n v="1.9"/>
    <x v="1"/>
    <x v="31"/>
    <s v="Urgent"/>
    <s v="Completed"/>
    <x v="6"/>
    <x v="10"/>
    <s v="Short Duration"/>
    <x v="0"/>
  </r>
  <r>
    <x v="76"/>
    <x v="76"/>
    <s v="Male"/>
    <n v="59"/>
    <s v="Male"/>
    <s v="Australia"/>
    <s v="English"/>
    <s v="AI"/>
    <x v="16"/>
    <n v="75"/>
    <n v="4"/>
    <x v="1"/>
    <x v="31"/>
    <s v="Pending"/>
    <s v="Active"/>
    <x v="9"/>
    <x v="7"/>
    <s v="Short Duration"/>
    <x v="0"/>
  </r>
  <r>
    <x v="77"/>
    <x v="77"/>
    <s v="Female"/>
    <n v="54"/>
    <s v="Male"/>
    <s v="Spain"/>
    <s v="Spanish"/>
    <s v="DevOps"/>
    <x v="20"/>
    <n v="40"/>
    <n v="1.8"/>
    <x v="0"/>
    <x v="0"/>
    <s v="Reviewed"/>
    <s v="On Hold"/>
    <x v="1"/>
    <x v="1"/>
    <s v="Medium Duration"/>
    <x v="0"/>
  </r>
  <r>
    <x v="78"/>
    <x v="78"/>
    <s v="Female"/>
    <n v="37"/>
    <s v="Male"/>
    <s v="Canada"/>
    <s v="English"/>
    <s v="Graphic Design"/>
    <x v="16"/>
    <s v=""/>
    <n v="0"/>
    <x v="1"/>
    <x v="19"/>
    <s v="Follow-up"/>
    <s v="On Hold"/>
    <x v="9"/>
    <x v="0"/>
    <s v="Short Duration"/>
    <x v="0"/>
  </r>
  <r>
    <x v="79"/>
    <x v="79"/>
    <s v="Male"/>
    <n v="54"/>
    <s v="Male"/>
    <s v="India"/>
    <s v="Hindi"/>
    <s v="Machine Learning"/>
    <x v="17"/>
    <n v="100"/>
    <n v="4.5999999999999996"/>
    <x v="0"/>
    <x v="0"/>
    <s v="Urgent"/>
    <s v="Completed"/>
    <x v="7"/>
    <x v="4"/>
    <s v="Short Duration"/>
    <x v="0"/>
  </r>
  <r>
    <x v="80"/>
    <x v="80"/>
    <s v="Female"/>
    <n v="33"/>
    <s v="Male"/>
    <s v="Argentina"/>
    <s v="Spanish"/>
    <s v="UI/UX Design"/>
    <x v="29"/>
    <s v="100"/>
    <n v="3.6"/>
    <x v="0"/>
    <x v="23"/>
    <s v="Reviewed"/>
    <s v="Inactive"/>
    <x v="1"/>
    <x v="10"/>
    <s v="Short Duration"/>
    <x v="1"/>
  </r>
  <r>
    <x v="81"/>
    <x v="81"/>
    <s v="Female"/>
    <n v="25"/>
    <s v="Male"/>
    <s v="Egypt"/>
    <s v="Arabic"/>
    <s v="Web Development"/>
    <x v="24"/>
    <n v="40"/>
    <n v="4.4000000000000004"/>
    <x v="2"/>
    <x v="22"/>
    <s v="Urgent"/>
    <s v="On Hold"/>
    <x v="18"/>
    <x v="12"/>
    <s v="Medium Duration"/>
    <x v="0"/>
  </r>
  <r>
    <x v="82"/>
    <x v="82"/>
    <s v="Male"/>
    <m/>
    <s v="Male"/>
    <s v="China"/>
    <s v="Mandarin"/>
    <s v="DevOps"/>
    <x v="15"/>
    <s v="40"/>
    <n v="4.5999999999999996"/>
    <x v="0"/>
    <x v="26"/>
    <s v="Urgent"/>
    <s v="On Hold"/>
    <x v="10"/>
    <x v="3"/>
    <s v="Short Duration"/>
    <x v="0"/>
  </r>
  <r>
    <x v="83"/>
    <x v="83"/>
    <s v="Male"/>
    <n v="35"/>
    <s v="Male"/>
    <s v="South Korea"/>
    <s v="Korean"/>
    <s v="Web Development"/>
    <x v="31"/>
    <n v="75"/>
    <n v="3.2"/>
    <x v="0"/>
    <x v="28"/>
    <s v="Urgent"/>
    <s v="Active"/>
    <x v="6"/>
    <x v="3"/>
    <s v="Short Duration"/>
    <x v="0"/>
  </r>
  <r>
    <x v="84"/>
    <x v="84"/>
    <s v="Male"/>
    <n v="59"/>
    <s v="Male"/>
    <s v="South Korea"/>
    <s v="Korean"/>
    <s v="AI"/>
    <x v="32"/>
    <n v="40"/>
    <n v="0"/>
    <x v="1"/>
    <x v="0"/>
    <s v="Pending"/>
    <s v="Active"/>
    <x v="0"/>
    <x v="14"/>
    <s v="Long Duration"/>
    <x v="0"/>
  </r>
  <r>
    <x v="85"/>
    <x v="85"/>
    <s v="Female"/>
    <n v="21"/>
    <s v="Male"/>
    <s v="China"/>
    <s v="Mandarin"/>
    <s v="DevOps"/>
    <x v="33"/>
    <s v="100"/>
    <n v="2.6"/>
    <x v="1"/>
    <x v="27"/>
    <s v="Pending"/>
    <s v="Inactive"/>
    <x v="3"/>
    <x v="4"/>
    <s v="Short Duration"/>
    <x v="0"/>
  </r>
  <r>
    <x v="86"/>
    <x v="86"/>
    <s v="Male"/>
    <n v="25"/>
    <s v="Male"/>
    <s v="US"/>
    <s v="English"/>
    <s v="Mobile Apps"/>
    <x v="33"/>
    <n v="75"/>
    <n v="3.7"/>
    <x v="0"/>
    <x v="0"/>
    <s v="Follow-up"/>
    <s v="On Hold"/>
    <x v="10"/>
    <x v="3"/>
    <s v="Short Duration"/>
    <x v="0"/>
  </r>
  <r>
    <x v="87"/>
    <x v="87"/>
    <s v="Female"/>
    <n v="38"/>
    <s v="Male"/>
    <s v="Mexico"/>
    <s v="Spanish"/>
    <s v="Web Development"/>
    <x v="19"/>
    <s v="75"/>
    <n v="2.2999999999999998"/>
    <x v="0"/>
    <x v="32"/>
    <s v="Follow-up"/>
    <s v="On Hold"/>
    <x v="7"/>
    <x v="11"/>
    <s v="Medium Duration"/>
    <x v="1"/>
  </r>
  <r>
    <x v="88"/>
    <x v="88"/>
    <s v="Male"/>
    <n v="57"/>
    <s v="Male"/>
    <s v="Russia"/>
    <s v="Russian"/>
    <s v="AI"/>
    <x v="27"/>
    <s v="100"/>
    <n v="3.1"/>
    <x v="0"/>
    <x v="0"/>
    <s v="Reviewed"/>
    <s v="Active"/>
    <x v="16"/>
    <x v="6"/>
    <s v="Short Duration"/>
    <x v="0"/>
  </r>
  <r>
    <x v="89"/>
    <x v="89"/>
    <s v="Male"/>
    <n v="32"/>
    <s v="Male"/>
    <s v="India"/>
    <s v="Hindi"/>
    <s v="Mobile Apps"/>
    <x v="6"/>
    <n v="20"/>
    <n v="2.4"/>
    <x v="0"/>
    <x v="8"/>
    <s v="Follow-up"/>
    <s v="On Hold"/>
    <x v="13"/>
    <x v="4"/>
    <s v="Short Duration"/>
    <x v="0"/>
  </r>
  <r>
    <x v="90"/>
    <x v="90"/>
    <s v="Male"/>
    <n v="21"/>
    <s v="Male"/>
    <s v="Italy"/>
    <s v="Italian"/>
    <s v="DevOps"/>
    <x v="33"/>
    <n v="100"/>
    <n v="1.6"/>
    <x v="1"/>
    <x v="33"/>
    <s v="Urgent"/>
    <s v="Completed"/>
    <x v="17"/>
    <x v="10"/>
    <s v="Short Duration"/>
    <x v="0"/>
  </r>
  <r>
    <x v="91"/>
    <x v="91"/>
    <s v="Female"/>
    <n v="57"/>
    <s v="Male"/>
    <s v="Canada"/>
    <s v="English"/>
    <s v="Cybersecurity"/>
    <x v="10"/>
    <s v="50"/>
    <n v="2.4"/>
    <x v="1"/>
    <x v="23"/>
    <s v="Urgent"/>
    <s v="Active"/>
    <x v="18"/>
    <x v="11"/>
    <s v="Medium Duration"/>
    <x v="1"/>
  </r>
  <r>
    <x v="92"/>
    <x v="92"/>
    <s v="Male"/>
    <n v="53"/>
    <s v="Male"/>
    <s v="China"/>
    <s v="Mandarin"/>
    <s v="UI/UX Design"/>
    <x v="17"/>
    <n v="100"/>
    <n v="2.5125695216907653"/>
    <x v="1"/>
    <x v="33"/>
    <s v="Pending"/>
    <s v="Inactive"/>
    <x v="7"/>
    <x v="5"/>
    <s v="Medium Duration"/>
    <x v="0"/>
  </r>
  <r>
    <x v="93"/>
    <x v="93"/>
    <s v="Male"/>
    <n v="35"/>
    <s v="Male"/>
    <s v="Russia"/>
    <s v="Russian"/>
    <s v="Blockchain Development"/>
    <x v="15"/>
    <n v="30"/>
    <n v="3.8"/>
    <x v="1"/>
    <x v="22"/>
    <s v="Urgent"/>
    <s v="Active"/>
    <x v="12"/>
    <x v="10"/>
    <s v="Short Duration"/>
    <x v="0"/>
  </r>
  <r>
    <x v="94"/>
    <x v="94"/>
    <s v="Female"/>
    <n v="54"/>
    <s v="Male"/>
    <s v="China"/>
    <s v="Mandarin"/>
    <s v="Machine Learning"/>
    <x v="8"/>
    <s v="20"/>
    <n v="1.7"/>
    <x v="0"/>
    <x v="11"/>
    <s v="Reviewed"/>
    <s v="On Hold"/>
    <x v="8"/>
    <x v="8"/>
    <s v="Long Duration"/>
    <x v="1"/>
  </r>
  <r>
    <x v="95"/>
    <x v="95"/>
    <s v="Female"/>
    <n v="36"/>
    <s v="Male"/>
    <s v="Italy"/>
    <s v="Italian"/>
    <s v="UI/UX Design"/>
    <x v="12"/>
    <s v="20"/>
    <n v="1.3"/>
    <x v="1"/>
    <x v="29"/>
    <s v="Urgent"/>
    <s v="Inactive"/>
    <x v="6"/>
    <x v="10"/>
    <s v="Short Duration"/>
    <x v="1"/>
  </r>
  <r>
    <x v="96"/>
    <x v="96"/>
    <s v="Female"/>
    <n v="49"/>
    <s v="Male"/>
    <s v="Spain"/>
    <s v="Spanish"/>
    <s v="Cybersecurity"/>
    <x v="34"/>
    <s v="50"/>
    <n v="5"/>
    <x v="0"/>
    <x v="7"/>
    <s v="Urgent"/>
    <s v="Active"/>
    <x v="9"/>
    <x v="12"/>
    <s v="Medium Duration"/>
    <x v="0"/>
  </r>
  <r>
    <x v="97"/>
    <x v="97"/>
    <s v="Male"/>
    <n v="37"/>
    <s v="Male"/>
    <s v="US"/>
    <s v="English"/>
    <s v="Blockchain Development"/>
    <x v="8"/>
    <s v="20"/>
    <n v="3.3"/>
    <x v="0"/>
    <x v="31"/>
    <s v="Reviewed"/>
    <s v="Completed"/>
    <x v="7"/>
    <x v="13"/>
    <s v="Medium Duration"/>
    <x v="0"/>
  </r>
  <r>
    <x v="98"/>
    <x v="98"/>
    <s v="Male"/>
    <m/>
    <s v="Male"/>
    <s v="US"/>
    <s v="English"/>
    <s v="UI/UX Design"/>
    <x v="31"/>
    <n v="20"/>
    <n v="1.1000000000000001"/>
    <x v="0"/>
    <x v="26"/>
    <s v="Follow-up"/>
    <s v="Completed"/>
    <x v="6"/>
    <x v="3"/>
    <s v="Short Duration"/>
    <x v="0"/>
  </r>
  <r>
    <x v="99"/>
    <x v="99"/>
    <s v="Male"/>
    <n v="32"/>
    <s v="Male"/>
    <s v="Egypt"/>
    <s v="Arabic"/>
    <s v="UI/UX Design"/>
    <x v="6"/>
    <s v="50"/>
    <n v="1.2"/>
    <x v="0"/>
    <x v="19"/>
    <s v="Follow-up"/>
    <s v="Active"/>
    <x v="4"/>
    <x v="9"/>
    <s v="Medium Duration"/>
    <x v="0"/>
  </r>
  <r>
    <x v="100"/>
    <x v="100"/>
    <s v="Male"/>
    <n v="35"/>
    <s v="Male"/>
    <s v="India"/>
    <s v="Hindi"/>
    <s v="Mobile Apps"/>
    <x v="12"/>
    <s v=""/>
    <n v="2"/>
    <x v="1"/>
    <x v="29"/>
    <s v="Reviewed"/>
    <s v="Completed"/>
    <x v="17"/>
    <x v="3"/>
    <s v="Short Duration"/>
    <x v="1"/>
  </r>
  <r>
    <x v="101"/>
    <x v="101"/>
    <s v="Female"/>
    <n v="51"/>
    <s v="Male"/>
    <s v="Russia"/>
    <s v="Russian"/>
    <s v="Graphic Design"/>
    <x v="33"/>
    <n v="30"/>
    <n v="4.5"/>
    <x v="0"/>
    <x v="29"/>
    <s v="Pending"/>
    <s v="Completed"/>
    <x v="3"/>
    <x v="3"/>
    <s v="Short Duration"/>
    <x v="1"/>
  </r>
  <r>
    <x v="102"/>
    <x v="102"/>
    <s v="Female"/>
    <n v="50"/>
    <s v="Male"/>
    <s v="Russia"/>
    <s v="Russian"/>
    <s v="DevOps"/>
    <x v="32"/>
    <s v="100"/>
    <n v="3"/>
    <x v="1"/>
    <x v="34"/>
    <s v="Urgent"/>
    <s v="Completed"/>
    <x v="0"/>
    <x v="0"/>
    <s v="Short Duration"/>
    <x v="0"/>
  </r>
  <r>
    <x v="103"/>
    <x v="103"/>
    <s v="Female"/>
    <n v="21"/>
    <s v="Male"/>
    <s v="Turkey"/>
    <s v="Turkish"/>
    <s v="Blockchain Development"/>
    <x v="33"/>
    <n v="50"/>
    <n v="4.9000000000000004"/>
    <x v="1"/>
    <x v="15"/>
    <s v="Reviewed"/>
    <s v="Inactive"/>
    <x v="6"/>
    <x v="4"/>
    <s v="Short Duration"/>
    <x v="1"/>
  </r>
  <r>
    <x v="104"/>
    <x v="104"/>
    <s v="Male"/>
    <n v="25"/>
    <s v="Male"/>
    <s v="US"/>
    <s v="English"/>
    <s v="Graphic Design"/>
    <x v="15"/>
    <n v="30"/>
    <n v="2.5125695216907653"/>
    <x v="0"/>
    <x v="30"/>
    <s v="Urgent"/>
    <s v="Completed"/>
    <x v="6"/>
    <x v="6"/>
    <s v="Short Duration"/>
    <x v="0"/>
  </r>
  <r>
    <x v="105"/>
    <x v="105"/>
    <s v="Female"/>
    <n v="57"/>
    <s v="Male"/>
    <s v="France"/>
    <s v="French"/>
    <s v="DevOps"/>
    <x v="17"/>
    <n v="40"/>
    <n v="2.5"/>
    <x v="0"/>
    <x v="7"/>
    <s v="Pending"/>
    <s v="Completed"/>
    <x v="0"/>
    <x v="5"/>
    <s v="Medium Duration"/>
    <x v="0"/>
  </r>
  <r>
    <x v="106"/>
    <x v="106"/>
    <s v="Male"/>
    <n v="58"/>
    <s v="Male"/>
    <s v="Russia"/>
    <s v="Russian"/>
    <s v="Blockchain Development"/>
    <x v="15"/>
    <s v=""/>
    <n v="0"/>
    <x v="1"/>
    <x v="0"/>
    <s v="Urgent"/>
    <s v="Completed"/>
    <x v="12"/>
    <x v="6"/>
    <s v="Short Duration"/>
    <x v="0"/>
  </r>
  <r>
    <x v="107"/>
    <x v="107"/>
    <s v="Female"/>
    <n v="45"/>
    <s v="Male"/>
    <s v="Indonesia"/>
    <s v="Indonesian"/>
    <s v="Mobile Apps"/>
    <x v="19"/>
    <s v="40"/>
    <n v="2.5125695216907653"/>
    <x v="1"/>
    <x v="28"/>
    <s v="Reviewed"/>
    <s v="Inactive"/>
    <x v="15"/>
    <x v="0"/>
    <s v="Short Duration"/>
    <x v="0"/>
  </r>
  <r>
    <x v="108"/>
    <x v="108"/>
    <s v="Female"/>
    <n v="23"/>
    <s v="Male"/>
    <s v="US"/>
    <s v="English"/>
    <s v="Web Development"/>
    <x v="12"/>
    <s v="20"/>
    <n v="4.7"/>
    <x v="1"/>
    <x v="12"/>
    <s v="Urgent"/>
    <s v="Active"/>
    <x v="6"/>
    <x v="3"/>
    <s v="Short Duration"/>
    <x v="1"/>
  </r>
  <r>
    <x v="109"/>
    <x v="109"/>
    <s v="Female"/>
    <n v="46"/>
    <s v="Male"/>
    <s v="US"/>
    <s v="English"/>
    <s v="AI"/>
    <x v="16"/>
    <n v="30"/>
    <n v="3.5"/>
    <x v="2"/>
    <x v="28"/>
    <s v="Follow-up"/>
    <s v="On Hold"/>
    <x v="11"/>
    <x v="11"/>
    <s v="Medium Duration"/>
    <x v="0"/>
  </r>
  <r>
    <x v="110"/>
    <x v="110"/>
    <s v="Male"/>
    <n v="27"/>
    <s v="Male"/>
    <s v="Argentina"/>
    <s v="Spanish"/>
    <s v="UI/UX Design"/>
    <x v="31"/>
    <s v="30"/>
    <n v="2.5125695216907653"/>
    <x v="0"/>
    <x v="18"/>
    <s v="Pending"/>
    <s v="Completed"/>
    <x v="12"/>
    <x v="4"/>
    <s v="Short Duration"/>
    <x v="0"/>
  </r>
  <r>
    <x v="111"/>
    <x v="111"/>
    <s v="Female"/>
    <n v="32"/>
    <s v="Male"/>
    <s v="US"/>
    <s v="English"/>
    <s v="Machine Learning"/>
    <x v="22"/>
    <n v="50"/>
    <n v="3.4"/>
    <x v="1"/>
    <x v="0"/>
    <s v="Pending"/>
    <s v="Active"/>
    <x v="18"/>
    <x v="6"/>
    <s v="Short Duration"/>
    <x v="0"/>
  </r>
  <r>
    <x v="112"/>
    <x v="112"/>
    <s v="Female"/>
    <n v="48"/>
    <s v="Male"/>
    <s v="Argentina"/>
    <s v="Spanish"/>
    <s v="Machine Learning"/>
    <x v="22"/>
    <n v="75"/>
    <n v="2.5"/>
    <x v="2"/>
    <x v="18"/>
    <s v="Pending"/>
    <s v="Completed"/>
    <x v="0"/>
    <x v="3"/>
    <s v="Short Duration"/>
    <x v="0"/>
  </r>
  <r>
    <x v="113"/>
    <x v="113"/>
    <s v="Male"/>
    <n v="30"/>
    <s v="Male"/>
    <s v="Turkey"/>
    <s v="Turkish"/>
    <s v="Mobile Apps"/>
    <x v="15"/>
    <n v="30"/>
    <n v="1.1000000000000001"/>
    <x v="1"/>
    <x v="0"/>
    <s v="Reviewed"/>
    <s v="Inactive"/>
    <x v="6"/>
    <x v="3"/>
    <s v="Short Duration"/>
    <x v="0"/>
  </r>
  <r>
    <x v="114"/>
    <x v="114"/>
    <s v="Male"/>
    <n v="59"/>
    <s v="Male"/>
    <s v="Turkey"/>
    <s v="Turkish"/>
    <s v="AI"/>
    <x v="13"/>
    <n v="20"/>
    <n v="4.8"/>
    <x v="2"/>
    <x v="0"/>
    <s v="Pending"/>
    <s v="Active"/>
    <x v="5"/>
    <x v="5"/>
    <s v="Medium Duration"/>
    <x v="0"/>
  </r>
  <r>
    <x v="115"/>
    <x v="115"/>
    <s v="Female"/>
    <n v="32"/>
    <s v="Male"/>
    <s v="Mexico"/>
    <s v="Spanish"/>
    <s v="AI"/>
    <x v="31"/>
    <n v="30"/>
    <n v="2.5125695216907653"/>
    <x v="0"/>
    <x v="8"/>
    <s v="Follow-up"/>
    <s v="Inactive"/>
    <x v="12"/>
    <x v="3"/>
    <s v="Short Duration"/>
    <x v="0"/>
  </r>
  <r>
    <x v="116"/>
    <x v="116"/>
    <s v="Female"/>
    <n v="57"/>
    <s v="Male"/>
    <s v="Egypt"/>
    <s v="Arabic"/>
    <s v="UI/UX Design"/>
    <x v="3"/>
    <n v="40"/>
    <n v="3.4"/>
    <x v="1"/>
    <x v="15"/>
    <s v="Reviewed"/>
    <s v="Completed"/>
    <x v="10"/>
    <x v="6"/>
    <s v="Short Duration"/>
    <x v="1"/>
  </r>
  <r>
    <x v="117"/>
    <x v="117"/>
    <s v="Male"/>
    <n v="27"/>
    <s v="Male"/>
    <s v="Australia"/>
    <s v="English"/>
    <s v="Machine Learning"/>
    <x v="24"/>
    <n v="20"/>
    <n v="3.2"/>
    <x v="1"/>
    <x v="20"/>
    <s v="Follow-up"/>
    <s v="Completed"/>
    <x v="13"/>
    <x v="4"/>
    <s v="Short Duration"/>
    <x v="1"/>
  </r>
  <r>
    <x v="118"/>
    <x v="118"/>
    <s v="Female"/>
    <n v="33"/>
    <s v="Male"/>
    <m/>
    <s v="Indonesian"/>
    <s v="Machine Learning"/>
    <x v="13"/>
    <s v="20"/>
    <n v="3.2"/>
    <x v="0"/>
    <x v="0"/>
    <s v="Urgent"/>
    <s v="Inactive"/>
    <x v="4"/>
    <x v="11"/>
    <s v="Medium Duration"/>
    <x v="0"/>
  </r>
  <r>
    <x v="119"/>
    <x v="119"/>
    <s v="Male"/>
    <n v="29"/>
    <s v="Male"/>
    <s v="South Korea"/>
    <s v="Korean"/>
    <s v="Data Analysis"/>
    <x v="3"/>
    <s v="30"/>
    <n v="0"/>
    <x v="1"/>
    <x v="21"/>
    <s v="Urgent"/>
    <s v="On Hold"/>
    <x v="3"/>
    <x v="4"/>
    <s v="Short Duration"/>
    <x v="0"/>
  </r>
  <r>
    <x v="120"/>
    <x v="120"/>
    <s v="Female"/>
    <n v="36"/>
    <s v="Male"/>
    <s v="Indonesia"/>
    <s v="Indonesian"/>
    <s v="UI/UX Design"/>
    <x v="13"/>
    <s v="75"/>
    <n v="2.5125695216907653"/>
    <x v="1"/>
    <x v="0"/>
    <s v="Urgent"/>
    <s v="Inactive"/>
    <x v="9"/>
    <x v="6"/>
    <s v="Short Duration"/>
    <x v="0"/>
  </r>
  <r>
    <x v="121"/>
    <x v="121"/>
    <s v="Female"/>
    <n v="47"/>
    <s v="Male"/>
    <s v="Italy"/>
    <s v="Italian"/>
    <s v="DevOps"/>
    <x v="31"/>
    <n v="40"/>
    <n v="3.7"/>
    <x v="0"/>
    <x v="9"/>
    <s v="Urgent"/>
    <s v="Completed"/>
    <x v="12"/>
    <x v="3"/>
    <s v="Short Duration"/>
    <x v="0"/>
  </r>
  <r>
    <x v="122"/>
    <x v="122"/>
    <s v="Male"/>
    <n v="48"/>
    <s v="Male"/>
    <s v="Canada"/>
    <s v="English"/>
    <s v="Machine Learning"/>
    <x v="9"/>
    <n v="50"/>
    <n v="1"/>
    <x v="1"/>
    <x v="29"/>
    <s v="Follow-up"/>
    <s v="Inactive"/>
    <x v="9"/>
    <x v="7"/>
    <s v="Short Duration"/>
    <x v="1"/>
  </r>
  <r>
    <x v="123"/>
    <x v="123"/>
    <s v="Female"/>
    <n v="27"/>
    <s v="Male"/>
    <s v="China"/>
    <s v="Mandarin"/>
    <s v="UI/UX Design"/>
    <x v="18"/>
    <n v="50"/>
    <n v="0"/>
    <x v="2"/>
    <x v="0"/>
    <s v="Reviewed"/>
    <s v="On Hold"/>
    <x v="9"/>
    <x v="0"/>
    <s v="Short Duration"/>
    <x v="0"/>
  </r>
  <r>
    <x v="124"/>
    <x v="124"/>
    <s v="Male"/>
    <n v="34"/>
    <s v="Male"/>
    <s v="Australia"/>
    <s v="English"/>
    <s v="Web Development"/>
    <x v="6"/>
    <s v=""/>
    <n v="1.7"/>
    <x v="0"/>
    <x v="31"/>
    <s v="Reviewed"/>
    <s v="Inactive"/>
    <x v="5"/>
    <x v="11"/>
    <s v="Medium Duration"/>
    <x v="0"/>
  </r>
  <r>
    <x v="125"/>
    <x v="125"/>
    <s v="Male"/>
    <n v="49"/>
    <s v="Male"/>
    <s v="South Korea"/>
    <s v="Korean"/>
    <s v="Data Analysis"/>
    <x v="19"/>
    <s v=""/>
    <n v="5"/>
    <x v="1"/>
    <x v="4"/>
    <s v="Pending"/>
    <s v="On Hold"/>
    <x v="18"/>
    <x v="7"/>
    <s v="Short Duration"/>
    <x v="0"/>
  </r>
  <r>
    <x v="126"/>
    <x v="126"/>
    <s v="Male"/>
    <n v="30"/>
    <s v="Male"/>
    <s v="Brazil"/>
    <s v="Portuguese"/>
    <s v="Mobile Apps"/>
    <x v="6"/>
    <n v="100"/>
    <n v="1.7"/>
    <x v="1"/>
    <x v="29"/>
    <s v="Follow-up"/>
    <s v="On Hold"/>
    <x v="9"/>
    <x v="11"/>
    <s v="Medium Duration"/>
    <x v="1"/>
  </r>
  <r>
    <x v="127"/>
    <x v="127"/>
    <s v="Male"/>
    <n v="31"/>
    <s v="Male"/>
    <s v="Egypt"/>
    <s v="Arabic"/>
    <s v="Graphic Design"/>
    <x v="18"/>
    <s v="40"/>
    <n v="4.4000000000000004"/>
    <x v="0"/>
    <x v="10"/>
    <s v="Urgent"/>
    <s v="Inactive"/>
    <x v="11"/>
    <x v="7"/>
    <s v="Short Duration"/>
    <x v="1"/>
  </r>
  <r>
    <x v="128"/>
    <x v="128"/>
    <s v="Male"/>
    <n v="58"/>
    <s v="Male"/>
    <s v="China"/>
    <s v="Mandarin"/>
    <s v="Machine Learning"/>
    <x v="16"/>
    <s v="20"/>
    <n v="0"/>
    <x v="0"/>
    <x v="16"/>
    <s v="Follow-up"/>
    <s v="Inactive"/>
    <x v="11"/>
    <x v="1"/>
    <s v="Medium Duration"/>
    <x v="1"/>
  </r>
  <r>
    <x v="129"/>
    <x v="129"/>
    <s v="Male"/>
    <n v="47"/>
    <s v="Male"/>
    <s v="France"/>
    <s v="French"/>
    <s v="Machine Learning"/>
    <x v="13"/>
    <s v="40"/>
    <n v="3.4"/>
    <x v="2"/>
    <x v="24"/>
    <s v="Pending"/>
    <s v="Active"/>
    <x v="5"/>
    <x v="4"/>
    <s v="Short Duration"/>
    <x v="1"/>
  </r>
  <r>
    <x v="130"/>
    <x v="130"/>
    <s v="Female"/>
    <n v="45"/>
    <s v="Male"/>
    <s v="UK"/>
    <s v="English"/>
    <s v="Cybersecurity"/>
    <x v="5"/>
    <n v="100"/>
    <n v="1.1000000000000001"/>
    <x v="0"/>
    <x v="9"/>
    <s v="Pending"/>
    <s v="Completed"/>
    <x v="15"/>
    <x v="9"/>
    <s v="Medium Duration"/>
    <x v="0"/>
  </r>
  <r>
    <x v="131"/>
    <x v="131"/>
    <s v="Female"/>
    <n v="57"/>
    <s v="Male"/>
    <s v="France"/>
    <s v="French"/>
    <s v="Machine Learning"/>
    <x v="12"/>
    <s v="50"/>
    <n v="1.6"/>
    <x v="0"/>
    <x v="12"/>
    <s v="Follow-up"/>
    <s v="On Hold"/>
    <x v="12"/>
    <x v="10"/>
    <s v="Short Duration"/>
    <x v="1"/>
  </r>
  <r>
    <x v="132"/>
    <x v="132"/>
    <s v="Male"/>
    <n v="50"/>
    <s v="Male"/>
    <s v="India"/>
    <s v="Hindi"/>
    <s v="Web Development"/>
    <x v="7"/>
    <s v="100"/>
    <n v="4.0999999999999996"/>
    <x v="0"/>
    <x v="20"/>
    <s v="Follow-up"/>
    <s v="Active"/>
    <x v="8"/>
    <x v="0"/>
    <s v="Short Duration"/>
    <x v="1"/>
  </r>
  <r>
    <x v="133"/>
    <x v="133"/>
    <s v="Female"/>
    <m/>
    <s v="Male"/>
    <s v="Brazil"/>
    <s v="Portuguese"/>
    <s v="Machine Learning"/>
    <x v="3"/>
    <s v=""/>
    <n v="2.5"/>
    <x v="2"/>
    <x v="10"/>
    <s v="Follow-up"/>
    <s v="Inactive"/>
    <x v="6"/>
    <x v="3"/>
    <s v="Short Duration"/>
    <x v="1"/>
  </r>
  <r>
    <x v="134"/>
    <x v="134"/>
    <s v="Female"/>
    <n v="45"/>
    <s v="Male"/>
    <s v="Indonesia"/>
    <s v="Indonesian"/>
    <s v="Blockchain Development"/>
    <x v="7"/>
    <n v="100"/>
    <n v="4"/>
    <x v="1"/>
    <x v="14"/>
    <s v="Reviewed"/>
    <s v="Completed"/>
    <x v="2"/>
    <x v="6"/>
    <s v="Short Duration"/>
    <x v="0"/>
  </r>
  <r>
    <x v="135"/>
    <x v="135"/>
    <s v="Male"/>
    <n v="60"/>
    <s v="Male"/>
    <s v="South Africa"/>
    <s v="Afrikaans"/>
    <s v="Cybersecurity"/>
    <x v="35"/>
    <s v="75"/>
    <n v="1.4"/>
    <x v="0"/>
    <x v="10"/>
    <s v="Urgent"/>
    <s v="Active"/>
    <x v="1"/>
    <x v="4"/>
    <s v="Short Duration"/>
    <x v="1"/>
  </r>
  <r>
    <x v="136"/>
    <x v="136"/>
    <s v="Female"/>
    <n v="43"/>
    <s v="Male"/>
    <s v="UK"/>
    <s v="English"/>
    <s v="Cybersecurity"/>
    <x v="31"/>
    <n v="50"/>
    <n v="2.5125695216907653"/>
    <x v="1"/>
    <x v="1"/>
    <s v="Follow-up"/>
    <s v="On Hold"/>
    <x v="10"/>
    <x v="4"/>
    <s v="Short Duration"/>
    <x v="0"/>
  </r>
  <r>
    <x v="137"/>
    <x v="137"/>
    <s v="Female"/>
    <n v="39"/>
    <s v="Male"/>
    <s v="France"/>
    <s v="French"/>
    <s v="Cybersecurity"/>
    <x v="31"/>
    <n v="40"/>
    <n v="1.2"/>
    <x v="0"/>
    <x v="4"/>
    <s v="Follow-up"/>
    <s v="Active"/>
    <x v="17"/>
    <x v="3"/>
    <s v="Short Duration"/>
    <x v="0"/>
  </r>
  <r>
    <x v="138"/>
    <x v="138"/>
    <s v="Male"/>
    <n v="26"/>
    <s v="Male"/>
    <s v="Mexico"/>
    <s v="Spanish"/>
    <s v="UI/UX Design"/>
    <x v="31"/>
    <s v="50"/>
    <n v="0"/>
    <x v="0"/>
    <x v="0"/>
    <s v="Follow-up"/>
    <s v="On Hold"/>
    <x v="12"/>
    <x v="3"/>
    <s v="Short Duration"/>
    <x v="0"/>
  </r>
  <r>
    <x v="139"/>
    <x v="139"/>
    <s v="Male"/>
    <n v="31"/>
    <s v="Male"/>
    <s v="Germany"/>
    <s v="Germany"/>
    <s v="Cybersecurity"/>
    <x v="0"/>
    <s v="50"/>
    <n v="3.1"/>
    <x v="0"/>
    <x v="30"/>
    <s v="Pending"/>
    <s v="Inactive"/>
    <x v="9"/>
    <x v="4"/>
    <s v="Short Duration"/>
    <x v="0"/>
  </r>
  <r>
    <x v="140"/>
    <x v="140"/>
    <s v="Male"/>
    <n v="52"/>
    <s v="Male"/>
    <s v="France"/>
    <s v="French"/>
    <s v="UI/UX Design"/>
    <x v="9"/>
    <s v="50"/>
    <n v="0"/>
    <x v="1"/>
    <x v="22"/>
    <s v="Pending"/>
    <s v="Completed"/>
    <x v="1"/>
    <x v="9"/>
    <s v="Medium Duration"/>
    <x v="0"/>
  </r>
  <r>
    <x v="141"/>
    <x v="141"/>
    <s v="Female"/>
    <n v="34"/>
    <s v="Male"/>
    <s v="India"/>
    <s v="Hindi"/>
    <s v="Data Analysis"/>
    <x v="31"/>
    <n v="20"/>
    <n v="2.2000000000000002"/>
    <x v="1"/>
    <x v="25"/>
    <s v="Reviewed"/>
    <s v="Completed"/>
    <x v="12"/>
    <x v="4"/>
    <s v="Short Duration"/>
    <x v="0"/>
  </r>
  <r>
    <x v="142"/>
    <x v="142"/>
    <s v="Male"/>
    <n v="45"/>
    <s v="Male"/>
    <s v="UK"/>
    <s v="English"/>
    <s v="Web Development"/>
    <x v="24"/>
    <s v="75"/>
    <n v="3"/>
    <x v="1"/>
    <x v="24"/>
    <s v="Urgent"/>
    <s v="Completed"/>
    <x v="5"/>
    <x v="12"/>
    <s v="Medium Duration"/>
    <x v="1"/>
  </r>
  <r>
    <x v="143"/>
    <x v="143"/>
    <s v="Male"/>
    <n v="46"/>
    <s v="Male"/>
    <s v="UK"/>
    <s v="English"/>
    <s v="Cybersecurity"/>
    <x v="16"/>
    <n v="20"/>
    <n v="0"/>
    <x v="0"/>
    <x v="21"/>
    <s v="Reviewed"/>
    <s v="Inactive"/>
    <x v="9"/>
    <x v="0"/>
    <s v="Short Duration"/>
    <x v="0"/>
  </r>
  <r>
    <x v="144"/>
    <x v="144"/>
    <s v="Male"/>
    <n v="56"/>
    <s v="Male"/>
    <s v="France"/>
    <s v="French"/>
    <s v="UI/UX Design"/>
    <x v="17"/>
    <n v="100"/>
    <n v="0"/>
    <x v="1"/>
    <x v="35"/>
    <s v="Urgent"/>
    <s v="On Hold"/>
    <x v="16"/>
    <x v="14"/>
    <s v="Long Duration"/>
    <x v="0"/>
  </r>
  <r>
    <x v="145"/>
    <x v="145"/>
    <s v="Female"/>
    <n v="59"/>
    <s v="Male"/>
    <s v="Germany"/>
    <s v="Germany"/>
    <s v="AI"/>
    <x v="24"/>
    <n v="40"/>
    <n v="1.4"/>
    <x v="0"/>
    <x v="22"/>
    <s v="Pending"/>
    <s v="Inactive"/>
    <x v="13"/>
    <x v="13"/>
    <s v="Medium Duration"/>
    <x v="0"/>
  </r>
  <r>
    <x v="146"/>
    <x v="146"/>
    <s v="Female"/>
    <n v="54"/>
    <s v="Male"/>
    <s v="Egypt"/>
    <s v="Arabic"/>
    <s v="Blockchain Development"/>
    <x v="3"/>
    <s v=""/>
    <n v="1.4"/>
    <x v="1"/>
    <x v="26"/>
    <s v="Pending"/>
    <s v="Completed"/>
    <x v="3"/>
    <x v="3"/>
    <s v="Short Duration"/>
    <x v="0"/>
  </r>
  <r>
    <x v="147"/>
    <x v="147"/>
    <s v="Male"/>
    <n v="36"/>
    <s v="Male"/>
    <s v="Germany"/>
    <s v="Germany"/>
    <s v="UI/UX Design"/>
    <x v="24"/>
    <s v="30"/>
    <n v="0"/>
    <x v="0"/>
    <x v="30"/>
    <s v="Pending"/>
    <s v="Inactive"/>
    <x v="5"/>
    <x v="10"/>
    <s v="Short Duration"/>
    <x v="0"/>
  </r>
  <r>
    <x v="148"/>
    <x v="148"/>
    <s v="Male"/>
    <n v="25"/>
    <s v="Male"/>
    <s v="Mexico"/>
    <s v="Spanish"/>
    <s v="Data Analysis"/>
    <x v="12"/>
    <s v="40"/>
    <n v="0"/>
    <x v="0"/>
    <x v="3"/>
    <s v="Reviewed"/>
    <s v="Inactive"/>
    <x v="10"/>
    <x v="10"/>
    <s v="Short Duration"/>
    <x v="0"/>
  </r>
  <r>
    <x v="149"/>
    <x v="149"/>
    <s v="Female"/>
    <n v="37"/>
    <s v="Male"/>
    <s v="Russia"/>
    <s v="Russian"/>
    <s v="Data Analysis"/>
    <x v="9"/>
    <n v="40"/>
    <n v="2.9"/>
    <x v="0"/>
    <x v="0"/>
    <s v="Follow-up"/>
    <s v="Inactive"/>
    <x v="14"/>
    <x v="12"/>
    <s v="Medium Duration"/>
    <x v="0"/>
  </r>
  <r>
    <x v="150"/>
    <x v="150"/>
    <s v="Male"/>
    <m/>
    <s v="Male"/>
    <s v="Turkey"/>
    <s v="Turkish"/>
    <s v="Data Analysis"/>
    <x v="6"/>
    <n v="40"/>
    <n v="0"/>
    <x v="2"/>
    <x v="0"/>
    <s v="Follow-up"/>
    <s v="On Hold"/>
    <x v="14"/>
    <x v="10"/>
    <s v="Short Duration"/>
    <x v="0"/>
  </r>
  <r>
    <x v="151"/>
    <x v="151"/>
    <s v="Male"/>
    <n v="29"/>
    <s v="Male"/>
    <s v="Spain"/>
    <s v="Spanish"/>
    <s v="Data Analysis"/>
    <x v="0"/>
    <s v="20"/>
    <n v="2.7"/>
    <x v="0"/>
    <x v="9"/>
    <s v="Pending"/>
    <s v="Active"/>
    <x v="0"/>
    <x v="1"/>
    <s v="Medium Duration"/>
    <x v="0"/>
  </r>
  <r>
    <x v="152"/>
    <x v="152"/>
    <s v="Female"/>
    <n v="55"/>
    <s v="Male"/>
    <s v="Argentina"/>
    <s v="Spanish"/>
    <s v="Mobile Apps"/>
    <x v="29"/>
    <s v="100"/>
    <n v="1.8"/>
    <x v="1"/>
    <x v="0"/>
    <s v="Follow-up"/>
    <s v="Active"/>
    <x v="18"/>
    <x v="4"/>
    <s v="Short Duration"/>
    <x v="0"/>
  </r>
  <r>
    <x v="153"/>
    <x v="153"/>
    <s v="Female"/>
    <n v="38"/>
    <s v="Male"/>
    <s v="Japan"/>
    <s v="Japanese"/>
    <s v="DevOps"/>
    <x v="11"/>
    <n v="75"/>
    <n v="1.1000000000000001"/>
    <x v="0"/>
    <x v="2"/>
    <s v="Follow-up"/>
    <s v="Inactive"/>
    <x v="19"/>
    <x v="1"/>
    <s v="Medium Duration"/>
    <x v="0"/>
  </r>
  <r>
    <x v="154"/>
    <x v="154"/>
    <s v="Male"/>
    <n v="47"/>
    <s v="Male"/>
    <s v="South Korea"/>
    <s v="Korean"/>
    <s v="DevOps"/>
    <x v="36"/>
    <n v="40"/>
    <n v="4.3"/>
    <x v="1"/>
    <x v="36"/>
    <s v="Reviewed"/>
    <s v="Active"/>
    <x v="18"/>
    <x v="12"/>
    <s v="Medium Duration"/>
    <x v="0"/>
  </r>
  <r>
    <x v="155"/>
    <x v="155"/>
    <s v="Male"/>
    <n v="60"/>
    <s v="Male"/>
    <s v="Brazil"/>
    <s v="Portuguese"/>
    <s v="Web Development"/>
    <x v="9"/>
    <s v="100"/>
    <n v="1.5"/>
    <x v="0"/>
    <x v="25"/>
    <s v="Urgent"/>
    <s v="Active"/>
    <x v="4"/>
    <x v="15"/>
    <s v="Long Duration"/>
    <x v="0"/>
  </r>
  <r>
    <x v="156"/>
    <x v="156"/>
    <s v="Female"/>
    <n v="43"/>
    <s v="Male"/>
    <s v="Italy"/>
    <s v="Italian"/>
    <s v="Data Analysis"/>
    <x v="16"/>
    <n v="20"/>
    <n v="2.2000000000000002"/>
    <x v="0"/>
    <x v="0"/>
    <s v="Pending"/>
    <s v="Inactive"/>
    <x v="15"/>
    <x v="7"/>
    <s v="Short Duration"/>
    <x v="0"/>
  </r>
  <r>
    <x v="157"/>
    <x v="157"/>
    <s v="Male"/>
    <n v="56"/>
    <s v="Male"/>
    <s v="South Africa"/>
    <s v="Afrikaans"/>
    <s v="Data Analysis"/>
    <x v="14"/>
    <s v="100"/>
    <n v="3.2"/>
    <x v="0"/>
    <x v="20"/>
    <s v="Pending"/>
    <s v="Inactive"/>
    <x v="17"/>
    <x v="3"/>
    <s v="Short Duration"/>
    <x v="1"/>
  </r>
  <r>
    <x v="158"/>
    <x v="158"/>
    <s v="Male"/>
    <n v="42"/>
    <s v="Male"/>
    <s v="Russia"/>
    <s v="Russian"/>
    <s v="DevOps"/>
    <x v="33"/>
    <n v="50"/>
    <n v="1.9"/>
    <x v="0"/>
    <x v="36"/>
    <s v="Reviewed"/>
    <s v="Completed"/>
    <x v="6"/>
    <x v="4"/>
    <s v="Short Duration"/>
    <x v="0"/>
  </r>
  <r>
    <x v="159"/>
    <x v="159"/>
    <s v="Female"/>
    <n v="20"/>
    <s v="Male"/>
    <s v="Spain"/>
    <s v="Spanish"/>
    <s v="Graphic Design"/>
    <x v="12"/>
    <s v="40"/>
    <n v="2.5"/>
    <x v="0"/>
    <x v="0"/>
    <s v="Reviewed"/>
    <s v="Active"/>
    <x v="17"/>
    <x v="10"/>
    <s v="Short Duration"/>
    <x v="0"/>
  </r>
  <r>
    <x v="160"/>
    <x v="160"/>
    <s v="Female"/>
    <n v="47"/>
    <s v="Male"/>
    <s v="Indonesia"/>
    <s v="Indonesian"/>
    <s v="UI/UX Design"/>
    <x v="29"/>
    <s v="40"/>
    <n v="4.5"/>
    <x v="0"/>
    <x v="20"/>
    <s v="Follow-up"/>
    <s v="On Hold"/>
    <x v="11"/>
    <x v="5"/>
    <s v="Medium Duration"/>
    <x v="1"/>
  </r>
  <r>
    <x v="161"/>
    <x v="161"/>
    <s v="Male"/>
    <m/>
    <s v="Male"/>
    <s v="Argentina"/>
    <s v="Spanish"/>
    <s v="Data Analysis"/>
    <x v="29"/>
    <n v="30"/>
    <n v="4.0999999999999996"/>
    <x v="0"/>
    <x v="15"/>
    <s v="Pending"/>
    <s v="Inactive"/>
    <x v="11"/>
    <x v="13"/>
    <s v="Medium Duration"/>
    <x v="1"/>
  </r>
  <r>
    <x v="162"/>
    <x v="162"/>
    <s v="Male"/>
    <n v="56"/>
    <s v="Male"/>
    <s v="Indonesia"/>
    <s v="Indonesian"/>
    <s v="DevOps"/>
    <x v="9"/>
    <n v="75"/>
    <n v="0"/>
    <x v="0"/>
    <x v="0"/>
    <s v="Urgent"/>
    <s v="Completed"/>
    <x v="13"/>
    <x v="11"/>
    <s v="Medium Duration"/>
    <x v="0"/>
  </r>
  <r>
    <x v="163"/>
    <x v="163"/>
    <s v="Male"/>
    <n v="59"/>
    <s v="Male"/>
    <s v="UK"/>
    <s v="English"/>
    <s v="DevOps"/>
    <x v="36"/>
    <n v="75"/>
    <n v="2.5125695216907653"/>
    <x v="0"/>
    <x v="25"/>
    <s v="Reviewed"/>
    <s v="On Hold"/>
    <x v="19"/>
    <x v="1"/>
    <s v="Medium Duration"/>
    <x v="0"/>
  </r>
  <r>
    <x v="164"/>
    <x v="164"/>
    <s v="Male"/>
    <n v="56"/>
    <s v="Male"/>
    <s v="Japan"/>
    <s v="Japanese"/>
    <s v="Cybersecurity"/>
    <x v="9"/>
    <s v="40"/>
    <n v="3.7"/>
    <x v="2"/>
    <x v="18"/>
    <s v="Urgent"/>
    <s v="Active"/>
    <x v="9"/>
    <x v="11"/>
    <s v="Medium Duration"/>
    <x v="0"/>
  </r>
  <r>
    <x v="165"/>
    <x v="165"/>
    <s v="Female"/>
    <n v="31"/>
    <s v="Male"/>
    <s v="South Africa"/>
    <s v="Afrikaans"/>
    <s v="Web Development"/>
    <x v="14"/>
    <n v="75"/>
    <n v="1.3"/>
    <x v="1"/>
    <x v="16"/>
    <s v="Urgent"/>
    <s v="Completed"/>
    <x v="10"/>
    <x v="3"/>
    <s v="Short Duration"/>
    <x v="1"/>
  </r>
  <r>
    <x v="166"/>
    <x v="166"/>
    <s v="Male"/>
    <n v="60"/>
    <s v="Male"/>
    <s v="South Korea"/>
    <s v="Korean"/>
    <s v="Mobile Apps"/>
    <x v="26"/>
    <s v="40"/>
    <n v="3.6"/>
    <x v="1"/>
    <x v="13"/>
    <s v="Pending"/>
    <s v="Inactive"/>
    <x v="0"/>
    <x v="5"/>
    <s v="Medium Duration"/>
    <x v="0"/>
  </r>
  <r>
    <x v="167"/>
    <x v="167"/>
    <s v="Female"/>
    <n v="31"/>
    <s v="Male"/>
    <s v="Canada"/>
    <s v="English"/>
    <s v="Web Development"/>
    <x v="6"/>
    <s v="75"/>
    <n v="0"/>
    <x v="0"/>
    <x v="10"/>
    <s v="Pending"/>
    <s v="On Hold"/>
    <x v="18"/>
    <x v="11"/>
    <s v="Medium Duration"/>
    <x v="1"/>
  </r>
  <r>
    <x v="168"/>
    <x v="168"/>
    <s v="Male"/>
    <n v="60"/>
    <s v="Male"/>
    <s v="Argentina"/>
    <s v="Spanish"/>
    <s v="Cybersecurity"/>
    <x v="11"/>
    <s v="40"/>
    <n v="1.4"/>
    <x v="0"/>
    <x v="13"/>
    <s v="Reviewed"/>
    <s v="Inactive"/>
    <x v="16"/>
    <x v="16"/>
    <s v="Long Duration"/>
    <x v="0"/>
  </r>
  <r>
    <x v="169"/>
    <x v="169"/>
    <s v="Male"/>
    <n v="46"/>
    <s v="Male"/>
    <s v="France"/>
    <s v="French"/>
    <s v="DevOps"/>
    <x v="23"/>
    <s v="20"/>
    <n v="2.9"/>
    <x v="0"/>
    <x v="28"/>
    <s v="Pending"/>
    <s v="Active"/>
    <x v="19"/>
    <x v="7"/>
    <s v="Short Duration"/>
    <x v="0"/>
  </r>
  <r>
    <x v="170"/>
    <x v="170"/>
    <s v="Female"/>
    <m/>
    <s v="Male"/>
    <s v="Netherlands"/>
    <s v="Dutch"/>
    <s v="Blockchain Development"/>
    <x v="14"/>
    <s v="40"/>
    <n v="2.8"/>
    <x v="0"/>
    <x v="25"/>
    <s v="Pending"/>
    <s v="On Hold"/>
    <x v="17"/>
    <x v="3"/>
    <s v="Short Duration"/>
    <x v="0"/>
  </r>
  <r>
    <x v="171"/>
    <x v="171"/>
    <s v="Male"/>
    <n v="34"/>
    <s v="Male"/>
    <s v="Japan"/>
    <s v="Japanese"/>
    <s v="UI/UX Design"/>
    <x v="12"/>
    <s v="20"/>
    <n v="1.7"/>
    <x v="0"/>
    <x v="37"/>
    <s v="Pending"/>
    <s v="Active"/>
    <x v="10"/>
    <x v="4"/>
    <s v="Short Duration"/>
    <x v="1"/>
  </r>
  <r>
    <x v="172"/>
    <x v="172"/>
    <s v="Female"/>
    <n v="42"/>
    <s v="Male"/>
    <s v="Netherlands"/>
    <s v="Dutch"/>
    <s v="Graphic Design"/>
    <x v="24"/>
    <n v="40"/>
    <n v="0"/>
    <x v="1"/>
    <x v="0"/>
    <s v="Urgent"/>
    <s v="Active"/>
    <x v="9"/>
    <x v="7"/>
    <s v="Short Duration"/>
    <x v="0"/>
  </r>
  <r>
    <x v="173"/>
    <x v="173"/>
    <s v="Male"/>
    <n v="31"/>
    <s v="Male"/>
    <s v="UK"/>
    <s v="English"/>
    <s v="Data Analysis"/>
    <x v="3"/>
    <n v="75"/>
    <n v="1.1000000000000001"/>
    <x v="1"/>
    <x v="29"/>
    <s v="Reviewed"/>
    <s v="Completed"/>
    <x v="17"/>
    <x v="10"/>
    <s v="Short Duration"/>
    <x v="1"/>
  </r>
  <r>
    <x v="174"/>
    <x v="174"/>
    <s v="Male"/>
    <n v="29"/>
    <s v="Male"/>
    <s v="Brazil"/>
    <s v="Portuguese"/>
    <s v="UI/UX Design"/>
    <x v="16"/>
    <s v="20"/>
    <n v="2.5125695216907653"/>
    <x v="2"/>
    <x v="15"/>
    <s v="Follow-up"/>
    <s v="Inactive"/>
    <x v="18"/>
    <x v="7"/>
    <s v="Short Duration"/>
    <x v="1"/>
  </r>
  <r>
    <x v="175"/>
    <x v="175"/>
    <s v="Female"/>
    <n v="57"/>
    <s v="Male"/>
    <s v="Australia"/>
    <s v="English"/>
    <s v="Graphic Design"/>
    <x v="8"/>
    <s v="20"/>
    <n v="3.6"/>
    <x v="0"/>
    <x v="23"/>
    <s v="Urgent"/>
    <s v="On Hold"/>
    <x v="1"/>
    <x v="6"/>
    <s v="Short Duration"/>
    <x v="1"/>
  </r>
  <r>
    <x v="176"/>
    <x v="176"/>
    <s v="Male"/>
    <n v="47"/>
    <s v="Male"/>
    <s v="India"/>
    <s v="Hindi"/>
    <s v="DevOps"/>
    <x v="18"/>
    <s v="20"/>
    <n v="4.5"/>
    <x v="1"/>
    <x v="28"/>
    <s v="Pending"/>
    <s v="Active"/>
    <x v="15"/>
    <x v="5"/>
    <s v="Medium Duration"/>
    <x v="0"/>
  </r>
  <r>
    <x v="177"/>
    <x v="177"/>
    <s v="Male"/>
    <n v="47"/>
    <s v="Male"/>
    <s v="South Africa"/>
    <s v="Afrikaans"/>
    <s v="AI"/>
    <x v="5"/>
    <n v="30"/>
    <n v="0"/>
    <x v="1"/>
    <x v="8"/>
    <s v="Urgent"/>
    <s v="Active"/>
    <x v="9"/>
    <x v="4"/>
    <s v="Short Duration"/>
    <x v="0"/>
  </r>
  <r>
    <x v="178"/>
    <x v="178"/>
    <s v="Female"/>
    <n v="45"/>
    <s v="Male"/>
    <s v="France"/>
    <s v="French"/>
    <s v="Graphic Design"/>
    <x v="17"/>
    <n v="30"/>
    <n v="1.5"/>
    <x v="1"/>
    <x v="34"/>
    <s v="Pending"/>
    <s v="On Hold"/>
    <x v="11"/>
    <x v="16"/>
    <s v="Long Duration"/>
    <x v="0"/>
  </r>
  <r>
    <x v="179"/>
    <x v="179"/>
    <s v="Male"/>
    <n v="24"/>
    <s v="Male"/>
    <s v="Turkey"/>
    <s v="Turkish"/>
    <s v="Machine Learning"/>
    <x v="25"/>
    <n v="30"/>
    <n v="3.7"/>
    <x v="0"/>
    <x v="36"/>
    <s v="Pending"/>
    <s v="Active"/>
    <x v="12"/>
    <x v="3"/>
    <s v="Short Duration"/>
    <x v="0"/>
  </r>
  <r>
    <x v="180"/>
    <x v="180"/>
    <s v="Female"/>
    <n v="31"/>
    <s v="Male"/>
    <s v="Argentina"/>
    <s v="Spanish"/>
    <s v="Mobile Apps"/>
    <x v="29"/>
    <s v="20"/>
    <n v="2.2999999999999998"/>
    <x v="0"/>
    <x v="3"/>
    <s v="Urgent"/>
    <s v="Completed"/>
    <x v="18"/>
    <x v="0"/>
    <s v="Short Duration"/>
    <x v="0"/>
  </r>
  <r>
    <x v="181"/>
    <x v="181"/>
    <s v="Female"/>
    <n v="20"/>
    <s v="Male"/>
    <s v="Mexico"/>
    <s v="Spanish"/>
    <s v="Graphic Design"/>
    <x v="33"/>
    <n v="20"/>
    <n v="2.8"/>
    <x v="0"/>
    <x v="35"/>
    <s v="Reviewed"/>
    <s v="Completed"/>
    <x v="3"/>
    <x v="3"/>
    <s v="Short Duration"/>
    <x v="0"/>
  </r>
  <r>
    <x v="182"/>
    <x v="182"/>
    <s v="Male"/>
    <n v="38"/>
    <s v="Male"/>
    <s v="Japan"/>
    <s v="Japanese"/>
    <s v="Web Development"/>
    <x v="15"/>
    <s v="30"/>
    <n v="3.5"/>
    <x v="0"/>
    <x v="33"/>
    <s v="Pending"/>
    <s v="Completed"/>
    <x v="12"/>
    <x v="3"/>
    <s v="Short Duration"/>
    <x v="0"/>
  </r>
  <r>
    <x v="183"/>
    <x v="183"/>
    <s v="Female"/>
    <n v="33"/>
    <s v="Male"/>
    <s v="Germany"/>
    <s v="Germany"/>
    <s v="UI/UX Design"/>
    <x v="0"/>
    <s v=""/>
    <n v="0"/>
    <x v="1"/>
    <x v="16"/>
    <s v="Reviewed"/>
    <s v="Completed"/>
    <x v="15"/>
    <x v="1"/>
    <s v="Medium Duration"/>
    <x v="1"/>
  </r>
  <r>
    <x v="184"/>
    <x v="184"/>
    <s v="Female"/>
    <n v="31"/>
    <s v="Male"/>
    <s v="Australia"/>
    <s v="English"/>
    <s v="Web Development"/>
    <x v="3"/>
    <s v="40"/>
    <n v="3.2"/>
    <x v="1"/>
    <x v="35"/>
    <s v="Follow-up"/>
    <s v="Active"/>
    <x v="17"/>
    <x v="3"/>
    <s v="Short Duration"/>
    <x v="0"/>
  </r>
  <r>
    <x v="185"/>
    <x v="185"/>
    <s v="Male"/>
    <n v="41"/>
    <s v="Male"/>
    <s v="Spain"/>
    <s v="Spanish"/>
    <s v="Machine Learning"/>
    <x v="17"/>
    <s v="50"/>
    <n v="3.3"/>
    <x v="1"/>
    <x v="16"/>
    <s v="Pending"/>
    <s v="On Hold"/>
    <x v="7"/>
    <x v="6"/>
    <s v="Short Duration"/>
    <x v="1"/>
  </r>
  <r>
    <x v="186"/>
    <x v="186"/>
    <s v="Male"/>
    <n v="54"/>
    <s v="Male"/>
    <s v="Turkey"/>
    <s v="Turkish"/>
    <s v="Web Development"/>
    <x v="12"/>
    <n v="20"/>
    <n v="4.9000000000000004"/>
    <x v="2"/>
    <x v="0"/>
    <s v="Reviewed"/>
    <s v="On Hold"/>
    <x v="6"/>
    <x v="6"/>
    <s v="Short Duration"/>
    <x v="0"/>
  </r>
  <r>
    <x v="187"/>
    <x v="187"/>
    <s v="Male"/>
    <n v="50"/>
    <s v="Male"/>
    <s v="Mexico"/>
    <s v="Spanish"/>
    <s v="Data Analysis"/>
    <x v="22"/>
    <s v="30"/>
    <n v="2.2000000000000002"/>
    <x v="1"/>
    <x v="36"/>
    <s v="Reviewed"/>
    <s v="On Hold"/>
    <x v="0"/>
    <x v="10"/>
    <s v="Short Duration"/>
    <x v="0"/>
  </r>
  <r>
    <x v="188"/>
    <x v="188"/>
    <s v="Male"/>
    <n v="48"/>
    <s v="Male"/>
    <s v="Brazil"/>
    <s v="Portuguese"/>
    <s v="Machine Learning"/>
    <x v="10"/>
    <n v="40"/>
    <n v="2.5125695216907653"/>
    <x v="1"/>
    <x v="30"/>
    <s v="Follow-up"/>
    <s v="On Hold"/>
    <x v="9"/>
    <x v="10"/>
    <s v="Short Duration"/>
    <x v="0"/>
  </r>
  <r>
    <x v="189"/>
    <x v="189"/>
    <s v="Female"/>
    <n v="49"/>
    <s v="Male"/>
    <s v="Mexico"/>
    <s v="Spanish"/>
    <s v="Graphic Design"/>
    <x v="14"/>
    <s v=""/>
    <n v="1.8"/>
    <x v="0"/>
    <x v="0"/>
    <s v="Reviewed"/>
    <s v="Inactive"/>
    <x v="3"/>
    <x v="7"/>
    <s v="Short Duration"/>
    <x v="0"/>
  </r>
  <r>
    <x v="190"/>
    <x v="190"/>
    <s v="Male"/>
    <n v="21"/>
    <s v="Male"/>
    <s v="South Korea"/>
    <s v="Korean"/>
    <s v="Graphic Design"/>
    <x v="25"/>
    <s v="75"/>
    <n v="4.5999999999999996"/>
    <x v="0"/>
    <x v="18"/>
    <s v="Reviewed"/>
    <s v="On Hold"/>
    <x v="6"/>
    <x v="3"/>
    <s v="Short Duration"/>
    <x v="0"/>
  </r>
  <r>
    <x v="191"/>
    <x v="191"/>
    <s v="Male"/>
    <n v="58"/>
    <s v="Male"/>
    <s v="Australia"/>
    <s v="English"/>
    <s v="Graphic Design"/>
    <x v="11"/>
    <s v="75"/>
    <n v="2.8"/>
    <x v="0"/>
    <x v="14"/>
    <s v="Follow-up"/>
    <s v="Inactive"/>
    <x v="0"/>
    <x v="3"/>
    <s v="Short Duration"/>
    <x v="0"/>
  </r>
  <r>
    <x v="192"/>
    <x v="89"/>
    <s v="Male"/>
    <n v="41"/>
    <s v="Male"/>
    <s v="Italy"/>
    <s v="Italian"/>
    <s v="DevOps"/>
    <x v="14"/>
    <n v="30"/>
    <n v="1.4"/>
    <x v="0"/>
    <x v="26"/>
    <s v="Pending"/>
    <s v="Inactive"/>
    <x v="6"/>
    <x v="6"/>
    <s v="Short Duration"/>
    <x v="0"/>
  </r>
  <r>
    <x v="193"/>
    <x v="192"/>
    <s v="Female"/>
    <n v="58"/>
    <s v="Male"/>
    <s v="Russia"/>
    <s v="Russian"/>
    <s v="Blockchain Development"/>
    <x v="34"/>
    <n v="30"/>
    <n v="4.2"/>
    <x v="1"/>
    <x v="2"/>
    <s v="Reviewed"/>
    <s v="Completed"/>
    <x v="18"/>
    <x v="14"/>
    <s v="Long Duration"/>
    <x v="0"/>
  </r>
  <r>
    <x v="194"/>
    <x v="193"/>
    <s v="Female"/>
    <n v="50"/>
    <s v="Male"/>
    <s v="South Africa"/>
    <s v="Afrikaans"/>
    <s v="Graphic Design"/>
    <x v="11"/>
    <n v="40"/>
    <n v="3.6"/>
    <x v="1"/>
    <x v="19"/>
    <s v="Reviewed"/>
    <s v="Inactive"/>
    <x v="8"/>
    <x v="10"/>
    <s v="Short Duration"/>
    <x v="0"/>
  </r>
  <r>
    <x v="195"/>
    <x v="194"/>
    <s v="Male"/>
    <n v="52"/>
    <s v="Male"/>
    <s v="Indonesia"/>
    <s v="Indonesian"/>
    <s v="Web Development"/>
    <x v="26"/>
    <n v="100"/>
    <n v="1.6"/>
    <x v="2"/>
    <x v="37"/>
    <s v="Reviewed"/>
    <s v="Active"/>
    <x v="9"/>
    <x v="16"/>
    <s v="Long Duration"/>
    <x v="1"/>
  </r>
  <r>
    <x v="196"/>
    <x v="195"/>
    <s v="Male"/>
    <n v="34"/>
    <s v="Male"/>
    <s v="Netherlands"/>
    <s v="Dutch"/>
    <s v="Data Analysis"/>
    <x v="22"/>
    <n v="100"/>
    <n v="2"/>
    <x v="0"/>
    <x v="0"/>
    <s v="Urgent"/>
    <s v="Inactive"/>
    <x v="0"/>
    <x v="3"/>
    <s v="Short Duration"/>
    <x v="0"/>
  </r>
  <r>
    <x v="197"/>
    <x v="196"/>
    <s v="Male"/>
    <n v="32"/>
    <s v="Male"/>
    <s v="France"/>
    <s v="French"/>
    <s v="Machine Learning"/>
    <x v="0"/>
    <s v="40"/>
    <n v="4.3"/>
    <x v="1"/>
    <x v="8"/>
    <s v="Follow-up"/>
    <s v="Completed"/>
    <x v="13"/>
    <x v="10"/>
    <s v="Short Duration"/>
    <x v="0"/>
  </r>
  <r>
    <x v="198"/>
    <x v="197"/>
    <s v="Female"/>
    <n v="50"/>
    <s v="Male"/>
    <s v="India"/>
    <s v="Hindi"/>
    <s v="Graphic Design"/>
    <x v="21"/>
    <n v="100"/>
    <n v="4.9000000000000004"/>
    <x v="1"/>
    <x v="8"/>
    <s v="Urgent"/>
    <s v="Inactive"/>
    <x v="15"/>
    <x v="4"/>
    <s v="Short Duration"/>
    <x v="0"/>
  </r>
  <r>
    <x v="199"/>
    <x v="198"/>
    <s v="Female"/>
    <n v="39"/>
    <s v="Male"/>
    <s v="Argentina"/>
    <s v="Spanish"/>
    <s v="Data Analysis"/>
    <x v="0"/>
    <s v="100"/>
    <n v="3.5"/>
    <x v="1"/>
    <x v="21"/>
    <s v="Follow-up"/>
    <s v="Active"/>
    <x v="15"/>
    <x v="10"/>
    <s v="Short Duration"/>
    <x v="0"/>
  </r>
  <r>
    <x v="200"/>
    <x v="199"/>
    <s v="Female"/>
    <n v="25"/>
    <s v="Male"/>
    <s v="Spain"/>
    <s v="Spanish"/>
    <s v="AI"/>
    <x v="33"/>
    <s v="100"/>
    <n v="2.5"/>
    <x v="0"/>
    <x v="13"/>
    <s v="Pending"/>
    <s v="Active"/>
    <x v="10"/>
    <x v="3"/>
    <s v="Short Duration"/>
    <x v="0"/>
  </r>
  <r>
    <x v="201"/>
    <x v="200"/>
    <s v="Female"/>
    <n v="55"/>
    <s v="Male"/>
    <s v="China"/>
    <s v="Mandarin"/>
    <s v="Machine Learning"/>
    <x v="24"/>
    <s v="100"/>
    <n v="1.7"/>
    <x v="1"/>
    <x v="25"/>
    <s v="Pending"/>
    <s v="Active"/>
    <x v="9"/>
    <x v="6"/>
    <s v="Short Duration"/>
    <x v="0"/>
  </r>
  <r>
    <x v="202"/>
    <x v="201"/>
    <s v="Male"/>
    <n v="42"/>
    <s v="Male"/>
    <s v="Italy"/>
    <s v="Italian"/>
    <s v="DevOps"/>
    <x v="6"/>
    <n v="100"/>
    <n v="4.5999999999999996"/>
    <x v="1"/>
    <x v="2"/>
    <s v="Reviewed"/>
    <s v="Completed"/>
    <x v="11"/>
    <x v="5"/>
    <s v="Medium Duration"/>
    <x v="0"/>
  </r>
  <r>
    <x v="203"/>
    <x v="202"/>
    <s v="Male"/>
    <n v="43"/>
    <s v="Male"/>
    <s v="Russia"/>
    <s v="Russian"/>
    <s v="Mobile Apps"/>
    <x v="22"/>
    <s v="50"/>
    <n v="2.5125695216907653"/>
    <x v="0"/>
    <x v="7"/>
    <s v="Follow-up"/>
    <s v="Completed"/>
    <x v="14"/>
    <x v="11"/>
    <s v="Medium Duration"/>
    <x v="0"/>
  </r>
  <r>
    <x v="204"/>
    <x v="203"/>
    <s v="Male"/>
    <n v="54"/>
    <s v="Male"/>
    <s v="Italy"/>
    <s v="Italian"/>
    <s v="DevOps"/>
    <x v="36"/>
    <n v="30"/>
    <n v="1.7"/>
    <x v="0"/>
    <x v="15"/>
    <s v="Pending"/>
    <s v="On Hold"/>
    <x v="19"/>
    <x v="10"/>
    <s v="Short Duration"/>
    <x v="1"/>
  </r>
  <r>
    <x v="205"/>
    <x v="204"/>
    <s v="Female"/>
    <n v="21"/>
    <s v="Male"/>
    <s v="Egypt"/>
    <s v="Arabic"/>
    <s v="Graphic Design"/>
    <x v="12"/>
    <s v="20"/>
    <n v="1.8"/>
    <x v="0"/>
    <x v="38"/>
    <s v="Follow-up"/>
    <s v="Completed"/>
    <x v="17"/>
    <x v="3"/>
    <s v="Short Duration"/>
    <x v="0"/>
  </r>
  <r>
    <x v="206"/>
    <x v="205"/>
    <s v="Male"/>
    <n v="46"/>
    <s v="Male"/>
    <s v="Canada"/>
    <s v="English"/>
    <s v="UI/UX Design"/>
    <x v="31"/>
    <s v="20"/>
    <n v="2.2000000000000002"/>
    <x v="0"/>
    <x v="14"/>
    <s v="Pending"/>
    <s v="Active"/>
    <x v="10"/>
    <x v="7"/>
    <s v="Short Duration"/>
    <x v="0"/>
  </r>
  <r>
    <x v="207"/>
    <x v="206"/>
    <s v="Female"/>
    <n v="30"/>
    <s v="Male"/>
    <s v="Spain"/>
    <s v="Spanish"/>
    <s v="Blockchain Development"/>
    <x v="0"/>
    <s v="40"/>
    <n v="1"/>
    <x v="0"/>
    <x v="3"/>
    <s v="Urgent"/>
    <s v="Active"/>
    <x v="18"/>
    <x v="3"/>
    <s v="Short Duration"/>
    <x v="0"/>
  </r>
  <r>
    <x v="208"/>
    <x v="207"/>
    <s v="Male"/>
    <n v="36"/>
    <s v="Male"/>
    <s v="China"/>
    <s v="Mandarin"/>
    <s v="Machine Learning"/>
    <x v="0"/>
    <n v="75"/>
    <n v="3.2"/>
    <x v="0"/>
    <x v="9"/>
    <s v="Pending"/>
    <s v="Completed"/>
    <x v="1"/>
    <x v="4"/>
    <s v="Short Duration"/>
    <x v="0"/>
  </r>
  <r>
    <x v="209"/>
    <x v="208"/>
    <s v="Female"/>
    <n v="47"/>
    <s v="Male"/>
    <s v="Germany"/>
    <s v="Germany"/>
    <s v="Data Analysis"/>
    <x v="9"/>
    <s v="40"/>
    <n v="2.1"/>
    <x v="1"/>
    <x v="5"/>
    <s v="Urgent"/>
    <s v="Inactive"/>
    <x v="4"/>
    <x v="5"/>
    <s v="Medium Duration"/>
    <x v="0"/>
  </r>
  <r>
    <x v="210"/>
    <x v="209"/>
    <s v="Female"/>
    <n v="43"/>
    <s v="Male"/>
    <s v="Canada"/>
    <s v="English"/>
    <s v="Mobile Apps"/>
    <x v="25"/>
    <n v="50"/>
    <n v="4.5999999999999996"/>
    <x v="1"/>
    <x v="29"/>
    <s v="Pending"/>
    <s v="Completed"/>
    <x v="17"/>
    <x v="10"/>
    <s v="Short Duration"/>
    <x v="1"/>
  </r>
  <r>
    <x v="211"/>
    <x v="210"/>
    <s v="Male"/>
    <n v="57"/>
    <s v="Male"/>
    <s v="South Korea"/>
    <s v="Korean"/>
    <s v="Cybersecurity"/>
    <x v="18"/>
    <n v="20"/>
    <n v="0"/>
    <x v="1"/>
    <x v="1"/>
    <s v="Reviewed"/>
    <s v="Completed"/>
    <x v="4"/>
    <x v="7"/>
    <s v="Short Duration"/>
    <x v="0"/>
  </r>
  <r>
    <x v="212"/>
    <x v="211"/>
    <s v="Male"/>
    <n v="52"/>
    <s v="Male"/>
    <s v="Italy"/>
    <s v="Italian"/>
    <s v="Machine Learning"/>
    <x v="32"/>
    <n v="20"/>
    <n v="2.8"/>
    <x v="0"/>
    <x v="13"/>
    <s v="Urgent"/>
    <s v="Active"/>
    <x v="15"/>
    <x v="7"/>
    <s v="Short Duration"/>
    <x v="0"/>
  </r>
  <r>
    <x v="213"/>
    <x v="212"/>
    <s v="Male"/>
    <m/>
    <s v="Male"/>
    <s v="Germany"/>
    <s v="Germany"/>
    <s v="Blockchain Development"/>
    <x v="18"/>
    <n v="40"/>
    <n v="0"/>
    <x v="0"/>
    <x v="29"/>
    <s v="Pending"/>
    <s v="On Hold"/>
    <x v="9"/>
    <x v="6"/>
    <s v="Short Duration"/>
    <x v="1"/>
  </r>
  <r>
    <x v="214"/>
    <x v="213"/>
    <s v="Female"/>
    <n v="22"/>
    <s v="Male"/>
    <s v="Indonesia"/>
    <s v="Indonesian"/>
    <s v="Machine Learning"/>
    <x v="12"/>
    <s v="100"/>
    <n v="2.7"/>
    <x v="1"/>
    <x v="29"/>
    <s v="Reviewed"/>
    <s v="Active"/>
    <x v="10"/>
    <x v="3"/>
    <s v="Short Duration"/>
    <x v="1"/>
  </r>
  <r>
    <x v="215"/>
    <x v="214"/>
    <s v="Male"/>
    <m/>
    <s v="Male"/>
    <s v="India"/>
    <s v="Hindi"/>
    <s v="Machine Learning"/>
    <x v="29"/>
    <n v="20"/>
    <n v="0"/>
    <x v="1"/>
    <x v="25"/>
    <s v="Urgent"/>
    <s v="On Hold"/>
    <x v="4"/>
    <x v="14"/>
    <s v="Long Duration"/>
    <x v="0"/>
  </r>
  <r>
    <x v="216"/>
    <x v="215"/>
    <s v="Female"/>
    <n v="58"/>
    <s v="Male"/>
    <s v="Spain"/>
    <s v="Spanish"/>
    <s v="Mobile Apps"/>
    <x v="3"/>
    <n v="50"/>
    <n v="3.1"/>
    <x v="0"/>
    <x v="3"/>
    <s v="Reviewed"/>
    <s v="Active"/>
    <x v="6"/>
    <x v="3"/>
    <s v="Short Duration"/>
    <x v="0"/>
  </r>
  <r>
    <x v="217"/>
    <x v="216"/>
    <s v="Male"/>
    <n v="39"/>
    <s v="Male"/>
    <s v="South Korea"/>
    <s v="Korean"/>
    <s v="Web Development"/>
    <x v="5"/>
    <n v="100"/>
    <n v="0"/>
    <x v="1"/>
    <x v="18"/>
    <s v="Follow-up"/>
    <s v="Completed"/>
    <x v="5"/>
    <x v="11"/>
    <s v="Medium Duration"/>
    <x v="0"/>
  </r>
  <r>
    <x v="218"/>
    <x v="217"/>
    <s v="Male"/>
    <n v="32"/>
    <s v="Male"/>
    <s v="Indonesia"/>
    <s v="Indonesian"/>
    <s v="Graphic Design"/>
    <x v="5"/>
    <s v=""/>
    <n v="2.5125695216907653"/>
    <x v="0"/>
    <x v="31"/>
    <s v="Follow-up"/>
    <s v="Active"/>
    <x v="9"/>
    <x v="4"/>
    <s v="Short Duration"/>
    <x v="0"/>
  </r>
  <r>
    <x v="219"/>
    <x v="218"/>
    <s v="Male"/>
    <n v="37"/>
    <s v="Male"/>
    <s v="Canada"/>
    <s v="English"/>
    <s v="UI/UX Design"/>
    <x v="33"/>
    <n v="30"/>
    <n v="2.2999999999999998"/>
    <x v="1"/>
    <x v="0"/>
    <s v="Urgent"/>
    <s v="Active"/>
    <x v="17"/>
    <x v="6"/>
    <s v="Short Duration"/>
    <x v="0"/>
  </r>
  <r>
    <x v="220"/>
    <x v="219"/>
    <s v="Female"/>
    <n v="21"/>
    <s v="Male"/>
    <s v="China"/>
    <s v="Mandarin"/>
    <s v="Cybersecurity"/>
    <x v="33"/>
    <s v="100"/>
    <n v="2.4"/>
    <x v="1"/>
    <x v="0"/>
    <s v="Pending"/>
    <s v="Active"/>
    <x v="12"/>
    <x v="3"/>
    <s v="Short Duration"/>
    <x v="0"/>
  </r>
  <r>
    <x v="221"/>
    <x v="220"/>
    <s v="Male"/>
    <n v="41"/>
    <s v="Male"/>
    <s v="South Korea"/>
    <s v="Korean"/>
    <s v="Machine Learning"/>
    <x v="3"/>
    <s v="75"/>
    <n v="2.6"/>
    <x v="2"/>
    <x v="27"/>
    <s v="Urgent"/>
    <s v="Completed"/>
    <x v="17"/>
    <x v="3"/>
    <s v="Short Duration"/>
    <x v="0"/>
  </r>
  <r>
    <x v="222"/>
    <x v="221"/>
    <s v="Female"/>
    <n v="21"/>
    <s v="Male"/>
    <s v="Canada"/>
    <s v="English"/>
    <s v="AI"/>
    <x v="12"/>
    <n v="40"/>
    <n v="1.1000000000000001"/>
    <x v="0"/>
    <x v="0"/>
    <s v="Reviewed"/>
    <s v="Completed"/>
    <x v="3"/>
    <x v="10"/>
    <s v="Short Duration"/>
    <x v="0"/>
  </r>
  <r>
    <x v="223"/>
    <x v="222"/>
    <s v="Female"/>
    <n v="58"/>
    <s v="Male"/>
    <s v="China"/>
    <s v="Mandarin"/>
    <s v="Machine Learning"/>
    <x v="16"/>
    <s v="30"/>
    <n v="0"/>
    <x v="1"/>
    <x v="16"/>
    <s v="Pending"/>
    <s v="Completed"/>
    <x v="11"/>
    <x v="0"/>
    <s v="Short Duration"/>
    <x v="1"/>
  </r>
  <r>
    <x v="224"/>
    <x v="223"/>
    <s v="Male"/>
    <n v="60"/>
    <s v="Male"/>
    <s v="Canada"/>
    <s v="English"/>
    <s v="Machine Learning"/>
    <x v="15"/>
    <s v="40"/>
    <n v="4.7"/>
    <x v="0"/>
    <x v="23"/>
    <s v="Follow-up"/>
    <s v="Completed"/>
    <x v="10"/>
    <x v="7"/>
    <s v="Short Duration"/>
    <x v="1"/>
  </r>
  <r>
    <x v="225"/>
    <x v="224"/>
    <s v="Male"/>
    <n v="27"/>
    <s v="Male"/>
    <s v="South Africa"/>
    <s v="Afrikaans"/>
    <s v="Web Development"/>
    <x v="33"/>
    <n v="40"/>
    <n v="1.2"/>
    <x v="0"/>
    <x v="0"/>
    <s v="Pending"/>
    <s v="On Hold"/>
    <x v="10"/>
    <x v="3"/>
    <s v="Short Duration"/>
    <x v="0"/>
  </r>
  <r>
    <x v="226"/>
    <x v="225"/>
    <s v="Female"/>
    <n v="29"/>
    <s v="Male"/>
    <s v="Germany"/>
    <s v="Germany"/>
    <s v="Machine Learning"/>
    <x v="6"/>
    <n v="40"/>
    <n v="1.2"/>
    <x v="0"/>
    <x v="35"/>
    <s v="Follow-up"/>
    <s v="On Hold"/>
    <x v="5"/>
    <x v="0"/>
    <s v="Short Duration"/>
    <x v="0"/>
  </r>
  <r>
    <x v="227"/>
    <x v="226"/>
    <s v="Female"/>
    <n v="54"/>
    <s v="Male"/>
    <s v="Canada"/>
    <s v="English"/>
    <s v="Graphic Design"/>
    <x v="26"/>
    <n v="75"/>
    <n v="0"/>
    <x v="1"/>
    <x v="20"/>
    <s v="Pending"/>
    <s v="Inactive"/>
    <x v="16"/>
    <x v="11"/>
    <s v="Medium Duration"/>
    <x v="1"/>
  </r>
  <r>
    <x v="228"/>
    <x v="227"/>
    <s v="Male"/>
    <n v="52"/>
    <s v="Male"/>
    <s v="Mexico"/>
    <s v="Spanish"/>
    <s v="Machine Learning"/>
    <x v="29"/>
    <s v="40"/>
    <n v="1.2"/>
    <x v="0"/>
    <x v="6"/>
    <s v="Pending"/>
    <s v="Completed"/>
    <x v="9"/>
    <x v="4"/>
    <s v="Short Duration"/>
    <x v="0"/>
  </r>
  <r>
    <x v="229"/>
    <x v="228"/>
    <s v="Female"/>
    <n v="55"/>
    <s v="Male"/>
    <s v="Indonesia"/>
    <s v="Indonesian"/>
    <s v="Blockchain Development"/>
    <x v="10"/>
    <s v="100"/>
    <n v="2.9"/>
    <x v="0"/>
    <x v="33"/>
    <s v="Pending"/>
    <s v="On Hold"/>
    <x v="15"/>
    <x v="11"/>
    <s v="Medium Duration"/>
    <x v="0"/>
  </r>
  <r>
    <x v="230"/>
    <x v="229"/>
    <s v="Male"/>
    <n v="37"/>
    <s v="Male"/>
    <s v="Brazil"/>
    <s v="Portuguese"/>
    <s v="Blockchain Development"/>
    <x v="3"/>
    <s v=""/>
    <n v="2.5125695216907653"/>
    <x v="0"/>
    <x v="0"/>
    <s v="Reviewed"/>
    <s v="Active"/>
    <x v="12"/>
    <x v="10"/>
    <s v="Short Duration"/>
    <x v="0"/>
  </r>
  <r>
    <x v="231"/>
    <x v="230"/>
    <s v="Female"/>
    <n v="34"/>
    <s v="Male"/>
    <s v="Egypt"/>
    <s v="Arabic"/>
    <s v="Data Analysis"/>
    <x v="0"/>
    <n v="50"/>
    <n v="3.9"/>
    <x v="1"/>
    <x v="21"/>
    <s v="Reviewed"/>
    <s v="Completed"/>
    <x v="0"/>
    <x v="10"/>
    <s v="Short Duration"/>
    <x v="0"/>
  </r>
  <r>
    <x v="232"/>
    <x v="231"/>
    <s v="Male"/>
    <n v="20"/>
    <s v="Male"/>
    <s v="France"/>
    <s v="French"/>
    <s v="Data Analysis"/>
    <x v="25"/>
    <s v="50"/>
    <n v="3.1"/>
    <x v="2"/>
    <x v="2"/>
    <s v="Urgent"/>
    <s v="Inactive"/>
    <x v="17"/>
    <x v="4"/>
    <s v="Short Duration"/>
    <x v="0"/>
  </r>
  <r>
    <x v="233"/>
    <x v="232"/>
    <s v="Male"/>
    <n v="22"/>
    <s v="Male"/>
    <s v="Mexico"/>
    <s v="Spanish"/>
    <s v="UI/UX Design"/>
    <x v="33"/>
    <s v=""/>
    <n v="0"/>
    <x v="1"/>
    <x v="0"/>
    <s v="Urgent"/>
    <s v="Inactive"/>
    <x v="3"/>
    <x v="3"/>
    <s v="Short Duration"/>
    <x v="0"/>
  </r>
  <r>
    <x v="234"/>
    <x v="233"/>
    <s v="Female"/>
    <n v="23"/>
    <s v="Male"/>
    <s v="South Korea"/>
    <s v="Korean"/>
    <s v="Graphic Design"/>
    <x v="33"/>
    <s v="50"/>
    <n v="3.2"/>
    <x v="1"/>
    <x v="0"/>
    <s v="Follow-up"/>
    <s v="Inactive"/>
    <x v="6"/>
    <x v="3"/>
    <s v="Short Duration"/>
    <x v="0"/>
  </r>
  <r>
    <x v="235"/>
    <x v="234"/>
    <s v="Female"/>
    <n v="53"/>
    <s v="Male"/>
    <s v="South Korea"/>
    <s v="Korean"/>
    <s v="Blockchain Development"/>
    <x v="1"/>
    <s v="30"/>
    <n v="2.5125695216907653"/>
    <x v="1"/>
    <x v="0"/>
    <s v="Reviewed"/>
    <s v="Active"/>
    <x v="9"/>
    <x v="11"/>
    <s v="Medium Duration"/>
    <x v="0"/>
  </r>
  <r>
    <x v="236"/>
    <x v="235"/>
    <s v="Female"/>
    <n v="56"/>
    <s v="Male"/>
    <s v="South Korea"/>
    <s v="Korean"/>
    <s v="Graphic Design"/>
    <x v="4"/>
    <s v="100"/>
    <n v="4.7"/>
    <x v="1"/>
    <x v="11"/>
    <s v="Follow-up"/>
    <s v="On Hold"/>
    <x v="19"/>
    <x v="1"/>
    <s v="Medium Duration"/>
    <x v="1"/>
  </r>
  <r>
    <x v="237"/>
    <x v="236"/>
    <s v="Male"/>
    <n v="27"/>
    <s v="Male"/>
    <s v="Canada"/>
    <s v="English"/>
    <s v="AI"/>
    <x v="3"/>
    <s v="75"/>
    <n v="5"/>
    <x v="0"/>
    <x v="30"/>
    <s v="Urgent"/>
    <s v="Active"/>
    <x v="3"/>
    <x v="3"/>
    <s v="Short Duration"/>
    <x v="0"/>
  </r>
  <r>
    <x v="238"/>
    <x v="237"/>
    <s v="Male"/>
    <n v="34"/>
    <s v="Male"/>
    <s v="Italy"/>
    <s v="Italian"/>
    <s v="Mobile Apps"/>
    <x v="0"/>
    <n v="40"/>
    <n v="2.5125695216907653"/>
    <x v="0"/>
    <x v="24"/>
    <s v="Follow-up"/>
    <s v="Completed"/>
    <x v="0"/>
    <x v="11"/>
    <s v="Medium Duration"/>
    <x v="1"/>
  </r>
  <r>
    <x v="239"/>
    <x v="238"/>
    <s v="Male"/>
    <n v="29"/>
    <s v="Male"/>
    <s v="US"/>
    <s v="English"/>
    <s v="Web Development"/>
    <x v="3"/>
    <n v="50"/>
    <n v="4"/>
    <x v="0"/>
    <x v="0"/>
    <s v="Urgent"/>
    <s v="Inactive"/>
    <x v="12"/>
    <x v="10"/>
    <s v="Short Duration"/>
    <x v="0"/>
  </r>
  <r>
    <x v="240"/>
    <x v="239"/>
    <s v="Male"/>
    <n v="34"/>
    <s v="Male"/>
    <s v="India"/>
    <s v="Hindi"/>
    <s v="AI"/>
    <x v="0"/>
    <s v=""/>
    <n v="1.2"/>
    <x v="1"/>
    <x v="0"/>
    <s v="Reviewed"/>
    <s v="Active"/>
    <x v="18"/>
    <x v="6"/>
    <s v="Short Duration"/>
    <x v="0"/>
  </r>
  <r>
    <x v="241"/>
    <x v="240"/>
    <s v="Female"/>
    <n v="32"/>
    <s v="Male"/>
    <s v="Mexico"/>
    <s v="Spanish"/>
    <s v="AI"/>
    <x v="25"/>
    <s v="100"/>
    <n v="4.7"/>
    <x v="0"/>
    <x v="24"/>
    <s v="Pending"/>
    <s v="Active"/>
    <x v="3"/>
    <x v="3"/>
    <s v="Short Duration"/>
    <x v="1"/>
  </r>
  <r>
    <x v="242"/>
    <x v="241"/>
    <s v="Female"/>
    <n v="21"/>
    <s v="Male"/>
    <s v="South Africa"/>
    <s v="Afrikaans"/>
    <s v="Machine Learning"/>
    <x v="33"/>
    <s v="20"/>
    <n v="2.4"/>
    <x v="2"/>
    <x v="8"/>
    <s v="Reviewed"/>
    <s v="On Hold"/>
    <x v="17"/>
    <x v="10"/>
    <s v="Short Duration"/>
    <x v="0"/>
  </r>
  <r>
    <x v="243"/>
    <x v="242"/>
    <s v="Male"/>
    <n v="20"/>
    <s v="Male"/>
    <s v="Mexico"/>
    <s v="Spanish"/>
    <s v="Graphic Design"/>
    <x v="33"/>
    <s v=""/>
    <n v="1.1000000000000001"/>
    <x v="0"/>
    <x v="11"/>
    <s v="Follow-up"/>
    <s v="On Hold"/>
    <x v="12"/>
    <x v="3"/>
    <s v="Short Duration"/>
    <x v="1"/>
  </r>
  <r>
    <x v="244"/>
    <x v="243"/>
    <s v="Female"/>
    <n v="35"/>
    <s v="Male"/>
    <s v="US"/>
    <s v="English"/>
    <s v="Mobile Apps"/>
    <x v="6"/>
    <s v="50"/>
    <n v="1.4"/>
    <x v="1"/>
    <x v="27"/>
    <s v="Follow-up"/>
    <s v="Inactive"/>
    <x v="4"/>
    <x v="6"/>
    <s v="Short Duration"/>
    <x v="0"/>
  </r>
  <r>
    <x v="245"/>
    <x v="244"/>
    <s v="Female"/>
    <n v="47"/>
    <s v="Male"/>
    <s v="US"/>
    <s v="English"/>
    <s v="UI/UX Design"/>
    <x v="10"/>
    <s v="40"/>
    <n v="3.4"/>
    <x v="0"/>
    <x v="12"/>
    <s v="Reviewed"/>
    <s v="Active"/>
    <x v="18"/>
    <x v="5"/>
    <s v="Medium Duration"/>
    <x v="1"/>
  </r>
  <r>
    <x v="246"/>
    <x v="245"/>
    <s v="Female"/>
    <n v="41"/>
    <s v="Male"/>
    <s v="Turkey"/>
    <s v="Turkish"/>
    <s v="Blockchain Development"/>
    <x v="3"/>
    <s v="40"/>
    <n v="2.7"/>
    <x v="1"/>
    <x v="10"/>
    <s v="Reviewed"/>
    <s v="Active"/>
    <x v="6"/>
    <x v="10"/>
    <s v="Short Duration"/>
    <x v="1"/>
  </r>
  <r>
    <x v="247"/>
    <x v="246"/>
    <s v="Male"/>
    <n v="58"/>
    <s v="Male"/>
    <s v="Argentina"/>
    <s v="Spanish"/>
    <s v="Web Development"/>
    <x v="23"/>
    <s v=""/>
    <n v="4.9000000000000004"/>
    <x v="0"/>
    <x v="0"/>
    <s v="Urgent"/>
    <s v="On Hold"/>
    <x v="19"/>
    <x v="7"/>
    <s v="Short Duration"/>
    <x v="0"/>
  </r>
  <r>
    <x v="248"/>
    <x v="247"/>
    <s v="Male"/>
    <n v="34"/>
    <s v="Male"/>
    <s v="China"/>
    <s v="Mandarin"/>
    <s v="Data Analysis"/>
    <x v="22"/>
    <s v="75"/>
    <n v="1.9"/>
    <x v="1"/>
    <x v="22"/>
    <s v="Follow-up"/>
    <s v="Active"/>
    <x v="13"/>
    <x v="0"/>
    <s v="Short Duration"/>
    <x v="0"/>
  </r>
  <r>
    <x v="249"/>
    <x v="248"/>
    <s v="Female"/>
    <n v="50"/>
    <s v="Male"/>
    <s v="India"/>
    <s v="Hindi"/>
    <s v="Mobile Apps"/>
    <x v="31"/>
    <s v="100"/>
    <n v="2.5125695216907653"/>
    <x v="1"/>
    <x v="0"/>
    <s v="Follow-up"/>
    <s v="Active"/>
    <x v="17"/>
    <x v="3"/>
    <s v="Short Duration"/>
    <x v="0"/>
  </r>
  <r>
    <x v="250"/>
    <x v="249"/>
    <s v="Female"/>
    <n v="42"/>
    <s v="Male"/>
    <s v="Mexico"/>
    <s v="Spanish"/>
    <s v="DevOps"/>
    <x v="19"/>
    <n v="75"/>
    <n v="4.5999999999999996"/>
    <x v="0"/>
    <x v="35"/>
    <s v="Reviewed"/>
    <s v="Active"/>
    <x v="16"/>
    <x v="14"/>
    <s v="Long Duration"/>
    <x v="0"/>
  </r>
  <r>
    <x v="251"/>
    <x v="250"/>
    <s v="Male"/>
    <n v="43"/>
    <s v="Male"/>
    <s v="Germany"/>
    <s v="Germany"/>
    <s v="UI/UX Design"/>
    <x v="22"/>
    <s v="50"/>
    <n v="0"/>
    <x v="0"/>
    <x v="22"/>
    <s v="Pending"/>
    <s v="On Hold"/>
    <x v="4"/>
    <x v="14"/>
    <s v="Long Duration"/>
    <x v="0"/>
  </r>
  <r>
    <x v="252"/>
    <x v="251"/>
    <s v="Male"/>
    <n v="34"/>
    <s v="Male"/>
    <s v="Germany"/>
    <s v="Germany"/>
    <s v="Data Analysis"/>
    <x v="18"/>
    <s v="75"/>
    <n v="1.8"/>
    <x v="1"/>
    <x v="2"/>
    <s v="Follow-up"/>
    <s v="Inactive"/>
    <x v="4"/>
    <x v="11"/>
    <s v="Medium Duration"/>
    <x v="0"/>
  </r>
  <r>
    <x v="253"/>
    <x v="252"/>
    <s v="Male"/>
    <n v="24"/>
    <s v="Male"/>
    <s v="Spain"/>
    <s v="Spanish"/>
    <s v="Mobile Apps"/>
    <x v="15"/>
    <s v="75"/>
    <n v="2"/>
    <x v="0"/>
    <x v="0"/>
    <s v="Pending"/>
    <s v="Completed"/>
    <x v="6"/>
    <x v="3"/>
    <s v="Short Duration"/>
    <x v="0"/>
  </r>
  <r>
    <x v="254"/>
    <x v="253"/>
    <s v="Male"/>
    <n v="48"/>
    <s v="Male"/>
    <s v="South Africa"/>
    <s v="Afrikaans"/>
    <s v="UI/UX Design"/>
    <x v="18"/>
    <s v="30"/>
    <n v="5"/>
    <x v="1"/>
    <x v="39"/>
    <s v="Reviewed"/>
    <s v="Inactive"/>
    <x v="14"/>
    <x v="11"/>
    <s v="Medium Duration"/>
    <x v="0"/>
  </r>
  <r>
    <x v="255"/>
    <x v="254"/>
    <s v="Female"/>
    <n v="39"/>
    <s v="Male"/>
    <s v="South Korea"/>
    <s v="Korean"/>
    <s v="Data Analysis"/>
    <x v="29"/>
    <n v="20"/>
    <n v="3.2"/>
    <x v="1"/>
    <x v="37"/>
    <s v="Reviewed"/>
    <s v="Completed"/>
    <x v="11"/>
    <x v="0"/>
    <s v="Short Duration"/>
    <x v="1"/>
  </r>
  <r>
    <x v="256"/>
    <x v="255"/>
    <s v="Female"/>
    <n v="57"/>
    <s v="Male"/>
    <s v="Australia"/>
    <s v="English"/>
    <s v="Blockchain Development"/>
    <x v="32"/>
    <n v="30"/>
    <n v="2.4"/>
    <x v="2"/>
    <x v="25"/>
    <s v="Urgent"/>
    <s v="Active"/>
    <x v="0"/>
    <x v="12"/>
    <s v="Medium Duration"/>
    <x v="0"/>
  </r>
  <r>
    <x v="257"/>
    <x v="256"/>
    <s v="Female"/>
    <n v="44"/>
    <s v="Male"/>
    <s v="Canada"/>
    <s v="English"/>
    <s v="Web Development"/>
    <x v="17"/>
    <s v="100"/>
    <n v="2.9"/>
    <x v="0"/>
    <x v="4"/>
    <s v="Follow-up"/>
    <s v="Inactive"/>
    <x v="8"/>
    <x v="3"/>
    <s v="Short Duration"/>
    <x v="0"/>
  </r>
  <r>
    <x v="258"/>
    <x v="257"/>
    <s v="Male"/>
    <n v="37"/>
    <s v="Male"/>
    <s v="Brazil"/>
    <s v="Portuguese"/>
    <s v="UI/UX Design"/>
    <x v="8"/>
    <n v="20"/>
    <n v="0"/>
    <x v="1"/>
    <x v="13"/>
    <s v="Pending"/>
    <s v="Completed"/>
    <x v="2"/>
    <x v="1"/>
    <s v="Medium Duration"/>
    <x v="0"/>
  </r>
  <r>
    <x v="259"/>
    <x v="258"/>
    <s v="Male"/>
    <n v="50"/>
    <s v="Male"/>
    <s v="Turkey"/>
    <s v="Turkish"/>
    <s v="Data Analysis"/>
    <x v="16"/>
    <s v="30"/>
    <n v="3"/>
    <x v="0"/>
    <x v="6"/>
    <s v="Urgent"/>
    <s v="On Hold"/>
    <x v="11"/>
    <x v="4"/>
    <s v="Short Duration"/>
    <x v="0"/>
  </r>
  <r>
    <x v="260"/>
    <x v="259"/>
    <s v="Male"/>
    <n v="50"/>
    <s v="Male"/>
    <s v="Spain"/>
    <s v="Spanish"/>
    <s v="UI/UX Design"/>
    <x v="33"/>
    <s v="50"/>
    <n v="1.6"/>
    <x v="0"/>
    <x v="19"/>
    <s v="Follow-up"/>
    <s v="On Hold"/>
    <x v="12"/>
    <x v="3"/>
    <s v="Short Duration"/>
    <x v="0"/>
  </r>
  <r>
    <x v="261"/>
    <x v="260"/>
    <s v="Female"/>
    <n v="28"/>
    <s v="Male"/>
    <s v="France"/>
    <s v="French"/>
    <s v="Graphic Design"/>
    <x v="25"/>
    <s v="20"/>
    <n v="3.6"/>
    <x v="1"/>
    <x v="5"/>
    <s v="Urgent"/>
    <s v="Inactive"/>
    <x v="12"/>
    <x v="3"/>
    <s v="Short Duration"/>
    <x v="0"/>
  </r>
  <r>
    <x v="262"/>
    <x v="261"/>
    <s v="Male"/>
    <n v="48"/>
    <s v="Male"/>
    <s v="Italy"/>
    <s v="Italian"/>
    <s v="Web Development"/>
    <x v="23"/>
    <s v=""/>
    <n v="2.1"/>
    <x v="0"/>
    <x v="15"/>
    <s v="Reviewed"/>
    <s v="Inactive"/>
    <x v="9"/>
    <x v="1"/>
    <s v="Medium Duration"/>
    <x v="1"/>
  </r>
  <r>
    <x v="263"/>
    <x v="262"/>
    <s v="Male"/>
    <n v="42"/>
    <s v="Male"/>
    <s v="Germany"/>
    <s v="Germany"/>
    <s v="DevOps"/>
    <x v="18"/>
    <s v="30"/>
    <n v="3.6"/>
    <x v="1"/>
    <x v="31"/>
    <s v="Follow-up"/>
    <s v="Active"/>
    <x v="13"/>
    <x v="1"/>
    <s v="Medium Duration"/>
    <x v="0"/>
  </r>
  <r>
    <x v="264"/>
    <x v="263"/>
    <s v="Female"/>
    <n v="37"/>
    <s v="Male"/>
    <s v="Canada"/>
    <s v="English"/>
    <s v="Data Analysis"/>
    <x v="22"/>
    <n v="20"/>
    <n v="2.7"/>
    <x v="1"/>
    <x v="38"/>
    <s v="Urgent"/>
    <s v="Inactive"/>
    <x v="14"/>
    <x v="6"/>
    <s v="Short Duration"/>
    <x v="0"/>
  </r>
  <r>
    <x v="265"/>
    <x v="264"/>
    <s v="Male"/>
    <n v="21"/>
    <s v="Male"/>
    <s v="India"/>
    <s v="Hindi"/>
    <s v="Blockchain Development"/>
    <x v="25"/>
    <s v="100"/>
    <n v="2.1"/>
    <x v="1"/>
    <x v="18"/>
    <s v="Urgent"/>
    <s v="Active"/>
    <x v="3"/>
    <x v="6"/>
    <s v="Short Duration"/>
    <x v="0"/>
  </r>
  <r>
    <x v="266"/>
    <x v="265"/>
    <s v="Male"/>
    <n v="50"/>
    <s v="Male"/>
    <s v="South Korea"/>
    <s v="Korean"/>
    <s v="Web Development"/>
    <x v="19"/>
    <n v="40"/>
    <n v="4.9000000000000004"/>
    <x v="2"/>
    <x v="21"/>
    <s v="Pending"/>
    <s v="Active"/>
    <x v="11"/>
    <x v="8"/>
    <s v="Long Duration"/>
    <x v="0"/>
  </r>
  <r>
    <x v="267"/>
    <x v="266"/>
    <s v="Female"/>
    <n v="22"/>
    <s v="Male"/>
    <s v="Argentina"/>
    <s v="Spanish"/>
    <s v="AI"/>
    <x v="33"/>
    <s v="30"/>
    <n v="2.1"/>
    <x v="2"/>
    <x v="0"/>
    <s v="Urgent"/>
    <s v="On Hold"/>
    <x v="6"/>
    <x v="10"/>
    <s v="Short Duration"/>
    <x v="0"/>
  </r>
  <r>
    <x v="268"/>
    <x v="267"/>
    <s v="Female"/>
    <n v="39"/>
    <s v="Male"/>
    <s v="Japan"/>
    <s v="Japanese"/>
    <s v="Web Development"/>
    <x v="17"/>
    <s v="100"/>
    <n v="0"/>
    <x v="0"/>
    <x v="38"/>
    <s v="Follow-up"/>
    <s v="On Hold"/>
    <x v="8"/>
    <x v="14"/>
    <s v="Long Duration"/>
    <x v="0"/>
  </r>
  <r>
    <x v="269"/>
    <x v="268"/>
    <s v="Female"/>
    <n v="25"/>
    <s v="Male"/>
    <s v="Japan"/>
    <s v="Japanese"/>
    <s v="Machine Learning"/>
    <x v="15"/>
    <n v="50"/>
    <n v="2.8"/>
    <x v="1"/>
    <x v="8"/>
    <s v="Follow-up"/>
    <s v="Completed"/>
    <x v="12"/>
    <x v="10"/>
    <s v="Short Duration"/>
    <x v="0"/>
  </r>
  <r>
    <x v="270"/>
    <x v="269"/>
    <s v="Female"/>
    <n v="47"/>
    <s v="Male"/>
    <s v="South Africa"/>
    <s v="Afrikaans"/>
    <s v="Mobile Apps"/>
    <x v="5"/>
    <s v=""/>
    <n v="2.5125695216907653"/>
    <x v="0"/>
    <x v="11"/>
    <s v="Pending"/>
    <s v="On Hold"/>
    <x v="15"/>
    <x v="14"/>
    <s v="Long Duration"/>
    <x v="1"/>
  </r>
  <r>
    <x v="271"/>
    <x v="270"/>
    <s v="Female"/>
    <n v="35"/>
    <s v="Male"/>
    <s v="South Africa"/>
    <s v="Afrikaans"/>
    <s v="UI/UX Design"/>
    <x v="6"/>
    <n v="100"/>
    <n v="4.7"/>
    <x v="1"/>
    <x v="1"/>
    <s v="Follow-up"/>
    <s v="On Hold"/>
    <x v="5"/>
    <x v="14"/>
    <s v="Long Duration"/>
    <x v="0"/>
  </r>
  <r>
    <x v="272"/>
    <x v="271"/>
    <s v="Female"/>
    <m/>
    <s v="Male"/>
    <s v="UK"/>
    <s v="English"/>
    <s v="Cybersecurity"/>
    <x v="31"/>
    <s v="100"/>
    <n v="1.3"/>
    <x v="0"/>
    <x v="12"/>
    <s v="Reviewed"/>
    <s v="Inactive"/>
    <x v="3"/>
    <x v="10"/>
    <s v="Short Duration"/>
    <x v="1"/>
  </r>
  <r>
    <x v="273"/>
    <x v="272"/>
    <s v="Male"/>
    <n v="35"/>
    <s v="Male"/>
    <s v="Netherlands"/>
    <s v="Dutch"/>
    <s v="Blockchain Development"/>
    <x v="22"/>
    <n v="75"/>
    <n v="1.6"/>
    <x v="1"/>
    <x v="33"/>
    <s v="Follow-up"/>
    <s v="On Hold"/>
    <x v="0"/>
    <x v="0"/>
    <s v="Short Duration"/>
    <x v="0"/>
  </r>
  <r>
    <x v="274"/>
    <x v="273"/>
    <s v="Male"/>
    <n v="59"/>
    <s v="Male"/>
    <s v="France"/>
    <s v="French"/>
    <s v="Web Development"/>
    <x v="17"/>
    <s v="100"/>
    <n v="0"/>
    <x v="2"/>
    <x v="10"/>
    <s v="Follow-up"/>
    <s v="Completed"/>
    <x v="8"/>
    <x v="1"/>
    <s v="Medium Duration"/>
    <x v="1"/>
  </r>
  <r>
    <x v="275"/>
    <x v="274"/>
    <s v="Female"/>
    <n v="26"/>
    <s v="Male"/>
    <s v="China"/>
    <s v="Mandarin"/>
    <s v="UI/UX Design"/>
    <x v="3"/>
    <n v="100"/>
    <n v="3.6"/>
    <x v="0"/>
    <x v="22"/>
    <s v="Urgent"/>
    <s v="Inactive"/>
    <x v="3"/>
    <x v="10"/>
    <s v="Short Duration"/>
    <x v="0"/>
  </r>
  <r>
    <x v="276"/>
    <x v="275"/>
    <s v="Male"/>
    <n v="44"/>
    <s v="Male"/>
    <s v="Russia"/>
    <s v="Russian"/>
    <s v="Machine Learning"/>
    <x v="10"/>
    <s v="20"/>
    <n v="4.7"/>
    <x v="1"/>
    <x v="30"/>
    <s v="Urgent"/>
    <s v="Completed"/>
    <x v="11"/>
    <x v="5"/>
    <s v="Medium Duration"/>
    <x v="0"/>
  </r>
  <r>
    <x v="277"/>
    <x v="276"/>
    <s v="Female"/>
    <n v="31"/>
    <s v="Male"/>
    <s v="South Africa"/>
    <s v="Afrikaans"/>
    <s v="UI/UX Design"/>
    <x v="29"/>
    <n v="40"/>
    <n v="2.5125695216907653"/>
    <x v="1"/>
    <x v="17"/>
    <s v="Follow-up"/>
    <s v="On Hold"/>
    <x v="11"/>
    <x v="14"/>
    <s v="Long Duration"/>
    <x v="0"/>
  </r>
  <r>
    <x v="278"/>
    <x v="277"/>
    <s v="Male"/>
    <n v="60"/>
    <s v="Male"/>
    <s v="Turkey"/>
    <s v="Turkish"/>
    <s v="Data Analysis"/>
    <x v="22"/>
    <s v=""/>
    <n v="3.2"/>
    <x v="0"/>
    <x v="36"/>
    <s v="Pending"/>
    <s v="Completed"/>
    <x v="1"/>
    <x v="7"/>
    <s v="Short Duration"/>
    <x v="0"/>
  </r>
  <r>
    <x v="279"/>
    <x v="278"/>
    <s v="Female"/>
    <n v="23"/>
    <s v="Male"/>
    <s v="UK"/>
    <s v="English"/>
    <s v="Blockchain Development"/>
    <x v="3"/>
    <n v="20"/>
    <n v="2.5125695216907653"/>
    <x v="0"/>
    <x v="2"/>
    <s v="Urgent"/>
    <s v="Inactive"/>
    <x v="12"/>
    <x v="7"/>
    <s v="Short Duration"/>
    <x v="0"/>
  </r>
  <r>
    <x v="280"/>
    <x v="279"/>
    <s v="Male"/>
    <n v="42"/>
    <s v="Male"/>
    <s v="Indonesia"/>
    <s v="Indonesian"/>
    <s v="UI/UX Design"/>
    <x v="13"/>
    <n v="20"/>
    <n v="4.7"/>
    <x v="0"/>
    <x v="27"/>
    <s v="Pending"/>
    <s v="Active"/>
    <x v="13"/>
    <x v="4"/>
    <s v="Short Duration"/>
    <x v="0"/>
  </r>
  <r>
    <x v="281"/>
    <x v="280"/>
    <s v="Female"/>
    <n v="48"/>
    <s v="Male"/>
    <s v="India"/>
    <s v="Hindi"/>
    <s v="Mobile Apps"/>
    <x v="22"/>
    <s v="30"/>
    <n v="2.5125695216907653"/>
    <x v="0"/>
    <x v="31"/>
    <s v="Follow-up"/>
    <s v="Completed"/>
    <x v="18"/>
    <x v="1"/>
    <s v="Medium Duration"/>
    <x v="0"/>
  </r>
  <r>
    <x v="282"/>
    <x v="281"/>
    <s v="Male"/>
    <n v="42"/>
    <s v="Male"/>
    <s v="Netherlands"/>
    <s v="Dutch"/>
    <s v="Graphic Design"/>
    <x v="6"/>
    <n v="20"/>
    <n v="2.4"/>
    <x v="1"/>
    <x v="18"/>
    <s v="Follow-up"/>
    <s v="Completed"/>
    <x v="18"/>
    <x v="0"/>
    <s v="Short Duration"/>
    <x v="0"/>
  </r>
  <r>
    <x v="283"/>
    <x v="282"/>
    <s v="Male"/>
    <n v="52"/>
    <s v="Male"/>
    <s v="South Korea"/>
    <s v="Korean"/>
    <s v="Cybersecurity"/>
    <x v="11"/>
    <s v="50"/>
    <n v="2.5125695216907653"/>
    <x v="0"/>
    <x v="0"/>
    <s v="Reviewed"/>
    <s v="Inactive"/>
    <x v="9"/>
    <x v="5"/>
    <s v="Medium Duration"/>
    <x v="0"/>
  </r>
  <r>
    <x v="284"/>
    <x v="283"/>
    <s v="Female"/>
    <n v="55"/>
    <s v="Male"/>
    <s v="Japan"/>
    <s v="Japanese"/>
    <s v="Web Development"/>
    <x v="11"/>
    <s v="75"/>
    <n v="2.9"/>
    <x v="0"/>
    <x v="0"/>
    <s v="Urgent"/>
    <s v="Inactive"/>
    <x v="15"/>
    <x v="13"/>
    <s v="Medium Duration"/>
    <x v="0"/>
  </r>
  <r>
    <x v="285"/>
    <x v="284"/>
    <s v="Female"/>
    <n v="58"/>
    <s v="Male"/>
    <s v="South Africa"/>
    <s v="Afrikaans"/>
    <s v="Cybersecurity"/>
    <x v="0"/>
    <s v="50"/>
    <n v="0"/>
    <x v="0"/>
    <x v="0"/>
    <s v="Follow-up"/>
    <s v="Completed"/>
    <x v="4"/>
    <x v="7"/>
    <s v="Short Duration"/>
    <x v="0"/>
  </r>
  <r>
    <x v="286"/>
    <x v="285"/>
    <s v="Female"/>
    <n v="46"/>
    <s v="Male"/>
    <s v="South Korea"/>
    <s v="Korean"/>
    <s v="Machine Learning"/>
    <x v="29"/>
    <s v="20"/>
    <n v="0"/>
    <x v="0"/>
    <x v="19"/>
    <s v="Reviewed"/>
    <s v="On Hold"/>
    <x v="1"/>
    <x v="6"/>
    <s v="Short Duration"/>
    <x v="0"/>
  </r>
  <r>
    <x v="287"/>
    <x v="286"/>
    <s v="Female"/>
    <n v="45"/>
    <s v="Male"/>
    <s v="Spain"/>
    <s v="Spanish"/>
    <s v="Machine Learning"/>
    <x v="25"/>
    <s v="100"/>
    <n v="1.5"/>
    <x v="1"/>
    <x v="17"/>
    <s v="Urgent"/>
    <s v="Completed"/>
    <x v="17"/>
    <x v="6"/>
    <s v="Short Duration"/>
    <x v="0"/>
  </r>
  <r>
    <x v="288"/>
    <x v="287"/>
    <s v="Female"/>
    <n v="56"/>
    <s v="Male"/>
    <s v="India"/>
    <s v="Hindi"/>
    <s v="Machine Learning"/>
    <x v="33"/>
    <s v="30"/>
    <n v="1.9"/>
    <x v="1"/>
    <x v="22"/>
    <s v="Follow-up"/>
    <s v="Inactive"/>
    <x v="10"/>
    <x v="3"/>
    <s v="Short Duration"/>
    <x v="0"/>
  </r>
  <r>
    <x v="289"/>
    <x v="288"/>
    <s v="Male"/>
    <n v="44"/>
    <s v="Male"/>
    <s v="UK"/>
    <s v="English"/>
    <s v="Blockchain Development"/>
    <x v="13"/>
    <s v="100"/>
    <n v="3.1"/>
    <x v="1"/>
    <x v="36"/>
    <s v="Follow-up"/>
    <s v="Active"/>
    <x v="1"/>
    <x v="4"/>
    <s v="Short Duration"/>
    <x v="0"/>
  </r>
  <r>
    <x v="290"/>
    <x v="289"/>
    <s v="Male"/>
    <n v="46"/>
    <s v="Male"/>
    <s v="Indonesia"/>
    <s v="Indonesian"/>
    <s v="UI/UX Design"/>
    <x v="12"/>
    <s v=""/>
    <n v="1.8"/>
    <x v="0"/>
    <x v="30"/>
    <s v="Urgent"/>
    <s v="Active"/>
    <x v="12"/>
    <x v="10"/>
    <s v="Short Duration"/>
    <x v="0"/>
  </r>
  <r>
    <x v="291"/>
    <x v="290"/>
    <s v="Female"/>
    <n v="27"/>
    <s v="Male"/>
    <s v="Japan"/>
    <s v="Japanese"/>
    <s v="Web Development"/>
    <x v="24"/>
    <s v="30"/>
    <n v="2.4"/>
    <x v="1"/>
    <x v="37"/>
    <s v="Urgent"/>
    <s v="On Hold"/>
    <x v="15"/>
    <x v="12"/>
    <s v="Medium Duration"/>
    <x v="1"/>
  </r>
  <r>
    <x v="292"/>
    <x v="291"/>
    <s v="Female"/>
    <n v="49"/>
    <s v="Male"/>
    <s v="India"/>
    <s v="Hindi"/>
    <s v="Blockchain Development"/>
    <x v="13"/>
    <s v="100"/>
    <n v="4.2"/>
    <x v="1"/>
    <x v="1"/>
    <s v="Urgent"/>
    <s v="Completed"/>
    <x v="5"/>
    <x v="6"/>
    <s v="Short Duration"/>
    <x v="0"/>
  </r>
  <r>
    <x v="293"/>
    <x v="292"/>
    <s v="Male"/>
    <n v="53"/>
    <s v="Male"/>
    <s v="Mexico"/>
    <s v="Spanish"/>
    <s v="Web Development"/>
    <x v="17"/>
    <n v="50"/>
    <n v="1.4"/>
    <x v="0"/>
    <x v="0"/>
    <s v="Follow-up"/>
    <s v="Active"/>
    <x v="7"/>
    <x v="1"/>
    <s v="Medium Duration"/>
    <x v="0"/>
  </r>
  <r>
    <x v="294"/>
    <x v="293"/>
    <s v="Male"/>
    <n v="56"/>
    <s v="Male"/>
    <s v="Australia"/>
    <s v="English"/>
    <s v="Web Development"/>
    <x v="19"/>
    <s v="40"/>
    <n v="1.2"/>
    <x v="1"/>
    <x v="21"/>
    <s v="Follow-up"/>
    <s v="Completed"/>
    <x v="18"/>
    <x v="4"/>
    <s v="Short Duration"/>
    <x v="0"/>
  </r>
  <r>
    <x v="295"/>
    <x v="294"/>
    <s v="Female"/>
    <n v="56"/>
    <s v="Male"/>
    <s v="UK"/>
    <s v="English"/>
    <s v="DevOps"/>
    <x v="1"/>
    <s v=""/>
    <n v="2.1"/>
    <x v="1"/>
    <x v="1"/>
    <s v="Reviewed"/>
    <s v="Inactive"/>
    <x v="8"/>
    <x v="13"/>
    <s v="Medium Duration"/>
    <x v="0"/>
  </r>
  <r>
    <x v="296"/>
    <x v="295"/>
    <s v="Male"/>
    <n v="38"/>
    <s v="Male"/>
    <s v="South Africa"/>
    <s v="Afrikaans"/>
    <s v="Data Analysis"/>
    <x v="15"/>
    <s v="100"/>
    <n v="1.4"/>
    <x v="0"/>
    <x v="34"/>
    <s v="Pending"/>
    <s v="Active"/>
    <x v="12"/>
    <x v="7"/>
    <s v="Short Duration"/>
    <x v="0"/>
  </r>
  <r>
    <x v="297"/>
    <x v="296"/>
    <s v="Male"/>
    <n v="20"/>
    <s v="Male"/>
    <s v="South Korea"/>
    <s v="Korean"/>
    <s v="Mobile Apps"/>
    <x v="12"/>
    <s v="30"/>
    <n v="3.8"/>
    <x v="2"/>
    <x v="9"/>
    <s v="Urgent"/>
    <s v="On Hold"/>
    <x v="3"/>
    <x v="10"/>
    <s v="Short Duration"/>
    <x v="0"/>
  </r>
  <r>
    <x v="298"/>
    <x v="297"/>
    <s v="Female"/>
    <n v="38"/>
    <s v="Male"/>
    <s v="Canada"/>
    <s v="English"/>
    <s v="Machine Learning"/>
    <x v="11"/>
    <s v="50"/>
    <n v="0"/>
    <x v="2"/>
    <x v="29"/>
    <s v="Follow-up"/>
    <s v="Inactive"/>
    <x v="1"/>
    <x v="10"/>
    <s v="Short Duration"/>
    <x v="1"/>
  </r>
  <r>
    <x v="299"/>
    <x v="298"/>
    <s v="Female"/>
    <m/>
    <s v="Male"/>
    <s v="Netherlands"/>
    <s v="Dutch"/>
    <s v="Mobile Apps"/>
    <x v="22"/>
    <s v="40"/>
    <n v="3.5"/>
    <x v="0"/>
    <x v="6"/>
    <s v="Follow-up"/>
    <s v="On Hold"/>
    <x v="11"/>
    <x v="0"/>
    <s v="Short Duration"/>
    <x v="0"/>
  </r>
  <r>
    <x v="300"/>
    <x v="299"/>
    <s v="Male"/>
    <n v="46"/>
    <s v="Male"/>
    <s v="India"/>
    <s v="Hindi"/>
    <s v="Machine Learning"/>
    <x v="13"/>
    <n v="100"/>
    <n v="0"/>
    <x v="1"/>
    <x v="33"/>
    <s v="Urgent"/>
    <s v="Inactive"/>
    <x v="13"/>
    <x v="9"/>
    <s v="Medium Duration"/>
    <x v="0"/>
  </r>
  <r>
    <x v="301"/>
    <x v="300"/>
    <s v="Male"/>
    <n v="36"/>
    <s v="Male"/>
    <s v="South Africa"/>
    <s v="Afrikaans"/>
    <s v="Data Analysis"/>
    <x v="16"/>
    <s v="75"/>
    <n v="2.2000000000000002"/>
    <x v="0"/>
    <x v="36"/>
    <s v="Pending"/>
    <s v="Active"/>
    <x v="18"/>
    <x v="3"/>
    <s v="Short Duration"/>
    <x v="0"/>
  </r>
  <r>
    <x v="302"/>
    <x v="301"/>
    <s v="Male"/>
    <n v="33"/>
    <s v="Male"/>
    <s v="Russia"/>
    <s v="Russian"/>
    <s v="Web Development"/>
    <x v="33"/>
    <s v="75"/>
    <n v="2.5"/>
    <x v="0"/>
    <x v="16"/>
    <s v="Urgent"/>
    <s v="On Hold"/>
    <x v="17"/>
    <x v="3"/>
    <s v="Short Duration"/>
    <x v="1"/>
  </r>
  <r>
    <x v="303"/>
    <x v="302"/>
    <s v="Female"/>
    <n v="37"/>
    <s v="Male"/>
    <s v="Canada"/>
    <s v="English"/>
    <s v="Graphic Design"/>
    <x v="12"/>
    <n v="50"/>
    <n v="4.7"/>
    <x v="0"/>
    <x v="7"/>
    <s v="Pending"/>
    <s v="On Hold"/>
    <x v="12"/>
    <x v="10"/>
    <s v="Short Duration"/>
    <x v="0"/>
  </r>
  <r>
    <x v="304"/>
    <x v="303"/>
    <s v="Male"/>
    <n v="20"/>
    <s v="Male"/>
    <s v="Egypt"/>
    <s v="Arabic"/>
    <s v="Data Analysis"/>
    <x v="12"/>
    <s v="20"/>
    <n v="3.9"/>
    <x v="0"/>
    <x v="0"/>
    <s v="Follow-up"/>
    <s v="Inactive"/>
    <x v="10"/>
    <x v="3"/>
    <s v="Short Duration"/>
    <x v="0"/>
  </r>
  <r>
    <x v="305"/>
    <x v="304"/>
    <s v="Female"/>
    <n v="48"/>
    <s v="Male"/>
    <s v="China"/>
    <s v="Mandarin"/>
    <s v="Data Analysis"/>
    <x v="33"/>
    <s v="75"/>
    <n v="1.6"/>
    <x v="0"/>
    <x v="24"/>
    <s v="Pending"/>
    <s v="On Hold"/>
    <x v="3"/>
    <x v="10"/>
    <s v="Short Duration"/>
    <x v="1"/>
  </r>
  <r>
    <x v="306"/>
    <x v="305"/>
    <s v="Male"/>
    <n v="27"/>
    <s v="Male"/>
    <s v="France"/>
    <s v="French"/>
    <s v="Cybersecurity"/>
    <x v="33"/>
    <n v="50"/>
    <n v="2.5125695216907653"/>
    <x v="0"/>
    <x v="1"/>
    <s v="Reviewed"/>
    <s v="Inactive"/>
    <x v="6"/>
    <x v="4"/>
    <s v="Short Duration"/>
    <x v="0"/>
  </r>
  <r>
    <x v="307"/>
    <x v="306"/>
    <s v="Male"/>
    <n v="34"/>
    <s v="Male"/>
    <s v="South Korea"/>
    <s v="Korean"/>
    <s v="Mobile Apps"/>
    <x v="25"/>
    <s v="30"/>
    <n v="3.6"/>
    <x v="1"/>
    <x v="13"/>
    <s v="Follow-up"/>
    <s v="Inactive"/>
    <x v="6"/>
    <x v="10"/>
    <s v="Short Duration"/>
    <x v="0"/>
  </r>
  <r>
    <x v="308"/>
    <x v="307"/>
    <s v="Male"/>
    <n v="55"/>
    <s v="Male"/>
    <s v="Brazil"/>
    <s v="Portuguese"/>
    <s v="Machine Learning"/>
    <x v="5"/>
    <n v="30"/>
    <n v="1.2"/>
    <x v="1"/>
    <x v="38"/>
    <s v="Reviewed"/>
    <s v="Inactive"/>
    <x v="5"/>
    <x v="0"/>
    <s v="Short Duration"/>
    <x v="0"/>
  </r>
  <r>
    <x v="309"/>
    <x v="308"/>
    <s v="Female"/>
    <n v="44"/>
    <s v="Male"/>
    <s v="South Africa"/>
    <s v="Afrikaans"/>
    <s v="Machine Learning"/>
    <x v="5"/>
    <n v="75"/>
    <n v="3"/>
    <x v="0"/>
    <x v="35"/>
    <s v="Urgent"/>
    <s v="Inactive"/>
    <x v="0"/>
    <x v="0"/>
    <s v="Short Duration"/>
    <x v="0"/>
  </r>
  <r>
    <x v="310"/>
    <x v="309"/>
    <s v="Male"/>
    <n v="31"/>
    <s v="Male"/>
    <s v="Netherlands"/>
    <s v="Dutch"/>
    <s v="UI/UX Design"/>
    <x v="33"/>
    <s v="50"/>
    <n v="3.9"/>
    <x v="0"/>
    <x v="0"/>
    <s v="Urgent"/>
    <s v="Active"/>
    <x v="17"/>
    <x v="3"/>
    <s v="Short Duration"/>
    <x v="0"/>
  </r>
  <r>
    <x v="311"/>
    <x v="310"/>
    <s v="Male"/>
    <n v="34"/>
    <s v="Male"/>
    <s v="Australia"/>
    <s v="English"/>
    <s v="DevOps"/>
    <x v="25"/>
    <s v="40"/>
    <n v="1.7"/>
    <x v="2"/>
    <x v="26"/>
    <s v="Urgent"/>
    <s v="Inactive"/>
    <x v="17"/>
    <x v="6"/>
    <s v="Short Duration"/>
    <x v="0"/>
  </r>
  <r>
    <x v="312"/>
    <x v="311"/>
    <s v="Female"/>
    <n v="47"/>
    <s v="Male"/>
    <s v="Brazil"/>
    <s v="Portuguese"/>
    <s v="DevOps"/>
    <x v="13"/>
    <s v="20"/>
    <n v="4.5"/>
    <x v="2"/>
    <x v="38"/>
    <s v="Pending"/>
    <s v="Completed"/>
    <x v="5"/>
    <x v="0"/>
    <s v="Short Duration"/>
    <x v="0"/>
  </r>
  <r>
    <x v="313"/>
    <x v="312"/>
    <s v="Male"/>
    <n v="50"/>
    <s v="Male"/>
    <s v="US"/>
    <s v="English"/>
    <s v="Graphic Design"/>
    <x v="23"/>
    <n v="40"/>
    <n v="3.6"/>
    <x v="1"/>
    <x v="2"/>
    <s v="Follow-up"/>
    <s v="On Hold"/>
    <x v="15"/>
    <x v="11"/>
    <s v="Medium Duration"/>
    <x v="0"/>
  </r>
  <r>
    <x v="314"/>
    <x v="313"/>
    <s v="Male"/>
    <n v="39"/>
    <s v="Male"/>
    <s v="Germany"/>
    <s v="Germany"/>
    <s v="Cybersecurity"/>
    <x v="14"/>
    <n v="75"/>
    <n v="3.6"/>
    <x v="1"/>
    <x v="13"/>
    <s v="Urgent"/>
    <s v="Completed"/>
    <x v="3"/>
    <x v="3"/>
    <s v="Short Duration"/>
    <x v="0"/>
  </r>
  <r>
    <x v="315"/>
    <x v="314"/>
    <s v="Female"/>
    <n v="26"/>
    <s v="Male"/>
    <s v="Argentina"/>
    <s v="Spanish"/>
    <s v="Blockchain Development"/>
    <x v="15"/>
    <n v="100"/>
    <n v="2.8"/>
    <x v="1"/>
    <x v="32"/>
    <s v="Urgent"/>
    <s v="Active"/>
    <x v="10"/>
    <x v="3"/>
    <s v="Short Duration"/>
    <x v="1"/>
  </r>
  <r>
    <x v="316"/>
    <x v="315"/>
    <s v="Male"/>
    <m/>
    <s v="Male"/>
    <s v="Netherlands"/>
    <s v="Dutch"/>
    <s v="DevOps"/>
    <x v="12"/>
    <n v="100"/>
    <n v="5"/>
    <x v="0"/>
    <x v="0"/>
    <s v="Follow-up"/>
    <s v="Completed"/>
    <x v="10"/>
    <x v="6"/>
    <s v="Short Duration"/>
    <x v="0"/>
  </r>
  <r>
    <x v="317"/>
    <x v="316"/>
    <s v="Male"/>
    <n v="32"/>
    <s v="Male"/>
    <s v="Germany"/>
    <s v="Germany"/>
    <s v="Graphic Design"/>
    <x v="12"/>
    <s v="100"/>
    <n v="1.4"/>
    <x v="1"/>
    <x v="22"/>
    <s v="Urgent"/>
    <s v="On Hold"/>
    <x v="6"/>
    <x v="3"/>
    <s v="Short Duration"/>
    <x v="0"/>
  </r>
  <r>
    <x v="318"/>
    <x v="317"/>
    <s v="Female"/>
    <n v="55"/>
    <s v="Male"/>
    <s v="Russia"/>
    <s v="Russian"/>
    <s v="Data Analysis"/>
    <x v="8"/>
    <s v="30"/>
    <n v="2.5125695216907653"/>
    <x v="2"/>
    <x v="0"/>
    <s v="Reviewed"/>
    <s v="Completed"/>
    <x v="16"/>
    <x v="14"/>
    <s v="Long Duration"/>
    <x v="0"/>
  </r>
  <r>
    <x v="319"/>
    <x v="318"/>
    <s v="Male"/>
    <n v="32"/>
    <s v="Male"/>
    <s v="Argentina"/>
    <s v="Spanish"/>
    <s v="Machine Learning"/>
    <x v="16"/>
    <n v="40"/>
    <n v="4.5999999999999996"/>
    <x v="1"/>
    <x v="1"/>
    <s v="Follow-up"/>
    <s v="Active"/>
    <x v="13"/>
    <x v="10"/>
    <s v="Short Duration"/>
    <x v="0"/>
  </r>
  <r>
    <x v="320"/>
    <x v="319"/>
    <s v="Male"/>
    <n v="30"/>
    <s v="Male"/>
    <s v="South Korea"/>
    <s v="Korean"/>
    <s v="Blockchain Development"/>
    <x v="3"/>
    <n v="20"/>
    <n v="3.3"/>
    <x v="0"/>
    <x v="0"/>
    <s v="Follow-up"/>
    <s v="Inactive"/>
    <x v="17"/>
    <x v="6"/>
    <s v="Short Duration"/>
    <x v="0"/>
  </r>
  <r>
    <x v="321"/>
    <x v="320"/>
    <s v="Female"/>
    <n v="37"/>
    <s v="Male"/>
    <s v="Canada"/>
    <s v="English"/>
    <s v="Cybersecurity"/>
    <x v="12"/>
    <n v="40"/>
    <n v="3.7"/>
    <x v="1"/>
    <x v="0"/>
    <s v="Follow-up"/>
    <s v="Completed"/>
    <x v="12"/>
    <x v="7"/>
    <s v="Short Duration"/>
    <x v="0"/>
  </r>
  <r>
    <x v="322"/>
    <x v="321"/>
    <s v="Male"/>
    <n v="52"/>
    <s v="Male"/>
    <s v="Brazil"/>
    <s v="Portuguese"/>
    <s v="Graphic Design"/>
    <x v="26"/>
    <s v=""/>
    <n v="0"/>
    <x v="1"/>
    <x v="12"/>
    <s v="Reviewed"/>
    <s v="Active"/>
    <x v="0"/>
    <x v="1"/>
    <s v="Medium Duration"/>
    <x v="1"/>
  </r>
  <r>
    <x v="323"/>
    <x v="322"/>
    <s v="Male"/>
    <n v="48"/>
    <s v="Male"/>
    <s v="India"/>
    <s v="Hindi"/>
    <s v="Cybersecurity"/>
    <x v="10"/>
    <s v="50"/>
    <n v="0"/>
    <x v="1"/>
    <x v="29"/>
    <s v="Follow-up"/>
    <s v="Active"/>
    <x v="18"/>
    <x v="2"/>
    <s v="Long Duration"/>
    <x v="1"/>
  </r>
  <r>
    <x v="324"/>
    <x v="323"/>
    <s v="Female"/>
    <n v="28"/>
    <s v="Male"/>
    <s v="Japan"/>
    <s v="Japanese"/>
    <s v="Mobile Apps"/>
    <x v="16"/>
    <s v="40"/>
    <n v="2.5125695216907653"/>
    <x v="1"/>
    <x v="29"/>
    <s v="Reviewed"/>
    <s v="On Hold"/>
    <x v="9"/>
    <x v="9"/>
    <s v="Medium Duration"/>
    <x v="1"/>
  </r>
  <r>
    <x v="325"/>
    <x v="324"/>
    <s v="Female"/>
    <n v="58"/>
    <s v="Male"/>
    <s v="Spain"/>
    <s v="Spanish"/>
    <s v="Data Analysis"/>
    <x v="37"/>
    <s v="75"/>
    <n v="3.4"/>
    <x v="1"/>
    <x v="17"/>
    <s v="Follow-up"/>
    <s v="On Hold"/>
    <x v="18"/>
    <x v="9"/>
    <s v="Medium Duration"/>
    <x v="0"/>
  </r>
  <r>
    <x v="326"/>
    <x v="325"/>
    <s v="Male"/>
    <n v="30"/>
    <s v="Male"/>
    <s v="Argentina"/>
    <s v="Spanish"/>
    <s v="Web Development"/>
    <x v="25"/>
    <s v="40"/>
    <n v="1.6"/>
    <x v="1"/>
    <x v="17"/>
    <s v="Pending"/>
    <s v="Completed"/>
    <x v="17"/>
    <x v="3"/>
    <s v="Short Duration"/>
    <x v="0"/>
  </r>
  <r>
    <x v="327"/>
    <x v="326"/>
    <s v="Female"/>
    <n v="47"/>
    <s v="Male"/>
    <s v="China"/>
    <s v="Mandarin"/>
    <s v="Mobile Apps"/>
    <x v="31"/>
    <s v="20"/>
    <n v="1.9"/>
    <x v="0"/>
    <x v="0"/>
    <s v="Urgent"/>
    <s v="Inactive"/>
    <x v="3"/>
    <x v="3"/>
    <s v="Short Duration"/>
    <x v="0"/>
  </r>
  <r>
    <x v="328"/>
    <x v="327"/>
    <s v="Male"/>
    <n v="44"/>
    <s v="Male"/>
    <s v="Argentina"/>
    <s v="Spanish"/>
    <s v="AI"/>
    <x v="3"/>
    <n v="50"/>
    <n v="0"/>
    <x v="1"/>
    <x v="4"/>
    <s v="Pending"/>
    <s v="Active"/>
    <x v="3"/>
    <x v="3"/>
    <s v="Short Duration"/>
    <x v="0"/>
  </r>
  <r>
    <x v="329"/>
    <x v="328"/>
    <s v="Male"/>
    <n v="56"/>
    <s v="Male"/>
    <s v="Italy"/>
    <s v="Italian"/>
    <s v="Machine Learning"/>
    <x v="13"/>
    <n v="40"/>
    <n v="2.5125695216907653"/>
    <x v="1"/>
    <x v="13"/>
    <s v="Urgent"/>
    <s v="Completed"/>
    <x v="13"/>
    <x v="5"/>
    <s v="Medium Duration"/>
    <x v="0"/>
  </r>
  <r>
    <x v="330"/>
    <x v="329"/>
    <s v="Female"/>
    <n v="53"/>
    <s v="Male"/>
    <s v="US"/>
    <s v="English"/>
    <s v="Mobile Apps"/>
    <x v="26"/>
    <n v="100"/>
    <n v="2.5125695216907653"/>
    <x v="0"/>
    <x v="14"/>
    <s v="Reviewed"/>
    <s v="Active"/>
    <x v="15"/>
    <x v="3"/>
    <s v="Short Duration"/>
    <x v="0"/>
  </r>
  <r>
    <x v="331"/>
    <x v="330"/>
    <s v="Male"/>
    <n v="59"/>
    <s v="Male"/>
    <s v="UK"/>
    <s v="English"/>
    <s v="Mobile Apps"/>
    <x v="7"/>
    <s v="40"/>
    <n v="1.1000000000000001"/>
    <x v="1"/>
    <x v="32"/>
    <s v="Pending"/>
    <s v="Active"/>
    <x v="1"/>
    <x v="17"/>
    <s v="Long Duration"/>
    <x v="1"/>
  </r>
  <r>
    <x v="332"/>
    <x v="331"/>
    <s v="Male"/>
    <n v="60"/>
    <s v="Male"/>
    <s v="US"/>
    <s v="English"/>
    <s v="DevOps"/>
    <x v="1"/>
    <s v=""/>
    <n v="2.5"/>
    <x v="0"/>
    <x v="9"/>
    <s v="Follow-up"/>
    <s v="Inactive"/>
    <x v="7"/>
    <x v="11"/>
    <s v="Medium Duration"/>
    <x v="0"/>
  </r>
  <r>
    <x v="333"/>
    <x v="332"/>
    <s v="Female"/>
    <n v="33"/>
    <s v="Male"/>
    <s v="Germany"/>
    <s v="Germany"/>
    <s v="Mobile Apps"/>
    <x v="18"/>
    <n v="30"/>
    <n v="3.6"/>
    <x v="1"/>
    <x v="0"/>
    <s v="Urgent"/>
    <s v="Inactive"/>
    <x v="4"/>
    <x v="4"/>
    <s v="Short Duration"/>
    <x v="0"/>
  </r>
  <r>
    <x v="334"/>
    <x v="333"/>
    <s v="Female"/>
    <n v="21"/>
    <s v="Male"/>
    <s v="Argentina"/>
    <s v="Spanish"/>
    <s v="Web Development"/>
    <x v="25"/>
    <n v="20"/>
    <n v="2.5125695216907653"/>
    <x v="0"/>
    <x v="39"/>
    <s v="Urgent"/>
    <s v="Completed"/>
    <x v="17"/>
    <x v="10"/>
    <s v="Short Duration"/>
    <x v="0"/>
  </r>
  <r>
    <x v="335"/>
    <x v="334"/>
    <s v="Male"/>
    <n v="54"/>
    <s v="Male"/>
    <s v="UK"/>
    <s v="English"/>
    <s v="UI/UX Design"/>
    <x v="11"/>
    <s v="50"/>
    <n v="4.4000000000000004"/>
    <x v="0"/>
    <x v="34"/>
    <s v="Pending"/>
    <s v="Inactive"/>
    <x v="7"/>
    <x v="9"/>
    <s v="Medium Duration"/>
    <x v="0"/>
  </r>
  <r>
    <x v="336"/>
    <x v="335"/>
    <s v="Female"/>
    <n v="33"/>
    <s v="Male"/>
    <s v="US"/>
    <s v="English"/>
    <s v="Graphic Design"/>
    <x v="0"/>
    <s v="75"/>
    <n v="2.1"/>
    <x v="0"/>
    <x v="31"/>
    <s v="Reviewed"/>
    <s v="Inactive"/>
    <x v="5"/>
    <x v="7"/>
    <s v="Short Duration"/>
    <x v="0"/>
  </r>
  <r>
    <x v="337"/>
    <x v="336"/>
    <s v="Female"/>
    <n v="57"/>
    <s v="Male"/>
    <s v="Turkey"/>
    <s v="Turkish"/>
    <s v="Data Analysis"/>
    <x v="33"/>
    <s v="40"/>
    <n v="0"/>
    <x v="0"/>
    <x v="12"/>
    <s v="Pending"/>
    <s v="Completed"/>
    <x v="3"/>
    <x v="10"/>
    <s v="Short Duration"/>
    <x v="1"/>
  </r>
  <r>
    <x v="338"/>
    <x v="337"/>
    <s v="Male"/>
    <n v="36"/>
    <s v="Male"/>
    <s v="South Korea"/>
    <s v="Korean"/>
    <s v="Graphic Design"/>
    <x v="22"/>
    <s v="20"/>
    <n v="1"/>
    <x v="1"/>
    <x v="29"/>
    <s v="Reviewed"/>
    <s v="Inactive"/>
    <x v="11"/>
    <x v="0"/>
    <s v="Short Duration"/>
    <x v="1"/>
  </r>
  <r>
    <x v="339"/>
    <x v="338"/>
    <s v="Male"/>
    <n v="50"/>
    <s v="Male"/>
    <s v="Germany"/>
    <s v="Germany"/>
    <s v="Blockchain Development"/>
    <x v="11"/>
    <n v="30"/>
    <n v="0"/>
    <x v="0"/>
    <x v="0"/>
    <s v="Reviewed"/>
    <s v="On Hold"/>
    <x v="16"/>
    <x v="1"/>
    <s v="Medium Duration"/>
    <x v="0"/>
  </r>
  <r>
    <x v="340"/>
    <x v="339"/>
    <s v="Female"/>
    <n v="37"/>
    <s v="Male"/>
    <s v="Canada"/>
    <s v="English"/>
    <s v="DevOps"/>
    <x v="14"/>
    <n v="20"/>
    <n v="4.9000000000000004"/>
    <x v="0"/>
    <x v="0"/>
    <s v="Urgent"/>
    <s v="Active"/>
    <x v="3"/>
    <x v="4"/>
    <s v="Short Duration"/>
    <x v="0"/>
  </r>
  <r>
    <x v="341"/>
    <x v="340"/>
    <s v="Male"/>
    <n v="53"/>
    <s v="Male"/>
    <s v="Italy"/>
    <s v="Italian"/>
    <s v="AI"/>
    <x v="3"/>
    <s v="30"/>
    <n v="4.7"/>
    <x v="0"/>
    <x v="39"/>
    <s v="Pending"/>
    <s v="Active"/>
    <x v="6"/>
    <x v="3"/>
    <s v="Short Duration"/>
    <x v="0"/>
  </r>
  <r>
    <x v="342"/>
    <x v="341"/>
    <s v="Female"/>
    <n v="22"/>
    <s v="Male"/>
    <s v="Italy"/>
    <s v="Italian"/>
    <s v="Blockchain Development"/>
    <x v="15"/>
    <n v="40"/>
    <n v="2.1"/>
    <x v="0"/>
    <x v="0"/>
    <s v="Pending"/>
    <s v="Active"/>
    <x v="17"/>
    <x v="3"/>
    <s v="Short Duration"/>
    <x v="0"/>
  </r>
  <r>
    <x v="343"/>
    <x v="342"/>
    <s v="Female"/>
    <n v="55"/>
    <s v="Male"/>
    <s v="Netherlands"/>
    <s v="Dutch"/>
    <s v="Mobile Apps"/>
    <x v="26"/>
    <s v="40"/>
    <n v="1.5"/>
    <x v="1"/>
    <x v="2"/>
    <s v="Reviewed"/>
    <s v="Active"/>
    <x v="1"/>
    <x v="13"/>
    <s v="Medium Duration"/>
    <x v="0"/>
  </r>
  <r>
    <x v="344"/>
    <x v="343"/>
    <s v="Male"/>
    <n v="22"/>
    <s v="Male"/>
    <s v="Australia"/>
    <s v="English"/>
    <s v="Cybersecurity"/>
    <x v="25"/>
    <s v=""/>
    <n v="2.6"/>
    <x v="0"/>
    <x v="28"/>
    <s v="Pending"/>
    <s v="Completed"/>
    <x v="3"/>
    <x v="3"/>
    <s v="Short Duration"/>
    <x v="0"/>
  </r>
  <r>
    <x v="345"/>
    <x v="344"/>
    <s v="Female"/>
    <n v="45"/>
    <s v="Male"/>
    <s v="Turkey"/>
    <s v="Turkish"/>
    <s v="Web Development"/>
    <x v="23"/>
    <n v="50"/>
    <n v="0"/>
    <x v="0"/>
    <x v="37"/>
    <s v="Follow-up"/>
    <s v="Active"/>
    <x v="1"/>
    <x v="0"/>
    <s v="Short Duration"/>
    <x v="1"/>
  </r>
  <r>
    <x v="346"/>
    <x v="345"/>
    <s v="Male"/>
    <n v="36"/>
    <s v="Male"/>
    <s v="France"/>
    <s v="French"/>
    <s v="Data Analysis"/>
    <x v="13"/>
    <s v="40"/>
    <n v="2.5125695216907653"/>
    <x v="0"/>
    <x v="35"/>
    <s v="Follow-up"/>
    <s v="Active"/>
    <x v="11"/>
    <x v="5"/>
    <s v="Medium Duration"/>
    <x v="0"/>
  </r>
  <r>
    <x v="347"/>
    <x v="346"/>
    <s v="Male"/>
    <n v="23"/>
    <s v="Male"/>
    <s v="Australia"/>
    <s v="English"/>
    <s v="DevOps"/>
    <x v="25"/>
    <n v="20"/>
    <n v="4"/>
    <x v="1"/>
    <x v="17"/>
    <s v="Pending"/>
    <s v="Active"/>
    <x v="10"/>
    <x v="4"/>
    <s v="Short Duration"/>
    <x v="0"/>
  </r>
  <r>
    <x v="348"/>
    <x v="347"/>
    <s v="Male"/>
    <n v="55"/>
    <s v="Male"/>
    <s v="Italy"/>
    <s v="Italian"/>
    <s v="DevOps"/>
    <x v="9"/>
    <s v="40"/>
    <n v="4.5"/>
    <x v="2"/>
    <x v="0"/>
    <s v="Pending"/>
    <s v="Active"/>
    <x v="13"/>
    <x v="5"/>
    <s v="Medium Duration"/>
    <x v="0"/>
  </r>
  <r>
    <x v="349"/>
    <x v="348"/>
    <s v="Female"/>
    <n v="50"/>
    <s v="Male"/>
    <s v="Brazil"/>
    <s v="Portuguese"/>
    <s v="Mobile Apps"/>
    <x v="10"/>
    <s v="75"/>
    <n v="3.8"/>
    <x v="0"/>
    <x v="24"/>
    <s v="Reviewed"/>
    <s v="On Hold"/>
    <x v="9"/>
    <x v="0"/>
    <s v="Short Duration"/>
    <x v="1"/>
  </r>
  <r>
    <x v="350"/>
    <x v="349"/>
    <s v="Male"/>
    <n v="48"/>
    <s v="Male"/>
    <s v="US"/>
    <s v="English"/>
    <s v="Machine Learning"/>
    <x v="17"/>
    <s v="50"/>
    <n v="4"/>
    <x v="0"/>
    <x v="35"/>
    <s v="Follow-up"/>
    <s v="Active"/>
    <x v="7"/>
    <x v="1"/>
    <s v="Medium Duration"/>
    <x v="0"/>
  </r>
  <r>
    <x v="351"/>
    <x v="350"/>
    <s v="Male"/>
    <n v="23"/>
    <s v="Male"/>
    <s v="Netherlands"/>
    <s v="Dutch"/>
    <s v="DevOps"/>
    <x v="25"/>
    <n v="40"/>
    <n v="4.9000000000000004"/>
    <x v="1"/>
    <x v="35"/>
    <s v="Follow-up"/>
    <s v="On Hold"/>
    <x v="12"/>
    <x v="4"/>
    <s v="Short Duration"/>
    <x v="0"/>
  </r>
  <r>
    <x v="352"/>
    <x v="351"/>
    <s v="Female"/>
    <n v="49"/>
    <s v="Male"/>
    <s v="Canada"/>
    <s v="English"/>
    <s v="Web Development"/>
    <x v="34"/>
    <n v="30"/>
    <n v="3.4"/>
    <x v="0"/>
    <x v="14"/>
    <s v="Urgent"/>
    <s v="Completed"/>
    <x v="11"/>
    <x v="5"/>
    <s v="Medium Duration"/>
    <x v="0"/>
  </r>
  <r>
    <x v="353"/>
    <x v="352"/>
    <s v="Female"/>
    <n v="47"/>
    <s v="Male"/>
    <s v="Italy"/>
    <s v="Italian"/>
    <s v="Cybersecurity"/>
    <x v="29"/>
    <s v="50"/>
    <n v="2.1"/>
    <x v="1"/>
    <x v="24"/>
    <s v="Reviewed"/>
    <s v="Inactive"/>
    <x v="9"/>
    <x v="5"/>
    <s v="Medium Duration"/>
    <x v="1"/>
  </r>
  <r>
    <x v="354"/>
    <x v="353"/>
    <s v="Female"/>
    <n v="56"/>
    <s v="Male"/>
    <s v="Japan"/>
    <s v="Japanese"/>
    <s v="Graphic Design"/>
    <x v="20"/>
    <n v="40"/>
    <n v="0"/>
    <x v="1"/>
    <x v="8"/>
    <s v="Urgent"/>
    <s v="Active"/>
    <x v="11"/>
    <x v="7"/>
    <s v="Short Duration"/>
    <x v="0"/>
  </r>
  <r>
    <x v="355"/>
    <x v="354"/>
    <s v="Male"/>
    <n v="58"/>
    <s v="Male"/>
    <s v="Argentina"/>
    <s v="Spanish"/>
    <s v="UI/UX Design"/>
    <x v="14"/>
    <s v="100"/>
    <n v="4.5"/>
    <x v="0"/>
    <x v="7"/>
    <s v="Follow-up"/>
    <s v="Inactive"/>
    <x v="12"/>
    <x v="3"/>
    <s v="Short Duration"/>
    <x v="0"/>
  </r>
  <r>
    <x v="356"/>
    <x v="355"/>
    <s v="Male"/>
    <n v="32"/>
    <s v="Male"/>
    <s v="South Korea"/>
    <s v="Korean"/>
    <s v="UI/UX Design"/>
    <x v="6"/>
    <n v="30"/>
    <n v="3.8"/>
    <x v="0"/>
    <x v="32"/>
    <s v="Reviewed"/>
    <s v="Inactive"/>
    <x v="18"/>
    <x v="7"/>
    <s v="Short Duration"/>
    <x v="1"/>
  </r>
  <r>
    <x v="357"/>
    <x v="356"/>
    <s v="Female"/>
    <n v="52"/>
    <s v="Male"/>
    <s v="India"/>
    <s v="Hindi"/>
    <s v="UI/UX Design"/>
    <x v="12"/>
    <s v=""/>
    <n v="4.3"/>
    <x v="0"/>
    <x v="3"/>
    <s v="Pending"/>
    <s v="Completed"/>
    <x v="10"/>
    <x v="3"/>
    <s v="Short Duration"/>
    <x v="0"/>
  </r>
  <r>
    <x v="358"/>
    <x v="357"/>
    <s v="Female"/>
    <n v="22"/>
    <s v="Male"/>
    <s v="China"/>
    <s v="Mandarin"/>
    <s v="Data Analysis"/>
    <x v="25"/>
    <s v="50"/>
    <n v="0"/>
    <x v="2"/>
    <x v="40"/>
    <s v="Reviewed"/>
    <s v="Inactive"/>
    <x v="17"/>
    <x v="7"/>
    <s v="Short Duration"/>
    <x v="0"/>
  </r>
  <r>
    <x v="359"/>
    <x v="358"/>
    <s v="Male"/>
    <n v="20"/>
    <s v="Male"/>
    <s v="India"/>
    <s v="Hindi"/>
    <s v="Cybersecurity"/>
    <x v="33"/>
    <s v="30"/>
    <n v="2.5125695216907653"/>
    <x v="1"/>
    <x v="39"/>
    <s v="Pending"/>
    <s v="On Hold"/>
    <x v="12"/>
    <x v="10"/>
    <s v="Short Duration"/>
    <x v="0"/>
  </r>
  <r>
    <x v="360"/>
    <x v="359"/>
    <s v="Male"/>
    <n v="56"/>
    <s v="Male"/>
    <s v="Netherlands"/>
    <s v="Dutch"/>
    <s v="Data Analysis"/>
    <x v="16"/>
    <n v="40"/>
    <n v="2.6"/>
    <x v="0"/>
    <x v="32"/>
    <s v="Pending"/>
    <s v="Inactive"/>
    <x v="1"/>
    <x v="7"/>
    <s v="Short Duration"/>
    <x v="1"/>
  </r>
  <r>
    <x v="361"/>
    <x v="360"/>
    <s v="Male"/>
    <n v="41"/>
    <s v="Male"/>
    <s v="Japan"/>
    <s v="Japanese"/>
    <s v="Data Analysis"/>
    <x v="7"/>
    <n v="50"/>
    <n v="1.6"/>
    <x v="1"/>
    <x v="32"/>
    <s v="Reviewed"/>
    <s v="Inactive"/>
    <x v="1"/>
    <x v="5"/>
    <s v="Medium Duration"/>
    <x v="1"/>
  </r>
  <r>
    <x v="362"/>
    <x v="361"/>
    <s v="Male"/>
    <n v="25"/>
    <s v="Male"/>
    <s v="Argentina"/>
    <s v="Spanish"/>
    <s v="Blockchain Development"/>
    <x v="31"/>
    <n v="30"/>
    <n v="2.2999999999999998"/>
    <x v="0"/>
    <x v="38"/>
    <s v="Pending"/>
    <s v="Inactive"/>
    <x v="6"/>
    <x v="3"/>
    <s v="Short Duration"/>
    <x v="0"/>
  </r>
  <r>
    <x v="363"/>
    <x v="362"/>
    <s v="Female"/>
    <n v="44"/>
    <s v="Male"/>
    <s v="Canada"/>
    <s v="English"/>
    <s v="Cybersecurity"/>
    <x v="22"/>
    <s v="75"/>
    <n v="4.5999999999999996"/>
    <x v="1"/>
    <x v="28"/>
    <s v="Urgent"/>
    <s v="Active"/>
    <x v="0"/>
    <x v="3"/>
    <s v="Short Duration"/>
    <x v="0"/>
  </r>
  <r>
    <x v="364"/>
    <x v="363"/>
    <s v="Female"/>
    <n v="46"/>
    <s v="Male"/>
    <s v="Australia"/>
    <s v="English"/>
    <s v="Web Development"/>
    <x v="38"/>
    <n v="100"/>
    <n v="2.1"/>
    <x v="2"/>
    <x v="0"/>
    <s v="Follow-up"/>
    <s v="Active"/>
    <x v="11"/>
    <x v="10"/>
    <s v="Short Duration"/>
    <x v="0"/>
  </r>
  <r>
    <x v="365"/>
    <x v="364"/>
    <s v="Female"/>
    <n v="40"/>
    <s v="Male"/>
    <s v="South Korea"/>
    <s v="Korean"/>
    <s v="Blockchain Development"/>
    <x v="14"/>
    <s v="40"/>
    <n v="1.5"/>
    <x v="0"/>
    <x v="31"/>
    <s v="Pending"/>
    <s v="On Hold"/>
    <x v="17"/>
    <x v="4"/>
    <s v="Short Duration"/>
    <x v="0"/>
  </r>
  <r>
    <x v="366"/>
    <x v="365"/>
    <s v="Male"/>
    <m/>
    <s v="Male"/>
    <s v="China"/>
    <s v="Mandarin"/>
    <s v="AI"/>
    <x v="16"/>
    <n v="40"/>
    <n v="1.7"/>
    <x v="1"/>
    <x v="28"/>
    <s v="Urgent"/>
    <s v="On Hold"/>
    <x v="13"/>
    <x v="9"/>
    <s v="Medium Duration"/>
    <x v="0"/>
  </r>
  <r>
    <x v="367"/>
    <x v="366"/>
    <s v="Male"/>
    <n v="31"/>
    <s v="Male"/>
    <s v="Japan"/>
    <s v="Japanese"/>
    <s v="Data Analysis"/>
    <x v="0"/>
    <s v=""/>
    <n v="3.3"/>
    <x v="0"/>
    <x v="0"/>
    <s v="Pending"/>
    <s v="Active"/>
    <x v="11"/>
    <x v="5"/>
    <s v="Medium Duration"/>
    <x v="0"/>
  </r>
  <r>
    <x v="368"/>
    <x v="367"/>
    <s v="Male"/>
    <n v="33"/>
    <s v="Male"/>
    <s v="South Korea"/>
    <s v="Korean"/>
    <s v="Machine Learning"/>
    <x v="14"/>
    <n v="40"/>
    <n v="4.3"/>
    <x v="1"/>
    <x v="23"/>
    <s v="Follow-up"/>
    <s v="On Hold"/>
    <x v="6"/>
    <x v="6"/>
    <s v="Short Duration"/>
    <x v="1"/>
  </r>
  <r>
    <x v="369"/>
    <x v="368"/>
    <s v="Female"/>
    <n v="31"/>
    <s v="Male"/>
    <s v="Brazil"/>
    <s v="Portuguese"/>
    <s v="Machine Learning"/>
    <x v="15"/>
    <n v="20"/>
    <n v="2.5125695216907653"/>
    <x v="0"/>
    <x v="0"/>
    <s v="Urgent"/>
    <s v="Active"/>
    <x v="10"/>
    <x v="10"/>
    <s v="Short Duration"/>
    <x v="0"/>
  </r>
  <r>
    <x v="370"/>
    <x v="369"/>
    <s v="Female"/>
    <n v="49"/>
    <s v="Male"/>
    <s v="Italy"/>
    <s v="Italian"/>
    <s v="Data Analysis"/>
    <x v="9"/>
    <n v="75"/>
    <n v="2.6"/>
    <x v="0"/>
    <x v="4"/>
    <s v="Follow-up"/>
    <s v="Completed"/>
    <x v="0"/>
    <x v="11"/>
    <s v="Medium Duration"/>
    <x v="0"/>
  </r>
  <r>
    <x v="371"/>
    <x v="370"/>
    <s v="Male"/>
    <n v="35"/>
    <s v="Male"/>
    <s v="Mexico"/>
    <s v="Spanish"/>
    <s v="Graphic Design"/>
    <x v="29"/>
    <n v="20"/>
    <n v="4.0999999999999996"/>
    <x v="2"/>
    <x v="5"/>
    <s v="Follow-up"/>
    <s v="Inactive"/>
    <x v="4"/>
    <x v="7"/>
    <s v="Short Duration"/>
    <x v="0"/>
  </r>
  <r>
    <x v="372"/>
    <x v="371"/>
    <s v="Male"/>
    <n v="45"/>
    <s v="Male"/>
    <s v="India"/>
    <s v="Hindi"/>
    <s v="Data Analysis"/>
    <x v="19"/>
    <n v="40"/>
    <n v="2.2000000000000002"/>
    <x v="1"/>
    <x v="35"/>
    <s v="Urgent"/>
    <s v="Inactive"/>
    <x v="1"/>
    <x v="15"/>
    <s v="Long Duration"/>
    <x v="0"/>
  </r>
  <r>
    <x v="373"/>
    <x v="372"/>
    <s v="Female"/>
    <n v="39"/>
    <s v="Male"/>
    <s v="Netherlands"/>
    <s v="Dutch"/>
    <s v="Data Analysis"/>
    <x v="13"/>
    <s v="30"/>
    <n v="1.1000000000000001"/>
    <x v="1"/>
    <x v="0"/>
    <s v="Urgent"/>
    <s v="On Hold"/>
    <x v="4"/>
    <x v="6"/>
    <s v="Short Duration"/>
    <x v="0"/>
  </r>
  <r>
    <x v="374"/>
    <x v="373"/>
    <s v="Male"/>
    <m/>
    <s v="Male"/>
    <s v="Argentina"/>
    <s v="Spanish"/>
    <s v="Blockchain Development"/>
    <x v="14"/>
    <n v="50"/>
    <n v="2.1"/>
    <x v="1"/>
    <x v="21"/>
    <s v="Urgent"/>
    <s v="Active"/>
    <x v="10"/>
    <x v="3"/>
    <s v="Short Duration"/>
    <x v="0"/>
  </r>
  <r>
    <x v="375"/>
    <x v="374"/>
    <s v="Male"/>
    <n v="24"/>
    <s v="Male"/>
    <s v="Germany"/>
    <s v="Germany"/>
    <s v="Cybersecurity"/>
    <x v="15"/>
    <n v="30"/>
    <n v="2.2999999999999998"/>
    <x v="0"/>
    <x v="37"/>
    <s v="Reviewed"/>
    <s v="Active"/>
    <x v="17"/>
    <x v="7"/>
    <s v="Short Duration"/>
    <x v="1"/>
  </r>
  <r>
    <x v="376"/>
    <x v="375"/>
    <s v="Male"/>
    <n v="50"/>
    <s v="Male"/>
    <s v="Australia"/>
    <s v="English"/>
    <s v="Graphic Design"/>
    <x v="38"/>
    <s v=""/>
    <n v="3.6"/>
    <x v="1"/>
    <x v="21"/>
    <s v="Urgent"/>
    <s v="On Hold"/>
    <x v="18"/>
    <x v="11"/>
    <s v="Medium Duration"/>
    <x v="0"/>
  </r>
  <r>
    <x v="377"/>
    <x v="376"/>
    <s v="Female"/>
    <n v="23"/>
    <s v="Male"/>
    <s v="Germany"/>
    <s v="Germany"/>
    <s v="Machine Learning"/>
    <x v="3"/>
    <n v="20"/>
    <n v="4.7"/>
    <x v="1"/>
    <x v="1"/>
    <s v="Urgent"/>
    <s v="Active"/>
    <x v="17"/>
    <x v="6"/>
    <s v="Short Duration"/>
    <x v="0"/>
  </r>
  <r>
    <x v="378"/>
    <x v="377"/>
    <s v="Male"/>
    <n v="27"/>
    <s v="Male"/>
    <s v="Canada"/>
    <s v="English"/>
    <s v="Cybersecurity"/>
    <x v="18"/>
    <s v="20"/>
    <n v="4.8"/>
    <x v="0"/>
    <x v="22"/>
    <s v="Urgent"/>
    <s v="Completed"/>
    <x v="14"/>
    <x v="12"/>
    <s v="Medium Duration"/>
    <x v="0"/>
  </r>
  <r>
    <x v="379"/>
    <x v="378"/>
    <s v="Male"/>
    <n v="58"/>
    <s v="Male"/>
    <s v="South Africa"/>
    <s v="Afrikaans"/>
    <s v="AI"/>
    <x v="6"/>
    <s v="75"/>
    <n v="4.2"/>
    <x v="0"/>
    <x v="2"/>
    <s v="Urgent"/>
    <s v="Inactive"/>
    <x v="5"/>
    <x v="7"/>
    <s v="Short Duration"/>
    <x v="0"/>
  </r>
  <r>
    <x v="380"/>
    <x v="379"/>
    <s v="Male"/>
    <n v="37"/>
    <s v="Male"/>
    <s v="Italy"/>
    <s v="Italian"/>
    <s v="Machine Learning"/>
    <x v="31"/>
    <s v=""/>
    <n v="4.8"/>
    <x v="1"/>
    <x v="32"/>
    <s v="Pending"/>
    <s v="On Hold"/>
    <x v="6"/>
    <x v="3"/>
    <s v="Short Duration"/>
    <x v="1"/>
  </r>
  <r>
    <x v="381"/>
    <x v="380"/>
    <s v="Male"/>
    <n v="39"/>
    <s v="Male"/>
    <s v="Spain"/>
    <s v="Spanish"/>
    <s v="Blockchain Development"/>
    <x v="10"/>
    <s v="75"/>
    <n v="4"/>
    <x v="1"/>
    <x v="37"/>
    <s v="Reviewed"/>
    <s v="On Hold"/>
    <x v="1"/>
    <x v="12"/>
    <s v="Medium Duration"/>
    <x v="1"/>
  </r>
  <r>
    <x v="382"/>
    <x v="381"/>
    <s v="Female"/>
    <n v="46"/>
    <s v="Male"/>
    <s v="Egypt"/>
    <s v="Arabic"/>
    <s v="Data Analysis"/>
    <x v="6"/>
    <n v="20"/>
    <n v="2.5"/>
    <x v="1"/>
    <x v="33"/>
    <s v="Follow-up"/>
    <s v="Active"/>
    <x v="0"/>
    <x v="10"/>
    <s v="Short Duration"/>
    <x v="0"/>
  </r>
  <r>
    <x v="383"/>
    <x v="382"/>
    <s v="Female"/>
    <m/>
    <s v="Male"/>
    <s v="UK"/>
    <s v="English"/>
    <s v="UI/UX Design"/>
    <x v="12"/>
    <n v="20"/>
    <n v="4.8"/>
    <x v="0"/>
    <x v="26"/>
    <s v="Urgent"/>
    <s v="On Hold"/>
    <x v="6"/>
    <x v="3"/>
    <s v="Short Duration"/>
    <x v="0"/>
  </r>
  <r>
    <x v="384"/>
    <x v="383"/>
    <s v="Female"/>
    <n v="39"/>
    <s v="Male"/>
    <s v="Mexico"/>
    <s v="Spanish"/>
    <s v="Blockchain Development"/>
    <x v="17"/>
    <s v="30"/>
    <n v="4.7"/>
    <x v="0"/>
    <x v="32"/>
    <s v="Pending"/>
    <s v="Completed"/>
    <x v="11"/>
    <x v="0"/>
    <s v="Short Duration"/>
    <x v="1"/>
  </r>
  <r>
    <x v="385"/>
    <x v="384"/>
    <s v="Male"/>
    <n v="59"/>
    <s v="Male"/>
    <s v="Egypt"/>
    <s v="Arabic"/>
    <s v="Blockchain Development"/>
    <x v="34"/>
    <s v="20"/>
    <n v="4"/>
    <x v="0"/>
    <x v="3"/>
    <s v="Pending"/>
    <s v="Active"/>
    <x v="11"/>
    <x v="11"/>
    <s v="Medium Duration"/>
    <x v="0"/>
  </r>
  <r>
    <x v="386"/>
    <x v="385"/>
    <s v="Male"/>
    <n v="21"/>
    <s v="Male"/>
    <s v="Netherlands"/>
    <s v="Dutch"/>
    <s v="DevOps"/>
    <x v="12"/>
    <n v="40"/>
    <n v="4.0999999999999996"/>
    <x v="1"/>
    <x v="33"/>
    <s v="Pending"/>
    <s v="Active"/>
    <x v="17"/>
    <x v="3"/>
    <s v="Short Duration"/>
    <x v="0"/>
  </r>
  <r>
    <x v="387"/>
    <x v="386"/>
    <s v="Female"/>
    <n v="23"/>
    <s v="Male"/>
    <s v="Canada"/>
    <s v="English"/>
    <s v="DevOps"/>
    <x v="31"/>
    <s v="100"/>
    <n v="3.2"/>
    <x v="1"/>
    <x v="0"/>
    <s v="Follow-up"/>
    <s v="Active"/>
    <x v="3"/>
    <x v="7"/>
    <s v="Short Duration"/>
    <x v="0"/>
  </r>
  <r>
    <x v="388"/>
    <x v="387"/>
    <s v="Male"/>
    <n v="27"/>
    <s v="Male"/>
    <s v="Egypt"/>
    <s v="Arabic"/>
    <s v="Web Development"/>
    <x v="25"/>
    <s v="20"/>
    <n v="4.3"/>
    <x v="0"/>
    <x v="6"/>
    <s v="Urgent"/>
    <s v="Active"/>
    <x v="17"/>
    <x v="4"/>
    <s v="Short Duration"/>
    <x v="0"/>
  </r>
  <r>
    <x v="389"/>
    <x v="388"/>
    <s v="Male"/>
    <n v="27"/>
    <s v="Male"/>
    <s v="China"/>
    <s v="Mandarin"/>
    <s v="Cybersecurity"/>
    <x v="3"/>
    <s v="40"/>
    <n v="4.4000000000000004"/>
    <x v="0"/>
    <x v="18"/>
    <s v="Reviewed"/>
    <s v="Completed"/>
    <x v="17"/>
    <x v="6"/>
    <s v="Short Duration"/>
    <x v="0"/>
  </r>
  <r>
    <x v="390"/>
    <x v="389"/>
    <s v="Female"/>
    <n v="48"/>
    <s v="Male"/>
    <s v="South Africa"/>
    <s v="Afrikaans"/>
    <s v="Data Analysis"/>
    <x v="17"/>
    <s v="40"/>
    <n v="2.2999999999999998"/>
    <x v="0"/>
    <x v="0"/>
    <s v="Reviewed"/>
    <s v="Active"/>
    <x v="9"/>
    <x v="5"/>
    <s v="Medium Duration"/>
    <x v="0"/>
  </r>
  <r>
    <x v="391"/>
    <x v="390"/>
    <s v="Male"/>
    <n v="21"/>
    <s v="Male"/>
    <s v="South Africa"/>
    <s v="Afrikaans"/>
    <s v="AI"/>
    <x v="25"/>
    <n v="20"/>
    <n v="2.4"/>
    <x v="1"/>
    <x v="37"/>
    <s v="Pending"/>
    <s v="On Hold"/>
    <x v="17"/>
    <x v="6"/>
    <s v="Short Duration"/>
    <x v="1"/>
  </r>
  <r>
    <x v="392"/>
    <x v="391"/>
    <s v="Male"/>
    <n v="37"/>
    <s v="Male"/>
    <s v="Italy"/>
    <s v="Italian"/>
    <s v="DevOps"/>
    <x v="14"/>
    <s v="50"/>
    <n v="4.5999999999999996"/>
    <x v="0"/>
    <x v="4"/>
    <s v="Follow-up"/>
    <s v="Completed"/>
    <x v="10"/>
    <x v="3"/>
    <s v="Short Duration"/>
    <x v="0"/>
  </r>
  <r>
    <x v="393"/>
    <x v="392"/>
    <s v="Female"/>
    <n v="31"/>
    <s v="Male"/>
    <s v="Germany"/>
    <s v="Germany"/>
    <s v="UI/UX Design"/>
    <x v="6"/>
    <s v="50"/>
    <n v="0"/>
    <x v="0"/>
    <x v="0"/>
    <s v="Follow-up"/>
    <s v="Inactive"/>
    <x v="1"/>
    <x v="6"/>
    <s v="Short Duration"/>
    <x v="0"/>
  </r>
  <r>
    <x v="394"/>
    <x v="393"/>
    <s v="Female"/>
    <n v="41"/>
    <s v="Male"/>
    <s v="Egypt"/>
    <s v="Arabic"/>
    <s v="Blockchain Development"/>
    <x v="17"/>
    <s v=""/>
    <n v="0"/>
    <x v="1"/>
    <x v="0"/>
    <s v="Follow-up"/>
    <s v="Inactive"/>
    <x v="1"/>
    <x v="11"/>
    <s v="Medium Duration"/>
    <x v="0"/>
  </r>
  <r>
    <x v="395"/>
    <x v="394"/>
    <s v="Male"/>
    <n v="31"/>
    <s v="Male"/>
    <s v="Russia"/>
    <s v="Russian"/>
    <s v="Cybersecurity"/>
    <x v="12"/>
    <n v="20"/>
    <n v="4.2"/>
    <x v="1"/>
    <x v="21"/>
    <s v="Reviewed"/>
    <s v="On Hold"/>
    <x v="3"/>
    <x v="3"/>
    <s v="Short Duration"/>
    <x v="0"/>
  </r>
  <r>
    <x v="396"/>
    <x v="395"/>
    <s v="Female"/>
    <n v="58"/>
    <s v="Male"/>
    <s v="Argentina"/>
    <s v="Spanish"/>
    <s v="Data Analysis"/>
    <x v="12"/>
    <s v="50"/>
    <n v="2.2999999999999998"/>
    <x v="0"/>
    <x v="7"/>
    <s v="Pending"/>
    <s v="On Hold"/>
    <x v="3"/>
    <x v="10"/>
    <s v="Short Duration"/>
    <x v="0"/>
  </r>
  <r>
    <x v="397"/>
    <x v="396"/>
    <s v="Female"/>
    <n v="45"/>
    <s v="Male"/>
    <s v="Netherlands"/>
    <s v="Dutch"/>
    <s v="Data Analysis"/>
    <x v="8"/>
    <n v="50"/>
    <n v="4.7"/>
    <x v="1"/>
    <x v="34"/>
    <s v="Urgent"/>
    <s v="Completed"/>
    <x v="11"/>
    <x v="13"/>
    <s v="Medium Duration"/>
    <x v="0"/>
  </r>
  <r>
    <x v="398"/>
    <x v="397"/>
    <s v="Male"/>
    <n v="51"/>
    <s v="Male"/>
    <s v="South Korea"/>
    <s v="Korean"/>
    <s v="Cybersecurity"/>
    <x v="31"/>
    <s v=""/>
    <n v="3"/>
    <x v="1"/>
    <x v="30"/>
    <s v="Reviewed"/>
    <s v="Inactive"/>
    <x v="6"/>
    <x v="6"/>
    <s v="Short Duration"/>
    <x v="0"/>
  </r>
  <r>
    <x v="399"/>
    <x v="398"/>
    <s v="Male"/>
    <n v="54"/>
    <s v="Male"/>
    <s v="US"/>
    <s v="English"/>
    <s v="UI/UX Design"/>
    <x v="15"/>
    <n v="30"/>
    <n v="2.4"/>
    <x v="0"/>
    <x v="22"/>
    <s v="Pending"/>
    <s v="Inactive"/>
    <x v="6"/>
    <x v="4"/>
    <s v="Short Duration"/>
    <x v="0"/>
  </r>
  <r>
    <x v="400"/>
    <x v="399"/>
    <s v="Male"/>
    <n v="22"/>
    <s v="Male"/>
    <s v="Russia"/>
    <s v="Russian"/>
    <s v="Data Analysis"/>
    <x v="25"/>
    <s v="20"/>
    <n v="1.7"/>
    <x v="0"/>
    <x v="35"/>
    <s v="Pending"/>
    <s v="Inactive"/>
    <x v="10"/>
    <x v="10"/>
    <s v="Short Duration"/>
    <x v="0"/>
  </r>
  <r>
    <x v="401"/>
    <x v="400"/>
    <s v="Male"/>
    <n v="36"/>
    <s v="Male"/>
    <s v="Turkey"/>
    <s v="Turkish"/>
    <s v="Cybersecurity"/>
    <x v="33"/>
    <s v="75"/>
    <n v="0"/>
    <x v="0"/>
    <x v="18"/>
    <s v="Urgent"/>
    <s v="Inactive"/>
    <x v="3"/>
    <x v="3"/>
    <s v="Short Duration"/>
    <x v="0"/>
  </r>
  <r>
    <x v="402"/>
    <x v="401"/>
    <s v="Male"/>
    <n v="50"/>
    <s v="Male"/>
    <s v="Germany"/>
    <s v="Germany"/>
    <s v="DevOps"/>
    <x v="20"/>
    <n v="30"/>
    <n v="2.5125695216907653"/>
    <x v="0"/>
    <x v="29"/>
    <s v="Urgent"/>
    <s v="Inactive"/>
    <x v="15"/>
    <x v="8"/>
    <s v="Long Duration"/>
    <x v="1"/>
  </r>
  <r>
    <x v="403"/>
    <x v="402"/>
    <s v="Female"/>
    <n v="41"/>
    <s v="Male"/>
    <s v="Australia"/>
    <s v="English"/>
    <s v="Blockchain Development"/>
    <x v="5"/>
    <s v="30"/>
    <n v="0"/>
    <x v="1"/>
    <x v="35"/>
    <s v="Urgent"/>
    <s v="Active"/>
    <x v="5"/>
    <x v="5"/>
    <s v="Medium Duration"/>
    <x v="0"/>
  </r>
  <r>
    <x v="404"/>
    <x v="403"/>
    <s v="Male"/>
    <m/>
    <s v="Male"/>
    <s v="South Africa"/>
    <s v="Afrikaans"/>
    <s v="Web Development"/>
    <x v="6"/>
    <s v="20"/>
    <n v="1.8"/>
    <x v="1"/>
    <x v="27"/>
    <s v="Follow-up"/>
    <s v="On Hold"/>
    <x v="14"/>
    <x v="6"/>
    <s v="Short Duration"/>
    <x v="0"/>
  </r>
  <r>
    <x v="405"/>
    <x v="404"/>
    <s v="Female"/>
    <n v="51"/>
    <s v="Male"/>
    <s v="Netherlands"/>
    <s v="Dutch"/>
    <s v="Cybersecurity"/>
    <x v="4"/>
    <n v="50"/>
    <n v="0"/>
    <x v="0"/>
    <x v="35"/>
    <s v="Urgent"/>
    <s v="Active"/>
    <x v="9"/>
    <x v="13"/>
    <s v="Medium Duration"/>
    <x v="0"/>
  </r>
  <r>
    <x v="406"/>
    <x v="405"/>
    <s v="Male"/>
    <n v="21"/>
    <s v="Male"/>
    <s v="France"/>
    <s v="French"/>
    <s v="AI"/>
    <x v="33"/>
    <n v="30"/>
    <n v="3.8"/>
    <x v="1"/>
    <x v="40"/>
    <s v="Pending"/>
    <s v="Inactive"/>
    <x v="6"/>
    <x v="3"/>
    <s v="Short Duration"/>
    <x v="0"/>
  </r>
  <r>
    <x v="407"/>
    <x v="406"/>
    <s v="Male"/>
    <n v="51"/>
    <s v="Male"/>
    <s v="Japan"/>
    <s v="Japanese"/>
    <s v="AI"/>
    <x v="26"/>
    <n v="40"/>
    <n v="0"/>
    <x v="1"/>
    <x v="23"/>
    <s v="Urgent"/>
    <s v="Completed"/>
    <x v="2"/>
    <x v="15"/>
    <s v="Long Duration"/>
    <x v="1"/>
  </r>
  <r>
    <x v="408"/>
    <x v="407"/>
    <s v="Female"/>
    <n v="37"/>
    <s v="Male"/>
    <s v="Indonesia"/>
    <s v="Indonesian"/>
    <s v="Graphic Design"/>
    <x v="0"/>
    <n v="40"/>
    <n v="3.6"/>
    <x v="0"/>
    <x v="34"/>
    <s v="Pending"/>
    <s v="Completed"/>
    <x v="9"/>
    <x v="1"/>
    <s v="Medium Duration"/>
    <x v="0"/>
  </r>
  <r>
    <x v="409"/>
    <x v="408"/>
    <s v="Female"/>
    <n v="20"/>
    <s v="Male"/>
    <s v="Spain"/>
    <s v="Spanish"/>
    <s v="Graphic Design"/>
    <x v="33"/>
    <s v="30"/>
    <n v="0"/>
    <x v="0"/>
    <x v="5"/>
    <s v="Reviewed"/>
    <s v="Inactive"/>
    <x v="6"/>
    <x v="6"/>
    <s v="Short Duration"/>
    <x v="0"/>
  </r>
  <r>
    <x v="410"/>
    <x v="409"/>
    <s v="Female"/>
    <n v="50"/>
    <s v="Male"/>
    <s v="Australia"/>
    <s v="English"/>
    <s v="Web Development"/>
    <x v="2"/>
    <n v="50"/>
    <n v="4.0999999999999996"/>
    <x v="2"/>
    <x v="22"/>
    <s v="Follow-up"/>
    <s v="Inactive"/>
    <x v="18"/>
    <x v="4"/>
    <s v="Short Duration"/>
    <x v="0"/>
  </r>
  <r>
    <x v="411"/>
    <x v="410"/>
    <s v="Female"/>
    <n v="58"/>
    <s v="Male"/>
    <s v="Turkey"/>
    <s v="Turkish"/>
    <s v="Graphic Design"/>
    <x v="8"/>
    <n v="50"/>
    <n v="2.6"/>
    <x v="1"/>
    <x v="32"/>
    <s v="Reviewed"/>
    <s v="Completed"/>
    <x v="7"/>
    <x v="3"/>
    <s v="Short Duration"/>
    <x v="1"/>
  </r>
  <r>
    <x v="412"/>
    <x v="411"/>
    <s v="Female"/>
    <n v="40"/>
    <s v="Male"/>
    <s v="Brazil"/>
    <s v="Portuguese"/>
    <s v="UI/UX Design"/>
    <x v="33"/>
    <n v="100"/>
    <n v="0"/>
    <x v="0"/>
    <x v="0"/>
    <s v="Reviewed"/>
    <s v="Active"/>
    <x v="12"/>
    <x v="7"/>
    <s v="Short Duration"/>
    <x v="0"/>
  </r>
  <r>
    <x v="413"/>
    <x v="412"/>
    <s v="Female"/>
    <n v="26"/>
    <s v="Male"/>
    <s v="Egypt"/>
    <s v="Arabic"/>
    <s v="Web Development"/>
    <x v="33"/>
    <s v="20"/>
    <n v="1.3"/>
    <x v="0"/>
    <x v="4"/>
    <s v="Pending"/>
    <s v="Active"/>
    <x v="10"/>
    <x v="7"/>
    <s v="Short Duration"/>
    <x v="0"/>
  </r>
  <r>
    <x v="414"/>
    <x v="413"/>
    <s v="Female"/>
    <n v="44"/>
    <s v="Male"/>
    <s v="South Korea"/>
    <s v="Korean"/>
    <s v="Cybersecurity"/>
    <x v="7"/>
    <s v="30"/>
    <n v="4.0999999999999996"/>
    <x v="1"/>
    <x v="0"/>
    <s v="Reviewed"/>
    <s v="Inactive"/>
    <x v="11"/>
    <x v="7"/>
    <s v="Short Duration"/>
    <x v="0"/>
  </r>
  <r>
    <x v="415"/>
    <x v="414"/>
    <s v="Male"/>
    <n v="42"/>
    <s v="Male"/>
    <s v="Mexico"/>
    <s v="Spanish"/>
    <s v="Machine Learning"/>
    <x v="18"/>
    <n v="50"/>
    <n v="2.4"/>
    <x v="0"/>
    <x v="15"/>
    <s v="Pending"/>
    <s v="Active"/>
    <x v="5"/>
    <x v="13"/>
    <s v="Medium Duration"/>
    <x v="1"/>
  </r>
  <r>
    <x v="416"/>
    <x v="125"/>
    <s v="Male"/>
    <n v="38"/>
    <s v="Male"/>
    <s v="Mexico"/>
    <s v="Spanish"/>
    <s v="Data Analysis"/>
    <x v="16"/>
    <n v="50"/>
    <n v="0"/>
    <x v="0"/>
    <x v="26"/>
    <s v="Urgent"/>
    <s v="Completed"/>
    <x v="13"/>
    <x v="11"/>
    <s v="Medium Duration"/>
    <x v="0"/>
  </r>
  <r>
    <x v="417"/>
    <x v="415"/>
    <s v="Male"/>
    <n v="51"/>
    <s v="Male"/>
    <s v="Egypt"/>
    <s v="Arabic"/>
    <s v="Web Development"/>
    <x v="20"/>
    <s v="100"/>
    <n v="4.4000000000000004"/>
    <x v="0"/>
    <x v="38"/>
    <s v="Urgent"/>
    <s v="Active"/>
    <x v="9"/>
    <x v="8"/>
    <s v="Long Duration"/>
    <x v="0"/>
  </r>
  <r>
    <x v="418"/>
    <x v="416"/>
    <s v="Female"/>
    <n v="36"/>
    <s v="Male"/>
    <s v="France"/>
    <s v="French"/>
    <s v="AI"/>
    <x v="18"/>
    <n v="100"/>
    <n v="2.2000000000000002"/>
    <x v="1"/>
    <x v="33"/>
    <s v="Pending"/>
    <s v="Inactive"/>
    <x v="1"/>
    <x v="7"/>
    <s v="Short Duration"/>
    <x v="0"/>
  </r>
  <r>
    <x v="419"/>
    <x v="417"/>
    <s v="Female"/>
    <n v="37"/>
    <s v="Male"/>
    <s v="Australia"/>
    <s v="English"/>
    <s v="Mobile Apps"/>
    <x v="6"/>
    <s v="30"/>
    <n v="0"/>
    <x v="0"/>
    <x v="31"/>
    <s v="Urgent"/>
    <s v="Completed"/>
    <x v="11"/>
    <x v="9"/>
    <s v="Medium Duration"/>
    <x v="0"/>
  </r>
  <r>
    <x v="420"/>
    <x v="418"/>
    <s v="Male"/>
    <n v="31"/>
    <s v="Male"/>
    <s v="South Africa"/>
    <s v="Afrikaans"/>
    <s v="DevOps"/>
    <x v="12"/>
    <s v="50"/>
    <n v="1.1000000000000001"/>
    <x v="1"/>
    <x v="34"/>
    <s v="Follow-up"/>
    <s v="Active"/>
    <x v="6"/>
    <x v="3"/>
    <s v="Short Duration"/>
    <x v="0"/>
  </r>
  <r>
    <x v="421"/>
    <x v="419"/>
    <s v="Female"/>
    <n v="47"/>
    <s v="Male"/>
    <s v="India"/>
    <s v="Hindi"/>
    <s v="Cybersecurity"/>
    <x v="7"/>
    <s v=""/>
    <n v="1.4"/>
    <x v="1"/>
    <x v="28"/>
    <s v="Reviewed"/>
    <s v="On Hold"/>
    <x v="19"/>
    <x v="10"/>
    <s v="Short Duration"/>
    <x v="0"/>
  </r>
  <r>
    <x v="422"/>
    <x v="420"/>
    <s v="Female"/>
    <n v="60"/>
    <s v="Male"/>
    <s v="Mexico"/>
    <s v="Spanish"/>
    <s v="UI/UX Design"/>
    <x v="1"/>
    <n v="100"/>
    <n v="0"/>
    <x v="1"/>
    <x v="26"/>
    <s v="Follow-up"/>
    <s v="Completed"/>
    <x v="19"/>
    <x v="15"/>
    <s v="Long Duration"/>
    <x v="0"/>
  </r>
  <r>
    <x v="423"/>
    <x v="421"/>
    <s v="Female"/>
    <n v="48"/>
    <s v="Male"/>
    <s v="Argentina"/>
    <s v="Spanish"/>
    <s v="Mobile Apps"/>
    <x v="31"/>
    <s v="30"/>
    <n v="1.5"/>
    <x v="0"/>
    <x v="0"/>
    <s v="Reviewed"/>
    <s v="Completed"/>
    <x v="17"/>
    <x v="10"/>
    <s v="Short Duration"/>
    <x v="0"/>
  </r>
  <r>
    <x v="424"/>
    <x v="422"/>
    <s v="Female"/>
    <n v="24"/>
    <s v="Male"/>
    <s v="India"/>
    <s v="Hindi"/>
    <s v="AI"/>
    <x v="15"/>
    <s v="20"/>
    <n v="0"/>
    <x v="1"/>
    <x v="0"/>
    <s v="Urgent"/>
    <s v="On Hold"/>
    <x v="6"/>
    <x v="3"/>
    <s v="Short Duration"/>
    <x v="0"/>
  </r>
  <r>
    <x v="425"/>
    <x v="423"/>
    <s v="Female"/>
    <n v="35"/>
    <s v="Male"/>
    <s v="Netherlands"/>
    <s v="Dutch"/>
    <s v="Machine Learning"/>
    <x v="6"/>
    <s v="75"/>
    <n v="0"/>
    <x v="2"/>
    <x v="26"/>
    <s v="Follow-up"/>
    <s v="On Hold"/>
    <x v="4"/>
    <x v="11"/>
    <s v="Medium Duration"/>
    <x v="0"/>
  </r>
  <r>
    <x v="426"/>
    <x v="424"/>
    <s v="Male"/>
    <n v="35"/>
    <s v="Male"/>
    <s v="US"/>
    <s v="English"/>
    <s v="DevOps"/>
    <x v="14"/>
    <s v="100"/>
    <n v="3.5"/>
    <x v="1"/>
    <x v="2"/>
    <s v="Urgent"/>
    <s v="Completed"/>
    <x v="6"/>
    <x v="3"/>
    <s v="Short Duration"/>
    <x v="0"/>
  </r>
  <r>
    <x v="427"/>
    <x v="425"/>
    <s v="Female"/>
    <n v="29"/>
    <s v="Male"/>
    <s v="Netherlands"/>
    <s v="Dutch"/>
    <s v="UI/UX Design"/>
    <x v="22"/>
    <s v=""/>
    <n v="4.8"/>
    <x v="0"/>
    <x v="4"/>
    <s v="Reviewed"/>
    <s v="On Hold"/>
    <x v="9"/>
    <x v="10"/>
    <s v="Short Duration"/>
    <x v="0"/>
  </r>
  <r>
    <x v="428"/>
    <x v="426"/>
    <s v="Female"/>
    <n v="36"/>
    <s v="Male"/>
    <s v="Italy"/>
    <s v="Italian"/>
    <s v="Machine Learning"/>
    <x v="25"/>
    <n v="75"/>
    <n v="2.5125695216907653"/>
    <x v="2"/>
    <x v="23"/>
    <s v="Pending"/>
    <s v="Inactive"/>
    <x v="17"/>
    <x v="10"/>
    <s v="Short Duration"/>
    <x v="1"/>
  </r>
  <r>
    <x v="429"/>
    <x v="427"/>
    <s v="Female"/>
    <n v="44"/>
    <s v="Male"/>
    <s v="Canada"/>
    <s v="English"/>
    <s v="AI"/>
    <x v="12"/>
    <s v=""/>
    <n v="4.8"/>
    <x v="2"/>
    <x v="1"/>
    <s v="Pending"/>
    <s v="Inactive"/>
    <x v="17"/>
    <x v="3"/>
    <s v="Short Duration"/>
    <x v="0"/>
  </r>
  <r>
    <x v="430"/>
    <x v="428"/>
    <s v="Male"/>
    <n v="44"/>
    <s v="Male"/>
    <s v="South Africa"/>
    <s v="Afrikaans"/>
    <s v="Web Development"/>
    <x v="14"/>
    <s v=""/>
    <n v="1.4"/>
    <x v="0"/>
    <x v="9"/>
    <s v="Follow-up"/>
    <s v="Inactive"/>
    <x v="12"/>
    <x v="3"/>
    <s v="Short Duration"/>
    <x v="0"/>
  </r>
  <r>
    <x v="431"/>
    <x v="429"/>
    <s v="Male"/>
    <n v="40"/>
    <s v="Male"/>
    <s v="India"/>
    <s v="Hindi"/>
    <s v="AI"/>
    <x v="13"/>
    <n v="100"/>
    <n v="1.1000000000000001"/>
    <x v="1"/>
    <x v="0"/>
    <s v="Urgent"/>
    <s v="Completed"/>
    <x v="0"/>
    <x v="11"/>
    <s v="Medium Duration"/>
    <x v="0"/>
  </r>
  <r>
    <x v="432"/>
    <x v="430"/>
    <s v="Female"/>
    <n v="53"/>
    <s v="Male"/>
    <s v="Netherlands"/>
    <s v="Dutch"/>
    <s v="Machine Learning"/>
    <x v="13"/>
    <n v="50"/>
    <n v="3.3"/>
    <x v="1"/>
    <x v="9"/>
    <s v="Urgent"/>
    <s v="On Hold"/>
    <x v="1"/>
    <x v="5"/>
    <s v="Medium Duration"/>
    <x v="0"/>
  </r>
  <r>
    <x v="433"/>
    <x v="431"/>
    <s v="Female"/>
    <n v="35"/>
    <s v="Male"/>
    <s v="Germany"/>
    <s v="Germany"/>
    <s v="Blockchain Development"/>
    <x v="12"/>
    <n v="30"/>
    <n v="4.5999999999999996"/>
    <x v="2"/>
    <x v="33"/>
    <s v="Follow-up"/>
    <s v="On Hold"/>
    <x v="10"/>
    <x v="3"/>
    <s v="Short Duration"/>
    <x v="0"/>
  </r>
  <r>
    <x v="434"/>
    <x v="432"/>
    <s v="Female"/>
    <n v="27"/>
    <s v="Male"/>
    <s v="Argentina"/>
    <s v="Spanish"/>
    <s v="Machine Learning"/>
    <x v="24"/>
    <n v="75"/>
    <n v="2.8"/>
    <x v="1"/>
    <x v="18"/>
    <s v="Pending"/>
    <s v="Active"/>
    <x v="5"/>
    <x v="6"/>
    <s v="Short Duration"/>
    <x v="0"/>
  </r>
  <r>
    <x v="435"/>
    <x v="433"/>
    <s v="Male"/>
    <n v="34"/>
    <s v="Male"/>
    <s v="Australia"/>
    <s v="English"/>
    <s v="DevOps"/>
    <x v="22"/>
    <s v="50"/>
    <n v="5"/>
    <x v="1"/>
    <x v="18"/>
    <s v="Reviewed"/>
    <s v="Active"/>
    <x v="4"/>
    <x v="4"/>
    <s v="Short Duration"/>
    <x v="0"/>
  </r>
  <r>
    <x v="436"/>
    <x v="434"/>
    <s v="Male"/>
    <n v="24"/>
    <s v="Male"/>
    <s v="India"/>
    <s v="Hindi"/>
    <s v="Cybersecurity"/>
    <x v="33"/>
    <s v="75"/>
    <n v="4.7"/>
    <x v="0"/>
    <x v="15"/>
    <s v="Follow-up"/>
    <s v="On Hold"/>
    <x v="10"/>
    <x v="10"/>
    <s v="Short Duration"/>
    <x v="1"/>
  </r>
  <r>
    <x v="437"/>
    <x v="435"/>
    <s v="Male"/>
    <n v="57"/>
    <s v="Male"/>
    <s v="US"/>
    <s v="English"/>
    <s v="UI/UX Design"/>
    <x v="13"/>
    <s v="100"/>
    <n v="3.5"/>
    <x v="0"/>
    <x v="36"/>
    <s v="Reviewed"/>
    <s v="On Hold"/>
    <x v="0"/>
    <x v="4"/>
    <s v="Short Duration"/>
    <x v="0"/>
  </r>
  <r>
    <x v="438"/>
    <x v="436"/>
    <s v="Male"/>
    <n v="28"/>
    <s v="Male"/>
    <s v="South Korea"/>
    <s v="Korean"/>
    <s v="UI/UX Design"/>
    <x v="24"/>
    <n v="100"/>
    <n v="4.3"/>
    <x v="0"/>
    <x v="6"/>
    <s v="Pending"/>
    <s v="On Hold"/>
    <x v="5"/>
    <x v="9"/>
    <s v="Medium Duration"/>
    <x v="0"/>
  </r>
  <r>
    <x v="439"/>
    <x v="437"/>
    <s v="Female"/>
    <n v="26"/>
    <s v="Male"/>
    <s v="Italy"/>
    <s v="Italian"/>
    <s v="DevOps"/>
    <x v="24"/>
    <n v="100"/>
    <n v="3.3"/>
    <x v="1"/>
    <x v="37"/>
    <s v="Urgent"/>
    <s v="Completed"/>
    <x v="9"/>
    <x v="11"/>
    <s v="Medium Duration"/>
    <x v="1"/>
  </r>
  <r>
    <x v="440"/>
    <x v="438"/>
    <s v="Male"/>
    <n v="34"/>
    <s v="Male"/>
    <s v="Argentina"/>
    <s v="Spanish"/>
    <s v="Mobile Apps"/>
    <x v="9"/>
    <s v="75"/>
    <n v="2.5125695216907653"/>
    <x v="0"/>
    <x v="34"/>
    <s v="Pending"/>
    <s v="On Hold"/>
    <x v="9"/>
    <x v="12"/>
    <s v="Medium Duration"/>
    <x v="0"/>
  </r>
  <r>
    <x v="441"/>
    <x v="439"/>
    <s v="Male"/>
    <n v="43"/>
    <s v="Male"/>
    <s v="Japan"/>
    <s v="Japanese"/>
    <s v="AI"/>
    <x v="14"/>
    <n v="20"/>
    <n v="2.8"/>
    <x v="2"/>
    <x v="39"/>
    <s v="Follow-up"/>
    <s v="Active"/>
    <x v="17"/>
    <x v="3"/>
    <s v="Short Duration"/>
    <x v="0"/>
  </r>
  <r>
    <x v="442"/>
    <x v="440"/>
    <s v="Male"/>
    <n v="31"/>
    <s v="Male"/>
    <s v="China"/>
    <s v="Mandarin"/>
    <s v="Graphic Design"/>
    <x v="31"/>
    <s v=""/>
    <n v="2.7"/>
    <x v="1"/>
    <x v="5"/>
    <s v="Urgent"/>
    <s v="Completed"/>
    <x v="17"/>
    <x v="3"/>
    <s v="Short Duration"/>
    <x v="0"/>
  </r>
  <r>
    <x v="443"/>
    <x v="441"/>
    <s v="Female"/>
    <n v="34"/>
    <s v="Male"/>
    <s v="China"/>
    <s v="Mandarin"/>
    <s v="Blockchain Development"/>
    <x v="14"/>
    <n v="50"/>
    <n v="0"/>
    <x v="0"/>
    <x v="1"/>
    <s v="Follow-up"/>
    <s v="On Hold"/>
    <x v="3"/>
    <x v="3"/>
    <s v="Short Duration"/>
    <x v="0"/>
  </r>
  <r>
    <x v="444"/>
    <x v="442"/>
    <s v="Female"/>
    <n v="32"/>
    <s v="Male"/>
    <s v="Russia"/>
    <s v="Russian"/>
    <s v="Cybersecurity"/>
    <x v="6"/>
    <n v="20"/>
    <n v="2.5125695216907653"/>
    <x v="1"/>
    <x v="18"/>
    <s v="Follow-up"/>
    <s v="Active"/>
    <x v="15"/>
    <x v="6"/>
    <s v="Short Duration"/>
    <x v="0"/>
  </r>
  <r>
    <x v="445"/>
    <x v="443"/>
    <s v="Male"/>
    <n v="24"/>
    <s v="Male"/>
    <s v="Egypt"/>
    <s v="Arabic"/>
    <s v="DevOps"/>
    <x v="22"/>
    <n v="75"/>
    <n v="4.3"/>
    <x v="1"/>
    <x v="0"/>
    <s v="Pending"/>
    <s v="Completed"/>
    <x v="9"/>
    <x v="6"/>
    <s v="Short Duration"/>
    <x v="0"/>
  </r>
  <r>
    <x v="446"/>
    <x v="444"/>
    <s v="Male"/>
    <n v="35"/>
    <s v="Male"/>
    <s v="UK"/>
    <s v="English"/>
    <s v="AI"/>
    <x v="18"/>
    <n v="50"/>
    <n v="2.5125695216907653"/>
    <x v="0"/>
    <x v="3"/>
    <s v="Follow-up"/>
    <s v="On Hold"/>
    <x v="14"/>
    <x v="7"/>
    <s v="Short Duration"/>
    <x v="0"/>
  </r>
  <r>
    <x v="447"/>
    <x v="445"/>
    <s v="Female"/>
    <n v="22"/>
    <s v="Male"/>
    <s v="Australia"/>
    <s v="English"/>
    <s v="Mobile Apps"/>
    <x v="3"/>
    <s v="20"/>
    <n v="2.5125695216907653"/>
    <x v="0"/>
    <x v="34"/>
    <s v="Pending"/>
    <s v="On Hold"/>
    <x v="10"/>
    <x v="3"/>
    <s v="Short Duration"/>
    <x v="0"/>
  </r>
  <r>
    <x v="448"/>
    <x v="446"/>
    <s v="Female"/>
    <n v="55"/>
    <s v="Male"/>
    <s v="Egypt"/>
    <s v="Arabic"/>
    <s v="AI"/>
    <x v="15"/>
    <s v="100"/>
    <n v="2.5125695216907653"/>
    <x v="1"/>
    <x v="34"/>
    <s v="Urgent"/>
    <s v="On Hold"/>
    <x v="10"/>
    <x v="10"/>
    <s v="Short Duration"/>
    <x v="0"/>
  </r>
  <r>
    <x v="449"/>
    <x v="447"/>
    <s v="Female"/>
    <n v="54"/>
    <s v="Male"/>
    <s v="Argentina"/>
    <s v="Spanish"/>
    <s v="Machine Learning"/>
    <x v="14"/>
    <s v="30"/>
    <n v="2.9"/>
    <x v="1"/>
    <x v="35"/>
    <s v="Pending"/>
    <s v="Completed"/>
    <x v="12"/>
    <x v="4"/>
    <s v="Short Duration"/>
    <x v="0"/>
  </r>
  <r>
    <x v="450"/>
    <x v="448"/>
    <s v="Female"/>
    <n v="36"/>
    <s v="Male"/>
    <s v="Netherlands"/>
    <s v="Dutch"/>
    <s v="Cybersecurity"/>
    <x v="0"/>
    <n v="30"/>
    <n v="0"/>
    <x v="1"/>
    <x v="23"/>
    <s v="Urgent"/>
    <s v="Active"/>
    <x v="13"/>
    <x v="15"/>
    <s v="Long Duration"/>
    <x v="1"/>
  </r>
  <r>
    <x v="451"/>
    <x v="449"/>
    <s v="Female"/>
    <n v="36"/>
    <s v="Male"/>
    <s v="Netherlands"/>
    <s v="Dutch"/>
    <s v="AI"/>
    <x v="8"/>
    <s v="50"/>
    <n v="1.3"/>
    <x v="2"/>
    <x v="29"/>
    <s v="Pending"/>
    <s v="Active"/>
    <x v="16"/>
    <x v="1"/>
    <s v="Medium Duration"/>
    <x v="1"/>
  </r>
  <r>
    <x v="452"/>
    <x v="450"/>
    <s v="Female"/>
    <n v="25"/>
    <s v="Male"/>
    <s v="Argentina"/>
    <s v="Spanish"/>
    <s v="Web Development"/>
    <x v="25"/>
    <s v="75"/>
    <n v="0"/>
    <x v="1"/>
    <x v="0"/>
    <s v="Reviewed"/>
    <s v="Inactive"/>
    <x v="6"/>
    <x v="4"/>
    <s v="Short Duration"/>
    <x v="0"/>
  </r>
  <r>
    <x v="453"/>
    <x v="451"/>
    <s v="Male"/>
    <n v="46"/>
    <s v="Male"/>
    <s v="Indonesia"/>
    <s v="Indonesian"/>
    <s v="AI"/>
    <x v="27"/>
    <s v="20"/>
    <n v="4.8"/>
    <x v="1"/>
    <x v="8"/>
    <s v="Reviewed"/>
    <s v="On Hold"/>
    <x v="15"/>
    <x v="12"/>
    <s v="Medium Duration"/>
    <x v="0"/>
  </r>
  <r>
    <x v="454"/>
    <x v="452"/>
    <s v="Male"/>
    <n v="41"/>
    <s v="Male"/>
    <s v="Argentina"/>
    <s v="Spanish"/>
    <s v="Machine Learning"/>
    <x v="0"/>
    <n v="40"/>
    <n v="2.4"/>
    <x v="0"/>
    <x v="0"/>
    <s v="Follow-up"/>
    <s v="Inactive"/>
    <x v="13"/>
    <x v="10"/>
    <s v="Short Duration"/>
    <x v="0"/>
  </r>
  <r>
    <x v="455"/>
    <x v="453"/>
    <s v="Female"/>
    <n v="21"/>
    <s v="Male"/>
    <s v="Russia"/>
    <s v="Russian"/>
    <s v="Mobile Apps"/>
    <x v="15"/>
    <n v="100"/>
    <n v="4.7"/>
    <x v="0"/>
    <x v="31"/>
    <s v="Pending"/>
    <s v="Inactive"/>
    <x v="6"/>
    <x v="3"/>
    <s v="Short Duration"/>
    <x v="0"/>
  </r>
  <r>
    <x v="456"/>
    <x v="454"/>
    <s v="Male"/>
    <n v="29"/>
    <s v="Male"/>
    <s v="US"/>
    <s v="English"/>
    <s v="Graphic Design"/>
    <x v="14"/>
    <n v="75"/>
    <n v="2"/>
    <x v="0"/>
    <x v="0"/>
    <s v="Pending"/>
    <s v="Active"/>
    <x v="17"/>
    <x v="4"/>
    <s v="Short Duration"/>
    <x v="0"/>
  </r>
  <r>
    <x v="457"/>
    <x v="455"/>
    <s v="Female"/>
    <n v="44"/>
    <s v="Male"/>
    <s v="US"/>
    <s v="English"/>
    <s v="Mobile Apps"/>
    <x v="15"/>
    <n v="50"/>
    <n v="2.2000000000000002"/>
    <x v="0"/>
    <x v="7"/>
    <s v="Urgent"/>
    <s v="Completed"/>
    <x v="17"/>
    <x v="3"/>
    <s v="Short Duration"/>
    <x v="0"/>
  </r>
  <r>
    <x v="458"/>
    <x v="456"/>
    <s v="Male"/>
    <n v="40"/>
    <s v="Male"/>
    <s v="Canada"/>
    <s v="English"/>
    <s v="Machine Learning"/>
    <x v="25"/>
    <s v="100"/>
    <n v="2.1"/>
    <x v="1"/>
    <x v="0"/>
    <s v="Follow-up"/>
    <s v="Completed"/>
    <x v="17"/>
    <x v="3"/>
    <s v="Short Duration"/>
    <x v="0"/>
  </r>
  <r>
    <x v="459"/>
    <x v="457"/>
    <s v="Female"/>
    <n v="27"/>
    <s v="Male"/>
    <s v="Egypt"/>
    <s v="Arabic"/>
    <s v="Data Analysis"/>
    <x v="25"/>
    <s v="30"/>
    <n v="1.7"/>
    <x v="0"/>
    <x v="16"/>
    <s v="Pending"/>
    <s v="Active"/>
    <x v="3"/>
    <x v="6"/>
    <s v="Short Duration"/>
    <x v="1"/>
  </r>
  <r>
    <x v="460"/>
    <x v="458"/>
    <s v="Male"/>
    <n v="53"/>
    <s v="Male"/>
    <s v="France"/>
    <s v="French"/>
    <s v="Mobile Apps"/>
    <x v="28"/>
    <s v=""/>
    <n v="5"/>
    <x v="1"/>
    <x v="20"/>
    <s v="Follow-up"/>
    <s v="Completed"/>
    <x v="9"/>
    <x v="11"/>
    <s v="Medium Duration"/>
    <x v="1"/>
  </r>
  <r>
    <x v="461"/>
    <x v="459"/>
    <s v="Male"/>
    <n v="20"/>
    <s v="Male"/>
    <s v="Turkey"/>
    <s v="Turkish"/>
    <s v="Data Analysis"/>
    <x v="25"/>
    <s v="50"/>
    <n v="2.9"/>
    <x v="0"/>
    <x v="22"/>
    <s v="Reviewed"/>
    <s v="Inactive"/>
    <x v="10"/>
    <x v="3"/>
    <s v="Short Duration"/>
    <x v="0"/>
  </r>
  <r>
    <x v="462"/>
    <x v="460"/>
    <s v="Female"/>
    <m/>
    <s v="Male"/>
    <s v="Japan"/>
    <s v="Japanese"/>
    <s v="DevOps"/>
    <x v="29"/>
    <n v="50"/>
    <n v="4.0999999999999996"/>
    <x v="1"/>
    <x v="20"/>
    <s v="Pending"/>
    <s v="On Hold"/>
    <x v="5"/>
    <x v="6"/>
    <s v="Short Duration"/>
    <x v="1"/>
  </r>
  <r>
    <x v="463"/>
    <x v="461"/>
    <s v="Male"/>
    <n v="26"/>
    <s v="Male"/>
    <s v="Mexico"/>
    <s v="Spanish"/>
    <s v="Web Development"/>
    <x v="18"/>
    <s v="40"/>
    <n v="4.9000000000000004"/>
    <x v="0"/>
    <x v="13"/>
    <s v="Pending"/>
    <s v="Active"/>
    <x v="13"/>
    <x v="6"/>
    <s v="Short Duration"/>
    <x v="0"/>
  </r>
  <r>
    <x v="464"/>
    <x v="462"/>
    <s v="Female"/>
    <n v="49"/>
    <s v="Male"/>
    <s v="Brazil"/>
    <s v="Portuguese"/>
    <s v="Machine Learning"/>
    <x v="13"/>
    <n v="100"/>
    <n v="2.5"/>
    <x v="0"/>
    <x v="0"/>
    <s v="Follow-up"/>
    <s v="On Hold"/>
    <x v="14"/>
    <x v="10"/>
    <s v="Short Duration"/>
    <x v="0"/>
  </r>
  <r>
    <x v="465"/>
    <x v="463"/>
    <s v="Female"/>
    <n v="20"/>
    <s v="Male"/>
    <s v="Egypt"/>
    <s v="Arabic"/>
    <s v="Data Analysis"/>
    <x v="12"/>
    <n v="30"/>
    <n v="0"/>
    <x v="1"/>
    <x v="6"/>
    <s v="Pending"/>
    <s v="Completed"/>
    <x v="3"/>
    <x v="4"/>
    <s v="Short Duration"/>
    <x v="0"/>
  </r>
  <r>
    <x v="466"/>
    <x v="464"/>
    <s v="Female"/>
    <n v="39"/>
    <s v="Male"/>
    <s v="China"/>
    <s v="Mandarin"/>
    <s v="Blockchain Development"/>
    <x v="0"/>
    <s v="100"/>
    <n v="2.8"/>
    <x v="2"/>
    <x v="10"/>
    <s v="Follow-up"/>
    <s v="On Hold"/>
    <x v="13"/>
    <x v="5"/>
    <s v="Medium Duration"/>
    <x v="1"/>
  </r>
  <r>
    <x v="467"/>
    <x v="465"/>
    <s v="Female"/>
    <n v="41"/>
    <s v="Male"/>
    <s v="China"/>
    <s v="Mandarin"/>
    <s v="Machine Learning"/>
    <x v="19"/>
    <s v="100"/>
    <n v="3.8"/>
    <x v="1"/>
    <x v="2"/>
    <s v="Pending"/>
    <s v="Completed"/>
    <x v="2"/>
    <x v="7"/>
    <s v="Short Duration"/>
    <x v="0"/>
  </r>
  <r>
    <x v="468"/>
    <x v="466"/>
    <s v="Male"/>
    <n v="59"/>
    <s v="Male"/>
    <s v="Canada"/>
    <s v="English"/>
    <s v="Mobile Apps"/>
    <x v="32"/>
    <n v="30"/>
    <n v="4.3"/>
    <x v="1"/>
    <x v="4"/>
    <s v="Urgent"/>
    <s v="Completed"/>
    <x v="18"/>
    <x v="4"/>
    <s v="Short Duration"/>
    <x v="0"/>
  </r>
  <r>
    <x v="469"/>
    <x v="467"/>
    <s v="Female"/>
    <n v="45"/>
    <s v="Male"/>
    <s v="Australia"/>
    <s v="English"/>
    <s v="Blockchain Development"/>
    <x v="18"/>
    <s v="40"/>
    <n v="0"/>
    <x v="0"/>
    <x v="35"/>
    <s v="Follow-up"/>
    <s v="Inactive"/>
    <x v="5"/>
    <x v="11"/>
    <s v="Medium Duration"/>
    <x v="0"/>
  </r>
  <r>
    <x v="470"/>
    <x v="468"/>
    <s v="Male"/>
    <n v="22"/>
    <s v="Male"/>
    <s v="Indonesia"/>
    <s v="Indonesian"/>
    <s v="Cybersecurity"/>
    <x v="12"/>
    <s v="40"/>
    <n v="1.3"/>
    <x v="1"/>
    <x v="35"/>
    <s v="Pending"/>
    <s v="Completed"/>
    <x v="6"/>
    <x v="3"/>
    <s v="Short Duration"/>
    <x v="0"/>
  </r>
  <r>
    <x v="471"/>
    <x v="469"/>
    <s v="Female"/>
    <n v="48"/>
    <s v="Male"/>
    <s v="India"/>
    <s v="Hindi"/>
    <s v="Mobile Apps"/>
    <x v="24"/>
    <s v="50"/>
    <n v="4.7"/>
    <x v="1"/>
    <x v="12"/>
    <s v="Reviewed"/>
    <s v="Inactive"/>
    <x v="0"/>
    <x v="5"/>
    <s v="Medium Duration"/>
    <x v="1"/>
  </r>
  <r>
    <x v="472"/>
    <x v="470"/>
    <s v="Male"/>
    <n v="36"/>
    <s v="Male"/>
    <s v="France"/>
    <s v="French"/>
    <s v="Blockchain Development"/>
    <x v="0"/>
    <n v="40"/>
    <n v="1.3"/>
    <x v="1"/>
    <x v="0"/>
    <s v="Pending"/>
    <s v="Inactive"/>
    <x v="11"/>
    <x v="6"/>
    <s v="Short Duration"/>
    <x v="0"/>
  </r>
  <r>
    <x v="473"/>
    <x v="471"/>
    <s v="Female"/>
    <n v="57"/>
    <s v="Male"/>
    <s v="China"/>
    <s v="Mandarin"/>
    <s v="Blockchain Development"/>
    <x v="14"/>
    <s v="75"/>
    <n v="4.8"/>
    <x v="1"/>
    <x v="0"/>
    <s v="Reviewed"/>
    <s v="Inactive"/>
    <x v="10"/>
    <x v="10"/>
    <s v="Short Duration"/>
    <x v="0"/>
  </r>
  <r>
    <x v="474"/>
    <x v="472"/>
    <s v="Male"/>
    <n v="42"/>
    <s v="Male"/>
    <s v="US"/>
    <s v="English"/>
    <s v="UI/UX Design"/>
    <x v="5"/>
    <n v="30"/>
    <n v="1.3"/>
    <x v="0"/>
    <x v="5"/>
    <s v="Reviewed"/>
    <s v="Active"/>
    <x v="14"/>
    <x v="3"/>
    <s v="Short Duration"/>
    <x v="0"/>
  </r>
  <r>
    <x v="475"/>
    <x v="473"/>
    <s v="Male"/>
    <n v="31"/>
    <s v="Male"/>
    <s v="Indonesia"/>
    <s v="Indonesian"/>
    <s v="Cybersecurity"/>
    <x v="0"/>
    <n v="50"/>
    <n v="4.3"/>
    <x v="0"/>
    <x v="20"/>
    <s v="Urgent"/>
    <s v="Active"/>
    <x v="5"/>
    <x v="15"/>
    <s v="Long Duration"/>
    <x v="1"/>
  </r>
  <r>
    <x v="476"/>
    <x v="474"/>
    <s v="Male"/>
    <n v="52"/>
    <s v="Male"/>
    <s v="Spain"/>
    <s v="Spanish"/>
    <s v="Cybersecurity"/>
    <x v="2"/>
    <s v="30"/>
    <n v="2.5125695216907653"/>
    <x v="1"/>
    <x v="0"/>
    <s v="Follow-up"/>
    <s v="Completed"/>
    <x v="9"/>
    <x v="4"/>
    <s v="Short Duration"/>
    <x v="0"/>
  </r>
  <r>
    <x v="477"/>
    <x v="475"/>
    <s v="Male"/>
    <n v="56"/>
    <s v="Male"/>
    <s v="Netherlands"/>
    <s v="Dutch"/>
    <s v="DevOps"/>
    <x v="27"/>
    <n v="30"/>
    <n v="0"/>
    <x v="1"/>
    <x v="0"/>
    <s v="Pending"/>
    <s v="Inactive"/>
    <x v="15"/>
    <x v="5"/>
    <s v="Medium Duration"/>
    <x v="0"/>
  </r>
  <r>
    <x v="478"/>
    <x v="476"/>
    <s v="Female"/>
    <n v="24"/>
    <s v="Male"/>
    <s v="Netherlands"/>
    <s v="Dutch"/>
    <s v="DevOps"/>
    <x v="22"/>
    <s v="30"/>
    <n v="0"/>
    <x v="1"/>
    <x v="1"/>
    <s v="Urgent"/>
    <s v="Active"/>
    <x v="14"/>
    <x v="6"/>
    <s v="Short Duration"/>
    <x v="0"/>
  </r>
  <r>
    <x v="479"/>
    <x v="477"/>
    <s v="Male"/>
    <n v="48"/>
    <s v="Male"/>
    <s v="Canada"/>
    <s v="English"/>
    <s v="DevOps"/>
    <x v="17"/>
    <s v="75"/>
    <n v="2.7"/>
    <x v="1"/>
    <x v="0"/>
    <s v="Pending"/>
    <s v="Inactive"/>
    <x v="8"/>
    <x v="12"/>
    <s v="Medium Duration"/>
    <x v="0"/>
  </r>
  <r>
    <x v="480"/>
    <x v="478"/>
    <s v="Male"/>
    <n v="59"/>
    <s v="Male"/>
    <s v="France"/>
    <s v="French"/>
    <s v="Cybersecurity"/>
    <x v="13"/>
    <s v="40"/>
    <n v="2.4"/>
    <x v="0"/>
    <x v="16"/>
    <s v="Reviewed"/>
    <s v="On Hold"/>
    <x v="0"/>
    <x v="6"/>
    <s v="Short Duration"/>
    <x v="1"/>
  </r>
  <r>
    <x v="481"/>
    <x v="479"/>
    <s v="Male"/>
    <m/>
    <s v="Male"/>
    <s v="UK"/>
    <s v="English"/>
    <s v="Web Development"/>
    <x v="14"/>
    <s v="40"/>
    <n v="1.9"/>
    <x v="1"/>
    <x v="5"/>
    <s v="Follow-up"/>
    <s v="On Hold"/>
    <x v="17"/>
    <x v="4"/>
    <s v="Short Duration"/>
    <x v="0"/>
  </r>
  <r>
    <x v="482"/>
    <x v="480"/>
    <s v="Female"/>
    <m/>
    <s v="Male"/>
    <s v="Netherlands"/>
    <s v="Dutch"/>
    <s v="Mobile Apps"/>
    <x v="0"/>
    <n v="20"/>
    <n v="3.6"/>
    <x v="0"/>
    <x v="11"/>
    <s v="Pending"/>
    <s v="On Hold"/>
    <x v="11"/>
    <x v="0"/>
    <s v="Short Duration"/>
    <x v="1"/>
  </r>
  <r>
    <x v="483"/>
    <x v="481"/>
    <s v="Male"/>
    <n v="25"/>
    <s v="Male"/>
    <s v="Netherlands"/>
    <s v="Dutch"/>
    <s v="Mobile Apps"/>
    <x v="12"/>
    <s v="50"/>
    <n v="2.9"/>
    <x v="1"/>
    <x v="16"/>
    <s v="Pending"/>
    <s v="Completed"/>
    <x v="6"/>
    <x v="3"/>
    <s v="Short Duration"/>
    <x v="1"/>
  </r>
  <r>
    <x v="484"/>
    <x v="482"/>
    <s v="Male"/>
    <n v="31"/>
    <s v="Male"/>
    <s v="Egypt"/>
    <s v="Arabic"/>
    <s v="Mobile Apps"/>
    <x v="33"/>
    <n v="75"/>
    <n v="2.8"/>
    <x v="0"/>
    <x v="12"/>
    <s v="Reviewed"/>
    <s v="Inactive"/>
    <x v="3"/>
    <x v="3"/>
    <s v="Short Duration"/>
    <x v="1"/>
  </r>
  <r>
    <x v="485"/>
    <x v="483"/>
    <s v="Male"/>
    <n v="40"/>
    <s v="Male"/>
    <s v="Turkey"/>
    <s v="Turkish"/>
    <s v="DevOps"/>
    <x v="29"/>
    <s v="75"/>
    <n v="2.6"/>
    <x v="0"/>
    <x v="0"/>
    <s v="Pending"/>
    <s v="On Hold"/>
    <x v="0"/>
    <x v="14"/>
    <s v="Long Duration"/>
    <x v="0"/>
  </r>
  <r>
    <x v="486"/>
    <x v="294"/>
    <s v="Female"/>
    <n v="48"/>
    <s v="Male"/>
    <s v="Russia"/>
    <s v="Russian"/>
    <s v="Blockchain Development"/>
    <x v="13"/>
    <n v="100"/>
    <n v="2.7"/>
    <x v="2"/>
    <x v="20"/>
    <s v="Pending"/>
    <s v="Active"/>
    <x v="4"/>
    <x v="6"/>
    <s v="Short Duration"/>
    <x v="1"/>
  </r>
  <r>
    <x v="487"/>
    <x v="484"/>
    <s v="Female"/>
    <n v="24"/>
    <s v="Male"/>
    <s v="South Africa"/>
    <s v="Afrikaans"/>
    <s v="Mobile Apps"/>
    <x v="22"/>
    <s v="30"/>
    <n v="1.1000000000000001"/>
    <x v="1"/>
    <x v="0"/>
    <s v="Reviewed"/>
    <s v="On Hold"/>
    <x v="13"/>
    <x v="11"/>
    <s v="Medium Duration"/>
    <x v="0"/>
  </r>
  <r>
    <x v="488"/>
    <x v="485"/>
    <s v="Male"/>
    <n v="33"/>
    <s v="Male"/>
    <s v="Indonesia"/>
    <s v="Indonesian"/>
    <s v="Web Development"/>
    <x v="6"/>
    <n v="30"/>
    <n v="0"/>
    <x v="1"/>
    <x v="19"/>
    <s v="Urgent"/>
    <s v="On Hold"/>
    <x v="18"/>
    <x v="5"/>
    <s v="Medium Duration"/>
    <x v="0"/>
  </r>
  <r>
    <x v="489"/>
    <x v="486"/>
    <s v="Female"/>
    <n v="43"/>
    <s v="Male"/>
    <s v="Brazil"/>
    <s v="Portuguese"/>
    <s v="UI/UX Design"/>
    <x v="33"/>
    <n v="40"/>
    <n v="0"/>
    <x v="1"/>
    <x v="19"/>
    <s v="Reviewed"/>
    <s v="On Hold"/>
    <x v="3"/>
    <x v="3"/>
    <s v="Short Duration"/>
    <x v="0"/>
  </r>
  <r>
    <x v="490"/>
    <x v="487"/>
    <s v="Male"/>
    <n v="43"/>
    <s v="Male"/>
    <s v="Spain"/>
    <s v="Spanish"/>
    <s v="Blockchain Development"/>
    <x v="3"/>
    <s v="50"/>
    <n v="0"/>
    <x v="1"/>
    <x v="17"/>
    <s v="Urgent"/>
    <s v="Completed"/>
    <x v="6"/>
    <x v="3"/>
    <s v="Short Duration"/>
    <x v="0"/>
  </r>
  <r>
    <x v="491"/>
    <x v="488"/>
    <s v="Female"/>
    <n v="33"/>
    <s v="Male"/>
    <s v="Australia"/>
    <s v="English"/>
    <s v="Web Development"/>
    <x v="0"/>
    <s v=""/>
    <n v="4.5999999999999996"/>
    <x v="1"/>
    <x v="0"/>
    <s v="Follow-up"/>
    <s v="Active"/>
    <x v="11"/>
    <x v="10"/>
    <s v="Short Duration"/>
    <x v="0"/>
  </r>
  <r>
    <x v="492"/>
    <x v="489"/>
    <s v="Female"/>
    <n v="49"/>
    <s v="Male"/>
    <s v="Russia"/>
    <s v="Russian"/>
    <s v="UI/UX Design"/>
    <x v="5"/>
    <s v="40"/>
    <n v="1.5"/>
    <x v="2"/>
    <x v="12"/>
    <s v="Urgent"/>
    <s v="Inactive"/>
    <x v="11"/>
    <x v="5"/>
    <s v="Medium Duration"/>
    <x v="1"/>
  </r>
  <r>
    <x v="493"/>
    <x v="490"/>
    <s v="Male"/>
    <n v="55"/>
    <s v="Male"/>
    <s v="Canada"/>
    <s v="English"/>
    <s v="UI/UX Design"/>
    <x v="6"/>
    <s v="40"/>
    <n v="2"/>
    <x v="0"/>
    <x v="27"/>
    <s v="Urgent"/>
    <s v="Active"/>
    <x v="5"/>
    <x v="0"/>
    <s v="Short Duration"/>
    <x v="0"/>
  </r>
  <r>
    <x v="494"/>
    <x v="491"/>
    <s v="Female"/>
    <n v="33"/>
    <s v="Male"/>
    <s v="South Korea"/>
    <s v="Korean"/>
    <s v="Graphic Design"/>
    <x v="15"/>
    <n v="40"/>
    <n v="1.6"/>
    <x v="2"/>
    <x v="4"/>
    <s v="Follow-up"/>
    <s v="Inactive"/>
    <x v="17"/>
    <x v="10"/>
    <s v="Short Duration"/>
    <x v="0"/>
  </r>
  <r>
    <x v="495"/>
    <x v="492"/>
    <s v="Male"/>
    <n v="32"/>
    <s v="Male"/>
    <s v="Argentina"/>
    <s v="Spanish"/>
    <s v="AI"/>
    <x v="15"/>
    <n v="30"/>
    <n v="1.5"/>
    <x v="0"/>
    <x v="31"/>
    <s v="Urgent"/>
    <s v="Completed"/>
    <x v="3"/>
    <x v="3"/>
    <s v="Short Duration"/>
    <x v="0"/>
  </r>
  <r>
    <x v="496"/>
    <x v="493"/>
    <s v="Male"/>
    <n v="58"/>
    <s v="Male"/>
    <s v="Netherlands"/>
    <s v="Dutch"/>
    <s v="Blockchain Development"/>
    <x v="26"/>
    <s v=""/>
    <n v="4.0999999999999996"/>
    <x v="1"/>
    <x v="4"/>
    <s v="Reviewed"/>
    <s v="Completed"/>
    <x v="19"/>
    <x v="4"/>
    <s v="Short Duration"/>
    <x v="0"/>
  </r>
  <r>
    <x v="497"/>
    <x v="494"/>
    <s v="Male"/>
    <n v="49"/>
    <s v="Male"/>
    <s v="Indonesia"/>
    <s v="Indonesian"/>
    <s v="Data Analysis"/>
    <x v="39"/>
    <s v="100"/>
    <n v="4.7"/>
    <x v="0"/>
    <x v="12"/>
    <s v="Urgent"/>
    <s v="Completed"/>
    <x v="7"/>
    <x v="4"/>
    <s v="Short Duration"/>
    <x v="1"/>
  </r>
  <r>
    <x v="498"/>
    <x v="495"/>
    <s v="Female"/>
    <n v="22"/>
    <s v="Male"/>
    <s v="Russia"/>
    <s v="Russian"/>
    <s v="UI/UX Design"/>
    <x v="15"/>
    <n v="100"/>
    <n v="3.6"/>
    <x v="1"/>
    <x v="35"/>
    <s v="Follow-up"/>
    <s v="Completed"/>
    <x v="12"/>
    <x v="6"/>
    <s v="Short Duration"/>
    <x v="0"/>
  </r>
  <r>
    <x v="499"/>
    <x v="496"/>
    <s v="Female"/>
    <n v="40"/>
    <s v="Male"/>
    <s v="Egypt"/>
    <s v="Arabic"/>
    <s v="Web Development"/>
    <x v="0"/>
    <n v="20"/>
    <n v="1.8"/>
    <x v="1"/>
    <x v="3"/>
    <s v="Reviewed"/>
    <s v="Inactive"/>
    <x v="0"/>
    <x v="5"/>
    <s v="Medium Duration"/>
    <x v="0"/>
  </r>
  <r>
    <x v="500"/>
    <x v="497"/>
    <s v="Male"/>
    <n v="55"/>
    <s v="Male"/>
    <s v="Australia"/>
    <s v="English"/>
    <s v="Data Analysis"/>
    <x v="24"/>
    <n v="100"/>
    <n v="2.1"/>
    <x v="0"/>
    <x v="37"/>
    <s v="Follow-up"/>
    <s v="On Hold"/>
    <x v="4"/>
    <x v="11"/>
    <s v="Medium Duration"/>
    <x v="1"/>
  </r>
  <r>
    <x v="501"/>
    <x v="498"/>
    <s v="Male"/>
    <n v="32"/>
    <s v="Male"/>
    <s v="Mexico"/>
    <s v="Spanish"/>
    <s v="DevOps"/>
    <x v="25"/>
    <n v="50"/>
    <n v="2.5125695216907653"/>
    <x v="1"/>
    <x v="10"/>
    <s v="Follow-up"/>
    <s v="Inactive"/>
    <x v="17"/>
    <x v="7"/>
    <s v="Short Duration"/>
    <x v="1"/>
  </r>
  <r>
    <x v="502"/>
    <x v="499"/>
    <s v="Female"/>
    <n v="21"/>
    <s v="Male"/>
    <s v="Japan"/>
    <s v="Japanese"/>
    <s v="UI/UX Design"/>
    <x v="12"/>
    <n v="30"/>
    <n v="4.2"/>
    <x v="1"/>
    <x v="0"/>
    <s v="Pending"/>
    <s v="Active"/>
    <x v="12"/>
    <x v="10"/>
    <s v="Short Duration"/>
    <x v="0"/>
  </r>
  <r>
    <x v="503"/>
    <x v="500"/>
    <s v="Male"/>
    <n v="23"/>
    <s v="Male"/>
    <s v="South Korea"/>
    <s v="Korean"/>
    <s v="Blockchain Development"/>
    <x v="25"/>
    <s v="40"/>
    <n v="0"/>
    <x v="0"/>
    <x v="29"/>
    <s v="Pending"/>
    <s v="Completed"/>
    <x v="6"/>
    <x v="4"/>
    <s v="Short Duration"/>
    <x v="1"/>
  </r>
  <r>
    <x v="504"/>
    <x v="501"/>
    <s v="Male"/>
    <n v="21"/>
    <s v="Male"/>
    <s v="UK"/>
    <s v="English"/>
    <s v="Mobile Apps"/>
    <x v="25"/>
    <n v="30"/>
    <n v="1"/>
    <x v="0"/>
    <x v="22"/>
    <s v="Follow-up"/>
    <s v="Completed"/>
    <x v="10"/>
    <x v="4"/>
    <s v="Short Duration"/>
    <x v="0"/>
  </r>
  <r>
    <x v="505"/>
    <x v="502"/>
    <s v="Male"/>
    <n v="31"/>
    <s v="Male"/>
    <s v="Argentina"/>
    <s v="Spanish"/>
    <s v="AI"/>
    <x v="24"/>
    <s v="75"/>
    <n v="4.4000000000000004"/>
    <x v="0"/>
    <x v="4"/>
    <s v="Follow-up"/>
    <s v="Active"/>
    <x v="15"/>
    <x v="0"/>
    <s v="Short Duration"/>
    <x v="0"/>
  </r>
  <r>
    <x v="506"/>
    <x v="503"/>
    <s v="Male"/>
    <n v="21"/>
    <s v="Male"/>
    <s v="Mexico"/>
    <s v="Spanish"/>
    <s v="Blockchain Development"/>
    <x v="14"/>
    <s v="40"/>
    <n v="4"/>
    <x v="0"/>
    <x v="38"/>
    <s v="Follow-up"/>
    <s v="Inactive"/>
    <x v="6"/>
    <x v="3"/>
    <s v="Short Duration"/>
    <x v="0"/>
  </r>
  <r>
    <x v="507"/>
    <x v="504"/>
    <s v="Male"/>
    <n v="33"/>
    <s v="Male"/>
    <s v="UK"/>
    <s v="English"/>
    <s v="Cybersecurity"/>
    <x v="22"/>
    <n v="50"/>
    <n v="3.1"/>
    <x v="0"/>
    <x v="0"/>
    <s v="Pending"/>
    <s v="On Hold"/>
    <x v="11"/>
    <x v="11"/>
    <s v="Medium Duration"/>
    <x v="0"/>
  </r>
  <r>
    <x v="508"/>
    <x v="505"/>
    <s v="Male"/>
    <n v="57"/>
    <s v="Male"/>
    <s v="Brazil"/>
    <s v="Portuguese"/>
    <s v="Web Development"/>
    <x v="31"/>
    <s v="75"/>
    <n v="1.1000000000000001"/>
    <x v="1"/>
    <x v="7"/>
    <s v="Pending"/>
    <s v="On Hold"/>
    <x v="6"/>
    <x v="4"/>
    <s v="Short Duration"/>
    <x v="0"/>
  </r>
  <r>
    <x v="509"/>
    <x v="506"/>
    <s v="Male"/>
    <n v="52"/>
    <s v="Male"/>
    <s v="US"/>
    <s v="English"/>
    <s v="DevOps"/>
    <x v="8"/>
    <n v="75"/>
    <n v="0"/>
    <x v="0"/>
    <x v="5"/>
    <s v="Urgent"/>
    <s v="Active"/>
    <x v="16"/>
    <x v="0"/>
    <s v="Short Duration"/>
    <x v="0"/>
  </r>
  <r>
    <x v="510"/>
    <x v="507"/>
    <s v="Female"/>
    <n v="21"/>
    <s v="Male"/>
    <s v="Germany"/>
    <s v="Germany"/>
    <s v="Web Development"/>
    <x v="12"/>
    <n v="20"/>
    <n v="3.8"/>
    <x v="1"/>
    <x v="32"/>
    <s v="Urgent"/>
    <s v="On Hold"/>
    <x v="3"/>
    <x v="10"/>
    <s v="Short Duration"/>
    <x v="1"/>
  </r>
  <r>
    <x v="511"/>
    <x v="508"/>
    <s v="Female"/>
    <n v="36"/>
    <s v="Male"/>
    <s v="Argentina"/>
    <s v="Spanish"/>
    <s v="UI/UX Design"/>
    <x v="18"/>
    <s v="100"/>
    <n v="1.7"/>
    <x v="0"/>
    <x v="15"/>
    <s v="Follow-up"/>
    <s v="Inactive"/>
    <x v="13"/>
    <x v="7"/>
    <s v="Short Duration"/>
    <x v="1"/>
  </r>
  <r>
    <x v="512"/>
    <x v="509"/>
    <s v="Male"/>
    <n v="33"/>
    <s v="Male"/>
    <s v="Spain"/>
    <s v="Spanish"/>
    <s v="Machine Learning"/>
    <x v="13"/>
    <s v="50"/>
    <n v="2.2000000000000002"/>
    <x v="0"/>
    <x v="10"/>
    <s v="Reviewed"/>
    <s v="Inactive"/>
    <x v="4"/>
    <x v="5"/>
    <s v="Medium Duration"/>
    <x v="1"/>
  </r>
  <r>
    <x v="513"/>
    <x v="510"/>
    <s v="Female"/>
    <n v="54"/>
    <s v="Male"/>
    <s v="UK"/>
    <s v="English"/>
    <s v="Data Analysis"/>
    <x v="9"/>
    <s v="40"/>
    <n v="4.0999999999999996"/>
    <x v="1"/>
    <x v="2"/>
    <s v="Reviewed"/>
    <s v="Active"/>
    <x v="9"/>
    <x v="0"/>
    <s v="Short Duration"/>
    <x v="0"/>
  </r>
  <r>
    <x v="514"/>
    <x v="511"/>
    <s v="Female"/>
    <n v="33"/>
    <s v="Male"/>
    <s v="US"/>
    <s v="English"/>
    <s v="Blockchain Development"/>
    <x v="33"/>
    <n v="100"/>
    <n v="3.8"/>
    <x v="0"/>
    <x v="0"/>
    <s v="Pending"/>
    <s v="Inactive"/>
    <x v="10"/>
    <x v="3"/>
    <s v="Short Duration"/>
    <x v="0"/>
  </r>
  <r>
    <x v="515"/>
    <x v="512"/>
    <s v="Female"/>
    <n v="36"/>
    <s v="Male"/>
    <s v="Japan"/>
    <s v="Japanese"/>
    <s v="Machine Learning"/>
    <x v="16"/>
    <n v="30"/>
    <n v="0"/>
    <x v="1"/>
    <x v="35"/>
    <s v="Pending"/>
    <s v="Completed"/>
    <x v="15"/>
    <x v="3"/>
    <s v="Short Duration"/>
    <x v="0"/>
  </r>
  <r>
    <x v="516"/>
    <x v="513"/>
    <s v="Female"/>
    <n v="36"/>
    <s v="Male"/>
    <s v="Turkey"/>
    <s v="Turkish"/>
    <s v="AI"/>
    <x v="15"/>
    <n v="50"/>
    <n v="0"/>
    <x v="0"/>
    <x v="14"/>
    <s v="Pending"/>
    <s v="Active"/>
    <x v="6"/>
    <x v="4"/>
    <s v="Short Duration"/>
    <x v="0"/>
  </r>
  <r>
    <x v="517"/>
    <x v="514"/>
    <s v="Female"/>
    <n v="43"/>
    <s v="Male"/>
    <s v="China"/>
    <s v="Mandarin"/>
    <s v="AI"/>
    <x v="9"/>
    <n v="20"/>
    <n v="4.2"/>
    <x v="1"/>
    <x v="38"/>
    <s v="Follow-up"/>
    <s v="Inactive"/>
    <x v="14"/>
    <x v="11"/>
    <s v="Medium Duration"/>
    <x v="0"/>
  </r>
  <r>
    <x v="518"/>
    <x v="515"/>
    <s v="Male"/>
    <n v="52"/>
    <s v="Male"/>
    <s v="UK"/>
    <s v="English"/>
    <s v="Data Analysis"/>
    <x v="17"/>
    <n v="75"/>
    <n v="2.2000000000000002"/>
    <x v="1"/>
    <x v="37"/>
    <s v="Reviewed"/>
    <s v="Active"/>
    <x v="7"/>
    <x v="11"/>
    <s v="Medium Duration"/>
    <x v="1"/>
  </r>
  <r>
    <x v="519"/>
    <x v="516"/>
    <s v="Female"/>
    <n v="28"/>
    <s v="Male"/>
    <s v="Indonesia"/>
    <s v="Indonesian"/>
    <s v="Cybersecurity"/>
    <x v="33"/>
    <n v="75"/>
    <n v="1.5"/>
    <x v="1"/>
    <x v="15"/>
    <s v="Urgent"/>
    <s v="On Hold"/>
    <x v="17"/>
    <x v="10"/>
    <s v="Short Duration"/>
    <x v="1"/>
  </r>
  <r>
    <x v="520"/>
    <x v="517"/>
    <s v="Female"/>
    <n v="47"/>
    <s v="Male"/>
    <s v="China"/>
    <s v="Mandarin"/>
    <s v="Cybersecurity"/>
    <x v="17"/>
    <n v="100"/>
    <n v="0"/>
    <x v="0"/>
    <x v="0"/>
    <s v="Follow-up"/>
    <s v="Inactive"/>
    <x v="16"/>
    <x v="4"/>
    <s v="Short Duration"/>
    <x v="0"/>
  </r>
  <r>
    <x v="521"/>
    <x v="518"/>
    <s v="Female"/>
    <n v="30"/>
    <s v="Male"/>
    <s v="France"/>
    <s v="French"/>
    <s v="DevOps"/>
    <x v="12"/>
    <n v="100"/>
    <n v="4.0999999999999996"/>
    <x v="0"/>
    <x v="20"/>
    <s v="Urgent"/>
    <s v="Completed"/>
    <x v="12"/>
    <x v="3"/>
    <s v="Short Duration"/>
    <x v="1"/>
  </r>
  <r>
    <x v="522"/>
    <x v="519"/>
    <s v="Male"/>
    <n v="36"/>
    <s v="Male"/>
    <s v="Egypt"/>
    <s v="Arabic"/>
    <s v="Blockchain Development"/>
    <x v="3"/>
    <s v="40"/>
    <n v="2.6"/>
    <x v="0"/>
    <x v="3"/>
    <s v="Urgent"/>
    <s v="Inactive"/>
    <x v="6"/>
    <x v="6"/>
    <s v="Short Duration"/>
    <x v="0"/>
  </r>
  <r>
    <x v="523"/>
    <x v="520"/>
    <s v="Female"/>
    <n v="45"/>
    <s v="Male"/>
    <s v="US"/>
    <s v="English"/>
    <s v="UI/UX Design"/>
    <x v="23"/>
    <s v="100"/>
    <n v="2.4"/>
    <x v="0"/>
    <x v="31"/>
    <s v="Follow-up"/>
    <s v="Active"/>
    <x v="9"/>
    <x v="3"/>
    <s v="Short Duration"/>
    <x v="0"/>
  </r>
  <r>
    <x v="524"/>
    <x v="521"/>
    <s v="Female"/>
    <n v="51"/>
    <s v="Male"/>
    <s v="US"/>
    <s v="English"/>
    <s v="Blockchain Development"/>
    <x v="34"/>
    <s v="50"/>
    <n v="1.4"/>
    <x v="1"/>
    <x v="12"/>
    <s v="Urgent"/>
    <s v="Active"/>
    <x v="8"/>
    <x v="1"/>
    <s v="Medium Duration"/>
    <x v="1"/>
  </r>
  <r>
    <x v="525"/>
    <x v="522"/>
    <s v="Male"/>
    <n v="46"/>
    <s v="Male"/>
    <s v="Turkey"/>
    <s v="Turkish"/>
    <s v="Mobile Apps"/>
    <x v="6"/>
    <s v=""/>
    <n v="4.5999999999999996"/>
    <x v="1"/>
    <x v="20"/>
    <s v="Reviewed"/>
    <s v="Inactive"/>
    <x v="14"/>
    <x v="3"/>
    <s v="Short Duration"/>
    <x v="1"/>
  </r>
  <r>
    <x v="526"/>
    <x v="523"/>
    <s v="Female"/>
    <n v="38"/>
    <s v="Male"/>
    <s v="Italy"/>
    <s v="Italian"/>
    <s v="Data Analysis"/>
    <x v="10"/>
    <n v="40"/>
    <n v="4.9000000000000004"/>
    <x v="0"/>
    <x v="26"/>
    <s v="Urgent"/>
    <s v="Completed"/>
    <x v="18"/>
    <x v="13"/>
    <s v="Medium Duration"/>
    <x v="0"/>
  </r>
  <r>
    <x v="527"/>
    <x v="524"/>
    <s v="Male"/>
    <n v="26"/>
    <s v="Male"/>
    <s v="Spain"/>
    <s v="Spanish"/>
    <s v="Blockchain Development"/>
    <x v="25"/>
    <n v="20"/>
    <n v="0"/>
    <x v="1"/>
    <x v="0"/>
    <s v="Reviewed"/>
    <s v="Completed"/>
    <x v="10"/>
    <x v="3"/>
    <s v="Short Duration"/>
    <x v="0"/>
  </r>
  <r>
    <x v="528"/>
    <x v="525"/>
    <s v="Female"/>
    <n v="40"/>
    <s v="Male"/>
    <s v="UK"/>
    <s v="English"/>
    <s v="DevOps"/>
    <x v="29"/>
    <s v="30"/>
    <n v="3.5"/>
    <x v="2"/>
    <x v="40"/>
    <s v="Reviewed"/>
    <s v="Completed"/>
    <x v="15"/>
    <x v="11"/>
    <s v="Medium Duration"/>
    <x v="0"/>
  </r>
  <r>
    <x v="529"/>
    <x v="526"/>
    <s v="Male"/>
    <n v="37"/>
    <s v="Male"/>
    <s v="Germany"/>
    <s v="Germany"/>
    <s v="Machine Learning"/>
    <x v="14"/>
    <s v=""/>
    <n v="1.7"/>
    <x v="1"/>
    <x v="23"/>
    <s v="Reviewed"/>
    <s v="Active"/>
    <x v="6"/>
    <x v="3"/>
    <s v="Short Duration"/>
    <x v="1"/>
  </r>
  <r>
    <x v="530"/>
    <x v="527"/>
    <s v="Male"/>
    <n v="28"/>
    <s v="Male"/>
    <s v="Canada"/>
    <s v="English"/>
    <s v="Blockchain Development"/>
    <x v="31"/>
    <n v="50"/>
    <n v="0"/>
    <x v="1"/>
    <x v="31"/>
    <s v="Pending"/>
    <s v="Inactive"/>
    <x v="6"/>
    <x v="10"/>
    <s v="Short Duration"/>
    <x v="0"/>
  </r>
  <r>
    <x v="531"/>
    <x v="528"/>
    <s v="Female"/>
    <n v="48"/>
    <s v="Male"/>
    <s v="India"/>
    <s v="Hindi"/>
    <s v="Mobile Apps"/>
    <x v="21"/>
    <n v="20"/>
    <n v="0"/>
    <x v="0"/>
    <x v="30"/>
    <s v="Urgent"/>
    <s v="On Hold"/>
    <x v="16"/>
    <x v="12"/>
    <s v="Medium Duration"/>
    <x v="0"/>
  </r>
  <r>
    <x v="532"/>
    <x v="529"/>
    <s v="Male"/>
    <n v="22"/>
    <s v="Male"/>
    <s v="India"/>
    <s v="Hindi"/>
    <s v="AI"/>
    <x v="12"/>
    <s v=""/>
    <n v="4.5999999999999996"/>
    <x v="0"/>
    <x v="0"/>
    <s v="Follow-up"/>
    <s v="Active"/>
    <x v="17"/>
    <x v="3"/>
    <s v="Short Duration"/>
    <x v="0"/>
  </r>
  <r>
    <x v="533"/>
    <x v="530"/>
    <s v="Female"/>
    <n v="41"/>
    <s v="Male"/>
    <s v="Germany"/>
    <s v="Germany"/>
    <s v="Web Development"/>
    <x v="5"/>
    <s v="40"/>
    <n v="1.1000000000000001"/>
    <x v="1"/>
    <x v="34"/>
    <s v="Follow-up"/>
    <s v="Completed"/>
    <x v="5"/>
    <x v="7"/>
    <s v="Short Duration"/>
    <x v="0"/>
  </r>
  <r>
    <x v="534"/>
    <x v="531"/>
    <s v="Male"/>
    <n v="38"/>
    <s v="Male"/>
    <s v="US"/>
    <s v="English"/>
    <s v="Graphic Design"/>
    <x v="9"/>
    <s v=""/>
    <n v="4.2"/>
    <x v="0"/>
    <x v="30"/>
    <s v="Urgent"/>
    <s v="Inactive"/>
    <x v="11"/>
    <x v="6"/>
    <s v="Short Duration"/>
    <x v="0"/>
  </r>
  <r>
    <x v="535"/>
    <x v="532"/>
    <s v="Female"/>
    <n v="31"/>
    <s v="Male"/>
    <s v="South Africa"/>
    <s v="Afrikaans"/>
    <s v="UI/UX Design"/>
    <x v="16"/>
    <s v=""/>
    <n v="0"/>
    <x v="0"/>
    <x v="38"/>
    <s v="Pending"/>
    <s v="Completed"/>
    <x v="1"/>
    <x v="7"/>
    <s v="Short Duration"/>
    <x v="0"/>
  </r>
  <r>
    <x v="536"/>
    <x v="533"/>
    <s v="Female"/>
    <n v="30"/>
    <s v="Male"/>
    <s v="China"/>
    <s v="Mandarin"/>
    <s v="Mobile Apps"/>
    <x v="16"/>
    <n v="30"/>
    <n v="3.9"/>
    <x v="0"/>
    <x v="16"/>
    <s v="Pending"/>
    <s v="On Hold"/>
    <x v="11"/>
    <x v="14"/>
    <s v="Long Duration"/>
    <x v="1"/>
  </r>
  <r>
    <x v="537"/>
    <x v="534"/>
    <s v="Male"/>
    <n v="51"/>
    <s v="Male"/>
    <s v="Mexico"/>
    <s v="Spanish"/>
    <s v="UI/UX Design"/>
    <x v="7"/>
    <s v="20"/>
    <n v="3.4"/>
    <x v="1"/>
    <x v="3"/>
    <s v="Reviewed"/>
    <s v="Completed"/>
    <x v="11"/>
    <x v="8"/>
    <s v="Long Duration"/>
    <x v="0"/>
  </r>
  <r>
    <x v="538"/>
    <x v="535"/>
    <s v="Female"/>
    <n v="21"/>
    <s v="Male"/>
    <s v="Germany"/>
    <s v="Germany"/>
    <s v="DevOps"/>
    <x v="12"/>
    <n v="20"/>
    <n v="2.6"/>
    <x v="0"/>
    <x v="28"/>
    <s v="Urgent"/>
    <s v="Completed"/>
    <x v="6"/>
    <x v="7"/>
    <s v="Short Duration"/>
    <x v="0"/>
  </r>
  <r>
    <x v="539"/>
    <x v="536"/>
    <s v="Female"/>
    <n v="20"/>
    <s v="Male"/>
    <s v="Italy"/>
    <s v="Italian"/>
    <s v="DevOps"/>
    <x v="25"/>
    <n v="40"/>
    <n v="2.2999999999999998"/>
    <x v="1"/>
    <x v="28"/>
    <s v="Urgent"/>
    <s v="On Hold"/>
    <x v="10"/>
    <x v="10"/>
    <s v="Short Duration"/>
    <x v="0"/>
  </r>
  <r>
    <x v="540"/>
    <x v="537"/>
    <s v="Male"/>
    <n v="30"/>
    <s v="Male"/>
    <s v="Japan"/>
    <s v="Japanese"/>
    <s v="Blockchain Development"/>
    <x v="31"/>
    <n v="30"/>
    <n v="4.8"/>
    <x v="0"/>
    <x v="0"/>
    <s v="Follow-up"/>
    <s v="Inactive"/>
    <x v="10"/>
    <x v="10"/>
    <s v="Short Duration"/>
    <x v="0"/>
  </r>
  <r>
    <x v="541"/>
    <x v="538"/>
    <s v="Male"/>
    <n v="41"/>
    <s v="Male"/>
    <s v="China"/>
    <s v="Mandarin"/>
    <s v="Data Analysis"/>
    <x v="12"/>
    <n v="40"/>
    <n v="4.5"/>
    <x v="0"/>
    <x v="15"/>
    <s v="Urgent"/>
    <s v="Active"/>
    <x v="12"/>
    <x v="10"/>
    <s v="Short Duration"/>
    <x v="1"/>
  </r>
  <r>
    <x v="542"/>
    <x v="539"/>
    <s v="Male"/>
    <n v="22"/>
    <s v="Male"/>
    <s v="Spain"/>
    <s v="Spanish"/>
    <s v="Blockchain Development"/>
    <x v="12"/>
    <n v="30"/>
    <n v="0"/>
    <x v="0"/>
    <x v="13"/>
    <s v="Pending"/>
    <s v="Inactive"/>
    <x v="3"/>
    <x v="4"/>
    <s v="Short Duration"/>
    <x v="0"/>
  </r>
  <r>
    <x v="543"/>
    <x v="540"/>
    <s v="Male"/>
    <n v="45"/>
    <s v="Male"/>
    <s v="Mexico"/>
    <s v="Spanish"/>
    <s v="Cybersecurity"/>
    <x v="19"/>
    <s v="75"/>
    <n v="0"/>
    <x v="0"/>
    <x v="28"/>
    <s v="Urgent"/>
    <s v="On Hold"/>
    <x v="9"/>
    <x v="18"/>
    <s v="Long Duration"/>
    <x v="0"/>
  </r>
  <r>
    <x v="544"/>
    <x v="541"/>
    <s v="Female"/>
    <n v="22"/>
    <s v="Male"/>
    <s v="Australia"/>
    <s v="English"/>
    <s v="Data Analysis"/>
    <x v="33"/>
    <s v="40"/>
    <n v="1.1000000000000001"/>
    <x v="0"/>
    <x v="6"/>
    <s v="Follow-up"/>
    <s v="Completed"/>
    <x v="17"/>
    <x v="3"/>
    <s v="Short Duration"/>
    <x v="0"/>
  </r>
  <r>
    <x v="545"/>
    <x v="542"/>
    <s v="Female"/>
    <n v="20"/>
    <s v="Male"/>
    <s v="Turkey"/>
    <s v="Turkish"/>
    <s v="Mobile Apps"/>
    <x v="12"/>
    <s v="100"/>
    <n v="0"/>
    <x v="0"/>
    <x v="23"/>
    <s v="Reviewed"/>
    <s v="Inactive"/>
    <x v="10"/>
    <x v="4"/>
    <s v="Short Duration"/>
    <x v="1"/>
  </r>
  <r>
    <x v="546"/>
    <x v="543"/>
    <s v="Female"/>
    <n v="20"/>
    <s v="Male"/>
    <s v="Canada"/>
    <s v="English"/>
    <s v="Data Analysis"/>
    <x v="33"/>
    <s v="40"/>
    <n v="2.5125695216907653"/>
    <x v="1"/>
    <x v="38"/>
    <s v="Follow-up"/>
    <s v="Active"/>
    <x v="10"/>
    <x v="3"/>
    <s v="Short Duration"/>
    <x v="0"/>
  </r>
  <r>
    <x v="547"/>
    <x v="544"/>
    <s v="Male"/>
    <n v="21"/>
    <s v="Male"/>
    <s v="UK"/>
    <s v="English"/>
    <s v="AI"/>
    <x v="12"/>
    <s v="100"/>
    <n v="2.5125695216907653"/>
    <x v="0"/>
    <x v="34"/>
    <s v="Follow-up"/>
    <s v="On Hold"/>
    <x v="10"/>
    <x v="3"/>
    <s v="Short Duration"/>
    <x v="0"/>
  </r>
  <r>
    <x v="548"/>
    <x v="545"/>
    <s v="Male"/>
    <n v="22"/>
    <s v="Male"/>
    <s v="Netherlands"/>
    <s v="Dutch"/>
    <s v="Cybersecurity"/>
    <x v="25"/>
    <s v="40"/>
    <n v="0"/>
    <x v="0"/>
    <x v="23"/>
    <s v="Reviewed"/>
    <s v="Inactive"/>
    <x v="3"/>
    <x v="3"/>
    <s v="Short Duration"/>
    <x v="1"/>
  </r>
  <r>
    <x v="549"/>
    <x v="546"/>
    <s v="Female"/>
    <n v="28"/>
    <s v="Male"/>
    <s v="UK"/>
    <s v="English"/>
    <s v="DevOps"/>
    <x v="15"/>
    <n v="20"/>
    <n v="2.5125695216907653"/>
    <x v="1"/>
    <x v="0"/>
    <s v="Follow-up"/>
    <s v="Active"/>
    <x v="6"/>
    <x v="3"/>
    <s v="Short Duration"/>
    <x v="0"/>
  </r>
  <r>
    <x v="550"/>
    <x v="547"/>
    <s v="Female"/>
    <n v="59"/>
    <s v="Male"/>
    <s v="Argentina"/>
    <s v="Spanish"/>
    <s v="AI"/>
    <x v="14"/>
    <s v="20"/>
    <n v="4.0999999999999996"/>
    <x v="0"/>
    <x v="14"/>
    <s v="Follow-up"/>
    <s v="On Hold"/>
    <x v="6"/>
    <x v="10"/>
    <s v="Short Duration"/>
    <x v="0"/>
  </r>
  <r>
    <x v="551"/>
    <x v="548"/>
    <s v="Female"/>
    <n v="28"/>
    <s v="Male"/>
    <s v="France"/>
    <s v="French"/>
    <s v="Web Development"/>
    <x v="25"/>
    <s v=""/>
    <n v="0"/>
    <x v="0"/>
    <x v="10"/>
    <s v="Urgent"/>
    <s v="Active"/>
    <x v="10"/>
    <x v="10"/>
    <s v="Short Duration"/>
    <x v="1"/>
  </r>
  <r>
    <x v="552"/>
    <x v="549"/>
    <s v="Female"/>
    <n v="40"/>
    <s v="Male"/>
    <s v="Australia"/>
    <s v="English"/>
    <s v="DevOps"/>
    <x v="12"/>
    <n v="100"/>
    <n v="1.2"/>
    <x v="2"/>
    <x v="13"/>
    <s v="Urgent"/>
    <s v="On Hold"/>
    <x v="10"/>
    <x v="3"/>
    <s v="Short Duration"/>
    <x v="0"/>
  </r>
  <r>
    <x v="553"/>
    <x v="550"/>
    <s v="Male"/>
    <n v="57"/>
    <s v="Male"/>
    <s v="Italy"/>
    <s v="Italian"/>
    <s v="Blockchain Development"/>
    <x v="24"/>
    <s v="30"/>
    <n v="1.6"/>
    <x v="0"/>
    <x v="0"/>
    <s v="Reviewed"/>
    <s v="Completed"/>
    <x v="0"/>
    <x v="7"/>
    <s v="Short Duration"/>
    <x v="0"/>
  </r>
  <r>
    <x v="554"/>
    <x v="551"/>
    <s v="Male"/>
    <n v="47"/>
    <s v="Male"/>
    <s v="Turkey"/>
    <s v="Turkish"/>
    <s v="DevOps"/>
    <x v="25"/>
    <s v="50"/>
    <n v="3.9"/>
    <x v="1"/>
    <x v="30"/>
    <s v="Urgent"/>
    <s v="Inactive"/>
    <x v="3"/>
    <x v="4"/>
    <s v="Short Duration"/>
    <x v="0"/>
  </r>
  <r>
    <x v="555"/>
    <x v="552"/>
    <s v="Male"/>
    <n v="48"/>
    <s v="Male"/>
    <s v="South Korea"/>
    <s v="Korean"/>
    <s v="Cybersecurity"/>
    <x v="17"/>
    <s v="40"/>
    <n v="0"/>
    <x v="1"/>
    <x v="0"/>
    <s v="Urgent"/>
    <s v="Active"/>
    <x v="11"/>
    <x v="13"/>
    <s v="Medium Duration"/>
    <x v="0"/>
  </r>
  <r>
    <x v="556"/>
    <x v="553"/>
    <s v="Male"/>
    <n v="28"/>
    <s v="Male"/>
    <s v="US"/>
    <s v="English"/>
    <s v="UI/UX Design"/>
    <x v="25"/>
    <n v="20"/>
    <n v="4.7"/>
    <x v="0"/>
    <x v="9"/>
    <s v="Follow-up"/>
    <s v="On Hold"/>
    <x v="3"/>
    <x v="4"/>
    <s v="Short Duration"/>
    <x v="0"/>
  </r>
  <r>
    <x v="557"/>
    <x v="554"/>
    <s v="Male"/>
    <n v="41"/>
    <s v="Male"/>
    <s v="Turkey"/>
    <s v="Turkish"/>
    <s v="Graphic Design"/>
    <x v="9"/>
    <s v=""/>
    <n v="3.8"/>
    <x v="1"/>
    <x v="0"/>
    <s v="Pending"/>
    <s v="Active"/>
    <x v="0"/>
    <x v="7"/>
    <s v="Short Duration"/>
    <x v="0"/>
  </r>
  <r>
    <x v="558"/>
    <x v="555"/>
    <s v="Female"/>
    <n v="57"/>
    <s v="Male"/>
    <s v="South Africa"/>
    <s v="Afrikaans"/>
    <s v="Cybersecurity"/>
    <x v="26"/>
    <s v="100"/>
    <n v="3.5"/>
    <x v="0"/>
    <x v="26"/>
    <s v="Urgent"/>
    <s v="Active"/>
    <x v="19"/>
    <x v="16"/>
    <s v="Long Duration"/>
    <x v="0"/>
  </r>
  <r>
    <x v="559"/>
    <x v="556"/>
    <s v="Male"/>
    <n v="60"/>
    <s v="Male"/>
    <s v="Argentina"/>
    <s v="Spanish"/>
    <s v="Graphic Design"/>
    <x v="35"/>
    <n v="75"/>
    <n v="4"/>
    <x v="2"/>
    <x v="10"/>
    <s v="Pending"/>
    <s v="Inactive"/>
    <x v="11"/>
    <x v="8"/>
    <s v="Long Duration"/>
    <x v="1"/>
  </r>
  <r>
    <x v="560"/>
    <x v="557"/>
    <s v="Female"/>
    <n v="48"/>
    <s v="Male"/>
    <s v="Egypt"/>
    <s v="Arabic"/>
    <s v="Graphic Design"/>
    <x v="17"/>
    <s v="30"/>
    <n v="1.6"/>
    <x v="1"/>
    <x v="24"/>
    <s v="Urgent"/>
    <s v="Completed"/>
    <x v="11"/>
    <x v="7"/>
    <s v="Short Duration"/>
    <x v="1"/>
  </r>
  <r>
    <x v="561"/>
    <x v="558"/>
    <s v="Female"/>
    <n v="24"/>
    <s v="Male"/>
    <s v="France"/>
    <s v="French"/>
    <s v="Cybersecurity"/>
    <x v="31"/>
    <s v="40"/>
    <n v="3"/>
    <x v="0"/>
    <x v="8"/>
    <s v="Urgent"/>
    <s v="Active"/>
    <x v="10"/>
    <x v="3"/>
    <s v="Short Duration"/>
    <x v="0"/>
  </r>
  <r>
    <x v="562"/>
    <x v="559"/>
    <s v="Female"/>
    <n v="33"/>
    <s v="Male"/>
    <s v="Mexico"/>
    <s v="Spanish"/>
    <s v="DevOps"/>
    <x v="0"/>
    <s v="50"/>
    <n v="5"/>
    <x v="1"/>
    <x v="11"/>
    <s v="Reviewed"/>
    <s v="On Hold"/>
    <x v="4"/>
    <x v="11"/>
    <s v="Medium Duration"/>
    <x v="1"/>
  </r>
  <r>
    <x v="563"/>
    <x v="560"/>
    <s v="Female"/>
    <n v="20"/>
    <s v="Male"/>
    <s v="Turkey"/>
    <s v="Turkish"/>
    <s v="Graphic Design"/>
    <x v="12"/>
    <s v="30"/>
    <n v="4.8"/>
    <x v="1"/>
    <x v="15"/>
    <s v="Reviewed"/>
    <s v="On Hold"/>
    <x v="3"/>
    <x v="4"/>
    <s v="Short Duration"/>
    <x v="1"/>
  </r>
  <r>
    <x v="564"/>
    <x v="561"/>
    <s v="Male"/>
    <n v="59"/>
    <s v="Male"/>
    <s v="UK"/>
    <s v="English"/>
    <s v="DevOps"/>
    <x v="9"/>
    <n v="50"/>
    <n v="2.5125695216907653"/>
    <x v="0"/>
    <x v="0"/>
    <s v="Reviewed"/>
    <s v="Completed"/>
    <x v="5"/>
    <x v="12"/>
    <s v="Medium Duration"/>
    <x v="0"/>
  </r>
  <r>
    <x v="565"/>
    <x v="562"/>
    <s v="Female"/>
    <n v="42"/>
    <s v="Male"/>
    <s v="China"/>
    <s v="Mandarin"/>
    <s v="DevOps"/>
    <x v="7"/>
    <s v=""/>
    <n v="2.9"/>
    <x v="0"/>
    <x v="32"/>
    <s v="Pending"/>
    <s v="On Hold"/>
    <x v="9"/>
    <x v="11"/>
    <s v="Medium Duration"/>
    <x v="1"/>
  </r>
  <r>
    <x v="566"/>
    <x v="563"/>
    <s v="Female"/>
    <n v="22"/>
    <s v="Male"/>
    <s v="Turkey"/>
    <s v="Turkish"/>
    <s v="UI/UX Design"/>
    <x v="15"/>
    <s v=""/>
    <n v="3"/>
    <x v="1"/>
    <x v="31"/>
    <s v="Follow-up"/>
    <s v="Completed"/>
    <x v="10"/>
    <x v="10"/>
    <s v="Short Duration"/>
    <x v="0"/>
  </r>
  <r>
    <x v="567"/>
    <x v="564"/>
    <s v="Male"/>
    <n v="41"/>
    <s v="Male"/>
    <s v="Canada"/>
    <s v="English"/>
    <s v="Cybersecurity"/>
    <x v="0"/>
    <s v="50"/>
    <n v="3.5"/>
    <x v="1"/>
    <x v="15"/>
    <s v="Urgent"/>
    <s v="On Hold"/>
    <x v="15"/>
    <x v="3"/>
    <s v="Short Duration"/>
    <x v="1"/>
  </r>
  <r>
    <x v="568"/>
    <x v="565"/>
    <s v="Female"/>
    <n v="25"/>
    <s v="Male"/>
    <s v="Argentina"/>
    <s v="Spanish"/>
    <s v="Web Development"/>
    <x v="31"/>
    <s v="40"/>
    <n v="2.5125695216907653"/>
    <x v="1"/>
    <x v="14"/>
    <s v="Urgent"/>
    <s v="Inactive"/>
    <x v="17"/>
    <x v="3"/>
    <s v="Short Duration"/>
    <x v="0"/>
  </r>
  <r>
    <x v="569"/>
    <x v="566"/>
    <s v="Female"/>
    <n v="38"/>
    <s v="Male"/>
    <s v="Canada"/>
    <s v="English"/>
    <s v="UI/UX Design"/>
    <x v="15"/>
    <s v="40"/>
    <n v="4.7"/>
    <x v="0"/>
    <x v="11"/>
    <s v="Urgent"/>
    <s v="Active"/>
    <x v="17"/>
    <x v="10"/>
    <s v="Short Duration"/>
    <x v="1"/>
  </r>
  <r>
    <x v="570"/>
    <x v="567"/>
    <s v="Female"/>
    <n v="43"/>
    <s v="Male"/>
    <s v="US"/>
    <s v="English"/>
    <s v="DevOps"/>
    <x v="25"/>
    <s v=""/>
    <n v="2.9"/>
    <x v="0"/>
    <x v="35"/>
    <s v="Pending"/>
    <s v="Inactive"/>
    <x v="3"/>
    <x v="10"/>
    <s v="Short Duration"/>
    <x v="0"/>
  </r>
  <r>
    <x v="571"/>
    <x v="568"/>
    <s v="Female"/>
    <n v="54"/>
    <s v="Male"/>
    <s v="Mexico"/>
    <s v="Spanish"/>
    <s v="AI"/>
    <x v="25"/>
    <s v="75"/>
    <n v="4.4000000000000004"/>
    <x v="1"/>
    <x v="0"/>
    <s v="Reviewed"/>
    <s v="Active"/>
    <x v="17"/>
    <x v="7"/>
    <s v="Short Duration"/>
    <x v="0"/>
  </r>
  <r>
    <x v="572"/>
    <x v="569"/>
    <s v="Female"/>
    <n v="31"/>
    <s v="Male"/>
    <s v="Indonesia"/>
    <s v="Indonesian"/>
    <s v="Mobile Apps"/>
    <x v="33"/>
    <s v="40"/>
    <n v="2.2999999999999998"/>
    <x v="0"/>
    <x v="40"/>
    <s v="Follow-up"/>
    <s v="Active"/>
    <x v="3"/>
    <x v="3"/>
    <s v="Short Duration"/>
    <x v="0"/>
  </r>
  <r>
    <x v="573"/>
    <x v="570"/>
    <s v="Female"/>
    <n v="56"/>
    <s v="Male"/>
    <s v="Mexico"/>
    <s v="Spanish"/>
    <s v="AI"/>
    <x v="15"/>
    <n v="30"/>
    <n v="3.7"/>
    <x v="2"/>
    <x v="4"/>
    <s v="Pending"/>
    <s v="Active"/>
    <x v="17"/>
    <x v="10"/>
    <s v="Short Duration"/>
    <x v="0"/>
  </r>
  <r>
    <x v="574"/>
    <x v="571"/>
    <s v="Male"/>
    <n v="46"/>
    <s v="Male"/>
    <s v="Mexico"/>
    <s v="Spanish"/>
    <s v="Graphic Design"/>
    <x v="0"/>
    <s v=""/>
    <n v="1.8"/>
    <x v="1"/>
    <x v="38"/>
    <s v="Reviewed"/>
    <s v="Inactive"/>
    <x v="4"/>
    <x v="11"/>
    <s v="Medium Duration"/>
    <x v="0"/>
  </r>
  <r>
    <x v="575"/>
    <x v="572"/>
    <s v="Male"/>
    <n v="60"/>
    <s v="Male"/>
    <s v="Egypt"/>
    <s v="Arabic"/>
    <s v="AI"/>
    <x v="14"/>
    <s v="100"/>
    <n v="0"/>
    <x v="1"/>
    <x v="31"/>
    <s v="Pending"/>
    <s v="Active"/>
    <x v="3"/>
    <x v="3"/>
    <s v="Short Duration"/>
    <x v="0"/>
  </r>
  <r>
    <x v="576"/>
    <x v="573"/>
    <s v="Female"/>
    <n v="28"/>
    <s v="Male"/>
    <s v="South Korea"/>
    <s v="Korean"/>
    <s v="Graphic Design"/>
    <x v="33"/>
    <n v="50"/>
    <n v="2.5125695216907653"/>
    <x v="1"/>
    <x v="27"/>
    <s v="Follow-up"/>
    <s v="Inactive"/>
    <x v="12"/>
    <x v="10"/>
    <s v="Short Duration"/>
    <x v="0"/>
  </r>
  <r>
    <x v="577"/>
    <x v="574"/>
    <s v="Female"/>
    <n v="43"/>
    <s v="Male"/>
    <s v="Indonesia"/>
    <s v="Indonesian"/>
    <s v="Web Development"/>
    <x v="11"/>
    <n v="30"/>
    <n v="2.7"/>
    <x v="0"/>
    <x v="28"/>
    <s v="Reviewed"/>
    <s v="Completed"/>
    <x v="9"/>
    <x v="10"/>
    <s v="Short Duration"/>
    <x v="0"/>
  </r>
  <r>
    <x v="578"/>
    <x v="575"/>
    <s v="Male"/>
    <n v="41"/>
    <s v="Male"/>
    <s v="France"/>
    <s v="French"/>
    <s v="Web Development"/>
    <x v="0"/>
    <n v="20"/>
    <n v="4.7"/>
    <x v="2"/>
    <x v="11"/>
    <s v="Pending"/>
    <s v="On Hold"/>
    <x v="1"/>
    <x v="6"/>
    <s v="Short Duration"/>
    <x v="1"/>
  </r>
  <r>
    <x v="579"/>
    <x v="576"/>
    <s v="Male"/>
    <n v="41"/>
    <s v="Male"/>
    <s v="UK"/>
    <s v="English"/>
    <s v="DevOps"/>
    <x v="12"/>
    <n v="20"/>
    <n v="3.1"/>
    <x v="0"/>
    <x v="3"/>
    <s v="Follow-up"/>
    <s v="On Hold"/>
    <x v="17"/>
    <x v="3"/>
    <s v="Short Duration"/>
    <x v="0"/>
  </r>
  <r>
    <x v="580"/>
    <x v="577"/>
    <s v="Female"/>
    <n v="40"/>
    <s v="Male"/>
    <s v="UK"/>
    <s v="English"/>
    <s v="Mobile Apps"/>
    <x v="11"/>
    <s v="20"/>
    <n v="2.2999999999999998"/>
    <x v="0"/>
    <x v="18"/>
    <s v="Urgent"/>
    <s v="Active"/>
    <x v="9"/>
    <x v="5"/>
    <s v="Medium Duration"/>
    <x v="0"/>
  </r>
  <r>
    <x v="581"/>
    <x v="578"/>
    <s v="Male"/>
    <n v="45"/>
    <s v="Male"/>
    <s v="Germany"/>
    <s v="Germany"/>
    <s v="DevOps"/>
    <x v="15"/>
    <n v="20"/>
    <n v="1.3"/>
    <x v="1"/>
    <x v="38"/>
    <s v="Follow-up"/>
    <s v="Inactive"/>
    <x v="3"/>
    <x v="3"/>
    <s v="Short Duration"/>
    <x v="0"/>
  </r>
  <r>
    <x v="582"/>
    <x v="579"/>
    <s v="Male"/>
    <n v="47"/>
    <s v="Male"/>
    <s v="Egypt"/>
    <s v="Arabic"/>
    <s v="DevOps"/>
    <x v="21"/>
    <n v="50"/>
    <n v="2.9"/>
    <x v="1"/>
    <x v="0"/>
    <s v="Urgent"/>
    <s v="On Hold"/>
    <x v="16"/>
    <x v="14"/>
    <s v="Long Duration"/>
    <x v="0"/>
  </r>
  <r>
    <x v="583"/>
    <x v="580"/>
    <s v="Male"/>
    <n v="34"/>
    <s v="Male"/>
    <s v="India"/>
    <s v="Hindi"/>
    <s v="Data Analysis"/>
    <x v="12"/>
    <s v="40"/>
    <n v="3.3"/>
    <x v="0"/>
    <x v="40"/>
    <s v="Pending"/>
    <s v="Inactive"/>
    <x v="10"/>
    <x v="4"/>
    <s v="Short Duration"/>
    <x v="0"/>
  </r>
  <r>
    <x v="584"/>
    <x v="581"/>
    <s v="Male"/>
    <n v="47"/>
    <s v="Male"/>
    <s v="US"/>
    <s v="English"/>
    <s v="UI/UX Design"/>
    <x v="3"/>
    <n v="20"/>
    <n v="4.2"/>
    <x v="2"/>
    <x v="21"/>
    <s v="Reviewed"/>
    <s v="Inactive"/>
    <x v="3"/>
    <x v="10"/>
    <s v="Short Duration"/>
    <x v="0"/>
  </r>
  <r>
    <x v="585"/>
    <x v="582"/>
    <s v="Male"/>
    <n v="32"/>
    <s v="Male"/>
    <s v="Mexico"/>
    <s v="Spanish"/>
    <s v="UI/UX Design"/>
    <x v="16"/>
    <n v="40"/>
    <n v="1.3"/>
    <x v="1"/>
    <x v="4"/>
    <s v="Reviewed"/>
    <s v="Active"/>
    <x v="1"/>
    <x v="6"/>
    <s v="Short Duration"/>
    <x v="0"/>
  </r>
  <r>
    <x v="586"/>
    <x v="583"/>
    <s v="Male"/>
    <n v="28"/>
    <s v="Male"/>
    <s v="UK"/>
    <s v="English"/>
    <s v="Mobile Apps"/>
    <x v="33"/>
    <n v="100"/>
    <n v="4.4000000000000004"/>
    <x v="1"/>
    <x v="0"/>
    <s v="Pending"/>
    <s v="On Hold"/>
    <x v="3"/>
    <x v="10"/>
    <s v="Short Duration"/>
    <x v="0"/>
  </r>
  <r>
    <x v="587"/>
    <x v="584"/>
    <s v="Male"/>
    <n v="32"/>
    <s v="Male"/>
    <s v="Australia"/>
    <s v="English"/>
    <s v="DevOps"/>
    <x v="25"/>
    <s v="100"/>
    <n v="3.4"/>
    <x v="1"/>
    <x v="0"/>
    <s v="Reviewed"/>
    <s v="Active"/>
    <x v="12"/>
    <x v="3"/>
    <s v="Short Duration"/>
    <x v="0"/>
  </r>
  <r>
    <x v="588"/>
    <x v="585"/>
    <s v="Female"/>
    <n v="49"/>
    <s v="Male"/>
    <s v="Netherlands"/>
    <s v="Dutch"/>
    <s v="AI"/>
    <x v="33"/>
    <n v="100"/>
    <n v="3.4"/>
    <x v="1"/>
    <x v="27"/>
    <s v="Reviewed"/>
    <s v="Active"/>
    <x v="3"/>
    <x v="3"/>
    <s v="Short Duration"/>
    <x v="0"/>
  </r>
  <r>
    <x v="589"/>
    <x v="586"/>
    <s v="Female"/>
    <n v="36"/>
    <s v="Male"/>
    <s v="Argentina"/>
    <s v="Spanish"/>
    <s v="Mobile Apps"/>
    <x v="27"/>
    <n v="20"/>
    <n v="3.2"/>
    <x v="2"/>
    <x v="0"/>
    <s v="Urgent"/>
    <s v="On Hold"/>
    <x v="16"/>
    <x v="10"/>
    <s v="Short Duration"/>
    <x v="0"/>
  </r>
  <r>
    <x v="590"/>
    <x v="587"/>
    <s v="Male"/>
    <n v="59"/>
    <s v="Male"/>
    <s v="Mexico"/>
    <s v="Spanish"/>
    <s v="Blockchain Development"/>
    <x v="7"/>
    <n v="20"/>
    <n v="3.6"/>
    <x v="0"/>
    <x v="23"/>
    <s v="Pending"/>
    <s v="On Hold"/>
    <x v="2"/>
    <x v="0"/>
    <s v="Short Duration"/>
    <x v="1"/>
  </r>
  <r>
    <x v="591"/>
    <x v="588"/>
    <s v="Female"/>
    <n v="52"/>
    <s v="Male"/>
    <s v="Canada"/>
    <s v="English"/>
    <s v="Cybersecurity"/>
    <x v="7"/>
    <n v="20"/>
    <n v="0"/>
    <x v="0"/>
    <x v="0"/>
    <s v="Follow-up"/>
    <s v="Completed"/>
    <x v="9"/>
    <x v="5"/>
    <s v="Medium Duration"/>
    <x v="0"/>
  </r>
  <r>
    <x v="592"/>
    <x v="589"/>
    <s v="Female"/>
    <n v="24"/>
    <s v="Male"/>
    <s v="China"/>
    <s v="Mandarin"/>
    <s v="Blockchain Development"/>
    <x v="31"/>
    <s v="40"/>
    <n v="1.8"/>
    <x v="1"/>
    <x v="8"/>
    <s v="Urgent"/>
    <s v="Completed"/>
    <x v="17"/>
    <x v="10"/>
    <s v="Short Duration"/>
    <x v="0"/>
  </r>
  <r>
    <x v="593"/>
    <x v="590"/>
    <s v="Female"/>
    <n v="26"/>
    <s v="Male"/>
    <s v="Australia"/>
    <s v="English"/>
    <s v="Graphic Design"/>
    <x v="33"/>
    <n v="75"/>
    <n v="2.5"/>
    <x v="1"/>
    <x v="12"/>
    <s v="Pending"/>
    <s v="Inactive"/>
    <x v="3"/>
    <x v="3"/>
    <s v="Short Duration"/>
    <x v="1"/>
  </r>
  <r>
    <x v="594"/>
    <x v="591"/>
    <s v="Male"/>
    <n v="55"/>
    <s v="Male"/>
    <s v="Canada"/>
    <s v="English"/>
    <s v="Cybersecurity"/>
    <x v="39"/>
    <s v="40"/>
    <n v="2"/>
    <x v="1"/>
    <x v="30"/>
    <s v="Urgent"/>
    <s v="On Hold"/>
    <x v="11"/>
    <x v="4"/>
    <s v="Short Duration"/>
    <x v="0"/>
  </r>
  <r>
    <x v="595"/>
    <x v="592"/>
    <s v="Female"/>
    <n v="56"/>
    <s v="Male"/>
    <s v="Italy"/>
    <s v="Italian"/>
    <s v="Mobile Apps"/>
    <x v="40"/>
    <s v="40"/>
    <n v="0"/>
    <x v="0"/>
    <x v="10"/>
    <s v="Follow-up"/>
    <s v="Completed"/>
    <x v="18"/>
    <x v="11"/>
    <s v="Medium Duration"/>
    <x v="1"/>
  </r>
  <r>
    <x v="596"/>
    <x v="593"/>
    <s v="Male"/>
    <n v="36"/>
    <s v="Male"/>
    <s v="France"/>
    <s v="French"/>
    <s v="Graphic Design"/>
    <x v="15"/>
    <n v="50"/>
    <n v="1.3"/>
    <x v="1"/>
    <x v="7"/>
    <s v="Follow-up"/>
    <s v="Inactive"/>
    <x v="6"/>
    <x v="6"/>
    <s v="Short Duration"/>
    <x v="0"/>
  </r>
  <r>
    <x v="597"/>
    <x v="594"/>
    <s v="Male"/>
    <n v="48"/>
    <s v="Male"/>
    <s v="Argentina"/>
    <s v="Spanish"/>
    <s v="Web Development"/>
    <x v="10"/>
    <s v="75"/>
    <n v="0"/>
    <x v="0"/>
    <x v="25"/>
    <s v="Pending"/>
    <s v="Inactive"/>
    <x v="7"/>
    <x v="7"/>
    <s v="Short Duration"/>
    <x v="0"/>
  </r>
  <r>
    <x v="598"/>
    <x v="595"/>
    <s v="Male"/>
    <n v="55"/>
    <s v="Male"/>
    <s v="Egypt"/>
    <s v="Arabic"/>
    <s v="Machine Learning"/>
    <x v="22"/>
    <n v="40"/>
    <n v="3.6"/>
    <x v="1"/>
    <x v="0"/>
    <s v="Follow-up"/>
    <s v="Inactive"/>
    <x v="0"/>
    <x v="4"/>
    <s v="Short Duration"/>
    <x v="0"/>
  </r>
  <r>
    <x v="599"/>
    <x v="596"/>
    <s v="Female"/>
    <n v="56"/>
    <s v="Male"/>
    <s v="Spain"/>
    <s v="Spanish"/>
    <s v="DevOps"/>
    <x v="8"/>
    <s v=""/>
    <n v="1.3"/>
    <x v="2"/>
    <x v="13"/>
    <s v="Urgent"/>
    <s v="Completed"/>
    <x v="15"/>
    <x v="7"/>
    <s v="Short Duration"/>
    <x v="0"/>
  </r>
  <r>
    <x v="600"/>
    <x v="597"/>
    <s v="Female"/>
    <n v="28"/>
    <s v="Male"/>
    <s v="Canada"/>
    <s v="English"/>
    <s v="Blockchain Development"/>
    <x v="25"/>
    <s v="75"/>
    <n v="2.7"/>
    <x v="1"/>
    <x v="9"/>
    <s v="Follow-up"/>
    <s v="On Hold"/>
    <x v="10"/>
    <x v="10"/>
    <s v="Short Duration"/>
    <x v="0"/>
  </r>
  <r>
    <x v="601"/>
    <x v="598"/>
    <s v="Male"/>
    <n v="60"/>
    <s v="Male"/>
    <s v="US"/>
    <s v="English"/>
    <s v="AI"/>
    <x v="35"/>
    <n v="100"/>
    <n v="1.5"/>
    <x v="2"/>
    <x v="30"/>
    <s v="Urgent"/>
    <s v="Active"/>
    <x v="19"/>
    <x v="6"/>
    <s v="Short Duration"/>
    <x v="0"/>
  </r>
  <r>
    <x v="602"/>
    <x v="599"/>
    <s v="Male"/>
    <n v="34"/>
    <s v="Male"/>
    <s v="South Korea"/>
    <s v="Korean"/>
    <s v="Blockchain Development"/>
    <x v="9"/>
    <s v="20"/>
    <n v="0"/>
    <x v="0"/>
    <x v="17"/>
    <s v="Urgent"/>
    <s v="Inactive"/>
    <x v="0"/>
    <x v="4"/>
    <s v="Short Duration"/>
    <x v="0"/>
  </r>
  <r>
    <x v="603"/>
    <x v="600"/>
    <s v="Female"/>
    <n v="38"/>
    <s v="Male"/>
    <s v="Indonesia"/>
    <s v="Indonesian"/>
    <s v="AI"/>
    <x v="13"/>
    <n v="40"/>
    <n v="0"/>
    <x v="1"/>
    <x v="32"/>
    <s v="Follow-up"/>
    <s v="Completed"/>
    <x v="0"/>
    <x v="10"/>
    <s v="Short Duration"/>
    <x v="1"/>
  </r>
  <r>
    <x v="604"/>
    <x v="601"/>
    <s v="Female"/>
    <n v="51"/>
    <s v="Male"/>
    <s v="South Korea"/>
    <s v="Korean"/>
    <s v="Web Development"/>
    <x v="8"/>
    <s v="100"/>
    <n v="3"/>
    <x v="0"/>
    <x v="0"/>
    <s v="Pending"/>
    <s v="Completed"/>
    <x v="0"/>
    <x v="3"/>
    <s v="Short Duration"/>
    <x v="0"/>
  </r>
  <r>
    <x v="605"/>
    <x v="602"/>
    <s v="Female"/>
    <n v="21"/>
    <s v="Male"/>
    <s v="Japan"/>
    <s v="Japanese"/>
    <s v="Mobile Apps"/>
    <x v="25"/>
    <s v="30"/>
    <n v="1.2"/>
    <x v="2"/>
    <x v="34"/>
    <s v="Reviewed"/>
    <s v="Active"/>
    <x v="10"/>
    <x v="3"/>
    <s v="Short Duration"/>
    <x v="0"/>
  </r>
  <r>
    <x v="606"/>
    <x v="603"/>
    <s v="Male"/>
    <n v="35"/>
    <s v="Male"/>
    <s v="Italy"/>
    <s v="Italian"/>
    <s v="UI/UX Design"/>
    <x v="27"/>
    <s v=""/>
    <n v="1.3"/>
    <x v="1"/>
    <x v="29"/>
    <s v="Follow-up"/>
    <s v="Active"/>
    <x v="15"/>
    <x v="19"/>
    <s v="Long Duration"/>
    <x v="1"/>
  </r>
  <r>
    <x v="607"/>
    <x v="604"/>
    <s v="Male"/>
    <n v="27"/>
    <s v="Male"/>
    <s v="Brazil"/>
    <s v="Portuguese"/>
    <s v="Web Development"/>
    <x v="16"/>
    <n v="100"/>
    <n v="2.5125695216907653"/>
    <x v="1"/>
    <x v="0"/>
    <s v="Urgent"/>
    <s v="Completed"/>
    <x v="0"/>
    <x v="0"/>
    <s v="Short Duration"/>
    <x v="0"/>
  </r>
  <r>
    <x v="608"/>
    <x v="605"/>
    <s v="Female"/>
    <n v="42"/>
    <s v="Male"/>
    <s v="Turkey"/>
    <s v="Turkish"/>
    <s v="Mobile Apps"/>
    <x v="11"/>
    <n v="50"/>
    <n v="3.8"/>
    <x v="0"/>
    <x v="9"/>
    <s v="Urgent"/>
    <s v="On Hold"/>
    <x v="1"/>
    <x v="15"/>
    <s v="Long Duration"/>
    <x v="0"/>
  </r>
  <r>
    <x v="609"/>
    <x v="606"/>
    <s v="Female"/>
    <n v="52"/>
    <s v="Male"/>
    <s v="Canada"/>
    <s v="English"/>
    <s v="Blockchain Development"/>
    <x v="36"/>
    <s v="30"/>
    <n v="3.8"/>
    <x v="0"/>
    <x v="15"/>
    <s v="Follow-up"/>
    <s v="Active"/>
    <x v="9"/>
    <x v="1"/>
    <s v="Medium Duration"/>
    <x v="1"/>
  </r>
  <r>
    <x v="610"/>
    <x v="607"/>
    <s v="Male"/>
    <n v="53"/>
    <s v="Male"/>
    <s v="South Korea"/>
    <s v="Korean"/>
    <s v="Web Development"/>
    <x v="17"/>
    <s v="40"/>
    <n v="4.7"/>
    <x v="1"/>
    <x v="20"/>
    <s v="Pending"/>
    <s v="Completed"/>
    <x v="19"/>
    <x v="8"/>
    <s v="Long Duration"/>
    <x v="1"/>
  </r>
  <r>
    <x v="611"/>
    <x v="608"/>
    <s v="Female"/>
    <n v="54"/>
    <s v="Male"/>
    <s v="Italy"/>
    <s v="Italian"/>
    <s v="Mobile Apps"/>
    <x v="21"/>
    <n v="40"/>
    <n v="1.1000000000000001"/>
    <x v="0"/>
    <x v="0"/>
    <s v="Pending"/>
    <s v="Active"/>
    <x v="0"/>
    <x v="10"/>
    <s v="Short Duration"/>
    <x v="0"/>
  </r>
  <r>
    <x v="612"/>
    <x v="609"/>
    <s v="Male"/>
    <n v="51"/>
    <s v="Male"/>
    <s v="Japan"/>
    <s v="Japanese"/>
    <s v="Graphic Design"/>
    <x v="31"/>
    <s v="50"/>
    <n v="4.2"/>
    <x v="1"/>
    <x v="21"/>
    <s v="Urgent"/>
    <s v="On Hold"/>
    <x v="17"/>
    <x v="10"/>
    <s v="Short Duration"/>
    <x v="0"/>
  </r>
  <r>
    <x v="613"/>
    <x v="610"/>
    <s v="Female"/>
    <n v="30"/>
    <s v="Male"/>
    <s v="South Korea"/>
    <s v="Korean"/>
    <s v="Web Development"/>
    <x v="12"/>
    <s v=""/>
    <n v="0"/>
    <x v="0"/>
    <x v="0"/>
    <s v="Urgent"/>
    <s v="Inactive"/>
    <x v="10"/>
    <x v="7"/>
    <s v="Short Duration"/>
    <x v="0"/>
  </r>
  <r>
    <x v="614"/>
    <x v="611"/>
    <s v="Female"/>
    <n v="45"/>
    <s v="Male"/>
    <s v="Netherlands"/>
    <s v="Dutch"/>
    <s v="Machine Learning"/>
    <x v="4"/>
    <n v="75"/>
    <n v="0"/>
    <x v="2"/>
    <x v="27"/>
    <s v="Pending"/>
    <s v="Active"/>
    <x v="7"/>
    <x v="10"/>
    <s v="Short Duration"/>
    <x v="0"/>
  </r>
  <r>
    <x v="615"/>
    <x v="612"/>
    <s v="Male"/>
    <n v="57"/>
    <s v="Male"/>
    <s v="Indonesia"/>
    <s v="Indonesian"/>
    <s v="Graphic Design"/>
    <x v="38"/>
    <n v="100"/>
    <n v="2.4"/>
    <x v="1"/>
    <x v="35"/>
    <s v="Reviewed"/>
    <s v="On Hold"/>
    <x v="0"/>
    <x v="13"/>
    <s v="Medium Duration"/>
    <x v="0"/>
  </r>
  <r>
    <x v="616"/>
    <x v="613"/>
    <s v="Male"/>
    <n v="38"/>
    <s v="Male"/>
    <s v="Turkey"/>
    <s v="Turkish"/>
    <s v="Blockchain Development"/>
    <x v="19"/>
    <s v="40"/>
    <n v="0"/>
    <x v="1"/>
    <x v="8"/>
    <s v="Follow-up"/>
    <s v="Completed"/>
    <x v="8"/>
    <x v="7"/>
    <s v="Short Duration"/>
    <x v="0"/>
  </r>
  <r>
    <x v="617"/>
    <x v="614"/>
    <s v="Female"/>
    <n v="42"/>
    <s v="Male"/>
    <s v="Russia"/>
    <s v="Russian"/>
    <s v="DevOps"/>
    <x v="39"/>
    <n v="40"/>
    <n v="2.5125695216907653"/>
    <x v="0"/>
    <x v="30"/>
    <s v="Urgent"/>
    <s v="Active"/>
    <x v="15"/>
    <x v="4"/>
    <s v="Short Duration"/>
    <x v="0"/>
  </r>
  <r>
    <x v="618"/>
    <x v="615"/>
    <s v="Female"/>
    <n v="30"/>
    <s v="Male"/>
    <s v="South Africa"/>
    <s v="Afrikaans"/>
    <s v="DevOps"/>
    <x v="24"/>
    <s v="30"/>
    <n v="3.3"/>
    <x v="2"/>
    <x v="15"/>
    <s v="Urgent"/>
    <s v="Active"/>
    <x v="4"/>
    <x v="15"/>
    <s v="Long Duration"/>
    <x v="1"/>
  </r>
  <r>
    <x v="619"/>
    <x v="616"/>
    <s v="Female"/>
    <n v="43"/>
    <s v="Male"/>
    <s v="Australia"/>
    <s v="English"/>
    <s v="Web Development"/>
    <x v="13"/>
    <n v="100"/>
    <n v="1.4"/>
    <x v="1"/>
    <x v="33"/>
    <s v="Pending"/>
    <s v="Completed"/>
    <x v="5"/>
    <x v="6"/>
    <s v="Short Duration"/>
    <x v="0"/>
  </r>
  <r>
    <x v="620"/>
    <x v="617"/>
    <s v="Male"/>
    <n v="22"/>
    <s v="Male"/>
    <s v="Egypt"/>
    <s v="Arabic"/>
    <s v="UI/UX Design"/>
    <x v="33"/>
    <n v="75"/>
    <n v="1.7"/>
    <x v="0"/>
    <x v="38"/>
    <s v="Follow-up"/>
    <s v="Inactive"/>
    <x v="3"/>
    <x v="3"/>
    <s v="Short Duration"/>
    <x v="0"/>
  </r>
  <r>
    <x v="621"/>
    <x v="618"/>
    <s v="Male"/>
    <n v="57"/>
    <s v="Male"/>
    <s v="Mexico"/>
    <s v="Spanish"/>
    <s v="Machine Learning"/>
    <x v="40"/>
    <s v="30"/>
    <n v="4.8"/>
    <x v="0"/>
    <x v="0"/>
    <s v="Pending"/>
    <s v="Completed"/>
    <x v="1"/>
    <x v="1"/>
    <s v="Medium Duration"/>
    <x v="0"/>
  </r>
  <r>
    <x v="622"/>
    <x v="619"/>
    <s v="Male"/>
    <n v="44"/>
    <s v="Male"/>
    <s v="UK"/>
    <s v="English"/>
    <s v="Graphic Design"/>
    <x v="25"/>
    <s v=""/>
    <n v="4.8"/>
    <x v="0"/>
    <x v="33"/>
    <s v="Follow-up"/>
    <s v="Active"/>
    <x v="10"/>
    <x v="3"/>
    <s v="Short Duration"/>
    <x v="0"/>
  </r>
  <r>
    <x v="623"/>
    <x v="620"/>
    <s v="Female"/>
    <n v="46"/>
    <s v="Male"/>
    <s v="China"/>
    <s v="Mandarin"/>
    <s v="DevOps"/>
    <x v="31"/>
    <n v="30"/>
    <n v="2"/>
    <x v="1"/>
    <x v="29"/>
    <s v="Follow-up"/>
    <s v="Completed"/>
    <x v="12"/>
    <x v="3"/>
    <s v="Short Duration"/>
    <x v="1"/>
  </r>
  <r>
    <x v="624"/>
    <x v="621"/>
    <s v="Male"/>
    <m/>
    <s v="Male"/>
    <s v="Spain"/>
    <s v="Spanish"/>
    <s v="Blockchain Development"/>
    <x v="25"/>
    <n v="50"/>
    <n v="2.8"/>
    <x v="0"/>
    <x v="13"/>
    <s v="Follow-up"/>
    <s v="On Hold"/>
    <x v="12"/>
    <x v="3"/>
    <s v="Short Duration"/>
    <x v="0"/>
  </r>
  <r>
    <x v="625"/>
    <x v="622"/>
    <s v="Female"/>
    <n v="34"/>
    <s v="Male"/>
    <s v="Australia"/>
    <s v="English"/>
    <s v="Data Analysis"/>
    <x v="33"/>
    <s v="100"/>
    <n v="0"/>
    <x v="0"/>
    <x v="8"/>
    <s v="Urgent"/>
    <s v="Completed"/>
    <x v="3"/>
    <x v="3"/>
    <s v="Short Duration"/>
    <x v="0"/>
  </r>
  <r>
    <x v="626"/>
    <x v="623"/>
    <s v="Female"/>
    <n v="46"/>
    <s v="Male"/>
    <s v="Italy"/>
    <s v="Italian"/>
    <s v="Mobile Apps"/>
    <x v="14"/>
    <n v="100"/>
    <n v="4.4000000000000004"/>
    <x v="1"/>
    <x v="33"/>
    <s v="Reviewed"/>
    <s v="Active"/>
    <x v="6"/>
    <x v="4"/>
    <s v="Short Duration"/>
    <x v="0"/>
  </r>
  <r>
    <x v="627"/>
    <x v="624"/>
    <s v="Female"/>
    <n v="22"/>
    <s v="Male"/>
    <s v="France"/>
    <s v="French"/>
    <s v="Blockchain Development"/>
    <x v="12"/>
    <n v="30"/>
    <n v="4.9000000000000004"/>
    <x v="0"/>
    <x v="34"/>
    <s v="Pending"/>
    <s v="Completed"/>
    <x v="12"/>
    <x v="10"/>
    <s v="Short Duration"/>
    <x v="0"/>
  </r>
  <r>
    <x v="628"/>
    <x v="625"/>
    <s v="Female"/>
    <n v="23"/>
    <s v="Male"/>
    <s v="South Africa"/>
    <s v="Afrikaans"/>
    <s v="AI"/>
    <x v="12"/>
    <n v="75"/>
    <n v="2.2999999999999998"/>
    <x v="2"/>
    <x v="12"/>
    <s v="Reviewed"/>
    <s v="Inactive"/>
    <x v="17"/>
    <x v="3"/>
    <s v="Short Duration"/>
    <x v="1"/>
  </r>
  <r>
    <x v="629"/>
    <x v="626"/>
    <s v="Female"/>
    <n v="60"/>
    <s v="Male"/>
    <s v="Turkey"/>
    <s v="Turkish"/>
    <s v="Web Development"/>
    <x v="41"/>
    <n v="40"/>
    <n v="4.9000000000000004"/>
    <x v="1"/>
    <x v="37"/>
    <s v="Pending"/>
    <s v="Completed"/>
    <x v="7"/>
    <x v="17"/>
    <s v="Long Duration"/>
    <x v="1"/>
  </r>
  <r>
    <x v="630"/>
    <x v="627"/>
    <s v="Male"/>
    <n v="20"/>
    <s v="Male"/>
    <s v="Canada"/>
    <s v="English"/>
    <s v="DevOps"/>
    <x v="14"/>
    <n v="75"/>
    <n v="4.3"/>
    <x v="0"/>
    <x v="3"/>
    <s v="Follow-up"/>
    <s v="Inactive"/>
    <x v="10"/>
    <x v="10"/>
    <s v="Short Duration"/>
    <x v="0"/>
  </r>
  <r>
    <x v="631"/>
    <x v="628"/>
    <s v="Female"/>
    <n v="41"/>
    <s v="Male"/>
    <s v="South Korea"/>
    <s v="Korean"/>
    <s v="UI/UX Design"/>
    <x v="23"/>
    <n v="75"/>
    <n v="1.4"/>
    <x v="0"/>
    <x v="0"/>
    <s v="Urgent"/>
    <s v="On Hold"/>
    <x v="18"/>
    <x v="6"/>
    <s v="Short Duration"/>
    <x v="0"/>
  </r>
  <r>
    <x v="632"/>
    <x v="629"/>
    <s v="Male"/>
    <n v="24"/>
    <s v="Male"/>
    <s v="France"/>
    <s v="French"/>
    <s v="Mobile Apps"/>
    <x v="12"/>
    <s v="100"/>
    <n v="2.5125695216907653"/>
    <x v="0"/>
    <x v="0"/>
    <s v="Reviewed"/>
    <s v="Inactive"/>
    <x v="3"/>
    <x v="3"/>
    <s v="Short Duration"/>
    <x v="0"/>
  </r>
  <r>
    <x v="633"/>
    <x v="630"/>
    <s v="Male"/>
    <n v="44"/>
    <s v="Male"/>
    <s v="Netherlands"/>
    <s v="Dutch"/>
    <s v="Machine Learning"/>
    <x v="3"/>
    <s v=""/>
    <n v="1.3"/>
    <x v="1"/>
    <x v="7"/>
    <s v="Urgent"/>
    <s v="Completed"/>
    <x v="12"/>
    <x v="4"/>
    <s v="Short Duration"/>
    <x v="0"/>
  </r>
  <r>
    <x v="634"/>
    <x v="631"/>
    <s v="Male"/>
    <n v="52"/>
    <s v="Male"/>
    <s v="China"/>
    <s v="Mandarin"/>
    <s v="UI/UX Design"/>
    <x v="3"/>
    <s v="75"/>
    <n v="2.2999999999999998"/>
    <x v="1"/>
    <x v="0"/>
    <s v="Pending"/>
    <s v="Active"/>
    <x v="10"/>
    <x v="10"/>
    <s v="Short Duration"/>
    <x v="0"/>
  </r>
  <r>
    <x v="635"/>
    <x v="632"/>
    <s v="Male"/>
    <n v="35"/>
    <s v="Male"/>
    <s v="Spain"/>
    <s v="Spanish"/>
    <s v="Machine Learning"/>
    <x v="13"/>
    <s v="40"/>
    <n v="3.6"/>
    <x v="0"/>
    <x v="4"/>
    <s v="Urgent"/>
    <s v="Inactive"/>
    <x v="9"/>
    <x v="6"/>
    <s v="Short Duration"/>
    <x v="0"/>
  </r>
  <r>
    <x v="636"/>
    <x v="633"/>
    <s v="Female"/>
    <n v="24"/>
    <s v="Male"/>
    <s v="Netherlands"/>
    <s v="Dutch"/>
    <s v="DevOps"/>
    <x v="33"/>
    <n v="50"/>
    <n v="2.5125695216907653"/>
    <x v="0"/>
    <x v="29"/>
    <s v="Urgent"/>
    <s v="On Hold"/>
    <x v="17"/>
    <x v="10"/>
    <s v="Short Duration"/>
    <x v="1"/>
  </r>
  <r>
    <x v="637"/>
    <x v="634"/>
    <s v="Female"/>
    <n v="46"/>
    <s v="Male"/>
    <s v="Australia"/>
    <s v="English"/>
    <s v="Cybersecurity"/>
    <x v="34"/>
    <n v="100"/>
    <n v="1.3"/>
    <x v="0"/>
    <x v="25"/>
    <s v="Reviewed"/>
    <s v="Inactive"/>
    <x v="16"/>
    <x v="7"/>
    <s v="Short Duration"/>
    <x v="0"/>
  </r>
  <r>
    <x v="638"/>
    <x v="635"/>
    <s v="Male"/>
    <n v="57"/>
    <s v="Male"/>
    <s v="Mexico"/>
    <s v="Spanish"/>
    <s v="Mobile Apps"/>
    <x v="10"/>
    <n v="30"/>
    <n v="1.1000000000000001"/>
    <x v="0"/>
    <x v="3"/>
    <s v="Follow-up"/>
    <s v="Inactive"/>
    <x v="0"/>
    <x v="0"/>
    <s v="Short Duration"/>
    <x v="0"/>
  </r>
  <r>
    <x v="639"/>
    <x v="636"/>
    <s v="Female"/>
    <n v="49"/>
    <s v="Male"/>
    <s v="Mexico"/>
    <s v="Spanish"/>
    <s v="Web Development"/>
    <x v="39"/>
    <n v="50"/>
    <n v="0"/>
    <x v="0"/>
    <x v="5"/>
    <s v="Urgent"/>
    <s v="Inactive"/>
    <x v="9"/>
    <x v="12"/>
    <s v="Medium Duration"/>
    <x v="0"/>
  </r>
  <r>
    <x v="640"/>
    <x v="637"/>
    <s v="Male"/>
    <n v="41"/>
    <s v="Male"/>
    <s v="Japan"/>
    <s v="Japanese"/>
    <s v="AI"/>
    <x v="24"/>
    <s v="40"/>
    <n v="1.8"/>
    <x v="0"/>
    <x v="10"/>
    <s v="Follow-up"/>
    <s v="On Hold"/>
    <x v="9"/>
    <x v="0"/>
    <s v="Short Duration"/>
    <x v="1"/>
  </r>
  <r>
    <x v="641"/>
    <x v="638"/>
    <s v="Male"/>
    <n v="22"/>
    <s v="Male"/>
    <s v="Mexico"/>
    <s v="Spanish"/>
    <s v="Machine Learning"/>
    <x v="25"/>
    <n v="20"/>
    <n v="2.5125695216907653"/>
    <x v="1"/>
    <x v="14"/>
    <s v="Pending"/>
    <s v="Completed"/>
    <x v="10"/>
    <x v="3"/>
    <s v="Short Duration"/>
    <x v="0"/>
  </r>
  <r>
    <x v="642"/>
    <x v="639"/>
    <s v="Male"/>
    <n v="50"/>
    <s v="Male"/>
    <s v="Australia"/>
    <s v="English"/>
    <s v="Blockchain Development"/>
    <x v="8"/>
    <s v="75"/>
    <n v="3.3"/>
    <x v="1"/>
    <x v="11"/>
    <s v="Urgent"/>
    <s v="Inactive"/>
    <x v="11"/>
    <x v="11"/>
    <s v="Medium Duration"/>
    <x v="1"/>
  </r>
  <r>
    <x v="643"/>
    <x v="640"/>
    <s v="Male"/>
    <n v="57"/>
    <s v="Male"/>
    <s v="Germany"/>
    <s v="Germany"/>
    <s v="Graphic Design"/>
    <x v="3"/>
    <n v="30"/>
    <n v="4.2"/>
    <x v="0"/>
    <x v="0"/>
    <s v="Reviewed"/>
    <s v="Inactive"/>
    <x v="3"/>
    <x v="10"/>
    <s v="Short Duration"/>
    <x v="0"/>
  </r>
  <r>
    <x v="644"/>
    <x v="641"/>
    <s v="Female"/>
    <n v="47"/>
    <s v="Male"/>
    <s v="Mexico"/>
    <s v="Spanish"/>
    <s v="AI"/>
    <x v="36"/>
    <n v="50"/>
    <n v="2.5125695216907653"/>
    <x v="1"/>
    <x v="0"/>
    <s v="Pending"/>
    <s v="Active"/>
    <x v="9"/>
    <x v="7"/>
    <s v="Short Duration"/>
    <x v="0"/>
  </r>
  <r>
    <x v="645"/>
    <x v="642"/>
    <s v="Male"/>
    <n v="24"/>
    <s v="Male"/>
    <s v="South Africa"/>
    <s v="Afrikaans"/>
    <s v="Data Analysis"/>
    <x v="33"/>
    <n v="100"/>
    <n v="3.8"/>
    <x v="1"/>
    <x v="2"/>
    <s v="Pending"/>
    <s v="On Hold"/>
    <x v="3"/>
    <x v="3"/>
    <s v="Short Duration"/>
    <x v="0"/>
  </r>
  <r>
    <x v="646"/>
    <x v="643"/>
    <s v="Male"/>
    <m/>
    <s v="Male"/>
    <s v="India"/>
    <s v="Hindi"/>
    <s v="Cybersecurity"/>
    <x v="16"/>
    <s v="100"/>
    <n v="4.8"/>
    <x v="1"/>
    <x v="28"/>
    <s v="Reviewed"/>
    <s v="Inactive"/>
    <x v="15"/>
    <x v="5"/>
    <s v="Medium Duration"/>
    <x v="0"/>
  </r>
  <r>
    <x v="647"/>
    <x v="644"/>
    <s v="Female"/>
    <n v="50"/>
    <s v="Male"/>
    <s v="Germany"/>
    <s v="Germany"/>
    <s v="DevOps"/>
    <x v="6"/>
    <n v="100"/>
    <n v="4.3"/>
    <x v="0"/>
    <x v="9"/>
    <s v="Urgent"/>
    <s v="On Hold"/>
    <x v="4"/>
    <x v="7"/>
    <s v="Short Duration"/>
    <x v="0"/>
  </r>
  <r>
    <x v="648"/>
    <x v="645"/>
    <s v="Male"/>
    <n v="46"/>
    <s v="Male"/>
    <s v="Brazil"/>
    <s v="Portuguese"/>
    <s v="Machine Learning"/>
    <x v="11"/>
    <s v=""/>
    <n v="4.8"/>
    <x v="1"/>
    <x v="21"/>
    <s v="Urgent"/>
    <s v="Inactive"/>
    <x v="1"/>
    <x v="11"/>
    <s v="Medium Duration"/>
    <x v="0"/>
  </r>
  <r>
    <x v="649"/>
    <x v="646"/>
    <s v="Male"/>
    <n v="51"/>
    <s v="Male"/>
    <s v="Australia"/>
    <s v="English"/>
    <s v="Cybersecurity"/>
    <x v="16"/>
    <n v="40"/>
    <n v="2.5125695216907653"/>
    <x v="0"/>
    <x v="12"/>
    <s v="Pending"/>
    <s v="Completed"/>
    <x v="15"/>
    <x v="7"/>
    <s v="Short Duration"/>
    <x v="1"/>
  </r>
  <r>
    <x v="650"/>
    <x v="647"/>
    <s v="Male"/>
    <n v="51"/>
    <s v="Male"/>
    <s v="UK"/>
    <s v="English"/>
    <s v="AI"/>
    <x v="29"/>
    <s v="20"/>
    <n v="4"/>
    <x v="0"/>
    <x v="9"/>
    <s v="Urgent"/>
    <s v="Completed"/>
    <x v="11"/>
    <x v="4"/>
    <s v="Short Duration"/>
    <x v="0"/>
  </r>
  <r>
    <x v="651"/>
    <x v="648"/>
    <s v="Male"/>
    <n v="27"/>
    <s v="Male"/>
    <s v="UK"/>
    <s v="English"/>
    <s v="AI"/>
    <x v="15"/>
    <n v="50"/>
    <n v="2.5125695216907653"/>
    <x v="0"/>
    <x v="0"/>
    <s v="Follow-up"/>
    <s v="Inactive"/>
    <x v="10"/>
    <x v="4"/>
    <s v="Short Duration"/>
    <x v="0"/>
  </r>
  <r>
    <x v="652"/>
    <x v="649"/>
    <s v="Male"/>
    <n v="42"/>
    <s v="Male"/>
    <s v="Spain"/>
    <s v="Spanish"/>
    <s v="Web Development"/>
    <x v="13"/>
    <s v="30"/>
    <n v="0"/>
    <x v="0"/>
    <x v="26"/>
    <s v="Reviewed"/>
    <s v="Completed"/>
    <x v="15"/>
    <x v="12"/>
    <s v="Medium Duration"/>
    <x v="0"/>
  </r>
  <r>
    <x v="653"/>
    <x v="650"/>
    <s v="Male"/>
    <n v="25"/>
    <s v="Male"/>
    <s v="Germany"/>
    <s v="Germany"/>
    <s v="UI/UX Design"/>
    <x v="3"/>
    <n v="40"/>
    <n v="2.2999999999999998"/>
    <x v="1"/>
    <x v="34"/>
    <s v="Follow-up"/>
    <s v="Inactive"/>
    <x v="10"/>
    <x v="3"/>
    <s v="Short Duration"/>
    <x v="0"/>
  </r>
  <r>
    <x v="654"/>
    <x v="651"/>
    <s v="Female"/>
    <n v="32"/>
    <s v="Male"/>
    <s v="Germany"/>
    <s v="Germany"/>
    <s v="Data Analysis"/>
    <x v="16"/>
    <s v="75"/>
    <n v="2.5125695216907653"/>
    <x v="0"/>
    <x v="31"/>
    <s v="Urgent"/>
    <s v="Completed"/>
    <x v="18"/>
    <x v="7"/>
    <s v="Short Duration"/>
    <x v="0"/>
  </r>
  <r>
    <x v="655"/>
    <x v="652"/>
    <s v="Female"/>
    <n v="59"/>
    <s v="Male"/>
    <s v="Canada"/>
    <s v="English"/>
    <s v="Graphic Design"/>
    <x v="5"/>
    <s v="30"/>
    <n v="3.8"/>
    <x v="2"/>
    <x v="37"/>
    <s v="Pending"/>
    <s v="Active"/>
    <x v="4"/>
    <x v="12"/>
    <s v="Medium Duration"/>
    <x v="1"/>
  </r>
  <r>
    <x v="656"/>
    <x v="653"/>
    <s v="Female"/>
    <n v="59"/>
    <s v="Male"/>
    <s v="France"/>
    <s v="French"/>
    <s v="Cybersecurity"/>
    <x v="40"/>
    <s v="30"/>
    <n v="4"/>
    <x v="0"/>
    <x v="20"/>
    <s v="Reviewed"/>
    <s v="Active"/>
    <x v="7"/>
    <x v="10"/>
    <s v="Short Duration"/>
    <x v="1"/>
  </r>
  <r>
    <x v="657"/>
    <x v="654"/>
    <s v="Male"/>
    <n v="29"/>
    <s v="Male"/>
    <s v="Germany"/>
    <s v="Germany"/>
    <s v="Graphic Design"/>
    <x v="33"/>
    <n v="75"/>
    <n v="2.2000000000000002"/>
    <x v="1"/>
    <x v="27"/>
    <s v="Urgent"/>
    <s v="Active"/>
    <x v="3"/>
    <x v="3"/>
    <s v="Short Duration"/>
    <x v="0"/>
  </r>
  <r>
    <x v="658"/>
    <x v="655"/>
    <s v="Male"/>
    <n v="58"/>
    <s v="Male"/>
    <s v="China"/>
    <s v="Mandarin"/>
    <s v="AI"/>
    <x v="0"/>
    <s v="100"/>
    <n v="4.3"/>
    <x v="0"/>
    <x v="37"/>
    <s v="Urgent"/>
    <s v="On Hold"/>
    <x v="14"/>
    <x v="4"/>
    <s v="Short Duration"/>
    <x v="1"/>
  </r>
  <r>
    <x v="659"/>
    <x v="656"/>
    <s v="Female"/>
    <n v="56"/>
    <s v="Male"/>
    <s v="Canada"/>
    <s v="English"/>
    <s v="Cybersecurity"/>
    <x v="19"/>
    <s v="20"/>
    <n v="0"/>
    <x v="0"/>
    <x v="13"/>
    <s v="Pending"/>
    <s v="On Hold"/>
    <x v="2"/>
    <x v="7"/>
    <s v="Short Duration"/>
    <x v="0"/>
  </r>
  <r>
    <x v="660"/>
    <x v="657"/>
    <s v="Female"/>
    <n v="36"/>
    <s v="Male"/>
    <s v="US"/>
    <s v="English"/>
    <s v="Machine Learning"/>
    <x v="16"/>
    <s v="20"/>
    <n v="0"/>
    <x v="1"/>
    <x v="15"/>
    <s v="Pending"/>
    <s v="Active"/>
    <x v="13"/>
    <x v="5"/>
    <s v="Medium Duration"/>
    <x v="1"/>
  </r>
  <r>
    <x v="661"/>
    <x v="658"/>
    <s v="Female"/>
    <n v="52"/>
    <s v="Male"/>
    <s v="Canada"/>
    <s v="English"/>
    <s v="UI/UX Design"/>
    <x v="27"/>
    <s v="100"/>
    <n v="4"/>
    <x v="1"/>
    <x v="0"/>
    <s v="Follow-up"/>
    <s v="On Hold"/>
    <x v="1"/>
    <x v="13"/>
    <s v="Medium Duration"/>
    <x v="0"/>
  </r>
  <r>
    <x v="662"/>
    <x v="659"/>
    <s v="Female"/>
    <n v="42"/>
    <s v="Male"/>
    <s v="Netherlands"/>
    <s v="Dutch"/>
    <s v="Mobile Apps"/>
    <x v="18"/>
    <n v="50"/>
    <n v="2.5125695216907653"/>
    <x v="2"/>
    <x v="0"/>
    <s v="Reviewed"/>
    <s v="Completed"/>
    <x v="14"/>
    <x v="13"/>
    <s v="Medium Duration"/>
    <x v="0"/>
  </r>
  <r>
    <x v="663"/>
    <x v="660"/>
    <s v="Female"/>
    <n v="59"/>
    <s v="Male"/>
    <s v="India"/>
    <s v="Hindi"/>
    <s v="Mobile Apps"/>
    <x v="1"/>
    <s v="100"/>
    <n v="2"/>
    <x v="1"/>
    <x v="0"/>
    <s v="Reviewed"/>
    <s v="Inactive"/>
    <x v="16"/>
    <x v="12"/>
    <s v="Medium Duration"/>
    <x v="0"/>
  </r>
  <r>
    <x v="664"/>
    <x v="661"/>
    <s v="Male"/>
    <n v="33"/>
    <s v="Male"/>
    <s v="Netherlands"/>
    <s v="Dutch"/>
    <s v="Mobile Apps"/>
    <x v="31"/>
    <n v="50"/>
    <n v="4.7"/>
    <x v="1"/>
    <x v="30"/>
    <s v="Pending"/>
    <s v="Inactive"/>
    <x v="17"/>
    <x v="10"/>
    <s v="Short Duration"/>
    <x v="0"/>
  </r>
  <r>
    <x v="665"/>
    <x v="662"/>
    <s v="Female"/>
    <n v="55"/>
    <s v="Male"/>
    <s v="Canada"/>
    <s v="English"/>
    <s v="Web Development"/>
    <x v="5"/>
    <n v="50"/>
    <n v="3.6"/>
    <x v="1"/>
    <x v="22"/>
    <s v="Follow-up"/>
    <s v="Inactive"/>
    <x v="13"/>
    <x v="1"/>
    <s v="Medium Duration"/>
    <x v="0"/>
  </r>
  <r>
    <x v="666"/>
    <x v="663"/>
    <s v="Male"/>
    <n v="47"/>
    <s v="Male"/>
    <s v="South Korea"/>
    <s v="Korean"/>
    <s v="UI/UX Design"/>
    <x v="8"/>
    <s v="50"/>
    <n v="1.2"/>
    <x v="0"/>
    <x v="0"/>
    <s v="Reviewed"/>
    <s v="Active"/>
    <x v="9"/>
    <x v="7"/>
    <s v="Short Duration"/>
    <x v="0"/>
  </r>
  <r>
    <x v="667"/>
    <x v="664"/>
    <s v="Female"/>
    <n v="29"/>
    <s v="Male"/>
    <s v="Mexico"/>
    <s v="Spanish"/>
    <s v="AI"/>
    <x v="6"/>
    <s v=""/>
    <n v="4.4000000000000004"/>
    <x v="1"/>
    <x v="24"/>
    <s v="Pending"/>
    <s v="On Hold"/>
    <x v="11"/>
    <x v="7"/>
    <s v="Short Duration"/>
    <x v="1"/>
  </r>
  <r>
    <x v="668"/>
    <x v="665"/>
    <s v="Female"/>
    <n v="30"/>
    <s v="Male"/>
    <s v="UK"/>
    <s v="English"/>
    <s v="DevOps"/>
    <x v="18"/>
    <s v="100"/>
    <n v="1.4"/>
    <x v="1"/>
    <x v="20"/>
    <s v="Urgent"/>
    <s v="Completed"/>
    <x v="9"/>
    <x v="7"/>
    <s v="Short Duration"/>
    <x v="1"/>
  </r>
  <r>
    <x v="669"/>
    <x v="666"/>
    <s v="Female"/>
    <n v="25"/>
    <s v="Male"/>
    <s v="Canada"/>
    <s v="English"/>
    <s v="DevOps"/>
    <x v="25"/>
    <n v="30"/>
    <n v="3.2"/>
    <x v="0"/>
    <x v="13"/>
    <s v="Reviewed"/>
    <s v="Completed"/>
    <x v="12"/>
    <x v="10"/>
    <s v="Short Duration"/>
    <x v="0"/>
  </r>
  <r>
    <x v="670"/>
    <x v="667"/>
    <s v="Female"/>
    <n v="28"/>
    <s v="Male"/>
    <s v="Egypt"/>
    <s v="Arabic"/>
    <s v="Cybersecurity"/>
    <x v="6"/>
    <s v=""/>
    <n v="3.8"/>
    <x v="1"/>
    <x v="40"/>
    <s v="Follow-up"/>
    <s v="Active"/>
    <x v="15"/>
    <x v="13"/>
    <s v="Medium Duration"/>
    <x v="0"/>
  </r>
  <r>
    <x v="671"/>
    <x v="668"/>
    <s v="Male"/>
    <n v="29"/>
    <s v="Male"/>
    <s v="South Korea"/>
    <s v="Korean"/>
    <s v="Blockchain Development"/>
    <x v="12"/>
    <n v="75"/>
    <n v="1.5"/>
    <x v="1"/>
    <x v="29"/>
    <s v="Follow-up"/>
    <s v="Completed"/>
    <x v="3"/>
    <x v="6"/>
    <s v="Short Duration"/>
    <x v="1"/>
  </r>
  <r>
    <x v="672"/>
    <x v="669"/>
    <s v="Male"/>
    <n v="30"/>
    <s v="Male"/>
    <s v="Spain"/>
    <s v="Spanish"/>
    <s v="Graphic Design"/>
    <x v="3"/>
    <s v=""/>
    <n v="2.8"/>
    <x v="1"/>
    <x v="2"/>
    <s v="Follow-up"/>
    <s v="Completed"/>
    <x v="17"/>
    <x v="3"/>
    <s v="Short Duration"/>
    <x v="0"/>
  </r>
  <r>
    <x v="673"/>
    <x v="670"/>
    <s v="Male"/>
    <n v="47"/>
    <s v="Male"/>
    <s v="Egypt"/>
    <s v="Arabic"/>
    <s v="AI"/>
    <x v="33"/>
    <s v="50"/>
    <n v="2.7"/>
    <x v="0"/>
    <x v="31"/>
    <s v="Urgent"/>
    <s v="Completed"/>
    <x v="17"/>
    <x v="3"/>
    <s v="Short Duration"/>
    <x v="0"/>
  </r>
  <r>
    <x v="674"/>
    <x v="671"/>
    <s v="Male"/>
    <n v="34"/>
    <s v="Male"/>
    <s v="Australia"/>
    <s v="English"/>
    <s v="Blockchain Development"/>
    <x v="6"/>
    <n v="30"/>
    <n v="3.9"/>
    <x v="2"/>
    <x v="0"/>
    <s v="Reviewed"/>
    <s v="Completed"/>
    <x v="15"/>
    <x v="14"/>
    <s v="Long Duration"/>
    <x v="0"/>
  </r>
  <r>
    <x v="675"/>
    <x v="672"/>
    <s v="Male"/>
    <n v="45"/>
    <s v="Male"/>
    <s v="US"/>
    <s v="English"/>
    <s v="Graphic Design"/>
    <x v="27"/>
    <s v="100"/>
    <n v="4.5999999999999996"/>
    <x v="0"/>
    <x v="35"/>
    <s v="Reviewed"/>
    <s v="On Hold"/>
    <x v="11"/>
    <x v="1"/>
    <s v="Medium Duration"/>
    <x v="0"/>
  </r>
  <r>
    <x v="676"/>
    <x v="673"/>
    <s v="Female"/>
    <n v="56"/>
    <s v="Male"/>
    <s v="Spain"/>
    <s v="Spanish"/>
    <s v="Cybersecurity"/>
    <x v="4"/>
    <n v="20"/>
    <n v="2.2000000000000002"/>
    <x v="0"/>
    <x v="10"/>
    <s v="Urgent"/>
    <s v="Completed"/>
    <x v="19"/>
    <x v="4"/>
    <s v="Short Duration"/>
    <x v="1"/>
  </r>
  <r>
    <x v="677"/>
    <x v="674"/>
    <s v="Female"/>
    <n v="49"/>
    <s v="Male"/>
    <s v="China"/>
    <s v="Mandarin"/>
    <s v="DevOps"/>
    <x v="11"/>
    <s v="50"/>
    <n v="2.5"/>
    <x v="0"/>
    <x v="21"/>
    <s v="Reviewed"/>
    <s v="Inactive"/>
    <x v="11"/>
    <x v="13"/>
    <s v="Medium Duration"/>
    <x v="0"/>
  </r>
  <r>
    <x v="678"/>
    <x v="675"/>
    <s v="Male"/>
    <n v="48"/>
    <s v="Male"/>
    <s v="France"/>
    <s v="French"/>
    <s v="AI"/>
    <x v="6"/>
    <s v=""/>
    <n v="3.1"/>
    <x v="0"/>
    <x v="0"/>
    <s v="Urgent"/>
    <s v="Active"/>
    <x v="0"/>
    <x v="6"/>
    <s v="Short Duration"/>
    <x v="0"/>
  </r>
  <r>
    <x v="679"/>
    <x v="676"/>
    <s v="Female"/>
    <n v="29"/>
    <s v="Male"/>
    <s v="South Korea"/>
    <s v="Korean"/>
    <s v="Graphic Design"/>
    <x v="12"/>
    <n v="20"/>
    <n v="2.5125695216907653"/>
    <x v="1"/>
    <x v="39"/>
    <s v="Urgent"/>
    <s v="On Hold"/>
    <x v="12"/>
    <x v="10"/>
    <s v="Short Duration"/>
    <x v="0"/>
  </r>
  <r>
    <x v="680"/>
    <x v="677"/>
    <s v="Female"/>
    <n v="49"/>
    <s v="Male"/>
    <s v="Netherlands"/>
    <s v="Dutch"/>
    <s v="Web Development"/>
    <x v="0"/>
    <s v="75"/>
    <n v="3.8"/>
    <x v="1"/>
    <x v="9"/>
    <s v="Urgent"/>
    <s v="Completed"/>
    <x v="0"/>
    <x v="7"/>
    <s v="Short Duration"/>
    <x v="0"/>
  </r>
  <r>
    <x v="681"/>
    <x v="678"/>
    <s v="Female"/>
    <n v="22"/>
    <s v="Male"/>
    <s v="China"/>
    <s v="Mandarin"/>
    <s v="Blockchain Development"/>
    <x v="25"/>
    <s v="100"/>
    <n v="4.8"/>
    <x v="1"/>
    <x v="14"/>
    <s v="Follow-up"/>
    <s v="On Hold"/>
    <x v="10"/>
    <x v="3"/>
    <s v="Short Duration"/>
    <x v="0"/>
  </r>
  <r>
    <x v="682"/>
    <x v="679"/>
    <s v="Male"/>
    <n v="52"/>
    <s v="Male"/>
    <s v="Mexico"/>
    <s v="Spanish"/>
    <s v="Graphic Design"/>
    <x v="32"/>
    <n v="100"/>
    <n v="2.5"/>
    <x v="2"/>
    <x v="32"/>
    <s v="Reviewed"/>
    <s v="Completed"/>
    <x v="19"/>
    <x v="15"/>
    <s v="Long Duration"/>
    <x v="1"/>
  </r>
  <r>
    <x v="683"/>
    <x v="680"/>
    <s v="Male"/>
    <n v="60"/>
    <s v="Male"/>
    <s v="Canada"/>
    <s v="English"/>
    <s v="Blockchain Development"/>
    <x v="24"/>
    <n v="30"/>
    <n v="0"/>
    <x v="0"/>
    <x v="33"/>
    <s v="Urgent"/>
    <s v="Inactive"/>
    <x v="13"/>
    <x v="12"/>
    <s v="Medium Duration"/>
    <x v="0"/>
  </r>
  <r>
    <x v="684"/>
    <x v="681"/>
    <s v="Female"/>
    <n v="33"/>
    <s v="Male"/>
    <s v="Japan"/>
    <s v="Japanese"/>
    <s v="UI/UX Design"/>
    <x v="12"/>
    <n v="100"/>
    <n v="1.7"/>
    <x v="1"/>
    <x v="36"/>
    <s v="Reviewed"/>
    <s v="Active"/>
    <x v="17"/>
    <x v="7"/>
    <s v="Short Duration"/>
    <x v="0"/>
  </r>
  <r>
    <x v="685"/>
    <x v="682"/>
    <s v="Male"/>
    <n v="52"/>
    <s v="Male"/>
    <s v="South Korea"/>
    <s v="Korean"/>
    <s v="Graphic Design"/>
    <x v="17"/>
    <n v="40"/>
    <n v="4"/>
    <x v="2"/>
    <x v="11"/>
    <s v="Follow-up"/>
    <s v="Completed"/>
    <x v="9"/>
    <x v="11"/>
    <s v="Medium Duration"/>
    <x v="1"/>
  </r>
  <r>
    <x v="686"/>
    <x v="683"/>
    <s v="Female"/>
    <n v="25"/>
    <s v="Male"/>
    <s v="Germany"/>
    <s v="Germany"/>
    <s v="DevOps"/>
    <x v="24"/>
    <n v="100"/>
    <n v="1.9"/>
    <x v="0"/>
    <x v="23"/>
    <s v="Urgent"/>
    <s v="Completed"/>
    <x v="18"/>
    <x v="7"/>
    <s v="Short Duration"/>
    <x v="1"/>
  </r>
  <r>
    <x v="687"/>
    <x v="684"/>
    <s v="Male"/>
    <n v="33"/>
    <s v="Male"/>
    <s v="Japan"/>
    <s v="Japanese"/>
    <s v="Cybersecurity"/>
    <x v="14"/>
    <n v="30"/>
    <n v="4.4000000000000004"/>
    <x v="1"/>
    <x v="16"/>
    <s v="Pending"/>
    <s v="Completed"/>
    <x v="10"/>
    <x v="3"/>
    <s v="Short Duration"/>
    <x v="1"/>
  </r>
  <r>
    <x v="688"/>
    <x v="685"/>
    <s v="Female"/>
    <n v="33"/>
    <s v="Male"/>
    <s v="China"/>
    <s v="Mandarin"/>
    <s v="Mobile Apps"/>
    <x v="14"/>
    <s v=""/>
    <n v="4.2"/>
    <x v="1"/>
    <x v="3"/>
    <s v="Follow-up"/>
    <s v="Completed"/>
    <x v="10"/>
    <x v="3"/>
    <s v="Short Duration"/>
    <x v="0"/>
  </r>
  <r>
    <x v="689"/>
    <x v="5"/>
    <s v="Female"/>
    <n v="52"/>
    <s v="Male"/>
    <s v="Canada"/>
    <s v="English"/>
    <s v="UI/UX Design"/>
    <x v="34"/>
    <s v="100"/>
    <n v="4.8"/>
    <x v="0"/>
    <x v="0"/>
    <s v="Pending"/>
    <s v="Active"/>
    <x v="1"/>
    <x v="12"/>
    <s v="Medium Duration"/>
    <x v="0"/>
  </r>
  <r>
    <x v="690"/>
    <x v="686"/>
    <s v="Female"/>
    <n v="20"/>
    <s v="Male"/>
    <s v="Indonesia"/>
    <s v="Indonesian"/>
    <s v="Web Development"/>
    <x v="25"/>
    <n v="30"/>
    <n v="2"/>
    <x v="0"/>
    <x v="19"/>
    <s v="Reviewed"/>
    <s v="Active"/>
    <x v="10"/>
    <x v="10"/>
    <s v="Short Duration"/>
    <x v="0"/>
  </r>
  <r>
    <x v="691"/>
    <x v="687"/>
    <s v="Female"/>
    <n v="43"/>
    <s v="Male"/>
    <s v="Russia"/>
    <s v="Russian"/>
    <s v="Data Analysis"/>
    <x v="24"/>
    <n v="50"/>
    <n v="2.5125695216907653"/>
    <x v="1"/>
    <x v="25"/>
    <s v="Reviewed"/>
    <s v="Inactive"/>
    <x v="18"/>
    <x v="4"/>
    <s v="Short Duration"/>
    <x v="0"/>
  </r>
  <r>
    <x v="692"/>
    <x v="666"/>
    <s v="Female"/>
    <n v="31"/>
    <s v="Male"/>
    <s v="France"/>
    <s v="French"/>
    <s v="Mobile Apps"/>
    <x v="14"/>
    <s v="50"/>
    <n v="1.4"/>
    <x v="0"/>
    <x v="25"/>
    <s v="Follow-up"/>
    <s v="Active"/>
    <x v="3"/>
    <x v="10"/>
    <s v="Short Duration"/>
    <x v="0"/>
  </r>
  <r>
    <x v="693"/>
    <x v="688"/>
    <s v="Female"/>
    <n v="29"/>
    <s v="Male"/>
    <s v="Germany"/>
    <s v="Germany"/>
    <s v="Data Analysis"/>
    <x v="22"/>
    <s v="100"/>
    <n v="1.8"/>
    <x v="0"/>
    <x v="0"/>
    <s v="Reviewed"/>
    <s v="Completed"/>
    <x v="14"/>
    <x v="5"/>
    <s v="Medium Duration"/>
    <x v="0"/>
  </r>
  <r>
    <x v="694"/>
    <x v="376"/>
    <s v="Female"/>
    <n v="53"/>
    <s v="Male"/>
    <s v="South Africa"/>
    <s v="Afrikaans"/>
    <s v="Graphic Design"/>
    <x v="28"/>
    <s v=""/>
    <n v="0"/>
    <x v="1"/>
    <x v="24"/>
    <s v="Pending"/>
    <s v="Inactive"/>
    <x v="16"/>
    <x v="11"/>
    <s v="Medium Duration"/>
    <x v="1"/>
  </r>
  <r>
    <x v="695"/>
    <x v="689"/>
    <s v="Male"/>
    <n v="38"/>
    <s v="Male"/>
    <s v="India"/>
    <s v="Hindi"/>
    <s v="Mobile Apps"/>
    <x v="25"/>
    <n v="40"/>
    <n v="0"/>
    <x v="0"/>
    <x v="31"/>
    <s v="Urgent"/>
    <s v="Inactive"/>
    <x v="6"/>
    <x v="10"/>
    <s v="Short Duration"/>
    <x v="0"/>
  </r>
  <r>
    <x v="696"/>
    <x v="690"/>
    <s v="Male"/>
    <n v="29"/>
    <s v="Male"/>
    <s v="Spain"/>
    <s v="Spanish"/>
    <s v="Graphic Design"/>
    <x v="14"/>
    <s v="20"/>
    <n v="0"/>
    <x v="0"/>
    <x v="3"/>
    <s v="Urgent"/>
    <s v="Inactive"/>
    <x v="12"/>
    <x v="4"/>
    <s v="Short Duration"/>
    <x v="0"/>
  </r>
  <r>
    <x v="697"/>
    <x v="691"/>
    <s v="Male"/>
    <n v="42"/>
    <s v="Male"/>
    <s v="South Korea"/>
    <s v="Korean"/>
    <s v="UI/UX Design"/>
    <x v="12"/>
    <s v=""/>
    <n v="3.9"/>
    <x v="0"/>
    <x v="20"/>
    <s v="Urgent"/>
    <s v="Completed"/>
    <x v="3"/>
    <x v="10"/>
    <s v="Short Duration"/>
    <x v="1"/>
  </r>
  <r>
    <x v="698"/>
    <x v="692"/>
    <s v="Female"/>
    <n v="54"/>
    <s v="Male"/>
    <s v="US"/>
    <s v="English"/>
    <s v="Machine Learning"/>
    <x v="16"/>
    <s v="100"/>
    <n v="2.5125695216907653"/>
    <x v="0"/>
    <x v="28"/>
    <s v="Follow-up"/>
    <s v="On Hold"/>
    <x v="0"/>
    <x v="5"/>
    <s v="Medium Duration"/>
    <x v="0"/>
  </r>
  <r>
    <x v="699"/>
    <x v="693"/>
    <s v="Male"/>
    <n v="56"/>
    <s v="Male"/>
    <s v="China"/>
    <s v="Mandarin"/>
    <s v="UI/UX Design"/>
    <x v="10"/>
    <n v="50"/>
    <n v="4.4000000000000004"/>
    <x v="1"/>
    <x v="4"/>
    <s v="Reviewed"/>
    <s v="Completed"/>
    <x v="16"/>
    <x v="5"/>
    <s v="Medium Duration"/>
    <x v="0"/>
  </r>
  <r>
    <x v="700"/>
    <x v="694"/>
    <s v="Female"/>
    <n v="47"/>
    <s v="Male"/>
    <s v="Turkey"/>
    <s v="Turkish"/>
    <s v="Graphic Design"/>
    <x v="7"/>
    <s v="100"/>
    <n v="4.4000000000000004"/>
    <x v="0"/>
    <x v="10"/>
    <s v="Pending"/>
    <s v="Active"/>
    <x v="8"/>
    <x v="2"/>
    <s v="Long Duration"/>
    <x v="1"/>
  </r>
  <r>
    <x v="701"/>
    <x v="695"/>
    <s v="Male"/>
    <n v="45"/>
    <s v="Male"/>
    <s v="Russia"/>
    <s v="Russian"/>
    <s v="Blockchain Development"/>
    <x v="34"/>
    <s v="50"/>
    <n v="0"/>
    <x v="0"/>
    <x v="39"/>
    <s v="Reviewed"/>
    <s v="Active"/>
    <x v="8"/>
    <x v="4"/>
    <s v="Short Duration"/>
    <x v="0"/>
  </r>
  <r>
    <x v="702"/>
    <x v="696"/>
    <s v="Male"/>
    <n v="45"/>
    <s v="Male"/>
    <s v="China"/>
    <s v="Mandarin"/>
    <s v="Data Analysis"/>
    <x v="22"/>
    <s v="50"/>
    <n v="1.4"/>
    <x v="2"/>
    <x v="33"/>
    <s v="Reviewed"/>
    <s v="Completed"/>
    <x v="14"/>
    <x v="7"/>
    <s v="Short Duration"/>
    <x v="0"/>
  </r>
  <r>
    <x v="703"/>
    <x v="697"/>
    <s v="Male"/>
    <n v="35"/>
    <s v="Male"/>
    <s v="Canada"/>
    <s v="English"/>
    <s v="Machine Learning"/>
    <x v="6"/>
    <s v="20"/>
    <n v="3.2"/>
    <x v="1"/>
    <x v="7"/>
    <s v="Reviewed"/>
    <s v="Completed"/>
    <x v="14"/>
    <x v="5"/>
    <s v="Medium Duration"/>
    <x v="0"/>
  </r>
  <r>
    <x v="704"/>
    <x v="698"/>
    <s v="Male"/>
    <n v="51"/>
    <s v="Male"/>
    <s v="Canada"/>
    <s v="English"/>
    <s v="DevOps"/>
    <x v="3"/>
    <n v="50"/>
    <n v="2"/>
    <x v="0"/>
    <x v="18"/>
    <s v="Urgent"/>
    <s v="Inactive"/>
    <x v="6"/>
    <x v="10"/>
    <s v="Short Duration"/>
    <x v="0"/>
  </r>
  <r>
    <x v="705"/>
    <x v="699"/>
    <s v="Female"/>
    <n v="34"/>
    <s v="Male"/>
    <s v="Spain"/>
    <s v="Spanish"/>
    <s v="Mobile Apps"/>
    <x v="0"/>
    <s v="50"/>
    <n v="3.3"/>
    <x v="1"/>
    <x v="6"/>
    <s v="Pending"/>
    <s v="Completed"/>
    <x v="13"/>
    <x v="6"/>
    <s v="Short Duration"/>
    <x v="0"/>
  </r>
  <r>
    <x v="706"/>
    <x v="700"/>
    <s v="Female"/>
    <n v="51"/>
    <s v="Male"/>
    <s v="Indonesia"/>
    <s v="Indonesian"/>
    <s v="Graphic Design"/>
    <x v="25"/>
    <n v="50"/>
    <n v="0"/>
    <x v="1"/>
    <x v="33"/>
    <s v="Pending"/>
    <s v="Inactive"/>
    <x v="10"/>
    <x v="3"/>
    <s v="Short Duration"/>
    <x v="0"/>
  </r>
  <r>
    <x v="707"/>
    <x v="701"/>
    <s v="Male"/>
    <n v="58"/>
    <s v="Male"/>
    <s v="Egypt"/>
    <s v="Arabic"/>
    <s v="Graphic Design"/>
    <x v="28"/>
    <n v="100"/>
    <n v="2.2999999999999998"/>
    <x v="1"/>
    <x v="0"/>
    <s v="Reviewed"/>
    <s v="Active"/>
    <x v="2"/>
    <x v="7"/>
    <s v="Short Duration"/>
    <x v="0"/>
  </r>
  <r>
    <x v="708"/>
    <x v="702"/>
    <s v="Female"/>
    <n v="36"/>
    <s v="Male"/>
    <s v="Netherlands"/>
    <s v="Dutch"/>
    <s v="Web Development"/>
    <x v="8"/>
    <n v="20"/>
    <n v="0"/>
    <x v="1"/>
    <x v="39"/>
    <s v="Urgent"/>
    <s v="Inactive"/>
    <x v="15"/>
    <x v="12"/>
    <s v="Medium Duration"/>
    <x v="0"/>
  </r>
  <r>
    <x v="709"/>
    <x v="703"/>
    <s v="Male"/>
    <m/>
    <s v="Male"/>
    <s v="Russia"/>
    <s v="Russian"/>
    <s v="AI"/>
    <x v="29"/>
    <s v="30"/>
    <n v="2.6"/>
    <x v="1"/>
    <x v="0"/>
    <s v="Urgent"/>
    <s v="Completed"/>
    <x v="14"/>
    <x v="5"/>
    <s v="Medium Duration"/>
    <x v="0"/>
  </r>
  <r>
    <x v="710"/>
    <x v="704"/>
    <s v="Male"/>
    <n v="56"/>
    <s v="Male"/>
    <s v="South Africa"/>
    <s v="Afrikaans"/>
    <s v="Machine Learning"/>
    <x v="32"/>
    <s v="40"/>
    <n v="3.3"/>
    <x v="1"/>
    <x v="21"/>
    <s v="Pending"/>
    <s v="Active"/>
    <x v="15"/>
    <x v="4"/>
    <s v="Short Duration"/>
    <x v="0"/>
  </r>
  <r>
    <x v="711"/>
    <x v="705"/>
    <s v="Female"/>
    <n v="58"/>
    <s v="Male"/>
    <s v="Canada"/>
    <s v="English"/>
    <s v="Cybersecurity"/>
    <x v="11"/>
    <s v="75"/>
    <n v="3.6"/>
    <x v="1"/>
    <x v="35"/>
    <s v="Urgent"/>
    <s v="On Hold"/>
    <x v="18"/>
    <x v="14"/>
    <s v="Long Duration"/>
    <x v="0"/>
  </r>
  <r>
    <x v="712"/>
    <x v="706"/>
    <s v="Female"/>
    <n v="58"/>
    <s v="Male"/>
    <s v="US"/>
    <s v="English"/>
    <s v="Cybersecurity"/>
    <x v="7"/>
    <s v="100"/>
    <n v="3.7"/>
    <x v="0"/>
    <x v="0"/>
    <s v="Urgent"/>
    <s v="Inactive"/>
    <x v="0"/>
    <x v="12"/>
    <s v="Medium Duration"/>
    <x v="0"/>
  </r>
  <r>
    <x v="713"/>
    <x v="707"/>
    <s v="Female"/>
    <n v="54"/>
    <s v="Male"/>
    <s v="UK"/>
    <s v="English"/>
    <s v="AI"/>
    <x v="20"/>
    <n v="20"/>
    <n v="3.4"/>
    <x v="0"/>
    <x v="0"/>
    <s v="Urgent"/>
    <s v="Active"/>
    <x v="18"/>
    <x v="8"/>
    <s v="Long Duration"/>
    <x v="0"/>
  </r>
  <r>
    <x v="714"/>
    <x v="708"/>
    <s v="Male"/>
    <n v="53"/>
    <s v="Male"/>
    <s v="Australia"/>
    <s v="English"/>
    <s v="UI/UX Design"/>
    <x v="16"/>
    <s v="50"/>
    <n v="4"/>
    <x v="1"/>
    <x v="28"/>
    <s v="Follow-up"/>
    <s v="Inactive"/>
    <x v="9"/>
    <x v="10"/>
    <s v="Short Duration"/>
    <x v="0"/>
  </r>
  <r>
    <x v="715"/>
    <x v="709"/>
    <s v="Female"/>
    <n v="43"/>
    <s v="Male"/>
    <s v="Australia"/>
    <s v="English"/>
    <s v="Web Development"/>
    <x v="7"/>
    <s v="40"/>
    <n v="4.5"/>
    <x v="2"/>
    <x v="0"/>
    <s v="Reviewed"/>
    <s v="Active"/>
    <x v="2"/>
    <x v="0"/>
    <s v="Short Duration"/>
    <x v="0"/>
  </r>
  <r>
    <x v="716"/>
    <x v="710"/>
    <s v="Male"/>
    <n v="44"/>
    <s v="Male"/>
    <s v="South Korea"/>
    <s v="Korean"/>
    <s v="Machine Learning"/>
    <x v="25"/>
    <s v="75"/>
    <n v="4.3"/>
    <x v="1"/>
    <x v="0"/>
    <s v="Pending"/>
    <s v="Active"/>
    <x v="10"/>
    <x v="3"/>
    <s v="Short Duration"/>
    <x v="0"/>
  </r>
  <r>
    <x v="717"/>
    <x v="711"/>
    <s v="Male"/>
    <n v="34"/>
    <s v="Male"/>
    <s v="Canada"/>
    <s v="English"/>
    <s v="Cybersecurity"/>
    <x v="3"/>
    <s v="75"/>
    <n v="4"/>
    <x v="1"/>
    <x v="0"/>
    <s v="Pending"/>
    <s v="Inactive"/>
    <x v="12"/>
    <x v="10"/>
    <s v="Short Duration"/>
    <x v="0"/>
  </r>
  <r>
    <x v="718"/>
    <x v="712"/>
    <s v="Female"/>
    <n v="27"/>
    <s v="Male"/>
    <s v="Brazil"/>
    <s v="Portuguese"/>
    <s v="Mobile Apps"/>
    <x v="18"/>
    <n v="50"/>
    <n v="1.6"/>
    <x v="1"/>
    <x v="0"/>
    <s v="Follow-up"/>
    <s v="On Hold"/>
    <x v="11"/>
    <x v="7"/>
    <s v="Short Duration"/>
    <x v="0"/>
  </r>
  <r>
    <x v="719"/>
    <x v="713"/>
    <s v="Male"/>
    <n v="50"/>
    <s v="Male"/>
    <s v="Japan"/>
    <s v="Japanese"/>
    <s v="Data Analysis"/>
    <x v="15"/>
    <s v="100"/>
    <n v="0"/>
    <x v="1"/>
    <x v="0"/>
    <s v="Reviewed"/>
    <s v="Active"/>
    <x v="6"/>
    <x v="10"/>
    <s v="Short Duration"/>
    <x v="0"/>
  </r>
  <r>
    <x v="720"/>
    <x v="714"/>
    <s v="Female"/>
    <n v="52"/>
    <s v="Male"/>
    <s v="South Korea"/>
    <s v="Korean"/>
    <s v="UI/UX Design"/>
    <x v="32"/>
    <s v="75"/>
    <n v="2.5125695216907653"/>
    <x v="0"/>
    <x v="5"/>
    <s v="Pending"/>
    <s v="Active"/>
    <x v="1"/>
    <x v="0"/>
    <s v="Short Duration"/>
    <x v="0"/>
  </r>
  <r>
    <x v="721"/>
    <x v="715"/>
    <s v="Male"/>
    <n v="57"/>
    <s v="Male"/>
    <s v="Spain"/>
    <s v="Spanish"/>
    <s v="Blockchain Development"/>
    <x v="0"/>
    <n v="20"/>
    <n v="4.9000000000000004"/>
    <x v="1"/>
    <x v="0"/>
    <s v="Urgent"/>
    <s v="Active"/>
    <x v="18"/>
    <x v="6"/>
    <s v="Short Duration"/>
    <x v="0"/>
  </r>
  <r>
    <x v="722"/>
    <x v="716"/>
    <s v="Female"/>
    <n v="53"/>
    <s v="Male"/>
    <s v="Mexico"/>
    <s v="Spanish"/>
    <s v="DevOps"/>
    <x v="18"/>
    <s v="20"/>
    <n v="2.8"/>
    <x v="1"/>
    <x v="0"/>
    <s v="Pending"/>
    <s v="On Hold"/>
    <x v="13"/>
    <x v="10"/>
    <s v="Short Duration"/>
    <x v="0"/>
  </r>
  <r>
    <x v="723"/>
    <x v="717"/>
    <s v="Male"/>
    <n v="51"/>
    <s v="Male"/>
    <s v="Turkey"/>
    <s v="Turkish"/>
    <s v="UI/UX Design"/>
    <x v="0"/>
    <n v="30"/>
    <n v="3.6"/>
    <x v="1"/>
    <x v="7"/>
    <s v="Urgent"/>
    <s v="On Hold"/>
    <x v="5"/>
    <x v="4"/>
    <s v="Short Duration"/>
    <x v="0"/>
  </r>
  <r>
    <x v="724"/>
    <x v="718"/>
    <s v="Female"/>
    <n v="37"/>
    <s v="Male"/>
    <s v="Canada"/>
    <s v="English"/>
    <s v="Cybersecurity"/>
    <x v="16"/>
    <n v="50"/>
    <n v="2.5125695216907653"/>
    <x v="1"/>
    <x v="1"/>
    <s v="Follow-up"/>
    <s v="Completed"/>
    <x v="5"/>
    <x v="0"/>
    <s v="Short Duration"/>
    <x v="0"/>
  </r>
  <r>
    <x v="725"/>
    <x v="719"/>
    <s v="Male"/>
    <n v="40"/>
    <s v="Male"/>
    <s v="Spain"/>
    <s v="Spanish"/>
    <s v="Web Development"/>
    <x v="24"/>
    <s v="40"/>
    <n v="4.5"/>
    <x v="2"/>
    <x v="0"/>
    <s v="Urgent"/>
    <s v="Inactive"/>
    <x v="11"/>
    <x v="0"/>
    <s v="Short Duration"/>
    <x v="0"/>
  </r>
  <r>
    <x v="726"/>
    <x v="720"/>
    <s v="Male"/>
    <n v="60"/>
    <s v="Male"/>
    <s v="Japan"/>
    <s v="Japanese"/>
    <s v="Data Analysis"/>
    <x v="39"/>
    <n v="40"/>
    <n v="3.1"/>
    <x v="0"/>
    <x v="11"/>
    <s v="Pending"/>
    <s v="On Hold"/>
    <x v="16"/>
    <x v="9"/>
    <s v="Medium Duration"/>
    <x v="1"/>
  </r>
  <r>
    <x v="727"/>
    <x v="721"/>
    <s v="Male"/>
    <n v="60"/>
    <s v="Male"/>
    <s v="France"/>
    <s v="French"/>
    <s v="UI/UX Design"/>
    <x v="12"/>
    <s v="40"/>
    <n v="4.9000000000000004"/>
    <x v="1"/>
    <x v="15"/>
    <s v="Pending"/>
    <s v="Inactive"/>
    <x v="3"/>
    <x v="3"/>
    <s v="Short Duration"/>
    <x v="1"/>
  </r>
  <r>
    <x v="728"/>
    <x v="722"/>
    <s v="Female"/>
    <n v="53"/>
    <s v="Male"/>
    <s v="South Korea"/>
    <s v="Korean"/>
    <s v="UI/UX Design"/>
    <x v="17"/>
    <n v="30"/>
    <n v="4.2"/>
    <x v="1"/>
    <x v="34"/>
    <s v="Pending"/>
    <s v="Completed"/>
    <x v="1"/>
    <x v="11"/>
    <s v="Medium Duration"/>
    <x v="0"/>
  </r>
  <r>
    <x v="729"/>
    <x v="723"/>
    <s v="Female"/>
    <n v="20"/>
    <s v="Male"/>
    <s v="Mexico"/>
    <s v="Spanish"/>
    <s v="Blockchain Development"/>
    <x v="12"/>
    <s v="75"/>
    <n v="3.2"/>
    <x v="1"/>
    <x v="26"/>
    <s v="Follow-up"/>
    <s v="Inactive"/>
    <x v="6"/>
    <x v="10"/>
    <s v="Short Duration"/>
    <x v="0"/>
  </r>
  <r>
    <x v="730"/>
    <x v="724"/>
    <s v="Male"/>
    <n v="42"/>
    <s v="Male"/>
    <s v="Russia"/>
    <s v="Russian"/>
    <s v="Web Development"/>
    <x v="24"/>
    <n v="20"/>
    <n v="2.5125695216907653"/>
    <x v="0"/>
    <x v="17"/>
    <s v="Follow-up"/>
    <s v="On Hold"/>
    <x v="11"/>
    <x v="15"/>
    <s v="Long Duration"/>
    <x v="0"/>
  </r>
  <r>
    <x v="731"/>
    <x v="725"/>
    <s v="Male"/>
    <n v="21"/>
    <s v="Male"/>
    <s v="UK"/>
    <s v="English"/>
    <s v="Mobile Apps"/>
    <x v="15"/>
    <s v="40"/>
    <n v="0"/>
    <x v="0"/>
    <x v="13"/>
    <s v="Reviewed"/>
    <s v="Inactive"/>
    <x v="10"/>
    <x v="3"/>
    <s v="Short Duration"/>
    <x v="0"/>
  </r>
  <r>
    <x v="732"/>
    <x v="726"/>
    <s v="Male"/>
    <n v="39"/>
    <s v="Male"/>
    <s v="Germany"/>
    <s v="Germany"/>
    <s v="Web Development"/>
    <x v="17"/>
    <s v="100"/>
    <n v="2.2000000000000002"/>
    <x v="0"/>
    <x v="0"/>
    <s v="Pending"/>
    <s v="On Hold"/>
    <x v="15"/>
    <x v="14"/>
    <s v="Long Duration"/>
    <x v="0"/>
  </r>
  <r>
    <x v="733"/>
    <x v="727"/>
    <s v="Male"/>
    <n v="32"/>
    <s v="Male"/>
    <s v="India"/>
    <s v="Hindi"/>
    <s v="Blockchain Development"/>
    <x v="14"/>
    <s v="30"/>
    <n v="1.5"/>
    <x v="0"/>
    <x v="15"/>
    <s v="Urgent"/>
    <s v="Inactive"/>
    <x v="17"/>
    <x v="3"/>
    <s v="Short Duration"/>
    <x v="1"/>
  </r>
  <r>
    <x v="734"/>
    <x v="728"/>
    <s v="Male"/>
    <n v="35"/>
    <s v="Male"/>
    <s v="Germany"/>
    <s v="Germany"/>
    <s v="Data Analysis"/>
    <x v="14"/>
    <n v="100"/>
    <n v="2.5125695216907653"/>
    <x v="0"/>
    <x v="1"/>
    <s v="Follow-up"/>
    <s v="On Hold"/>
    <x v="10"/>
    <x v="10"/>
    <s v="Short Duration"/>
    <x v="0"/>
  </r>
  <r>
    <x v="735"/>
    <x v="729"/>
    <s v="Female"/>
    <n v="35"/>
    <s v="Male"/>
    <s v="France"/>
    <s v="French"/>
    <s v="UI/UX Design"/>
    <x v="8"/>
    <s v="50"/>
    <n v="3.1"/>
    <x v="0"/>
    <x v="2"/>
    <s v="Pending"/>
    <s v="On Hold"/>
    <x v="1"/>
    <x v="10"/>
    <s v="Short Duration"/>
    <x v="0"/>
  </r>
  <r>
    <x v="736"/>
    <x v="730"/>
    <s v="Female"/>
    <n v="23"/>
    <s v="Male"/>
    <s v="Argentina"/>
    <s v="Spanish"/>
    <s v="UI/UX Design"/>
    <x v="12"/>
    <s v="75"/>
    <n v="0"/>
    <x v="0"/>
    <x v="18"/>
    <s v="Pending"/>
    <s v="Inactive"/>
    <x v="10"/>
    <x v="10"/>
    <s v="Short Duration"/>
    <x v="0"/>
  </r>
  <r>
    <x v="737"/>
    <x v="731"/>
    <s v="Male"/>
    <n v="26"/>
    <s v="Male"/>
    <s v="Netherlands"/>
    <s v="Dutch"/>
    <s v="AI"/>
    <x v="22"/>
    <n v="100"/>
    <n v="2.5125695216907653"/>
    <x v="0"/>
    <x v="11"/>
    <s v="Follow-up"/>
    <s v="Completed"/>
    <x v="4"/>
    <x v="11"/>
    <s v="Medium Duration"/>
    <x v="1"/>
  </r>
  <r>
    <x v="738"/>
    <x v="732"/>
    <s v="Female"/>
    <n v="34"/>
    <s v="Male"/>
    <s v="Canada"/>
    <s v="English"/>
    <s v="Machine Learning"/>
    <x v="15"/>
    <s v=""/>
    <n v="0"/>
    <x v="1"/>
    <x v="2"/>
    <s v="Reviewed"/>
    <s v="Active"/>
    <x v="6"/>
    <x v="3"/>
    <s v="Short Duration"/>
    <x v="0"/>
  </r>
  <r>
    <x v="739"/>
    <x v="733"/>
    <s v="Female"/>
    <n v="34"/>
    <s v="Male"/>
    <s v="Germany"/>
    <s v="Germany"/>
    <s v="Blockchain Development"/>
    <x v="15"/>
    <s v=""/>
    <n v="2.5125695216907653"/>
    <x v="0"/>
    <x v="7"/>
    <s v="Follow-up"/>
    <s v="Completed"/>
    <x v="6"/>
    <x v="3"/>
    <s v="Short Duration"/>
    <x v="0"/>
  </r>
  <r>
    <x v="740"/>
    <x v="734"/>
    <s v="Male"/>
    <n v="57"/>
    <s v="Male"/>
    <s v="Italy"/>
    <s v="Italian"/>
    <s v="Web Development"/>
    <x v="2"/>
    <s v="50"/>
    <n v="3"/>
    <x v="1"/>
    <x v="13"/>
    <s v="Follow-up"/>
    <s v="Inactive"/>
    <x v="11"/>
    <x v="5"/>
    <s v="Medium Duration"/>
    <x v="0"/>
  </r>
  <r>
    <x v="741"/>
    <x v="735"/>
    <s v="Male"/>
    <n v="46"/>
    <s v="Male"/>
    <s v="Canada"/>
    <s v="English"/>
    <s v="Web Development"/>
    <x v="31"/>
    <n v="30"/>
    <n v="2.6"/>
    <x v="0"/>
    <x v="6"/>
    <s v="Urgent"/>
    <s v="Completed"/>
    <x v="6"/>
    <x v="4"/>
    <s v="Short Duration"/>
    <x v="0"/>
  </r>
  <r>
    <x v="742"/>
    <x v="736"/>
    <s v="Male"/>
    <n v="55"/>
    <s v="Male"/>
    <s v="India"/>
    <s v="Hindi"/>
    <s v="AI"/>
    <x v="40"/>
    <n v="75"/>
    <n v="4.0999999999999996"/>
    <x v="0"/>
    <x v="0"/>
    <s v="Urgent"/>
    <s v="On Hold"/>
    <x v="2"/>
    <x v="1"/>
    <s v="Medium Duration"/>
    <x v="0"/>
  </r>
  <r>
    <x v="743"/>
    <x v="737"/>
    <s v="Female"/>
    <n v="32"/>
    <s v="Male"/>
    <s v="Australia"/>
    <s v="English"/>
    <s v="DevOps"/>
    <x v="6"/>
    <n v="50"/>
    <n v="1.5"/>
    <x v="0"/>
    <x v="16"/>
    <s v="Reviewed"/>
    <s v="Active"/>
    <x v="11"/>
    <x v="0"/>
    <s v="Short Duration"/>
    <x v="1"/>
  </r>
  <r>
    <x v="744"/>
    <x v="738"/>
    <s v="Male"/>
    <n v="53"/>
    <s v="Male"/>
    <s v="Indonesia"/>
    <s v="Indonesian"/>
    <s v="AI"/>
    <x v="21"/>
    <n v="50"/>
    <n v="2.9"/>
    <x v="1"/>
    <x v="21"/>
    <s v="Pending"/>
    <s v="Inactive"/>
    <x v="1"/>
    <x v="14"/>
    <s v="Long Duration"/>
    <x v="0"/>
  </r>
  <r>
    <x v="745"/>
    <x v="739"/>
    <s v="Male"/>
    <n v="59"/>
    <s v="Male"/>
    <s v="Mexico"/>
    <s v="Spanish"/>
    <s v="AI"/>
    <x v="12"/>
    <s v="100"/>
    <n v="0"/>
    <x v="1"/>
    <x v="13"/>
    <s v="Follow-up"/>
    <s v="Inactive"/>
    <x v="17"/>
    <x v="6"/>
    <s v="Short Duration"/>
    <x v="0"/>
  </r>
  <r>
    <x v="746"/>
    <x v="740"/>
    <s v="Female"/>
    <n v="44"/>
    <s v="Male"/>
    <s v="Netherlands"/>
    <s v="Dutch"/>
    <s v="Machine Learning"/>
    <x v="19"/>
    <n v="40"/>
    <n v="4.9000000000000004"/>
    <x v="0"/>
    <x v="17"/>
    <s v="Reviewed"/>
    <s v="Inactive"/>
    <x v="8"/>
    <x v="15"/>
    <s v="Long Duration"/>
    <x v="0"/>
  </r>
  <r>
    <x v="747"/>
    <x v="741"/>
    <s v="Male"/>
    <n v="35"/>
    <s v="Male"/>
    <s v="Egypt"/>
    <s v="Arabic"/>
    <s v="Blockchain Development"/>
    <x v="16"/>
    <n v="50"/>
    <n v="3"/>
    <x v="0"/>
    <x v="2"/>
    <s v="Urgent"/>
    <s v="Active"/>
    <x v="14"/>
    <x v="14"/>
    <s v="Long Duration"/>
    <x v="0"/>
  </r>
  <r>
    <x v="748"/>
    <x v="742"/>
    <s v="Female"/>
    <n v="42"/>
    <s v="Male"/>
    <s v="China"/>
    <s v="Mandarin"/>
    <s v="Machine Learning"/>
    <x v="31"/>
    <s v="30"/>
    <n v="4.9000000000000004"/>
    <x v="1"/>
    <x v="13"/>
    <s v="Follow-up"/>
    <s v="On Hold"/>
    <x v="10"/>
    <x v="3"/>
    <s v="Short Duration"/>
    <x v="0"/>
  </r>
  <r>
    <x v="749"/>
    <x v="743"/>
    <s v="Female"/>
    <n v="58"/>
    <s v="Male"/>
    <s v="South Korea"/>
    <s v="Korean"/>
    <s v="Blockchain Development"/>
    <x v="12"/>
    <n v="30"/>
    <n v="4.5999999999999996"/>
    <x v="0"/>
    <x v="10"/>
    <s v="Pending"/>
    <s v="Inactive"/>
    <x v="17"/>
    <x v="10"/>
    <s v="Short Duration"/>
    <x v="1"/>
  </r>
  <r>
    <x v="750"/>
    <x v="744"/>
    <s v="Male"/>
    <n v="41"/>
    <s v="Male"/>
    <s v="Netherlands"/>
    <s v="Dutch"/>
    <s v="AI"/>
    <x v="17"/>
    <n v="100"/>
    <n v="2.2000000000000002"/>
    <x v="1"/>
    <x v="4"/>
    <s v="Urgent"/>
    <s v="Completed"/>
    <x v="8"/>
    <x v="0"/>
    <s v="Short Duration"/>
    <x v="0"/>
  </r>
  <r>
    <x v="751"/>
    <x v="745"/>
    <s v="Female"/>
    <m/>
    <s v="Male"/>
    <s v="Argentina"/>
    <s v="Spanish"/>
    <s v="Web Development"/>
    <x v="12"/>
    <s v="40"/>
    <n v="2.5125695216907653"/>
    <x v="1"/>
    <x v="26"/>
    <s v="Urgent"/>
    <s v="Inactive"/>
    <x v="10"/>
    <x v="10"/>
    <s v="Short Duration"/>
    <x v="0"/>
  </r>
  <r>
    <x v="752"/>
    <x v="746"/>
    <s v="Female"/>
    <n v="23"/>
    <s v="Male"/>
    <s v="Canada"/>
    <s v="English"/>
    <s v="Blockchain Development"/>
    <x v="12"/>
    <s v="30"/>
    <n v="1.1000000000000001"/>
    <x v="1"/>
    <x v="8"/>
    <s v="Urgent"/>
    <s v="Inactive"/>
    <x v="17"/>
    <x v="10"/>
    <s v="Short Duration"/>
    <x v="0"/>
  </r>
  <r>
    <x v="753"/>
    <x v="747"/>
    <s v="Male"/>
    <n v="51"/>
    <s v="Male"/>
    <s v="China"/>
    <s v="Mandarin"/>
    <s v="Blockchain Development"/>
    <x v="8"/>
    <s v="40"/>
    <n v="4.5"/>
    <x v="1"/>
    <x v="28"/>
    <s v="Reviewed"/>
    <s v="Inactive"/>
    <x v="18"/>
    <x v="10"/>
    <s v="Short Duration"/>
    <x v="0"/>
  </r>
  <r>
    <x v="754"/>
    <x v="748"/>
    <s v="Female"/>
    <n v="42"/>
    <s v="Male"/>
    <s v="France"/>
    <s v="French"/>
    <s v="AI"/>
    <x v="17"/>
    <s v=""/>
    <n v="2.5"/>
    <x v="1"/>
    <x v="34"/>
    <s v="Pending"/>
    <s v="Inactive"/>
    <x v="1"/>
    <x v="1"/>
    <s v="Medium Duration"/>
    <x v="0"/>
  </r>
  <r>
    <x v="755"/>
    <x v="749"/>
    <s v="Male"/>
    <n v="26"/>
    <s v="Male"/>
    <s v="Japan"/>
    <s v="Japanese"/>
    <s v="Data Analysis"/>
    <x v="24"/>
    <n v="75"/>
    <n v="2.9"/>
    <x v="0"/>
    <x v="35"/>
    <s v="Follow-up"/>
    <s v="On Hold"/>
    <x v="11"/>
    <x v="3"/>
    <s v="Short Duration"/>
    <x v="0"/>
  </r>
  <r>
    <x v="756"/>
    <x v="750"/>
    <s v="Female"/>
    <n v="49"/>
    <s v="Male"/>
    <s v="Indonesia"/>
    <s v="Indonesian"/>
    <s v="AI"/>
    <x v="7"/>
    <s v="75"/>
    <n v="0"/>
    <x v="1"/>
    <x v="0"/>
    <s v="Reviewed"/>
    <s v="Completed"/>
    <x v="2"/>
    <x v="19"/>
    <s v="Long Duration"/>
    <x v="0"/>
  </r>
  <r>
    <x v="757"/>
    <x v="751"/>
    <s v="Female"/>
    <n v="37"/>
    <s v="Male"/>
    <s v="Italy"/>
    <s v="Italian"/>
    <s v="DevOps"/>
    <x v="14"/>
    <n v="75"/>
    <n v="3.5"/>
    <x v="0"/>
    <x v="14"/>
    <s v="Reviewed"/>
    <s v="On Hold"/>
    <x v="6"/>
    <x v="10"/>
    <s v="Short Duration"/>
    <x v="0"/>
  </r>
  <r>
    <x v="758"/>
    <x v="752"/>
    <s v="Male"/>
    <n v="31"/>
    <s v="Male"/>
    <s v="Australia"/>
    <s v="English"/>
    <s v="AI"/>
    <x v="25"/>
    <s v="40"/>
    <n v="4.5"/>
    <x v="0"/>
    <x v="31"/>
    <s v="Reviewed"/>
    <s v="Completed"/>
    <x v="10"/>
    <x v="4"/>
    <s v="Short Duration"/>
    <x v="0"/>
  </r>
  <r>
    <x v="759"/>
    <x v="753"/>
    <s v="Male"/>
    <n v="51"/>
    <s v="Male"/>
    <s v="South Korea"/>
    <s v="Korean"/>
    <s v="Mobile Apps"/>
    <x v="31"/>
    <n v="40"/>
    <n v="1.7"/>
    <x v="1"/>
    <x v="32"/>
    <s v="Urgent"/>
    <s v="Inactive"/>
    <x v="12"/>
    <x v="4"/>
    <s v="Short Duration"/>
    <x v="1"/>
  </r>
  <r>
    <x v="760"/>
    <x v="754"/>
    <s v="Male"/>
    <n v="60"/>
    <s v="Male"/>
    <s v="China"/>
    <s v="Mandarin"/>
    <s v="DevOps"/>
    <x v="37"/>
    <s v="50"/>
    <n v="4.5999999999999996"/>
    <x v="1"/>
    <x v="17"/>
    <s v="Pending"/>
    <s v="Active"/>
    <x v="0"/>
    <x v="10"/>
    <s v="Short Duration"/>
    <x v="0"/>
  </r>
  <r>
    <x v="761"/>
    <x v="755"/>
    <s v="Male"/>
    <n v="51"/>
    <s v="Male"/>
    <s v="Canada"/>
    <s v="English"/>
    <s v="Blockchain Development"/>
    <x v="19"/>
    <s v="50"/>
    <n v="2.5125695216907653"/>
    <x v="1"/>
    <x v="21"/>
    <s v="Reviewed"/>
    <s v="On Hold"/>
    <x v="8"/>
    <x v="6"/>
    <s v="Short Duration"/>
    <x v="0"/>
  </r>
  <r>
    <x v="762"/>
    <x v="756"/>
    <s v="Male"/>
    <n v="37"/>
    <s v="Male"/>
    <s v="Germany"/>
    <s v="Germany"/>
    <s v="Graphic Design"/>
    <x v="29"/>
    <s v=""/>
    <n v="4.9000000000000004"/>
    <x v="1"/>
    <x v="25"/>
    <s v="Follow-up"/>
    <s v="Active"/>
    <x v="5"/>
    <x v="0"/>
    <s v="Short Duration"/>
    <x v="0"/>
  </r>
  <r>
    <x v="763"/>
    <x v="757"/>
    <s v="Male"/>
    <n v="52"/>
    <s v="Male"/>
    <s v="India"/>
    <s v="Hindi"/>
    <s v="Blockchain Development"/>
    <x v="24"/>
    <s v="40"/>
    <n v="2.2000000000000002"/>
    <x v="2"/>
    <x v="31"/>
    <s v="Pending"/>
    <s v="On Hold"/>
    <x v="4"/>
    <x v="12"/>
    <s v="Medium Duration"/>
    <x v="0"/>
  </r>
  <r>
    <x v="764"/>
    <x v="758"/>
    <s v="Male"/>
    <n v="27"/>
    <s v="Male"/>
    <s v="Indonesia"/>
    <s v="Indonesian"/>
    <s v="Blockchain Development"/>
    <x v="3"/>
    <s v="20"/>
    <n v="2.5125695216907653"/>
    <x v="0"/>
    <x v="23"/>
    <s v="Follow-up"/>
    <s v="Inactive"/>
    <x v="12"/>
    <x v="4"/>
    <s v="Short Duration"/>
    <x v="1"/>
  </r>
  <r>
    <x v="765"/>
    <x v="759"/>
    <s v="Male"/>
    <n v="48"/>
    <s v="Male"/>
    <s v="Australia"/>
    <s v="English"/>
    <s v="Graphic Design"/>
    <x v="39"/>
    <n v="40"/>
    <n v="2.2000000000000002"/>
    <x v="0"/>
    <x v="24"/>
    <s v="Pending"/>
    <s v="On Hold"/>
    <x v="15"/>
    <x v="14"/>
    <s v="Long Duration"/>
    <x v="1"/>
  </r>
  <r>
    <x v="766"/>
    <x v="760"/>
    <s v="Female"/>
    <n v="22"/>
    <s v="Male"/>
    <s v="Japan"/>
    <s v="Japanese"/>
    <s v="Data Analysis"/>
    <x v="25"/>
    <n v="30"/>
    <n v="3.3"/>
    <x v="1"/>
    <x v="32"/>
    <s v="Follow-up"/>
    <s v="Inactive"/>
    <x v="12"/>
    <x v="7"/>
    <s v="Short Duration"/>
    <x v="1"/>
  </r>
  <r>
    <x v="767"/>
    <x v="761"/>
    <s v="Female"/>
    <n v="48"/>
    <s v="Male"/>
    <s v="Germany"/>
    <s v="Germany"/>
    <s v="Mobile Apps"/>
    <x v="21"/>
    <n v="30"/>
    <n v="4.9000000000000004"/>
    <x v="0"/>
    <x v="7"/>
    <s v="Urgent"/>
    <s v="On Hold"/>
    <x v="19"/>
    <x v="12"/>
    <s v="Medium Duration"/>
    <x v="0"/>
  </r>
  <r>
    <x v="768"/>
    <x v="762"/>
    <s v="Female"/>
    <n v="54"/>
    <s v="Male"/>
    <s v="US"/>
    <s v="English"/>
    <s v="Mobile Apps"/>
    <x v="19"/>
    <s v="75"/>
    <n v="0"/>
    <x v="2"/>
    <x v="0"/>
    <s v="Reviewed"/>
    <s v="Inactive"/>
    <x v="9"/>
    <x v="11"/>
    <s v="Medium Duration"/>
    <x v="0"/>
  </r>
  <r>
    <x v="769"/>
    <x v="763"/>
    <s v="Female"/>
    <n v="52"/>
    <s v="Male"/>
    <s v="South Korea"/>
    <s v="Korean"/>
    <s v="Data Analysis"/>
    <x v="3"/>
    <s v="50"/>
    <n v="2.5125695216907653"/>
    <x v="0"/>
    <x v="1"/>
    <s v="Follow-up"/>
    <s v="Inactive"/>
    <x v="3"/>
    <x v="3"/>
    <s v="Short Duration"/>
    <x v="0"/>
  </r>
  <r>
    <x v="770"/>
    <x v="764"/>
    <s v="Female"/>
    <n v="39"/>
    <s v="Male"/>
    <s v="Turkey"/>
    <s v="Turkish"/>
    <s v="Web Development"/>
    <x v="11"/>
    <n v="100"/>
    <n v="2.5125695216907653"/>
    <x v="1"/>
    <x v="19"/>
    <s v="Pending"/>
    <s v="Completed"/>
    <x v="0"/>
    <x v="10"/>
    <s v="Short Duration"/>
    <x v="0"/>
  </r>
  <r>
    <x v="771"/>
    <x v="765"/>
    <s v="Female"/>
    <n v="54"/>
    <s v="Male"/>
    <s v="Russia"/>
    <s v="Russian"/>
    <s v="Mobile Apps"/>
    <x v="19"/>
    <n v="30"/>
    <n v="4"/>
    <x v="2"/>
    <x v="3"/>
    <s v="Reviewed"/>
    <s v="Inactive"/>
    <x v="9"/>
    <x v="4"/>
    <s v="Short Duration"/>
    <x v="0"/>
  </r>
  <r>
    <x v="772"/>
    <x v="766"/>
    <s v="Female"/>
    <n v="22"/>
    <s v="Male"/>
    <s v="US"/>
    <s v="English"/>
    <s v="Cybersecurity"/>
    <x v="25"/>
    <s v="20"/>
    <n v="4.8"/>
    <x v="0"/>
    <x v="13"/>
    <s v="Reviewed"/>
    <s v="Completed"/>
    <x v="12"/>
    <x v="6"/>
    <s v="Short Duration"/>
    <x v="0"/>
  </r>
  <r>
    <x v="773"/>
    <x v="767"/>
    <s v="Female"/>
    <n v="29"/>
    <s v="Male"/>
    <s v="South Africa"/>
    <s v="Afrikaans"/>
    <s v="Mobile Apps"/>
    <x v="18"/>
    <s v="50"/>
    <n v="0"/>
    <x v="0"/>
    <x v="7"/>
    <s v="Pending"/>
    <s v="Inactive"/>
    <x v="18"/>
    <x v="4"/>
    <s v="Short Duration"/>
    <x v="0"/>
  </r>
  <r>
    <x v="774"/>
    <x v="768"/>
    <s v="Male"/>
    <n v="23"/>
    <s v="Male"/>
    <s v="Spain"/>
    <s v="Spanish"/>
    <s v="DevOps"/>
    <x v="15"/>
    <n v="30"/>
    <n v="1.6"/>
    <x v="1"/>
    <x v="28"/>
    <s v="Follow-up"/>
    <s v="Active"/>
    <x v="10"/>
    <x v="3"/>
    <s v="Short Duration"/>
    <x v="0"/>
  </r>
  <r>
    <x v="775"/>
    <x v="769"/>
    <s v="Female"/>
    <n v="58"/>
    <s v="Male"/>
    <s v="Mexico"/>
    <s v="Spanish"/>
    <s v="DevOps"/>
    <x v="32"/>
    <s v="50"/>
    <n v="1.3"/>
    <x v="1"/>
    <x v="13"/>
    <s v="Urgent"/>
    <s v="Inactive"/>
    <x v="0"/>
    <x v="0"/>
    <s v="Short Duration"/>
    <x v="0"/>
  </r>
  <r>
    <x v="776"/>
    <x v="770"/>
    <s v="Female"/>
    <n v="56"/>
    <s v="Male"/>
    <s v="China"/>
    <s v="Mandarin"/>
    <s v="Blockchain Development"/>
    <x v="15"/>
    <s v="40"/>
    <n v="4.0999999999999996"/>
    <x v="1"/>
    <x v="19"/>
    <s v="Urgent"/>
    <s v="Active"/>
    <x v="3"/>
    <x v="3"/>
    <s v="Short Duration"/>
    <x v="0"/>
  </r>
  <r>
    <x v="777"/>
    <x v="771"/>
    <s v="Male"/>
    <n v="48"/>
    <s v="Male"/>
    <s v="Turkey"/>
    <s v="Turkish"/>
    <s v="Web Development"/>
    <x v="19"/>
    <s v="40"/>
    <n v="1.5"/>
    <x v="0"/>
    <x v="13"/>
    <s v="Follow-up"/>
    <s v="Active"/>
    <x v="9"/>
    <x v="13"/>
    <s v="Medium Duration"/>
    <x v="0"/>
  </r>
  <r>
    <x v="778"/>
    <x v="772"/>
    <s v="Female"/>
    <n v="31"/>
    <s v="Male"/>
    <s v="Russia"/>
    <s v="Russian"/>
    <s v="Mobile Apps"/>
    <x v="0"/>
    <n v="40"/>
    <n v="4.3"/>
    <x v="1"/>
    <x v="6"/>
    <s v="Reviewed"/>
    <s v="Inactive"/>
    <x v="14"/>
    <x v="4"/>
    <s v="Short Duration"/>
    <x v="0"/>
  </r>
  <r>
    <x v="779"/>
    <x v="773"/>
    <s v="Male"/>
    <n v="44"/>
    <s v="Male"/>
    <s v="Australia"/>
    <s v="English"/>
    <s v="Machine Learning"/>
    <x v="38"/>
    <s v="50"/>
    <n v="1.6"/>
    <x v="2"/>
    <x v="17"/>
    <s v="Reviewed"/>
    <s v="Active"/>
    <x v="7"/>
    <x v="12"/>
    <s v="Medium Duration"/>
    <x v="0"/>
  </r>
  <r>
    <x v="780"/>
    <x v="774"/>
    <s v="Female"/>
    <n v="42"/>
    <s v="Male"/>
    <s v="Egypt"/>
    <s v="Arabic"/>
    <s v="Mobile Apps"/>
    <x v="6"/>
    <s v="100"/>
    <n v="3.7"/>
    <x v="1"/>
    <x v="5"/>
    <s v="Reviewed"/>
    <s v="Completed"/>
    <x v="4"/>
    <x v="10"/>
    <s v="Short Duration"/>
    <x v="0"/>
  </r>
  <r>
    <x v="781"/>
    <x v="775"/>
    <s v="Male"/>
    <n v="59"/>
    <s v="Male"/>
    <s v="US"/>
    <s v="English"/>
    <s v="Cybersecurity"/>
    <x v="8"/>
    <s v="50"/>
    <n v="1.4"/>
    <x v="1"/>
    <x v="0"/>
    <s v="Reviewed"/>
    <s v="On Hold"/>
    <x v="7"/>
    <x v="9"/>
    <s v="Medium Duration"/>
    <x v="0"/>
  </r>
  <r>
    <x v="782"/>
    <x v="776"/>
    <s v="Female"/>
    <m/>
    <s v="Male"/>
    <s v="Argentina"/>
    <s v="Spanish"/>
    <s v="Blockchain Development"/>
    <x v="16"/>
    <n v="100"/>
    <n v="4.5"/>
    <x v="1"/>
    <x v="4"/>
    <s v="Follow-up"/>
    <s v="Inactive"/>
    <x v="11"/>
    <x v="3"/>
    <s v="Short Duration"/>
    <x v="0"/>
  </r>
  <r>
    <x v="783"/>
    <x v="777"/>
    <s v="Male"/>
    <n v="21"/>
    <s v="Male"/>
    <s v="China"/>
    <s v="Mandarin"/>
    <s v="Data Analysis"/>
    <x v="12"/>
    <n v="40"/>
    <n v="3.7"/>
    <x v="0"/>
    <x v="26"/>
    <s v="Reviewed"/>
    <s v="Active"/>
    <x v="10"/>
    <x v="3"/>
    <s v="Short Duration"/>
    <x v="0"/>
  </r>
  <r>
    <x v="784"/>
    <x v="778"/>
    <s v="Male"/>
    <n v="53"/>
    <s v="Male"/>
    <s v="UK"/>
    <s v="English"/>
    <s v="DevOps"/>
    <x v="31"/>
    <s v="75"/>
    <n v="1.1000000000000001"/>
    <x v="0"/>
    <x v="18"/>
    <s v="Pending"/>
    <s v="Inactive"/>
    <x v="10"/>
    <x v="3"/>
    <s v="Short Duration"/>
    <x v="0"/>
  </r>
  <r>
    <x v="785"/>
    <x v="779"/>
    <s v="Male"/>
    <n v="35"/>
    <s v="Male"/>
    <s v="Argentina"/>
    <s v="Spanish"/>
    <s v="Mobile Apps"/>
    <x v="9"/>
    <s v=""/>
    <n v="3.7"/>
    <x v="0"/>
    <x v="37"/>
    <s v="Reviewed"/>
    <s v="Completed"/>
    <x v="4"/>
    <x v="1"/>
    <s v="Medium Duration"/>
    <x v="1"/>
  </r>
  <r>
    <x v="786"/>
    <x v="780"/>
    <s v="Female"/>
    <n v="25"/>
    <s v="Male"/>
    <s v="Brazil"/>
    <s v="Portuguese"/>
    <s v="Machine Learning"/>
    <x v="15"/>
    <n v="50"/>
    <n v="3.2"/>
    <x v="1"/>
    <x v="26"/>
    <s v="Urgent"/>
    <s v="Inactive"/>
    <x v="6"/>
    <x v="10"/>
    <s v="Short Duration"/>
    <x v="0"/>
  </r>
  <r>
    <x v="787"/>
    <x v="781"/>
    <s v="Female"/>
    <n v="23"/>
    <s v="Male"/>
    <s v="Italy"/>
    <s v="Italian"/>
    <s v="UI/UX Design"/>
    <x v="25"/>
    <s v="30"/>
    <n v="5"/>
    <x v="0"/>
    <x v="33"/>
    <s v="Reviewed"/>
    <s v="Inactive"/>
    <x v="6"/>
    <x v="3"/>
    <s v="Short Duration"/>
    <x v="0"/>
  </r>
  <r>
    <x v="788"/>
    <x v="782"/>
    <s v="Female"/>
    <n v="56"/>
    <s v="Male"/>
    <s v="Egypt"/>
    <s v="Arabic"/>
    <s v="Graphic Design"/>
    <x v="13"/>
    <s v="30"/>
    <n v="0"/>
    <x v="2"/>
    <x v="7"/>
    <s v="Follow-up"/>
    <s v="Active"/>
    <x v="14"/>
    <x v="1"/>
    <s v="Medium Duration"/>
    <x v="0"/>
  </r>
  <r>
    <x v="789"/>
    <x v="783"/>
    <s v="Female"/>
    <n v="31"/>
    <s v="Male"/>
    <s v="Mexico"/>
    <s v="Spanish"/>
    <s v="UI/UX Design"/>
    <x v="22"/>
    <s v=""/>
    <n v="3.5"/>
    <x v="0"/>
    <x v="8"/>
    <s v="Urgent"/>
    <s v="Completed"/>
    <x v="15"/>
    <x v="10"/>
    <s v="Short Duration"/>
    <x v="0"/>
  </r>
  <r>
    <x v="790"/>
    <x v="784"/>
    <s v="Male"/>
    <n v="24"/>
    <s v="Male"/>
    <s v="US"/>
    <s v="English"/>
    <s v="Cybersecurity"/>
    <x v="3"/>
    <s v="50"/>
    <n v="3.1"/>
    <x v="0"/>
    <x v="36"/>
    <s v="Follow-up"/>
    <s v="On Hold"/>
    <x v="3"/>
    <x v="10"/>
    <s v="Short Duration"/>
    <x v="0"/>
  </r>
  <r>
    <x v="791"/>
    <x v="785"/>
    <s v="Female"/>
    <n v="35"/>
    <s v="Male"/>
    <s v="Brazil"/>
    <s v="Portuguese"/>
    <s v="Cybersecurity"/>
    <x v="24"/>
    <s v=""/>
    <n v="3.9"/>
    <x v="0"/>
    <x v="28"/>
    <s v="Follow-up"/>
    <s v="On Hold"/>
    <x v="14"/>
    <x v="11"/>
    <s v="Medium Duration"/>
    <x v="0"/>
  </r>
  <r>
    <x v="792"/>
    <x v="786"/>
    <s v="Female"/>
    <n v="20"/>
    <s v="Male"/>
    <s v="Spain"/>
    <s v="Spanish"/>
    <s v="AI"/>
    <x v="25"/>
    <s v=""/>
    <n v="3.5"/>
    <x v="0"/>
    <x v="2"/>
    <s v="Urgent"/>
    <s v="Active"/>
    <x v="12"/>
    <x v="3"/>
    <s v="Short Duration"/>
    <x v="0"/>
  </r>
  <r>
    <x v="793"/>
    <x v="787"/>
    <s v="Male"/>
    <n v="26"/>
    <s v="Male"/>
    <s v="Australia"/>
    <s v="English"/>
    <s v="Data Analysis"/>
    <x v="31"/>
    <n v="100"/>
    <n v="2.5"/>
    <x v="1"/>
    <x v="9"/>
    <s v="Follow-up"/>
    <s v="Inactive"/>
    <x v="10"/>
    <x v="3"/>
    <s v="Short Duration"/>
    <x v="0"/>
  </r>
  <r>
    <x v="794"/>
    <x v="788"/>
    <s v="Male"/>
    <n v="54"/>
    <s v="Male"/>
    <s v="UK"/>
    <s v="English"/>
    <s v="DevOps"/>
    <x v="36"/>
    <n v="40"/>
    <n v="3.1"/>
    <x v="1"/>
    <x v="0"/>
    <s v="Follow-up"/>
    <s v="Active"/>
    <x v="9"/>
    <x v="9"/>
    <s v="Medium Duration"/>
    <x v="0"/>
  </r>
  <r>
    <x v="795"/>
    <x v="789"/>
    <s v="Male"/>
    <n v="53"/>
    <s v="Male"/>
    <s v="Russia"/>
    <s v="Russian"/>
    <s v="Cybersecurity"/>
    <x v="29"/>
    <s v="100"/>
    <n v="4.7"/>
    <x v="1"/>
    <x v="13"/>
    <s v="Reviewed"/>
    <s v="Active"/>
    <x v="1"/>
    <x v="13"/>
    <s v="Medium Duration"/>
    <x v="0"/>
  </r>
  <r>
    <x v="796"/>
    <x v="790"/>
    <s v="Female"/>
    <n v="33"/>
    <s v="Male"/>
    <s v="Canada"/>
    <s v="English"/>
    <s v="DevOps"/>
    <x v="3"/>
    <s v=""/>
    <n v="1.9"/>
    <x v="0"/>
    <x v="34"/>
    <s v="Pending"/>
    <s v="Active"/>
    <x v="6"/>
    <x v="3"/>
    <s v="Short Duration"/>
    <x v="0"/>
  </r>
  <r>
    <x v="797"/>
    <x v="791"/>
    <s v="Male"/>
    <n v="43"/>
    <s v="Male"/>
    <s v="Netherlands"/>
    <s v="Dutch"/>
    <s v="Web Development"/>
    <x v="29"/>
    <s v=""/>
    <n v="1.6"/>
    <x v="1"/>
    <x v="26"/>
    <s v="Follow-up"/>
    <s v="Inactive"/>
    <x v="14"/>
    <x v="10"/>
    <s v="Short Duration"/>
    <x v="0"/>
  </r>
  <r>
    <x v="798"/>
    <x v="792"/>
    <s v="Male"/>
    <n v="37"/>
    <s v="Male"/>
    <s v="Canada"/>
    <s v="English"/>
    <s v="DevOps"/>
    <x v="15"/>
    <s v="20"/>
    <n v="2.5"/>
    <x v="0"/>
    <x v="20"/>
    <s v="Follow-up"/>
    <s v="Completed"/>
    <x v="12"/>
    <x v="3"/>
    <s v="Short Duration"/>
    <x v="1"/>
  </r>
  <r>
    <x v="799"/>
    <x v="793"/>
    <s v="Female"/>
    <n v="58"/>
    <s v="Male"/>
    <s v="France"/>
    <s v="French"/>
    <s v="Data Analysis"/>
    <x v="9"/>
    <s v="20"/>
    <n v="3.5"/>
    <x v="2"/>
    <x v="40"/>
    <s v="Follow-up"/>
    <s v="Active"/>
    <x v="13"/>
    <x v="9"/>
    <s v="Medium Duration"/>
    <x v="0"/>
  </r>
  <r>
    <x v="800"/>
    <x v="794"/>
    <s v="Female"/>
    <n v="39"/>
    <s v="Male"/>
    <s v="Spain"/>
    <s v="Spanish"/>
    <s v="Mobile Apps"/>
    <x v="9"/>
    <s v="50"/>
    <n v="2.5125695216907653"/>
    <x v="0"/>
    <x v="25"/>
    <s v="Reviewed"/>
    <s v="Inactive"/>
    <x v="11"/>
    <x v="10"/>
    <s v="Short Duration"/>
    <x v="0"/>
  </r>
  <r>
    <x v="801"/>
    <x v="795"/>
    <s v="Male"/>
    <n v="43"/>
    <s v="Male"/>
    <s v="Turkey"/>
    <s v="Turkish"/>
    <s v="Graphic Design"/>
    <x v="13"/>
    <n v="20"/>
    <n v="1.2"/>
    <x v="1"/>
    <x v="11"/>
    <s v="Pending"/>
    <s v="Completed"/>
    <x v="9"/>
    <x v="3"/>
    <s v="Short Duration"/>
    <x v="1"/>
  </r>
  <r>
    <x v="802"/>
    <x v="796"/>
    <s v="Female"/>
    <n v="40"/>
    <s v="Male"/>
    <s v="Spain"/>
    <s v="Spanish"/>
    <s v="Blockchain Development"/>
    <x v="11"/>
    <n v="30"/>
    <n v="2.5125695216907653"/>
    <x v="0"/>
    <x v="3"/>
    <s v="Urgent"/>
    <s v="Active"/>
    <x v="18"/>
    <x v="4"/>
    <s v="Short Duration"/>
    <x v="0"/>
  </r>
  <r>
    <x v="803"/>
    <x v="797"/>
    <s v="Female"/>
    <n v="51"/>
    <s v="Male"/>
    <s v="UK"/>
    <s v="English"/>
    <s v="Machine Learning"/>
    <x v="32"/>
    <s v="75"/>
    <n v="2.5125695216907653"/>
    <x v="1"/>
    <x v="26"/>
    <s v="Reviewed"/>
    <s v="On Hold"/>
    <x v="7"/>
    <x v="13"/>
    <s v="Medium Duration"/>
    <x v="0"/>
  </r>
  <r>
    <x v="804"/>
    <x v="798"/>
    <s v="Male"/>
    <n v="23"/>
    <s v="Male"/>
    <s v="Germany"/>
    <s v="Germany"/>
    <s v="AI"/>
    <x v="3"/>
    <s v="50"/>
    <n v="4.5"/>
    <x v="0"/>
    <x v="40"/>
    <s v="Reviewed"/>
    <s v="Completed"/>
    <x v="10"/>
    <x v="4"/>
    <s v="Short Duration"/>
    <x v="0"/>
  </r>
  <r>
    <x v="805"/>
    <x v="799"/>
    <s v="Female"/>
    <n v="31"/>
    <s v="Male"/>
    <s v="Indonesia"/>
    <s v="Indonesian"/>
    <s v="Graphic Design"/>
    <x v="14"/>
    <n v="20"/>
    <n v="2.5125695216907653"/>
    <x v="1"/>
    <x v="1"/>
    <s v="Pending"/>
    <s v="Active"/>
    <x v="3"/>
    <x v="3"/>
    <s v="Short Duration"/>
    <x v="0"/>
  </r>
  <r>
    <x v="806"/>
    <x v="800"/>
    <s v="Female"/>
    <n v="44"/>
    <s v="Male"/>
    <s v="Russia"/>
    <s v="Russian"/>
    <s v="Web Development"/>
    <x v="15"/>
    <n v="20"/>
    <n v="5"/>
    <x v="1"/>
    <x v="14"/>
    <s v="Pending"/>
    <s v="Completed"/>
    <x v="17"/>
    <x v="10"/>
    <s v="Short Duration"/>
    <x v="0"/>
  </r>
  <r>
    <x v="807"/>
    <x v="801"/>
    <s v="Male"/>
    <n v="56"/>
    <s v="Male"/>
    <s v="Germany"/>
    <s v="Germany"/>
    <s v="Mobile Apps"/>
    <x v="23"/>
    <s v="75"/>
    <n v="3.9"/>
    <x v="1"/>
    <x v="0"/>
    <s v="Reviewed"/>
    <s v="Completed"/>
    <x v="9"/>
    <x v="1"/>
    <s v="Medium Duration"/>
    <x v="0"/>
  </r>
  <r>
    <x v="808"/>
    <x v="802"/>
    <s v="Female"/>
    <n v="48"/>
    <s v="Male"/>
    <s v="Australia"/>
    <s v="English"/>
    <s v="Cybersecurity"/>
    <x v="31"/>
    <n v="100"/>
    <n v="1.8"/>
    <x v="1"/>
    <x v="33"/>
    <s v="Urgent"/>
    <s v="Completed"/>
    <x v="12"/>
    <x v="4"/>
    <s v="Short Duration"/>
    <x v="0"/>
  </r>
  <r>
    <x v="809"/>
    <x v="803"/>
    <s v="Female"/>
    <n v="46"/>
    <s v="Male"/>
    <s v="Russia"/>
    <s v="Russian"/>
    <s v="Web Development"/>
    <x v="21"/>
    <s v="30"/>
    <n v="4.2"/>
    <x v="1"/>
    <x v="0"/>
    <s v="Reviewed"/>
    <s v="Completed"/>
    <x v="2"/>
    <x v="11"/>
    <s v="Medium Duration"/>
    <x v="0"/>
  </r>
  <r>
    <x v="810"/>
    <x v="804"/>
    <s v="Male"/>
    <n v="21"/>
    <s v="Male"/>
    <s v="Egypt"/>
    <s v="Arabic"/>
    <s v="AI"/>
    <x v="12"/>
    <s v="20"/>
    <n v="2.6"/>
    <x v="0"/>
    <x v="29"/>
    <s v="Pending"/>
    <s v="Completed"/>
    <x v="12"/>
    <x v="10"/>
    <s v="Short Duration"/>
    <x v="1"/>
  </r>
  <r>
    <x v="811"/>
    <x v="805"/>
    <s v="Male"/>
    <n v="52"/>
    <s v="Male"/>
    <s v="Russia"/>
    <s v="Russian"/>
    <s v="Data Analysis"/>
    <x v="32"/>
    <s v="30"/>
    <n v="2"/>
    <x v="1"/>
    <x v="15"/>
    <s v="Urgent"/>
    <s v="Completed"/>
    <x v="1"/>
    <x v="0"/>
    <s v="Short Duration"/>
    <x v="1"/>
  </r>
  <r>
    <x v="812"/>
    <x v="806"/>
    <s v="Female"/>
    <n v="39"/>
    <s v="Male"/>
    <s v="Russia"/>
    <s v="Russian"/>
    <s v="Graphic Design"/>
    <x v="11"/>
    <n v="75"/>
    <n v="2.7"/>
    <x v="1"/>
    <x v="24"/>
    <s v="Pending"/>
    <s v="Active"/>
    <x v="15"/>
    <x v="10"/>
    <s v="Short Duration"/>
    <x v="1"/>
  </r>
  <r>
    <x v="813"/>
    <x v="807"/>
    <s v="Female"/>
    <n v="31"/>
    <s v="Male"/>
    <s v="Australia"/>
    <s v="English"/>
    <s v="Mobile Apps"/>
    <x v="12"/>
    <s v="30"/>
    <n v="2.2999999999999998"/>
    <x v="0"/>
    <x v="0"/>
    <s v="Urgent"/>
    <s v="On Hold"/>
    <x v="6"/>
    <x v="3"/>
    <s v="Short Duration"/>
    <x v="0"/>
  </r>
  <r>
    <x v="814"/>
    <x v="808"/>
    <s v="Male"/>
    <n v="22"/>
    <s v="Male"/>
    <s v="South Korea"/>
    <s v="Korean"/>
    <s v="UI/UX Design"/>
    <x v="3"/>
    <n v="40"/>
    <n v="3.8"/>
    <x v="1"/>
    <x v="17"/>
    <s v="Follow-up"/>
    <s v="Inactive"/>
    <x v="6"/>
    <x v="10"/>
    <s v="Short Duration"/>
    <x v="0"/>
  </r>
  <r>
    <x v="815"/>
    <x v="809"/>
    <s v="Female"/>
    <n v="38"/>
    <s v="Male"/>
    <s v="UK"/>
    <s v="English"/>
    <s v="UI/UX Design"/>
    <x v="6"/>
    <s v="40"/>
    <n v="2.5125695216907653"/>
    <x v="0"/>
    <x v="37"/>
    <s v="Pending"/>
    <s v="Completed"/>
    <x v="18"/>
    <x v="14"/>
    <s v="Long Duration"/>
    <x v="1"/>
  </r>
  <r>
    <x v="816"/>
    <x v="810"/>
    <s v="Male"/>
    <n v="44"/>
    <s v="Male"/>
    <s v="Argentina"/>
    <s v="Spanish"/>
    <s v="Graphic Design"/>
    <x v="39"/>
    <n v="75"/>
    <n v="4.5999999999999996"/>
    <x v="0"/>
    <x v="33"/>
    <s v="Pending"/>
    <s v="Inactive"/>
    <x v="19"/>
    <x v="6"/>
    <s v="Short Duration"/>
    <x v="0"/>
  </r>
  <r>
    <x v="817"/>
    <x v="811"/>
    <s v="Male"/>
    <n v="53"/>
    <s v="Male"/>
    <s v="Indonesia"/>
    <s v="Indonesian"/>
    <s v="Machine Learning"/>
    <x v="17"/>
    <s v="100"/>
    <n v="3.4"/>
    <x v="0"/>
    <x v="20"/>
    <s v="Reviewed"/>
    <s v="Active"/>
    <x v="8"/>
    <x v="4"/>
    <s v="Short Duration"/>
    <x v="1"/>
  </r>
  <r>
    <x v="818"/>
    <x v="812"/>
    <s v="Male"/>
    <n v="22"/>
    <s v="Male"/>
    <s v="China"/>
    <s v="Mandarin"/>
    <s v="Data Analysis"/>
    <x v="33"/>
    <n v="20"/>
    <n v="2.5125695216907653"/>
    <x v="0"/>
    <x v="0"/>
    <s v="Pending"/>
    <s v="Completed"/>
    <x v="3"/>
    <x v="3"/>
    <s v="Short Duration"/>
    <x v="0"/>
  </r>
  <r>
    <x v="819"/>
    <x v="813"/>
    <s v="Female"/>
    <n v="40"/>
    <s v="Male"/>
    <s v="India"/>
    <s v="Hindi"/>
    <s v="Blockchain Development"/>
    <x v="5"/>
    <s v="75"/>
    <n v="0"/>
    <x v="1"/>
    <x v="0"/>
    <s v="Pending"/>
    <s v="On Hold"/>
    <x v="9"/>
    <x v="3"/>
    <s v="Short Duration"/>
    <x v="0"/>
  </r>
  <r>
    <x v="820"/>
    <x v="814"/>
    <s v="Female"/>
    <n v="49"/>
    <s v="Male"/>
    <s v="China"/>
    <s v="Mandarin"/>
    <s v="Mobile Apps"/>
    <x v="9"/>
    <s v="40"/>
    <n v="3.9"/>
    <x v="0"/>
    <x v="8"/>
    <s v="Follow-up"/>
    <s v="Inactive"/>
    <x v="11"/>
    <x v="13"/>
    <s v="Medium Duration"/>
    <x v="0"/>
  </r>
  <r>
    <x v="821"/>
    <x v="815"/>
    <s v="Male"/>
    <n v="30"/>
    <s v="Male"/>
    <s v="Australia"/>
    <s v="English"/>
    <s v="UI/UX Design"/>
    <x v="0"/>
    <n v="30"/>
    <n v="4.2"/>
    <x v="0"/>
    <x v="16"/>
    <s v="Pending"/>
    <s v="Completed"/>
    <x v="0"/>
    <x v="7"/>
    <s v="Short Duration"/>
    <x v="1"/>
  </r>
  <r>
    <x v="822"/>
    <x v="816"/>
    <s v="Female"/>
    <n v="37"/>
    <s v="Male"/>
    <s v="Japan"/>
    <s v="Japanese"/>
    <s v="AI"/>
    <x v="22"/>
    <s v="20"/>
    <n v="2.5125695216907653"/>
    <x v="2"/>
    <x v="39"/>
    <s v="Follow-up"/>
    <s v="Active"/>
    <x v="9"/>
    <x v="0"/>
    <s v="Short Duration"/>
    <x v="0"/>
  </r>
  <r>
    <x v="823"/>
    <x v="817"/>
    <s v="Male"/>
    <n v="21"/>
    <s v="Male"/>
    <s v="Egypt"/>
    <s v="Arabic"/>
    <s v="Graphic Design"/>
    <x v="33"/>
    <s v="100"/>
    <n v="3.6"/>
    <x v="0"/>
    <x v="27"/>
    <s v="Follow-up"/>
    <s v="On Hold"/>
    <x v="12"/>
    <x v="10"/>
    <s v="Short Duration"/>
    <x v="0"/>
  </r>
  <r>
    <x v="824"/>
    <x v="818"/>
    <s v="Male"/>
    <n v="20"/>
    <s v="Male"/>
    <s v="South Korea"/>
    <s v="Korean"/>
    <s v="AI"/>
    <x v="25"/>
    <n v="50"/>
    <n v="2.5125695216907653"/>
    <x v="1"/>
    <x v="22"/>
    <s v="Follow-up"/>
    <s v="Inactive"/>
    <x v="3"/>
    <x v="3"/>
    <s v="Short Duration"/>
    <x v="0"/>
  </r>
  <r>
    <x v="825"/>
    <x v="819"/>
    <s v="Male"/>
    <n v="20"/>
    <s v="Male"/>
    <s v="China"/>
    <s v="Mandarin"/>
    <s v="Data Analysis"/>
    <x v="33"/>
    <n v="40"/>
    <n v="2.1"/>
    <x v="0"/>
    <x v="29"/>
    <s v="Follow-up"/>
    <s v="Inactive"/>
    <x v="10"/>
    <x v="3"/>
    <s v="Short Duration"/>
    <x v="1"/>
  </r>
  <r>
    <x v="826"/>
    <x v="820"/>
    <s v="Male"/>
    <n v="20"/>
    <s v="Male"/>
    <s v="Argentina"/>
    <s v="Spanish"/>
    <s v="Machine Learning"/>
    <x v="33"/>
    <s v="20"/>
    <n v="3.9"/>
    <x v="0"/>
    <x v="1"/>
    <s v="Urgent"/>
    <s v="Completed"/>
    <x v="3"/>
    <x v="3"/>
    <s v="Short Duration"/>
    <x v="0"/>
  </r>
  <r>
    <x v="827"/>
    <x v="821"/>
    <s v="Female"/>
    <n v="26"/>
    <s v="Male"/>
    <s v="Russia"/>
    <s v="Russian"/>
    <s v="Machine Learning"/>
    <x v="33"/>
    <s v="40"/>
    <n v="0"/>
    <x v="2"/>
    <x v="37"/>
    <s v="Reviewed"/>
    <s v="On Hold"/>
    <x v="17"/>
    <x v="4"/>
    <s v="Short Duration"/>
    <x v="1"/>
  </r>
  <r>
    <x v="828"/>
    <x v="822"/>
    <s v="Female"/>
    <n v="50"/>
    <s v="Male"/>
    <s v="South Korea"/>
    <s v="Korean"/>
    <s v="Web Development"/>
    <x v="29"/>
    <n v="75"/>
    <n v="0"/>
    <x v="0"/>
    <x v="14"/>
    <s v="Urgent"/>
    <s v="On Hold"/>
    <x v="15"/>
    <x v="5"/>
    <s v="Medium Duration"/>
    <x v="0"/>
  </r>
  <r>
    <x v="829"/>
    <x v="823"/>
    <s v="Male"/>
    <n v="50"/>
    <s v="Male"/>
    <s v="Spain"/>
    <s v="Spanish"/>
    <s v="AI"/>
    <x v="21"/>
    <s v="30"/>
    <n v="1.8"/>
    <x v="2"/>
    <x v="0"/>
    <s v="Pending"/>
    <s v="On Hold"/>
    <x v="11"/>
    <x v="11"/>
    <s v="Medium Duration"/>
    <x v="0"/>
  </r>
  <r>
    <x v="830"/>
    <x v="824"/>
    <s v="Female"/>
    <n v="54"/>
    <s v="Male"/>
    <s v="Indonesia"/>
    <s v="Indonesian"/>
    <s v="AI"/>
    <x v="3"/>
    <s v="20"/>
    <n v="1.1000000000000001"/>
    <x v="1"/>
    <x v="23"/>
    <s v="Urgent"/>
    <s v="On Hold"/>
    <x v="12"/>
    <x v="10"/>
    <s v="Short Duration"/>
    <x v="1"/>
  </r>
  <r>
    <x v="831"/>
    <x v="825"/>
    <s v="Male"/>
    <n v="54"/>
    <s v="Male"/>
    <s v="Spain"/>
    <s v="Spanish"/>
    <s v="Blockchain Development"/>
    <x v="15"/>
    <s v="20"/>
    <n v="1.6"/>
    <x v="1"/>
    <x v="10"/>
    <s v="Urgent"/>
    <s v="Active"/>
    <x v="10"/>
    <x v="10"/>
    <s v="Short Duration"/>
    <x v="1"/>
  </r>
  <r>
    <x v="832"/>
    <x v="826"/>
    <s v="Female"/>
    <n v="34"/>
    <s v="Male"/>
    <s v="Egypt"/>
    <s v="Arabic"/>
    <s v="Machine Learning"/>
    <x v="3"/>
    <n v="30"/>
    <n v="3.1"/>
    <x v="2"/>
    <x v="3"/>
    <s v="Pending"/>
    <s v="On Hold"/>
    <x v="10"/>
    <x v="3"/>
    <s v="Short Duration"/>
    <x v="0"/>
  </r>
  <r>
    <x v="833"/>
    <x v="827"/>
    <s v="Female"/>
    <n v="20"/>
    <s v="Male"/>
    <s v="Italy"/>
    <s v="Italian"/>
    <s v="DevOps"/>
    <x v="25"/>
    <s v="50"/>
    <n v="3.4"/>
    <x v="1"/>
    <x v="0"/>
    <s v="Pending"/>
    <s v="Inactive"/>
    <x v="6"/>
    <x v="10"/>
    <s v="Short Duration"/>
    <x v="0"/>
  </r>
  <r>
    <x v="834"/>
    <x v="828"/>
    <s v="Male"/>
    <n v="29"/>
    <s v="Male"/>
    <s v="Germany"/>
    <s v="Germany"/>
    <s v="AI"/>
    <x v="18"/>
    <s v="40"/>
    <n v="3.1"/>
    <x v="0"/>
    <x v="12"/>
    <s v="Pending"/>
    <s v="Inactive"/>
    <x v="5"/>
    <x v="11"/>
    <s v="Medium Duration"/>
    <x v="1"/>
  </r>
  <r>
    <x v="835"/>
    <x v="829"/>
    <s v="Female"/>
    <n v="57"/>
    <s v="Male"/>
    <s v="UK"/>
    <s v="English"/>
    <s v="DevOps"/>
    <x v="0"/>
    <n v="75"/>
    <n v="2.2999999999999998"/>
    <x v="0"/>
    <x v="0"/>
    <s v="Urgent"/>
    <s v="Active"/>
    <x v="4"/>
    <x v="6"/>
    <s v="Short Duration"/>
    <x v="0"/>
  </r>
  <r>
    <x v="836"/>
    <x v="830"/>
    <s v="Female"/>
    <n v="36"/>
    <s v="Male"/>
    <s v="Netherlands"/>
    <s v="Dutch"/>
    <s v="AI"/>
    <x v="18"/>
    <n v="40"/>
    <n v="2.5125695216907653"/>
    <x v="0"/>
    <x v="25"/>
    <s v="Urgent"/>
    <s v="Inactive"/>
    <x v="5"/>
    <x v="12"/>
    <s v="Medium Duration"/>
    <x v="0"/>
  </r>
  <r>
    <x v="837"/>
    <x v="831"/>
    <s v="Male"/>
    <n v="51"/>
    <s v="Male"/>
    <s v="South Korea"/>
    <s v="Korean"/>
    <s v="Web Development"/>
    <x v="20"/>
    <n v="50"/>
    <n v="3.2"/>
    <x v="0"/>
    <x v="30"/>
    <s v="Pending"/>
    <s v="Inactive"/>
    <x v="19"/>
    <x v="12"/>
    <s v="Medium Duration"/>
    <x v="0"/>
  </r>
  <r>
    <x v="838"/>
    <x v="832"/>
    <s v="Male"/>
    <n v="44"/>
    <s v="Male"/>
    <s v="India"/>
    <s v="Hindi"/>
    <s v="UI/UX Design"/>
    <x v="3"/>
    <n v="30"/>
    <n v="0"/>
    <x v="0"/>
    <x v="25"/>
    <s v="Reviewed"/>
    <s v="On Hold"/>
    <x v="17"/>
    <x v="3"/>
    <s v="Short Duration"/>
    <x v="0"/>
  </r>
  <r>
    <x v="839"/>
    <x v="833"/>
    <s v="Male"/>
    <n v="58"/>
    <s v="Male"/>
    <s v="Spain"/>
    <s v="Spanish"/>
    <s v="Cybersecurity"/>
    <x v="26"/>
    <s v="30"/>
    <n v="3.3"/>
    <x v="1"/>
    <x v="2"/>
    <s v="Reviewed"/>
    <s v="Inactive"/>
    <x v="1"/>
    <x v="5"/>
    <s v="Medium Duration"/>
    <x v="0"/>
  </r>
  <r>
    <x v="840"/>
    <x v="834"/>
    <s v="Female"/>
    <n v="38"/>
    <s v="Male"/>
    <s v="South Africa"/>
    <s v="Afrikaans"/>
    <s v="Mobile Apps"/>
    <x v="5"/>
    <s v=""/>
    <n v="1.1000000000000001"/>
    <x v="1"/>
    <x v="6"/>
    <s v="Follow-up"/>
    <s v="Active"/>
    <x v="13"/>
    <x v="6"/>
    <s v="Short Duration"/>
    <x v="0"/>
  </r>
  <r>
    <x v="841"/>
    <x v="835"/>
    <s v="Male"/>
    <n v="24"/>
    <s v="Male"/>
    <s v="US"/>
    <s v="English"/>
    <s v="UI/UX Design"/>
    <x v="22"/>
    <n v="30"/>
    <n v="4.5999999999999996"/>
    <x v="1"/>
    <x v="9"/>
    <s v="Pending"/>
    <s v="On Hold"/>
    <x v="1"/>
    <x v="9"/>
    <s v="Medium Duration"/>
    <x v="0"/>
  </r>
  <r>
    <x v="842"/>
    <x v="836"/>
    <s v="Female"/>
    <n v="30"/>
    <s v="Male"/>
    <s v="Turkey"/>
    <s v="Turkish"/>
    <s v="Blockchain Development"/>
    <x v="31"/>
    <n v="30"/>
    <n v="2.5125695216907653"/>
    <x v="0"/>
    <x v="0"/>
    <s v="Follow-up"/>
    <s v="Completed"/>
    <x v="12"/>
    <x v="3"/>
    <s v="Short Duration"/>
    <x v="0"/>
  </r>
  <r>
    <x v="843"/>
    <x v="837"/>
    <s v="Male"/>
    <n v="25"/>
    <s v="Male"/>
    <s v="Indonesia"/>
    <s v="Indonesian"/>
    <s v="Cybersecurity"/>
    <x v="15"/>
    <s v="75"/>
    <n v="2.5125695216907653"/>
    <x v="0"/>
    <x v="4"/>
    <s v="Reviewed"/>
    <s v="On Hold"/>
    <x v="3"/>
    <x v="3"/>
    <s v="Short Duration"/>
    <x v="0"/>
  </r>
  <r>
    <x v="844"/>
    <x v="838"/>
    <s v="Male"/>
    <n v="54"/>
    <s v="Male"/>
    <s v="Indonesia"/>
    <s v="Indonesian"/>
    <s v="Mobile Apps"/>
    <x v="8"/>
    <n v="100"/>
    <n v="0"/>
    <x v="0"/>
    <x v="2"/>
    <s v="Follow-up"/>
    <s v="Active"/>
    <x v="8"/>
    <x v="9"/>
    <s v="Medium Duration"/>
    <x v="0"/>
  </r>
  <r>
    <x v="845"/>
    <x v="839"/>
    <s v="Male"/>
    <n v="54"/>
    <s v="Male"/>
    <s v="Italy"/>
    <s v="Italian"/>
    <s v="Cybersecurity"/>
    <x v="16"/>
    <n v="20"/>
    <n v="0"/>
    <x v="1"/>
    <x v="31"/>
    <s v="Pending"/>
    <s v="On Hold"/>
    <x v="5"/>
    <x v="12"/>
    <s v="Medium Duration"/>
    <x v="0"/>
  </r>
  <r>
    <x v="846"/>
    <x v="840"/>
    <s v="Female"/>
    <n v="53"/>
    <s v="Male"/>
    <s v="France"/>
    <s v="French"/>
    <s v="Graphic Design"/>
    <x v="27"/>
    <s v="40"/>
    <n v="0"/>
    <x v="0"/>
    <x v="0"/>
    <s v="Pending"/>
    <s v="On Hold"/>
    <x v="1"/>
    <x v="14"/>
    <s v="Long Duration"/>
    <x v="0"/>
  </r>
  <r>
    <x v="847"/>
    <x v="841"/>
    <s v="Male"/>
    <n v="22"/>
    <s v="Male"/>
    <s v="Russia"/>
    <s v="Russian"/>
    <s v="AI"/>
    <x v="15"/>
    <s v="75"/>
    <n v="3.4"/>
    <x v="1"/>
    <x v="16"/>
    <s v="Pending"/>
    <s v="Active"/>
    <x v="17"/>
    <x v="3"/>
    <s v="Short Duration"/>
    <x v="1"/>
  </r>
  <r>
    <x v="848"/>
    <x v="842"/>
    <s v="Female"/>
    <n v="23"/>
    <s v="Male"/>
    <s v="Mexico"/>
    <s v="Spanish"/>
    <s v="Data Analysis"/>
    <x v="33"/>
    <n v="20"/>
    <n v="1.3"/>
    <x v="0"/>
    <x v="0"/>
    <s v="Urgent"/>
    <s v="On Hold"/>
    <x v="10"/>
    <x v="6"/>
    <s v="Short Duration"/>
    <x v="0"/>
  </r>
  <r>
    <x v="849"/>
    <x v="843"/>
    <s v="Female"/>
    <n v="47"/>
    <s v="Male"/>
    <s v="France"/>
    <s v="French"/>
    <s v="Cybersecurity"/>
    <x v="27"/>
    <s v="50"/>
    <n v="1.9"/>
    <x v="0"/>
    <x v="2"/>
    <s v="Follow-up"/>
    <s v="Active"/>
    <x v="16"/>
    <x v="6"/>
    <s v="Short Duration"/>
    <x v="0"/>
  </r>
  <r>
    <x v="850"/>
    <x v="844"/>
    <s v="Male"/>
    <n v="24"/>
    <s v="Male"/>
    <s v="France"/>
    <s v="French"/>
    <s v="Web Development"/>
    <x v="22"/>
    <s v="50"/>
    <n v="1.4"/>
    <x v="1"/>
    <x v="23"/>
    <s v="Reviewed"/>
    <s v="Active"/>
    <x v="11"/>
    <x v="11"/>
    <s v="Medium Duration"/>
    <x v="1"/>
  </r>
  <r>
    <x v="851"/>
    <x v="845"/>
    <s v="Female"/>
    <n v="57"/>
    <s v="Male"/>
    <s v="India"/>
    <s v="Hindi"/>
    <s v="UI/UX Design"/>
    <x v="6"/>
    <n v="100"/>
    <n v="4.3"/>
    <x v="0"/>
    <x v="0"/>
    <s v="Reviewed"/>
    <s v="Completed"/>
    <x v="0"/>
    <x v="15"/>
    <s v="Long Duration"/>
    <x v="0"/>
  </r>
  <r>
    <x v="852"/>
    <x v="846"/>
    <s v="Male"/>
    <n v="48"/>
    <s v="Male"/>
    <s v="Spain"/>
    <s v="Spanish"/>
    <s v="Graphic Design"/>
    <x v="27"/>
    <n v="30"/>
    <n v="2.5125695216907653"/>
    <x v="0"/>
    <x v="33"/>
    <s v="Reviewed"/>
    <s v="Inactive"/>
    <x v="18"/>
    <x v="0"/>
    <s v="Short Duration"/>
    <x v="0"/>
  </r>
  <r>
    <x v="853"/>
    <x v="847"/>
    <s v="Female"/>
    <n v="21"/>
    <s v="Male"/>
    <s v="Turkey"/>
    <s v="Turkish"/>
    <s v="UI/UX Design"/>
    <x v="12"/>
    <n v="100"/>
    <n v="4.3"/>
    <x v="0"/>
    <x v="0"/>
    <s v="Urgent"/>
    <s v="Inactive"/>
    <x v="17"/>
    <x v="10"/>
    <s v="Short Duration"/>
    <x v="0"/>
  </r>
  <r>
    <x v="854"/>
    <x v="848"/>
    <s v="Male"/>
    <n v="33"/>
    <s v="Male"/>
    <s v="Japan"/>
    <s v="Japanese"/>
    <s v="AI"/>
    <x v="13"/>
    <n v="75"/>
    <n v="0"/>
    <x v="1"/>
    <x v="0"/>
    <s v="Urgent"/>
    <s v="On Hold"/>
    <x v="1"/>
    <x v="7"/>
    <s v="Short Duration"/>
    <x v="0"/>
  </r>
  <r>
    <x v="855"/>
    <x v="849"/>
    <s v="Male"/>
    <n v="41"/>
    <s v="Male"/>
    <s v="Turkey"/>
    <s v="Turkish"/>
    <s v="DevOps"/>
    <x v="29"/>
    <s v=""/>
    <n v="1.3"/>
    <x v="0"/>
    <x v="27"/>
    <s v="Pending"/>
    <s v="On Hold"/>
    <x v="5"/>
    <x v="10"/>
    <s v="Short Duration"/>
    <x v="0"/>
  </r>
  <r>
    <x v="856"/>
    <x v="850"/>
    <s v="Male"/>
    <n v="40"/>
    <s v="Male"/>
    <s v="Australia"/>
    <s v="English"/>
    <s v="Cybersecurity"/>
    <x v="13"/>
    <n v="50"/>
    <n v="2.9"/>
    <x v="0"/>
    <x v="21"/>
    <s v="Reviewed"/>
    <s v="Completed"/>
    <x v="9"/>
    <x v="12"/>
    <s v="Medium Duration"/>
    <x v="0"/>
  </r>
  <r>
    <x v="857"/>
    <x v="851"/>
    <s v="Female"/>
    <n v="40"/>
    <s v="Male"/>
    <s v="Mexico"/>
    <s v="Spanish"/>
    <s v="Graphic Design"/>
    <x v="7"/>
    <n v="40"/>
    <n v="4.3"/>
    <x v="0"/>
    <x v="36"/>
    <s v="Urgent"/>
    <s v="Completed"/>
    <x v="9"/>
    <x v="9"/>
    <s v="Medium Duration"/>
    <x v="0"/>
  </r>
  <r>
    <x v="858"/>
    <x v="852"/>
    <s v="Female"/>
    <n v="20"/>
    <s v="Male"/>
    <s v="US"/>
    <s v="English"/>
    <s v="Graphic Design"/>
    <x v="25"/>
    <s v=""/>
    <n v="2.7"/>
    <x v="0"/>
    <x v="5"/>
    <s v="Pending"/>
    <s v="Completed"/>
    <x v="12"/>
    <x v="3"/>
    <s v="Short Duration"/>
    <x v="0"/>
  </r>
  <r>
    <x v="859"/>
    <x v="853"/>
    <s v="Female"/>
    <n v="42"/>
    <s v="Male"/>
    <s v="Mexico"/>
    <s v="Spanish"/>
    <s v="Web Development"/>
    <x v="14"/>
    <n v="50"/>
    <n v="4.2"/>
    <x v="2"/>
    <x v="31"/>
    <s v="Reviewed"/>
    <s v="Active"/>
    <x v="10"/>
    <x v="3"/>
    <s v="Short Duration"/>
    <x v="0"/>
  </r>
  <r>
    <x v="860"/>
    <x v="854"/>
    <s v="Male"/>
    <n v="32"/>
    <s v="Male"/>
    <s v="Canada"/>
    <s v="English"/>
    <s v="Blockchain Development"/>
    <x v="29"/>
    <s v="40"/>
    <n v="0"/>
    <x v="1"/>
    <x v="23"/>
    <s v="Follow-up"/>
    <s v="Completed"/>
    <x v="11"/>
    <x v="11"/>
    <s v="Medium Duration"/>
    <x v="1"/>
  </r>
  <r>
    <x v="861"/>
    <x v="855"/>
    <s v="Male"/>
    <n v="60"/>
    <s v="Male"/>
    <s v="Japan"/>
    <s v="Japanese"/>
    <s v="AI"/>
    <x v="14"/>
    <s v="20"/>
    <n v="2.2000000000000002"/>
    <x v="0"/>
    <x v="12"/>
    <s v="Pending"/>
    <s v="Completed"/>
    <x v="17"/>
    <x v="3"/>
    <s v="Short Duration"/>
    <x v="1"/>
  </r>
  <r>
    <x v="862"/>
    <x v="856"/>
    <s v="Male"/>
    <n v="46"/>
    <s v="Male"/>
    <s v="Egypt"/>
    <s v="Arabic"/>
    <s v="Machine Learning"/>
    <x v="29"/>
    <s v="50"/>
    <n v="4.7"/>
    <x v="1"/>
    <x v="7"/>
    <s v="Urgent"/>
    <s v="On Hold"/>
    <x v="13"/>
    <x v="1"/>
    <s v="Medium Duration"/>
    <x v="0"/>
  </r>
  <r>
    <x v="863"/>
    <x v="857"/>
    <s v="Male"/>
    <n v="29"/>
    <s v="Male"/>
    <s v="China"/>
    <s v="Mandarin"/>
    <s v="DevOps"/>
    <x v="12"/>
    <s v="30"/>
    <n v="0"/>
    <x v="0"/>
    <x v="23"/>
    <s v="Urgent"/>
    <s v="Completed"/>
    <x v="6"/>
    <x v="3"/>
    <s v="Short Duration"/>
    <x v="1"/>
  </r>
  <r>
    <x v="864"/>
    <x v="858"/>
    <s v="Female"/>
    <n v="39"/>
    <s v="Male"/>
    <s v="Brazil"/>
    <s v="Portuguese"/>
    <s v="Mobile Apps"/>
    <x v="10"/>
    <s v="20"/>
    <n v="2.5"/>
    <x v="1"/>
    <x v="32"/>
    <s v="Pending"/>
    <s v="Active"/>
    <x v="2"/>
    <x v="5"/>
    <s v="Medium Duration"/>
    <x v="1"/>
  </r>
  <r>
    <x v="865"/>
    <x v="859"/>
    <s v="Male"/>
    <n v="55"/>
    <s v="Male"/>
    <s v="Russia"/>
    <s v="Russian"/>
    <s v="Mobile Apps"/>
    <x v="33"/>
    <n v="50"/>
    <n v="3.9"/>
    <x v="1"/>
    <x v="30"/>
    <s v="Pending"/>
    <s v="Active"/>
    <x v="10"/>
    <x v="6"/>
    <s v="Short Duration"/>
    <x v="0"/>
  </r>
  <r>
    <x v="866"/>
    <x v="860"/>
    <s v="Male"/>
    <n v="55"/>
    <s v="Male"/>
    <s v="Turkey"/>
    <s v="Turkish"/>
    <s v="Cybersecurity"/>
    <x v="14"/>
    <n v="100"/>
    <n v="1.2"/>
    <x v="1"/>
    <x v="11"/>
    <s v="Urgent"/>
    <s v="On Hold"/>
    <x v="3"/>
    <x v="10"/>
    <s v="Short Duration"/>
    <x v="1"/>
  </r>
  <r>
    <x v="867"/>
    <x v="861"/>
    <s v="Male"/>
    <n v="40"/>
    <s v="Male"/>
    <s v="Indonesia"/>
    <s v="Indonesian"/>
    <s v="Data Analysis"/>
    <x v="33"/>
    <s v="75"/>
    <n v="4.5"/>
    <x v="1"/>
    <x v="0"/>
    <s v="Follow-up"/>
    <s v="Completed"/>
    <x v="6"/>
    <x v="10"/>
    <s v="Short Duration"/>
    <x v="0"/>
  </r>
  <r>
    <x v="868"/>
    <x v="862"/>
    <s v="Female"/>
    <n v="56"/>
    <s v="Male"/>
    <s v="China"/>
    <s v="Mandarin"/>
    <s v="UI/UX Design"/>
    <x v="28"/>
    <n v="40"/>
    <n v="2.7"/>
    <x v="1"/>
    <x v="21"/>
    <s v="Reviewed"/>
    <s v="Completed"/>
    <x v="11"/>
    <x v="0"/>
    <s v="Short Duration"/>
    <x v="0"/>
  </r>
  <r>
    <x v="869"/>
    <x v="863"/>
    <s v="Male"/>
    <n v="57"/>
    <s v="Male"/>
    <s v="Mexico"/>
    <s v="Spanish"/>
    <s v="Mobile Apps"/>
    <x v="17"/>
    <s v="75"/>
    <n v="2"/>
    <x v="0"/>
    <x v="31"/>
    <s v="Follow-up"/>
    <s v="Active"/>
    <x v="11"/>
    <x v="9"/>
    <s v="Medium Duration"/>
    <x v="0"/>
  </r>
  <r>
    <x v="870"/>
    <x v="864"/>
    <s v="Female"/>
    <n v="56"/>
    <s v="Male"/>
    <s v="Russia"/>
    <s v="Russian"/>
    <s v="DevOps"/>
    <x v="15"/>
    <n v="40"/>
    <n v="1.7"/>
    <x v="0"/>
    <x v="2"/>
    <s v="Pending"/>
    <s v="Completed"/>
    <x v="17"/>
    <x v="6"/>
    <s v="Short Duration"/>
    <x v="0"/>
  </r>
  <r>
    <x v="871"/>
    <x v="865"/>
    <s v="Female"/>
    <n v="49"/>
    <s v="Male"/>
    <s v="Germany"/>
    <s v="Germany"/>
    <s v="Mobile Apps"/>
    <x v="39"/>
    <n v="75"/>
    <n v="3"/>
    <x v="1"/>
    <x v="7"/>
    <s v="Follow-up"/>
    <s v="Completed"/>
    <x v="16"/>
    <x v="5"/>
    <s v="Medium Duration"/>
    <x v="0"/>
  </r>
  <r>
    <x v="872"/>
    <x v="866"/>
    <s v="Male"/>
    <n v="26"/>
    <s v="Male"/>
    <s v="Spain"/>
    <s v="Spanish"/>
    <s v="Blockchain Development"/>
    <x v="14"/>
    <n v="75"/>
    <n v="2.1"/>
    <x v="1"/>
    <x v="0"/>
    <s v="Urgent"/>
    <s v="Completed"/>
    <x v="10"/>
    <x v="3"/>
    <s v="Short Duration"/>
    <x v="0"/>
  </r>
  <r>
    <x v="873"/>
    <x v="867"/>
    <s v="Female"/>
    <n v="36"/>
    <s v="Male"/>
    <s v="South Korea"/>
    <s v="Korean"/>
    <s v="UI/UX Design"/>
    <x v="12"/>
    <s v="75"/>
    <n v="1.5"/>
    <x v="2"/>
    <x v="34"/>
    <s v="Pending"/>
    <s v="Inactive"/>
    <x v="6"/>
    <x v="3"/>
    <s v="Short Duration"/>
    <x v="0"/>
  </r>
  <r>
    <x v="874"/>
    <x v="868"/>
    <s v="Male"/>
    <n v="20"/>
    <s v="Male"/>
    <s v="Russia"/>
    <s v="Russian"/>
    <s v="Web Development"/>
    <x v="33"/>
    <n v="30"/>
    <n v="1.7"/>
    <x v="1"/>
    <x v="12"/>
    <s v="Reviewed"/>
    <s v="On Hold"/>
    <x v="17"/>
    <x v="10"/>
    <s v="Short Duration"/>
    <x v="1"/>
  </r>
  <r>
    <x v="875"/>
    <x v="869"/>
    <s v="Female"/>
    <n v="40"/>
    <s v="Male"/>
    <s v="Spain"/>
    <s v="Spanish"/>
    <s v="AI"/>
    <x v="14"/>
    <s v=""/>
    <n v="1.2"/>
    <x v="1"/>
    <x v="24"/>
    <s v="Urgent"/>
    <s v="Inactive"/>
    <x v="12"/>
    <x v="3"/>
    <s v="Short Duration"/>
    <x v="1"/>
  </r>
  <r>
    <x v="876"/>
    <x v="870"/>
    <s v="Female"/>
    <n v="30"/>
    <s v="Male"/>
    <s v="India"/>
    <s v="Hindi"/>
    <s v="Mobile Apps"/>
    <x v="22"/>
    <s v="75"/>
    <n v="0"/>
    <x v="0"/>
    <x v="25"/>
    <s v="Urgent"/>
    <s v="On Hold"/>
    <x v="5"/>
    <x v="12"/>
    <s v="Medium Duration"/>
    <x v="0"/>
  </r>
  <r>
    <x v="877"/>
    <x v="871"/>
    <s v="Male"/>
    <n v="51"/>
    <s v="Male"/>
    <s v="Australia"/>
    <s v="English"/>
    <s v="Graphic Design"/>
    <x v="17"/>
    <s v="20"/>
    <n v="2.5125695216907653"/>
    <x v="1"/>
    <x v="0"/>
    <s v="Reviewed"/>
    <s v="Active"/>
    <x v="9"/>
    <x v="1"/>
    <s v="Medium Duration"/>
    <x v="0"/>
  </r>
  <r>
    <x v="878"/>
    <x v="872"/>
    <s v="Male"/>
    <n v="46"/>
    <s v="Male"/>
    <s v="US"/>
    <s v="English"/>
    <s v="UI/UX Design"/>
    <x v="39"/>
    <s v="40"/>
    <n v="3.3"/>
    <x v="1"/>
    <x v="13"/>
    <s v="Reviewed"/>
    <s v="Completed"/>
    <x v="19"/>
    <x v="12"/>
    <s v="Medium Duration"/>
    <x v="0"/>
  </r>
  <r>
    <x v="879"/>
    <x v="873"/>
    <s v="Female"/>
    <n v="25"/>
    <s v="Male"/>
    <s v="South Korea"/>
    <s v="Korean"/>
    <s v="AI"/>
    <x v="22"/>
    <s v="20"/>
    <n v="2.1"/>
    <x v="0"/>
    <x v="0"/>
    <s v="Follow-up"/>
    <s v="On Hold"/>
    <x v="13"/>
    <x v="12"/>
    <s v="Medium Duration"/>
    <x v="0"/>
  </r>
  <r>
    <x v="880"/>
    <x v="874"/>
    <s v="Male"/>
    <n v="53"/>
    <s v="Male"/>
    <s v="Netherlands"/>
    <s v="Dutch"/>
    <s v="Web Development"/>
    <x v="20"/>
    <s v="50"/>
    <n v="2.5125695216907653"/>
    <x v="1"/>
    <x v="0"/>
    <s v="Pending"/>
    <s v="Inactive"/>
    <x v="9"/>
    <x v="6"/>
    <s v="Short Duration"/>
    <x v="0"/>
  </r>
  <r>
    <x v="881"/>
    <x v="875"/>
    <s v="Female"/>
    <n v="50"/>
    <s v="Male"/>
    <s v="Egypt"/>
    <s v="Arabic"/>
    <s v="Mobile Apps"/>
    <x v="2"/>
    <n v="100"/>
    <n v="2.9"/>
    <x v="1"/>
    <x v="19"/>
    <s v="Reviewed"/>
    <s v="Completed"/>
    <x v="8"/>
    <x v="0"/>
    <s v="Short Duration"/>
    <x v="0"/>
  </r>
  <r>
    <x v="882"/>
    <x v="876"/>
    <s v="Male"/>
    <n v="45"/>
    <s v="Male"/>
    <s v="South Korea"/>
    <s v="Korean"/>
    <s v="AI"/>
    <x v="14"/>
    <n v="20"/>
    <n v="3.3"/>
    <x v="1"/>
    <x v="9"/>
    <s v="Reviewed"/>
    <s v="Active"/>
    <x v="17"/>
    <x v="3"/>
    <s v="Short Duration"/>
    <x v="0"/>
  </r>
  <r>
    <x v="883"/>
    <x v="877"/>
    <s v="Female"/>
    <n v="48"/>
    <s v="Male"/>
    <s v="Canada"/>
    <s v="English"/>
    <s v="Cybersecurity"/>
    <x v="39"/>
    <s v="100"/>
    <n v="4.8"/>
    <x v="1"/>
    <x v="1"/>
    <s v="Pending"/>
    <s v="On Hold"/>
    <x v="15"/>
    <x v="14"/>
    <s v="Long Duration"/>
    <x v="0"/>
  </r>
  <r>
    <x v="884"/>
    <x v="878"/>
    <s v="Male"/>
    <n v="30"/>
    <s v="Male"/>
    <s v="Indonesia"/>
    <s v="Indonesian"/>
    <s v="DevOps"/>
    <x v="14"/>
    <n v="100"/>
    <n v="4.5"/>
    <x v="2"/>
    <x v="35"/>
    <s v="Reviewed"/>
    <s v="On Hold"/>
    <x v="3"/>
    <x v="3"/>
    <s v="Short Duration"/>
    <x v="0"/>
  </r>
  <r>
    <x v="885"/>
    <x v="240"/>
    <s v="Female"/>
    <n v="33"/>
    <s v="Male"/>
    <s v="Netherlands"/>
    <s v="Dutch"/>
    <s v="UI/UX Design"/>
    <x v="22"/>
    <n v="50"/>
    <n v="3.1"/>
    <x v="0"/>
    <x v="3"/>
    <s v="Reviewed"/>
    <s v="On Hold"/>
    <x v="4"/>
    <x v="12"/>
    <s v="Medium Duration"/>
    <x v="0"/>
  </r>
  <r>
    <x v="886"/>
    <x v="879"/>
    <s v="Female"/>
    <n v="50"/>
    <s v="Male"/>
    <s v="UK"/>
    <s v="English"/>
    <s v="DevOps"/>
    <x v="0"/>
    <s v=""/>
    <n v="4.9000000000000004"/>
    <x v="1"/>
    <x v="30"/>
    <s v="Follow-up"/>
    <s v="Completed"/>
    <x v="14"/>
    <x v="14"/>
    <s v="Long Duration"/>
    <x v="0"/>
  </r>
  <r>
    <x v="887"/>
    <x v="880"/>
    <s v="Female"/>
    <n v="24"/>
    <s v="Male"/>
    <s v="Indonesia"/>
    <s v="Indonesian"/>
    <s v="Data Analysis"/>
    <x v="14"/>
    <n v="20"/>
    <n v="0"/>
    <x v="0"/>
    <x v="6"/>
    <s v="Urgent"/>
    <s v="Inactive"/>
    <x v="12"/>
    <x v="3"/>
    <s v="Short Duration"/>
    <x v="0"/>
  </r>
  <r>
    <x v="888"/>
    <x v="881"/>
    <s v="Male"/>
    <n v="38"/>
    <s v="Male"/>
    <s v="Italy"/>
    <s v="Italian"/>
    <s v="Web Development"/>
    <x v="5"/>
    <s v="75"/>
    <n v="1.5"/>
    <x v="0"/>
    <x v="20"/>
    <s v="Urgent"/>
    <s v="Inactive"/>
    <x v="18"/>
    <x v="9"/>
    <s v="Medium Duration"/>
    <x v="1"/>
  </r>
  <r>
    <x v="889"/>
    <x v="882"/>
    <s v="Male"/>
    <n v="56"/>
    <s v="Male"/>
    <s v="Japan"/>
    <s v="Japanese"/>
    <s v="DevOps"/>
    <x v="33"/>
    <n v="75"/>
    <n v="2.4"/>
    <x v="0"/>
    <x v="0"/>
    <s v="Urgent"/>
    <s v="On Hold"/>
    <x v="12"/>
    <x v="3"/>
    <s v="Short Duration"/>
    <x v="0"/>
  </r>
  <r>
    <x v="890"/>
    <x v="883"/>
    <s v="Female"/>
    <n v="41"/>
    <s v="Male"/>
    <s v="Russia"/>
    <s v="Russian"/>
    <s v="DevOps"/>
    <x v="33"/>
    <n v="100"/>
    <n v="4.5"/>
    <x v="0"/>
    <x v="14"/>
    <s v="Urgent"/>
    <s v="Active"/>
    <x v="6"/>
    <x v="3"/>
    <s v="Short Duration"/>
    <x v="0"/>
  </r>
  <r>
    <x v="891"/>
    <x v="884"/>
    <s v="Male"/>
    <m/>
    <s v="Male"/>
    <s v="Italy"/>
    <s v="Italian"/>
    <s v="UI/UX Design"/>
    <x v="0"/>
    <n v="100"/>
    <n v="2.5"/>
    <x v="1"/>
    <x v="25"/>
    <s v="Reviewed"/>
    <s v="Active"/>
    <x v="0"/>
    <x v="0"/>
    <s v="Short Duration"/>
    <x v="0"/>
  </r>
  <r>
    <x v="892"/>
    <x v="885"/>
    <s v="Female"/>
    <n v="42"/>
    <s v="Male"/>
    <s v="Germany"/>
    <s v="Germany"/>
    <s v="Graphic Design"/>
    <x v="13"/>
    <s v="30"/>
    <n v="3.3"/>
    <x v="2"/>
    <x v="23"/>
    <s v="Pending"/>
    <s v="Inactive"/>
    <x v="1"/>
    <x v="9"/>
    <s v="Medium Duration"/>
    <x v="1"/>
  </r>
  <r>
    <x v="893"/>
    <x v="886"/>
    <s v="Male"/>
    <n v="26"/>
    <s v="Male"/>
    <s v="India"/>
    <s v="Hindi"/>
    <s v="Blockchain Development"/>
    <x v="24"/>
    <s v="75"/>
    <n v="3"/>
    <x v="2"/>
    <x v="1"/>
    <s v="Pending"/>
    <s v="Active"/>
    <x v="18"/>
    <x v="7"/>
    <s v="Short Duration"/>
    <x v="0"/>
  </r>
  <r>
    <x v="894"/>
    <x v="887"/>
    <s v="Female"/>
    <n v="44"/>
    <s v="Male"/>
    <s v="Canada"/>
    <s v="English"/>
    <s v="Cybersecurity"/>
    <x v="34"/>
    <s v="75"/>
    <n v="2.7"/>
    <x v="1"/>
    <x v="35"/>
    <s v="Follow-up"/>
    <s v="Inactive"/>
    <x v="11"/>
    <x v="12"/>
    <s v="Medium Duration"/>
    <x v="0"/>
  </r>
  <r>
    <x v="895"/>
    <x v="888"/>
    <s v="Male"/>
    <n v="46"/>
    <s v="Male"/>
    <s v="Canada"/>
    <s v="English"/>
    <s v="Graphic Design"/>
    <x v="11"/>
    <n v="20"/>
    <n v="1.2"/>
    <x v="0"/>
    <x v="26"/>
    <s v="Follow-up"/>
    <s v="On Hold"/>
    <x v="15"/>
    <x v="8"/>
    <s v="Long Duration"/>
    <x v="0"/>
  </r>
  <r>
    <x v="896"/>
    <x v="889"/>
    <s v="Female"/>
    <n v="36"/>
    <s v="Male"/>
    <s v="US"/>
    <s v="English"/>
    <s v="UI/UX Design"/>
    <x v="18"/>
    <s v="50"/>
    <n v="4.3"/>
    <x v="0"/>
    <x v="3"/>
    <s v="Reviewed"/>
    <s v="Inactive"/>
    <x v="11"/>
    <x v="3"/>
    <s v="Short Duration"/>
    <x v="0"/>
  </r>
  <r>
    <x v="897"/>
    <x v="890"/>
    <s v="Male"/>
    <n v="26"/>
    <s v="Male"/>
    <s v="Netherlands"/>
    <s v="Dutch"/>
    <s v="AI"/>
    <x v="22"/>
    <n v="40"/>
    <n v="1.3"/>
    <x v="0"/>
    <x v="0"/>
    <s v="Pending"/>
    <s v="Inactive"/>
    <x v="4"/>
    <x v="7"/>
    <s v="Short Duration"/>
    <x v="0"/>
  </r>
  <r>
    <x v="898"/>
    <x v="891"/>
    <s v="Male"/>
    <n v="21"/>
    <s v="Male"/>
    <s v="Germany"/>
    <s v="Germany"/>
    <s v="UI/UX Design"/>
    <x v="15"/>
    <s v="50"/>
    <n v="4.5999999999999996"/>
    <x v="1"/>
    <x v="0"/>
    <s v="Pending"/>
    <s v="On Hold"/>
    <x v="3"/>
    <x v="4"/>
    <s v="Short Duration"/>
    <x v="0"/>
  </r>
  <r>
    <x v="899"/>
    <x v="892"/>
    <s v="Female"/>
    <n v="39"/>
    <s v="Male"/>
    <s v="Indonesia"/>
    <s v="Indonesian"/>
    <s v="UI/UX Design"/>
    <x v="10"/>
    <s v="50"/>
    <n v="2.1"/>
    <x v="0"/>
    <x v="14"/>
    <s v="Urgent"/>
    <s v="Active"/>
    <x v="1"/>
    <x v="1"/>
    <s v="Medium Duration"/>
    <x v="0"/>
  </r>
  <r>
    <x v="900"/>
    <x v="893"/>
    <s v="Female"/>
    <n v="37"/>
    <s v="Male"/>
    <s v="US"/>
    <s v="English"/>
    <s v="Blockchain Development"/>
    <x v="10"/>
    <s v="40"/>
    <n v="4.5"/>
    <x v="0"/>
    <x v="28"/>
    <s v="Reviewed"/>
    <s v="Inactive"/>
    <x v="9"/>
    <x v="12"/>
    <s v="Medium Duration"/>
    <x v="0"/>
  </r>
  <r>
    <x v="901"/>
    <x v="894"/>
    <s v="Female"/>
    <n v="47"/>
    <s v="Male"/>
    <s v="Russia"/>
    <s v="Russian"/>
    <s v="UI/UX Design"/>
    <x v="15"/>
    <s v="40"/>
    <n v="4.4000000000000004"/>
    <x v="1"/>
    <x v="18"/>
    <s v="Reviewed"/>
    <s v="Inactive"/>
    <x v="3"/>
    <x v="10"/>
    <s v="Short Duration"/>
    <x v="0"/>
  </r>
  <r>
    <x v="902"/>
    <x v="895"/>
    <s v="Female"/>
    <n v="53"/>
    <s v="Male"/>
    <s v="Russia"/>
    <s v="Russian"/>
    <s v="Graphic Design"/>
    <x v="20"/>
    <n v="20"/>
    <n v="0"/>
    <x v="0"/>
    <x v="0"/>
    <s v="Urgent"/>
    <s v="On Hold"/>
    <x v="8"/>
    <x v="12"/>
    <s v="Medium Duration"/>
    <x v="0"/>
  </r>
  <r>
    <x v="903"/>
    <x v="896"/>
    <s v="Female"/>
    <n v="53"/>
    <s v="Male"/>
    <s v="Argentina"/>
    <s v="Spanish"/>
    <s v="Mobile Apps"/>
    <x v="19"/>
    <n v="20"/>
    <n v="1.3"/>
    <x v="0"/>
    <x v="0"/>
    <s v="Reviewed"/>
    <s v="Active"/>
    <x v="18"/>
    <x v="7"/>
    <s v="Short Duration"/>
    <x v="0"/>
  </r>
  <r>
    <x v="904"/>
    <x v="897"/>
    <s v="Male"/>
    <n v="21"/>
    <s v="Male"/>
    <s v="India"/>
    <s v="Hindi"/>
    <s v="Data Analysis"/>
    <x v="33"/>
    <s v="50"/>
    <n v="2.6"/>
    <x v="0"/>
    <x v="8"/>
    <s v="Reviewed"/>
    <s v="Inactive"/>
    <x v="3"/>
    <x v="3"/>
    <s v="Short Duration"/>
    <x v="0"/>
  </r>
  <r>
    <x v="905"/>
    <x v="898"/>
    <s v="Female"/>
    <n v="35"/>
    <s v="Male"/>
    <s v="UK"/>
    <s v="English"/>
    <s v="Blockchain Development"/>
    <x v="12"/>
    <s v=""/>
    <n v="2.5125695216907653"/>
    <x v="1"/>
    <x v="27"/>
    <s v="Follow-up"/>
    <s v="On Hold"/>
    <x v="12"/>
    <x v="4"/>
    <s v="Short Duration"/>
    <x v="0"/>
  </r>
  <r>
    <x v="906"/>
    <x v="899"/>
    <s v="Male"/>
    <n v="31"/>
    <s v="Male"/>
    <s v="Argentina"/>
    <s v="Spanish"/>
    <s v="Machine Learning"/>
    <x v="13"/>
    <n v="40"/>
    <n v="1.2"/>
    <x v="0"/>
    <x v="20"/>
    <s v="Pending"/>
    <s v="Inactive"/>
    <x v="5"/>
    <x v="1"/>
    <s v="Medium Duration"/>
    <x v="1"/>
  </r>
  <r>
    <x v="907"/>
    <x v="900"/>
    <s v="Female"/>
    <n v="55"/>
    <s v="Male"/>
    <s v="South Korea"/>
    <s v="Korean"/>
    <s v="AI"/>
    <x v="33"/>
    <n v="30"/>
    <n v="3.1"/>
    <x v="1"/>
    <x v="38"/>
    <s v="Reviewed"/>
    <s v="Completed"/>
    <x v="17"/>
    <x v="3"/>
    <s v="Short Duration"/>
    <x v="0"/>
  </r>
  <r>
    <x v="908"/>
    <x v="901"/>
    <s v="Female"/>
    <n v="59"/>
    <s v="Male"/>
    <s v="Turkey"/>
    <s v="Turkish"/>
    <s v="Web Development"/>
    <x v="0"/>
    <n v="75"/>
    <n v="2.2999999999999998"/>
    <x v="1"/>
    <x v="25"/>
    <s v="Follow-up"/>
    <s v="On Hold"/>
    <x v="15"/>
    <x v="11"/>
    <s v="Medium Duration"/>
    <x v="0"/>
  </r>
  <r>
    <x v="909"/>
    <x v="902"/>
    <s v="Male"/>
    <n v="59"/>
    <s v="Male"/>
    <s v="France"/>
    <s v="French"/>
    <s v="Cybersecurity"/>
    <x v="8"/>
    <s v="100"/>
    <n v="4"/>
    <x v="0"/>
    <x v="28"/>
    <s v="Pending"/>
    <s v="Active"/>
    <x v="0"/>
    <x v="11"/>
    <s v="Medium Duration"/>
    <x v="0"/>
  </r>
  <r>
    <x v="910"/>
    <x v="903"/>
    <s v="Male"/>
    <n v="47"/>
    <s v="Male"/>
    <s v="India"/>
    <s v="Hindi"/>
    <s v="Blockchain Development"/>
    <x v="6"/>
    <n v="75"/>
    <n v="1.9"/>
    <x v="2"/>
    <x v="0"/>
    <s v="Urgent"/>
    <s v="Active"/>
    <x v="4"/>
    <x v="6"/>
    <s v="Short Duration"/>
    <x v="0"/>
  </r>
  <r>
    <x v="911"/>
    <x v="904"/>
    <s v="Female"/>
    <n v="53"/>
    <s v="Male"/>
    <s v="South Africa"/>
    <s v="Afrikaans"/>
    <s v="Machine Learning"/>
    <x v="38"/>
    <s v="75"/>
    <n v="2.4"/>
    <x v="1"/>
    <x v="0"/>
    <s v="Follow-up"/>
    <s v="Active"/>
    <x v="9"/>
    <x v="9"/>
    <s v="Medium Duration"/>
    <x v="0"/>
  </r>
  <r>
    <x v="912"/>
    <x v="216"/>
    <s v="Male"/>
    <n v="49"/>
    <s v="Male"/>
    <s v="South Africa"/>
    <s v="Afrikaans"/>
    <s v="Data Analysis"/>
    <x v="14"/>
    <n v="30"/>
    <n v="2.5125695216907653"/>
    <x v="1"/>
    <x v="26"/>
    <s v="Follow-up"/>
    <s v="Active"/>
    <x v="17"/>
    <x v="3"/>
    <s v="Short Duration"/>
    <x v="0"/>
  </r>
  <r>
    <x v="913"/>
    <x v="905"/>
    <s v="Female"/>
    <n v="50"/>
    <s v="Male"/>
    <s v="South Africa"/>
    <s v="Afrikaans"/>
    <s v="Mobile Apps"/>
    <x v="18"/>
    <n v="50"/>
    <n v="3.7"/>
    <x v="1"/>
    <x v="21"/>
    <s v="Pending"/>
    <s v="Inactive"/>
    <x v="11"/>
    <x v="0"/>
    <s v="Short Duration"/>
    <x v="0"/>
  </r>
  <r>
    <x v="914"/>
    <x v="906"/>
    <s v="Female"/>
    <n v="59"/>
    <s v="Male"/>
    <s v="South Korea"/>
    <s v="Korean"/>
    <s v="Machine Learning"/>
    <x v="7"/>
    <n v="100"/>
    <n v="1.1000000000000001"/>
    <x v="0"/>
    <x v="27"/>
    <s v="Urgent"/>
    <s v="Inactive"/>
    <x v="15"/>
    <x v="15"/>
    <s v="Long Duration"/>
    <x v="0"/>
  </r>
  <r>
    <x v="915"/>
    <x v="907"/>
    <s v="Male"/>
    <n v="33"/>
    <s v="Male"/>
    <s v="Turkey"/>
    <s v="Turkish"/>
    <s v="Data Analysis"/>
    <x v="18"/>
    <n v="75"/>
    <n v="2.2999999999999998"/>
    <x v="1"/>
    <x v="15"/>
    <s v="Follow-up"/>
    <s v="Active"/>
    <x v="4"/>
    <x v="1"/>
    <s v="Medium Duration"/>
    <x v="1"/>
  </r>
  <r>
    <x v="916"/>
    <x v="908"/>
    <s v="Female"/>
    <n v="45"/>
    <s v="Male"/>
    <s v="Canada"/>
    <s v="English"/>
    <s v="Web Development"/>
    <x v="7"/>
    <s v="40"/>
    <n v="3.7"/>
    <x v="1"/>
    <x v="39"/>
    <s v="Reviewed"/>
    <s v="Active"/>
    <x v="7"/>
    <x v="2"/>
    <s v="Long Duration"/>
    <x v="0"/>
  </r>
  <r>
    <x v="917"/>
    <x v="909"/>
    <s v="Female"/>
    <n v="36"/>
    <s v="Male"/>
    <s v="Italy"/>
    <s v="Italian"/>
    <s v="Graphic Design"/>
    <x v="5"/>
    <s v="30"/>
    <n v="1.9"/>
    <x v="0"/>
    <x v="20"/>
    <s v="Reviewed"/>
    <s v="Active"/>
    <x v="9"/>
    <x v="7"/>
    <s v="Short Duration"/>
    <x v="1"/>
  </r>
  <r>
    <x v="918"/>
    <x v="910"/>
    <s v="Male"/>
    <n v="46"/>
    <s v="Male"/>
    <s v="South Africa"/>
    <s v="Afrikaans"/>
    <s v="UI/UX Design"/>
    <x v="22"/>
    <s v="30"/>
    <n v="1.5"/>
    <x v="0"/>
    <x v="0"/>
    <s v="Reviewed"/>
    <s v="Inactive"/>
    <x v="15"/>
    <x v="7"/>
    <s v="Short Duration"/>
    <x v="0"/>
  </r>
  <r>
    <x v="919"/>
    <x v="911"/>
    <s v="Female"/>
    <n v="53"/>
    <s v="Male"/>
    <s v="Turkey"/>
    <s v="Turkish"/>
    <s v="Graphic Design"/>
    <x v="5"/>
    <s v="30"/>
    <n v="0"/>
    <x v="0"/>
    <x v="4"/>
    <s v="Urgent"/>
    <s v="Active"/>
    <x v="11"/>
    <x v="7"/>
    <s v="Short Duration"/>
    <x v="0"/>
  </r>
  <r>
    <x v="920"/>
    <x v="912"/>
    <s v="Female"/>
    <n v="24"/>
    <s v="Male"/>
    <s v="US"/>
    <s v="English"/>
    <s v="Web Development"/>
    <x v="33"/>
    <s v="30"/>
    <n v="3.6"/>
    <x v="2"/>
    <x v="18"/>
    <s v="Follow-up"/>
    <s v="Active"/>
    <x v="12"/>
    <x v="3"/>
    <s v="Short Duration"/>
    <x v="0"/>
  </r>
  <r>
    <x v="921"/>
    <x v="913"/>
    <s v="Female"/>
    <n v="49"/>
    <s v="Male"/>
    <s v="Spain"/>
    <s v="Spanish"/>
    <s v="DevOps"/>
    <x v="3"/>
    <n v="75"/>
    <n v="2.1"/>
    <x v="2"/>
    <x v="27"/>
    <s v="Reviewed"/>
    <s v="Completed"/>
    <x v="3"/>
    <x v="10"/>
    <s v="Short Duration"/>
    <x v="0"/>
  </r>
  <r>
    <x v="922"/>
    <x v="914"/>
    <s v="Female"/>
    <n v="49"/>
    <s v="Male"/>
    <s v="South Korea"/>
    <s v="Korean"/>
    <s v="AI"/>
    <x v="3"/>
    <s v="75"/>
    <n v="2.9"/>
    <x v="0"/>
    <x v="0"/>
    <s v="Urgent"/>
    <s v="Completed"/>
    <x v="10"/>
    <x v="3"/>
    <s v="Short Duration"/>
    <x v="0"/>
  </r>
  <r>
    <x v="923"/>
    <x v="915"/>
    <s v="Female"/>
    <n v="49"/>
    <s v="Male"/>
    <s v="South Korea"/>
    <s v="Korean"/>
    <s v="Mobile Apps"/>
    <x v="39"/>
    <s v="100"/>
    <n v="3.6"/>
    <x v="1"/>
    <x v="0"/>
    <s v="Reviewed"/>
    <s v="Active"/>
    <x v="18"/>
    <x v="3"/>
    <s v="Short Duration"/>
    <x v="0"/>
  </r>
  <r>
    <x v="924"/>
    <x v="916"/>
    <s v="Female"/>
    <n v="58"/>
    <s v="Male"/>
    <s v="Brazil"/>
    <s v="Portuguese"/>
    <s v="Blockchain Development"/>
    <x v="36"/>
    <s v="30"/>
    <n v="3.3"/>
    <x v="1"/>
    <x v="19"/>
    <s v="Pending"/>
    <s v="On Hold"/>
    <x v="15"/>
    <x v="5"/>
    <s v="Medium Duration"/>
    <x v="0"/>
  </r>
  <r>
    <x v="925"/>
    <x v="917"/>
    <s v="Male"/>
    <n v="50"/>
    <s v="Male"/>
    <s v="South Africa"/>
    <s v="Afrikaans"/>
    <s v="UI/UX Design"/>
    <x v="13"/>
    <s v=""/>
    <n v="2.5"/>
    <x v="1"/>
    <x v="22"/>
    <s v="Follow-up"/>
    <s v="Active"/>
    <x v="14"/>
    <x v="4"/>
    <s v="Short Duration"/>
    <x v="0"/>
  </r>
  <r>
    <x v="926"/>
    <x v="918"/>
    <s v="Male"/>
    <n v="27"/>
    <s v="Male"/>
    <s v="South Africa"/>
    <s v="Afrikaans"/>
    <s v="DevOps"/>
    <x v="25"/>
    <n v="100"/>
    <n v="3.7"/>
    <x v="1"/>
    <x v="32"/>
    <s v="Follow-up"/>
    <s v="Completed"/>
    <x v="3"/>
    <x v="3"/>
    <s v="Short Duration"/>
    <x v="1"/>
  </r>
  <r>
    <x v="927"/>
    <x v="919"/>
    <s v="Female"/>
    <n v="20"/>
    <s v="Male"/>
    <s v="South Korea"/>
    <s v="Korean"/>
    <s v="Machine Learning"/>
    <x v="14"/>
    <n v="30"/>
    <n v="4.5999999999999996"/>
    <x v="1"/>
    <x v="0"/>
    <s v="Urgent"/>
    <s v="On Hold"/>
    <x v="10"/>
    <x v="3"/>
    <s v="Short Duration"/>
    <x v="0"/>
  </r>
  <r>
    <x v="928"/>
    <x v="920"/>
    <s v="Male"/>
    <n v="52"/>
    <s v="Male"/>
    <s v="Russia"/>
    <s v="Russian"/>
    <s v="Blockchain Development"/>
    <x v="9"/>
    <n v="40"/>
    <n v="0"/>
    <x v="1"/>
    <x v="18"/>
    <s v="Urgent"/>
    <s v="On Hold"/>
    <x v="13"/>
    <x v="11"/>
    <s v="Medium Duration"/>
    <x v="0"/>
  </r>
  <r>
    <x v="929"/>
    <x v="921"/>
    <s v="Female"/>
    <n v="22"/>
    <s v="Male"/>
    <s v="France"/>
    <s v="French"/>
    <s v="Machine Learning"/>
    <x v="33"/>
    <s v="30"/>
    <n v="2"/>
    <x v="0"/>
    <x v="31"/>
    <s v="Follow-up"/>
    <s v="Active"/>
    <x v="6"/>
    <x v="4"/>
    <s v="Short Duration"/>
    <x v="0"/>
  </r>
  <r>
    <x v="930"/>
    <x v="922"/>
    <s v="Female"/>
    <n v="38"/>
    <s v="Male"/>
    <s v="Turkey"/>
    <s v="Turkish"/>
    <s v="Web Development"/>
    <x v="5"/>
    <s v="100"/>
    <n v="1.7"/>
    <x v="0"/>
    <x v="37"/>
    <s v="Reviewed"/>
    <s v="Completed"/>
    <x v="5"/>
    <x v="3"/>
    <s v="Short Duration"/>
    <x v="1"/>
  </r>
  <r>
    <x v="931"/>
    <x v="923"/>
    <s v="Male"/>
    <n v="21"/>
    <s v="Male"/>
    <s v="Canada"/>
    <s v="English"/>
    <s v="Graphic Design"/>
    <x v="12"/>
    <n v="100"/>
    <n v="3"/>
    <x v="0"/>
    <x v="29"/>
    <s v="Reviewed"/>
    <s v="Completed"/>
    <x v="10"/>
    <x v="4"/>
    <s v="Short Duration"/>
    <x v="1"/>
  </r>
  <r>
    <x v="932"/>
    <x v="924"/>
    <s v="Male"/>
    <n v="41"/>
    <s v="Male"/>
    <s v="Australia"/>
    <s v="English"/>
    <s v="AI"/>
    <x v="9"/>
    <s v="40"/>
    <n v="3.4"/>
    <x v="0"/>
    <x v="17"/>
    <s v="Pending"/>
    <s v="On Hold"/>
    <x v="4"/>
    <x v="0"/>
    <s v="Short Duration"/>
    <x v="0"/>
  </r>
  <r>
    <x v="933"/>
    <x v="925"/>
    <s v="Female"/>
    <n v="33"/>
    <s v="Male"/>
    <s v="Indonesia"/>
    <s v="Indonesian"/>
    <s v="Blockchain Development"/>
    <x v="22"/>
    <s v="40"/>
    <n v="3.2"/>
    <x v="1"/>
    <x v="36"/>
    <s v="Reviewed"/>
    <s v="Active"/>
    <x v="11"/>
    <x v="0"/>
    <s v="Short Duration"/>
    <x v="0"/>
  </r>
  <r>
    <x v="934"/>
    <x v="926"/>
    <s v="Female"/>
    <n v="38"/>
    <s v="Male"/>
    <s v="Mexico"/>
    <s v="Spanish"/>
    <s v="Mobile Apps"/>
    <x v="0"/>
    <s v=""/>
    <n v="2.8"/>
    <x v="2"/>
    <x v="38"/>
    <s v="Urgent"/>
    <s v="Inactive"/>
    <x v="13"/>
    <x v="7"/>
    <s v="Short Duration"/>
    <x v="0"/>
  </r>
  <r>
    <x v="935"/>
    <x v="927"/>
    <s v="Female"/>
    <n v="26"/>
    <s v="Male"/>
    <s v="Russia"/>
    <s v="Russian"/>
    <s v="DevOps"/>
    <x v="18"/>
    <n v="20"/>
    <n v="4.0999999999999996"/>
    <x v="1"/>
    <x v="21"/>
    <s v="Urgent"/>
    <s v="Inactive"/>
    <x v="15"/>
    <x v="3"/>
    <s v="Short Duration"/>
    <x v="0"/>
  </r>
  <r>
    <x v="936"/>
    <x v="928"/>
    <s v="Female"/>
    <n v="43"/>
    <s v="Male"/>
    <s v="Netherlands"/>
    <s v="Dutch"/>
    <s v="AI"/>
    <x v="15"/>
    <s v="20"/>
    <n v="0"/>
    <x v="1"/>
    <x v="36"/>
    <s v="Reviewed"/>
    <s v="Completed"/>
    <x v="12"/>
    <x v="3"/>
    <s v="Short Duration"/>
    <x v="0"/>
  </r>
  <r>
    <x v="937"/>
    <x v="929"/>
    <s v="Female"/>
    <n v="21"/>
    <s v="Male"/>
    <s v="Italy"/>
    <s v="Italian"/>
    <s v="Cybersecurity"/>
    <x v="12"/>
    <s v=""/>
    <n v="0"/>
    <x v="1"/>
    <x v="36"/>
    <s v="Urgent"/>
    <s v="Inactive"/>
    <x v="3"/>
    <x v="4"/>
    <s v="Short Duration"/>
    <x v="0"/>
  </r>
  <r>
    <x v="938"/>
    <x v="930"/>
    <s v="Male"/>
    <n v="47"/>
    <s v="Male"/>
    <s v="South Korea"/>
    <s v="Korean"/>
    <s v="Mobile Apps"/>
    <x v="24"/>
    <n v="30"/>
    <n v="2.5125695216907653"/>
    <x v="2"/>
    <x v="11"/>
    <s v="Follow-up"/>
    <s v="Completed"/>
    <x v="5"/>
    <x v="4"/>
    <s v="Short Duration"/>
    <x v="1"/>
  </r>
  <r>
    <x v="939"/>
    <x v="931"/>
    <s v="Male"/>
    <n v="35"/>
    <s v="Male"/>
    <s v="Spain"/>
    <s v="Spanish"/>
    <s v="Graphic Design"/>
    <x v="22"/>
    <s v="40"/>
    <n v="2.5125695216907653"/>
    <x v="1"/>
    <x v="38"/>
    <s v="Follow-up"/>
    <s v="Completed"/>
    <x v="1"/>
    <x v="5"/>
    <s v="Medium Duration"/>
    <x v="0"/>
  </r>
  <r>
    <x v="940"/>
    <x v="932"/>
    <s v="Female"/>
    <n v="37"/>
    <s v="Male"/>
    <s v="Indonesia"/>
    <s v="Indonesian"/>
    <s v="Mobile Apps"/>
    <x v="16"/>
    <n v="30"/>
    <n v="2.7"/>
    <x v="1"/>
    <x v="0"/>
    <s v="Reviewed"/>
    <s v="Completed"/>
    <x v="4"/>
    <x v="5"/>
    <s v="Medium Duration"/>
    <x v="0"/>
  </r>
  <r>
    <x v="941"/>
    <x v="933"/>
    <s v="Female"/>
    <n v="38"/>
    <s v="Male"/>
    <s v="Brazil"/>
    <s v="Portuguese"/>
    <s v="AI"/>
    <x v="9"/>
    <s v="40"/>
    <n v="4"/>
    <x v="2"/>
    <x v="20"/>
    <s v="Follow-up"/>
    <s v="Inactive"/>
    <x v="5"/>
    <x v="1"/>
    <s v="Medium Duration"/>
    <x v="1"/>
  </r>
  <r>
    <x v="942"/>
    <x v="934"/>
    <s v="Male"/>
    <n v="40"/>
    <s v="Male"/>
    <s v="Canada"/>
    <s v="English"/>
    <s v="Data Analysis"/>
    <x v="11"/>
    <s v="20"/>
    <n v="2.5"/>
    <x v="0"/>
    <x v="22"/>
    <s v="Follow-up"/>
    <s v="Completed"/>
    <x v="1"/>
    <x v="11"/>
    <s v="Medium Duration"/>
    <x v="0"/>
  </r>
  <r>
    <x v="943"/>
    <x v="935"/>
    <s v="Female"/>
    <n v="46"/>
    <s v="Male"/>
    <s v="Brazil"/>
    <s v="Portuguese"/>
    <s v="Data Analysis"/>
    <x v="27"/>
    <s v="75"/>
    <n v="0"/>
    <x v="0"/>
    <x v="5"/>
    <s v="Pending"/>
    <s v="On Hold"/>
    <x v="0"/>
    <x v="0"/>
    <s v="Short Duration"/>
    <x v="0"/>
  </r>
  <r>
    <x v="944"/>
    <x v="936"/>
    <s v="Male"/>
    <n v="56"/>
    <s v="Male"/>
    <s v="Egypt"/>
    <s v="Arabic"/>
    <s v="DevOps"/>
    <x v="7"/>
    <n v="30"/>
    <n v="2.5125695216907653"/>
    <x v="0"/>
    <x v="36"/>
    <s v="Pending"/>
    <s v="Active"/>
    <x v="0"/>
    <x v="10"/>
    <s v="Short Duration"/>
    <x v="0"/>
  </r>
  <r>
    <x v="945"/>
    <x v="937"/>
    <s v="Male"/>
    <n v="24"/>
    <s v="Male"/>
    <s v="Turkey"/>
    <s v="Turkish"/>
    <s v="Graphic Design"/>
    <x v="33"/>
    <s v=""/>
    <n v="1.6"/>
    <x v="0"/>
    <x v="17"/>
    <s v="Follow-up"/>
    <s v="Active"/>
    <x v="6"/>
    <x v="3"/>
    <s v="Short Duration"/>
    <x v="0"/>
  </r>
  <r>
    <x v="946"/>
    <x v="938"/>
    <s v="Male"/>
    <m/>
    <s v="Male"/>
    <s v="Mexico"/>
    <s v="Spanish"/>
    <s v="AI"/>
    <x v="25"/>
    <s v="75"/>
    <n v="0"/>
    <x v="1"/>
    <x v="5"/>
    <s v="Reviewed"/>
    <s v="Completed"/>
    <x v="3"/>
    <x v="4"/>
    <s v="Short Duration"/>
    <x v="0"/>
  </r>
  <r>
    <x v="947"/>
    <x v="939"/>
    <s v="Female"/>
    <n v="38"/>
    <s v="Male"/>
    <s v="Turkey"/>
    <s v="Turkish"/>
    <s v="Mobile Apps"/>
    <x v="18"/>
    <s v="30"/>
    <n v="4"/>
    <x v="1"/>
    <x v="18"/>
    <s v="Pending"/>
    <s v="Active"/>
    <x v="4"/>
    <x v="5"/>
    <s v="Medium Duration"/>
    <x v="0"/>
  </r>
  <r>
    <x v="948"/>
    <x v="940"/>
    <s v="Female"/>
    <n v="28"/>
    <s v="Male"/>
    <s v="France"/>
    <s v="French"/>
    <s v="DevOps"/>
    <x v="18"/>
    <n v="50"/>
    <n v="2.5"/>
    <x v="1"/>
    <x v="36"/>
    <s v="Urgent"/>
    <s v="Inactive"/>
    <x v="13"/>
    <x v="0"/>
    <s v="Short Duration"/>
    <x v="0"/>
  </r>
  <r>
    <x v="949"/>
    <x v="941"/>
    <s v="Male"/>
    <n v="25"/>
    <s v="Male"/>
    <s v="Brazil"/>
    <s v="Portuguese"/>
    <s v="DevOps"/>
    <x v="24"/>
    <n v="20"/>
    <n v="3.8"/>
    <x v="2"/>
    <x v="33"/>
    <s v="Urgent"/>
    <s v="Inactive"/>
    <x v="4"/>
    <x v="10"/>
    <s v="Short Duration"/>
    <x v="0"/>
  </r>
  <r>
    <x v="950"/>
    <x v="942"/>
    <s v="Male"/>
    <n v="41"/>
    <s v="Male"/>
    <s v="UK"/>
    <s v="English"/>
    <s v="DevOps"/>
    <x v="18"/>
    <s v="50"/>
    <n v="4.8"/>
    <x v="0"/>
    <x v="14"/>
    <s v="Urgent"/>
    <s v="Active"/>
    <x v="9"/>
    <x v="0"/>
    <s v="Short Duration"/>
    <x v="0"/>
  </r>
  <r>
    <x v="951"/>
    <x v="943"/>
    <s v="Female"/>
    <n v="45"/>
    <s v="Male"/>
    <s v="Mexico"/>
    <s v="Spanish"/>
    <s v="Data Analysis"/>
    <x v="22"/>
    <s v="40"/>
    <n v="2"/>
    <x v="1"/>
    <x v="35"/>
    <s v="Reviewed"/>
    <s v="Inactive"/>
    <x v="0"/>
    <x v="15"/>
    <s v="Long Duration"/>
    <x v="0"/>
  </r>
  <r>
    <x v="952"/>
    <x v="944"/>
    <s v="Male"/>
    <n v="47"/>
    <s v="Male"/>
    <s v="Turkey"/>
    <s v="Turkish"/>
    <s v="DevOps"/>
    <x v="27"/>
    <n v="100"/>
    <n v="3.3"/>
    <x v="0"/>
    <x v="16"/>
    <s v="Follow-up"/>
    <s v="Active"/>
    <x v="1"/>
    <x v="16"/>
    <s v="Long Duration"/>
    <x v="1"/>
  </r>
  <r>
    <x v="953"/>
    <x v="945"/>
    <s v="Female"/>
    <n v="59"/>
    <s v="Male"/>
    <s v="UK"/>
    <s v="English"/>
    <s v="Data Analysis"/>
    <x v="37"/>
    <s v="40"/>
    <n v="2.5"/>
    <x v="1"/>
    <x v="10"/>
    <s v="Urgent"/>
    <s v="Active"/>
    <x v="19"/>
    <x v="9"/>
    <s v="Medium Duration"/>
    <x v="1"/>
  </r>
  <r>
    <x v="954"/>
    <x v="946"/>
    <s v="Female"/>
    <n v="25"/>
    <s v="Male"/>
    <s v="Canada"/>
    <s v="English"/>
    <s v="Blockchain Development"/>
    <x v="22"/>
    <n v="100"/>
    <n v="2.5125695216907653"/>
    <x v="1"/>
    <x v="35"/>
    <s v="Reviewed"/>
    <s v="Active"/>
    <x v="1"/>
    <x v="10"/>
    <s v="Short Duration"/>
    <x v="0"/>
  </r>
  <r>
    <x v="955"/>
    <x v="947"/>
    <s v="Male"/>
    <n v="27"/>
    <s v="Male"/>
    <s v="Australia"/>
    <s v="English"/>
    <s v="Web Development"/>
    <x v="15"/>
    <n v="50"/>
    <n v="2.5125695216907653"/>
    <x v="1"/>
    <x v="31"/>
    <s v="Pending"/>
    <s v="Completed"/>
    <x v="10"/>
    <x v="4"/>
    <s v="Short Duration"/>
    <x v="0"/>
  </r>
  <r>
    <x v="956"/>
    <x v="948"/>
    <s v="Female"/>
    <n v="57"/>
    <s v="Male"/>
    <s v="Australia"/>
    <s v="English"/>
    <s v="AI"/>
    <x v="31"/>
    <n v="100"/>
    <n v="0"/>
    <x v="1"/>
    <x v="25"/>
    <s v="Follow-up"/>
    <s v="Active"/>
    <x v="17"/>
    <x v="10"/>
    <s v="Short Duration"/>
    <x v="0"/>
  </r>
  <r>
    <x v="957"/>
    <x v="949"/>
    <s v="Female"/>
    <n v="34"/>
    <s v="Male"/>
    <s v="Turkey"/>
    <s v="Turkish"/>
    <s v="UI/UX Design"/>
    <x v="29"/>
    <n v="20"/>
    <n v="1.6"/>
    <x v="1"/>
    <x v="29"/>
    <s v="Pending"/>
    <s v="Completed"/>
    <x v="15"/>
    <x v="10"/>
    <s v="Short Duration"/>
    <x v="1"/>
  </r>
  <r>
    <x v="958"/>
    <x v="950"/>
    <s v="Male"/>
    <n v="55"/>
    <s v="Male"/>
    <s v="France"/>
    <s v="French"/>
    <s v="UI/UX Design"/>
    <x v="26"/>
    <s v="50"/>
    <n v="0"/>
    <x v="0"/>
    <x v="18"/>
    <s v="Reviewed"/>
    <s v="Active"/>
    <x v="19"/>
    <x v="7"/>
    <s v="Short Duration"/>
    <x v="0"/>
  </r>
  <r>
    <x v="959"/>
    <x v="951"/>
    <s v="Male"/>
    <n v="21"/>
    <s v="Male"/>
    <s v="Egypt"/>
    <s v="Arabic"/>
    <s v="Blockchain Development"/>
    <x v="25"/>
    <s v="100"/>
    <n v="0"/>
    <x v="1"/>
    <x v="0"/>
    <s v="Urgent"/>
    <s v="Active"/>
    <x v="12"/>
    <x v="10"/>
    <s v="Short Duration"/>
    <x v="0"/>
  </r>
  <r>
    <x v="960"/>
    <x v="952"/>
    <s v="Male"/>
    <n v="53"/>
    <s v="Male"/>
    <s v="Netherlands"/>
    <s v="Dutch"/>
    <s v="DevOps"/>
    <x v="4"/>
    <n v="20"/>
    <n v="4.7"/>
    <x v="1"/>
    <x v="2"/>
    <s v="Urgent"/>
    <s v="Active"/>
    <x v="18"/>
    <x v="5"/>
    <s v="Medium Duration"/>
    <x v="0"/>
  </r>
  <r>
    <x v="961"/>
    <x v="953"/>
    <s v="Female"/>
    <n v="21"/>
    <s v="Male"/>
    <s v="Germany"/>
    <s v="Germany"/>
    <s v="UI/UX Design"/>
    <x v="25"/>
    <n v="100"/>
    <n v="0"/>
    <x v="1"/>
    <x v="36"/>
    <s v="Reviewed"/>
    <s v="Inactive"/>
    <x v="3"/>
    <x v="7"/>
    <s v="Short Duration"/>
    <x v="0"/>
  </r>
  <r>
    <x v="962"/>
    <x v="954"/>
    <s v="Female"/>
    <n v="36"/>
    <s v="Male"/>
    <s v="Brazil"/>
    <s v="Portuguese"/>
    <s v="Web Development"/>
    <x v="14"/>
    <s v="20"/>
    <n v="4.0999999999999996"/>
    <x v="0"/>
    <x v="8"/>
    <s v="Urgent"/>
    <s v="Completed"/>
    <x v="17"/>
    <x v="3"/>
    <s v="Short Duration"/>
    <x v="0"/>
  </r>
  <r>
    <x v="963"/>
    <x v="955"/>
    <s v="Male"/>
    <n v="40"/>
    <s v="Male"/>
    <s v="Germany"/>
    <s v="Germany"/>
    <s v="AI"/>
    <x v="33"/>
    <n v="30"/>
    <n v="1.3"/>
    <x v="1"/>
    <x v="7"/>
    <s v="Follow-up"/>
    <s v="Completed"/>
    <x v="17"/>
    <x v="4"/>
    <s v="Short Duration"/>
    <x v="0"/>
  </r>
  <r>
    <x v="964"/>
    <x v="956"/>
    <s v="Female"/>
    <n v="59"/>
    <s v="Male"/>
    <s v="UK"/>
    <s v="English"/>
    <s v="UI/UX Design"/>
    <x v="37"/>
    <s v="100"/>
    <n v="2.6"/>
    <x v="2"/>
    <x v="0"/>
    <s v="Reviewed"/>
    <s v="Active"/>
    <x v="2"/>
    <x v="7"/>
    <s v="Short Duration"/>
    <x v="0"/>
  </r>
  <r>
    <x v="965"/>
    <x v="957"/>
    <s v="Male"/>
    <n v="45"/>
    <s v="Male"/>
    <s v="Netherlands"/>
    <s v="Dutch"/>
    <s v="Cybersecurity"/>
    <x v="3"/>
    <n v="20"/>
    <n v="2.7"/>
    <x v="2"/>
    <x v="28"/>
    <s v="Pending"/>
    <s v="Active"/>
    <x v="3"/>
    <x v="3"/>
    <s v="Short Duration"/>
    <x v="0"/>
  </r>
  <r>
    <x v="966"/>
    <x v="958"/>
    <s v="Male"/>
    <n v="44"/>
    <s v="Male"/>
    <s v="South Korea"/>
    <s v="Korean"/>
    <s v="Machine Learning"/>
    <x v="16"/>
    <s v="40"/>
    <n v="2.5125695216907653"/>
    <x v="0"/>
    <x v="10"/>
    <s v="Reviewed"/>
    <s v="Inactive"/>
    <x v="13"/>
    <x v="10"/>
    <s v="Short Duration"/>
    <x v="1"/>
  </r>
  <r>
    <x v="967"/>
    <x v="959"/>
    <s v="Female"/>
    <n v="36"/>
    <s v="Male"/>
    <s v="UK"/>
    <s v="English"/>
    <s v="Cybersecurity"/>
    <x v="13"/>
    <s v="30"/>
    <n v="3.6"/>
    <x v="0"/>
    <x v="8"/>
    <s v="Follow-up"/>
    <s v="Inactive"/>
    <x v="4"/>
    <x v="4"/>
    <s v="Short Duration"/>
    <x v="0"/>
  </r>
  <r>
    <x v="968"/>
    <x v="960"/>
    <s v="Female"/>
    <n v="26"/>
    <s v="Male"/>
    <s v="India"/>
    <s v="Hindi"/>
    <s v="Graphic Design"/>
    <x v="25"/>
    <s v="75"/>
    <n v="3"/>
    <x v="1"/>
    <x v="0"/>
    <s v="Follow-up"/>
    <s v="Inactive"/>
    <x v="17"/>
    <x v="4"/>
    <s v="Short Duration"/>
    <x v="0"/>
  </r>
  <r>
    <x v="969"/>
    <x v="961"/>
    <s v="Male"/>
    <n v="49"/>
    <s v="Male"/>
    <s v="India"/>
    <s v="Hindi"/>
    <s v="Web Development"/>
    <x v="25"/>
    <s v=""/>
    <n v="0"/>
    <x v="0"/>
    <x v="21"/>
    <s v="Reviewed"/>
    <s v="Completed"/>
    <x v="10"/>
    <x v="3"/>
    <s v="Short Duration"/>
    <x v="0"/>
  </r>
  <r>
    <x v="970"/>
    <x v="962"/>
    <s v="Male"/>
    <n v="29"/>
    <s v="Male"/>
    <s v="France"/>
    <s v="French"/>
    <s v="Mobile Apps"/>
    <x v="15"/>
    <n v="40"/>
    <n v="0"/>
    <x v="1"/>
    <x v="22"/>
    <s v="Reviewed"/>
    <s v="Completed"/>
    <x v="3"/>
    <x v="3"/>
    <s v="Short Duration"/>
    <x v="0"/>
  </r>
  <r>
    <x v="971"/>
    <x v="963"/>
    <s v="Male"/>
    <n v="32"/>
    <s v="Male"/>
    <s v="France"/>
    <s v="French"/>
    <s v="Graphic Design"/>
    <x v="25"/>
    <n v="40"/>
    <n v="3.1"/>
    <x v="1"/>
    <x v="6"/>
    <s v="Urgent"/>
    <s v="Completed"/>
    <x v="10"/>
    <x v="10"/>
    <s v="Short Duration"/>
    <x v="0"/>
  </r>
  <r>
    <x v="972"/>
    <x v="964"/>
    <s v="Male"/>
    <n v="24"/>
    <s v="Male"/>
    <s v="Indonesia"/>
    <s v="Indonesian"/>
    <s v="Blockchain Development"/>
    <x v="15"/>
    <n v="30"/>
    <n v="3.9"/>
    <x v="0"/>
    <x v="3"/>
    <s v="Follow-up"/>
    <s v="Active"/>
    <x v="3"/>
    <x v="3"/>
    <s v="Short Duration"/>
    <x v="0"/>
  </r>
  <r>
    <x v="973"/>
    <x v="965"/>
    <s v="Male"/>
    <n v="35"/>
    <s v="Male"/>
    <s v="South Korea"/>
    <s v="Korean"/>
    <s v="DevOps"/>
    <x v="5"/>
    <s v="30"/>
    <n v="1.6"/>
    <x v="1"/>
    <x v="24"/>
    <s v="Reviewed"/>
    <s v="Completed"/>
    <x v="4"/>
    <x v="11"/>
    <s v="Medium Duration"/>
    <x v="1"/>
  </r>
  <r>
    <x v="974"/>
    <x v="966"/>
    <s v="Female"/>
    <n v="43"/>
    <s v="Male"/>
    <s v="Spain"/>
    <s v="Spanish"/>
    <s v="Blockchain Development"/>
    <x v="33"/>
    <s v=""/>
    <n v="1.8"/>
    <x v="0"/>
    <x v="32"/>
    <s v="Reviewed"/>
    <s v="On Hold"/>
    <x v="3"/>
    <x v="4"/>
    <s v="Short Duration"/>
    <x v="1"/>
  </r>
  <r>
    <x v="975"/>
    <x v="967"/>
    <s v="Male"/>
    <n v="53"/>
    <s v="Male"/>
    <s v="South Korea"/>
    <s v="Korean"/>
    <s v="Machine Learning"/>
    <x v="4"/>
    <s v="100"/>
    <n v="3.7"/>
    <x v="0"/>
    <x v="34"/>
    <s v="Follow-up"/>
    <s v="On Hold"/>
    <x v="0"/>
    <x v="7"/>
    <s v="Short Duration"/>
    <x v="0"/>
  </r>
  <r>
    <x v="976"/>
    <x v="968"/>
    <s v="Female"/>
    <n v="38"/>
    <s v="Male"/>
    <s v="Russia"/>
    <s v="Russian"/>
    <s v="DevOps"/>
    <x v="24"/>
    <s v="75"/>
    <n v="2.5125695216907653"/>
    <x v="0"/>
    <x v="0"/>
    <s v="Reviewed"/>
    <s v="Inactive"/>
    <x v="14"/>
    <x v="6"/>
    <s v="Short Duration"/>
    <x v="0"/>
  </r>
  <r>
    <x v="977"/>
    <x v="969"/>
    <s v="Male"/>
    <n v="57"/>
    <s v="Male"/>
    <s v="UK"/>
    <s v="English"/>
    <s v="Cybersecurity"/>
    <x v="36"/>
    <s v="75"/>
    <n v="4.0999999999999996"/>
    <x v="0"/>
    <x v="3"/>
    <s v="Urgent"/>
    <s v="Completed"/>
    <x v="1"/>
    <x v="15"/>
    <s v="Long Duration"/>
    <x v="0"/>
  </r>
  <r>
    <x v="978"/>
    <x v="970"/>
    <s v="Male"/>
    <n v="27"/>
    <s v="Male"/>
    <s v="China"/>
    <s v="Mandarin"/>
    <s v="Blockchain Development"/>
    <x v="31"/>
    <n v="75"/>
    <n v="1.4"/>
    <x v="1"/>
    <x v="29"/>
    <s v="Follow-up"/>
    <s v="On Hold"/>
    <x v="17"/>
    <x v="3"/>
    <s v="Short Duration"/>
    <x v="1"/>
  </r>
  <r>
    <x v="979"/>
    <x v="971"/>
    <s v="Male"/>
    <n v="43"/>
    <s v="Male"/>
    <s v="Argentina"/>
    <s v="Spanish"/>
    <s v="Web Development"/>
    <x v="33"/>
    <s v="100"/>
    <n v="1.1000000000000001"/>
    <x v="1"/>
    <x v="23"/>
    <s v="Urgent"/>
    <s v="Inactive"/>
    <x v="17"/>
    <x v="3"/>
    <s v="Short Duration"/>
    <x v="1"/>
  </r>
  <r>
    <x v="980"/>
    <x v="972"/>
    <s v="Male"/>
    <n v="48"/>
    <s v="Male"/>
    <s v="Canada"/>
    <s v="English"/>
    <s v="Data Analysis"/>
    <x v="10"/>
    <n v="40"/>
    <n v="3.9"/>
    <x v="2"/>
    <x v="0"/>
    <s v="Urgent"/>
    <s v="Completed"/>
    <x v="15"/>
    <x v="10"/>
    <s v="Short Duration"/>
    <x v="0"/>
  </r>
  <r>
    <x v="981"/>
    <x v="973"/>
    <s v="Male"/>
    <n v="26"/>
    <s v="Male"/>
    <s v="Brazil"/>
    <s v="Portuguese"/>
    <s v="Cybersecurity"/>
    <x v="18"/>
    <s v="20"/>
    <n v="3.6"/>
    <x v="0"/>
    <x v="24"/>
    <s v="Urgent"/>
    <s v="Active"/>
    <x v="9"/>
    <x v="1"/>
    <s v="Medium Duration"/>
    <x v="1"/>
  </r>
  <r>
    <x v="982"/>
    <x v="974"/>
    <s v="Female"/>
    <m/>
    <s v="Male"/>
    <s v="South Africa"/>
    <s v="Afrikaans"/>
    <s v="Graphic Design"/>
    <x v="12"/>
    <n v="40"/>
    <n v="0"/>
    <x v="0"/>
    <x v="33"/>
    <s v="Urgent"/>
    <s v="On Hold"/>
    <x v="17"/>
    <x v="4"/>
    <s v="Short Duration"/>
    <x v="0"/>
  </r>
  <r>
    <x v="983"/>
    <x v="975"/>
    <s v="Female"/>
    <n v="50"/>
    <s v="Male"/>
    <s v="Italy"/>
    <s v="Italian"/>
    <s v="Data Analysis"/>
    <x v="27"/>
    <n v="75"/>
    <n v="4.5"/>
    <x v="0"/>
    <x v="11"/>
    <s v="Follow-up"/>
    <s v="Active"/>
    <x v="11"/>
    <x v="13"/>
    <s v="Medium Duration"/>
    <x v="1"/>
  </r>
  <r>
    <x v="984"/>
    <x v="976"/>
    <s v="Male"/>
    <n v="48"/>
    <s v="Male"/>
    <s v="South Africa"/>
    <s v="Afrikaans"/>
    <s v="Web Development"/>
    <x v="18"/>
    <s v="50"/>
    <n v="2.5125695216907653"/>
    <x v="1"/>
    <x v="34"/>
    <s v="Urgent"/>
    <s v="Completed"/>
    <x v="14"/>
    <x v="1"/>
    <s v="Medium Duration"/>
    <x v="0"/>
  </r>
  <r>
    <x v="985"/>
    <x v="977"/>
    <s v="Male"/>
    <n v="60"/>
    <s v="Male"/>
    <s v="Spain"/>
    <s v="Spanish"/>
    <s v="Blockchain Development"/>
    <x v="35"/>
    <s v="20"/>
    <n v="1.4"/>
    <x v="1"/>
    <x v="8"/>
    <s v="Urgent"/>
    <s v="On Hold"/>
    <x v="7"/>
    <x v="9"/>
    <s v="Medium Duration"/>
    <x v="0"/>
  </r>
  <r>
    <x v="986"/>
    <x v="978"/>
    <s v="Male"/>
    <n v="26"/>
    <s v="Male"/>
    <s v="Egypt"/>
    <s v="Arabic"/>
    <s v="Machine Learning"/>
    <x v="14"/>
    <s v="50"/>
    <n v="0"/>
    <x v="1"/>
    <x v="22"/>
    <s v="Reviewed"/>
    <s v="Completed"/>
    <x v="17"/>
    <x v="3"/>
    <s v="Short Duration"/>
    <x v="0"/>
  </r>
  <r>
    <x v="987"/>
    <x v="979"/>
    <s v="Female"/>
    <n v="35"/>
    <s v="Male"/>
    <s v="South Korea"/>
    <s v="Korean"/>
    <s v="Graphic Design"/>
    <x v="27"/>
    <n v="100"/>
    <n v="4.3"/>
    <x v="1"/>
    <x v="26"/>
    <s v="Follow-up"/>
    <s v="Active"/>
    <x v="0"/>
    <x v="4"/>
    <s v="Short Duration"/>
    <x v="0"/>
  </r>
  <r>
    <x v="988"/>
    <x v="980"/>
    <s v="Male"/>
    <n v="23"/>
    <s v="Male"/>
    <s v="US"/>
    <s v="English"/>
    <s v="Blockchain Development"/>
    <x v="3"/>
    <n v="100"/>
    <n v="2.2000000000000002"/>
    <x v="1"/>
    <x v="29"/>
    <s v="Follow-up"/>
    <s v="On Hold"/>
    <x v="6"/>
    <x v="4"/>
    <s v="Short Duration"/>
    <x v="1"/>
  </r>
  <r>
    <x v="989"/>
    <x v="981"/>
    <s v="Male"/>
    <n v="37"/>
    <s v="Male"/>
    <s v="Australia"/>
    <s v="English"/>
    <s v="Graphic Design"/>
    <x v="3"/>
    <s v="75"/>
    <n v="3.2"/>
    <x v="0"/>
    <x v="6"/>
    <s v="Pending"/>
    <s v="Active"/>
    <x v="3"/>
    <x v="3"/>
    <s v="Short Duration"/>
    <x v="0"/>
  </r>
  <r>
    <x v="990"/>
    <x v="982"/>
    <s v="Female"/>
    <n v="21"/>
    <s v="Male"/>
    <s v="Argentina"/>
    <s v="Spanish"/>
    <s v="AI"/>
    <x v="33"/>
    <s v="100"/>
    <n v="3.7"/>
    <x v="1"/>
    <x v="34"/>
    <s v="Follow-up"/>
    <s v="Completed"/>
    <x v="6"/>
    <x v="4"/>
    <s v="Short Duration"/>
    <x v="0"/>
  </r>
  <r>
    <x v="991"/>
    <x v="983"/>
    <s v="Female"/>
    <n v="58"/>
    <s v="Male"/>
    <s v="Germany"/>
    <s v="Germany"/>
    <s v="UI/UX Design"/>
    <x v="40"/>
    <n v="50"/>
    <n v="4.9000000000000004"/>
    <x v="0"/>
    <x v="11"/>
    <s v="Follow-up"/>
    <s v="Completed"/>
    <x v="2"/>
    <x v="10"/>
    <s v="Short Duration"/>
    <x v="1"/>
  </r>
  <r>
    <x v="992"/>
    <x v="984"/>
    <s v="Female"/>
    <n v="52"/>
    <s v="Male"/>
    <s v="Indonesia"/>
    <s v="Indonesian"/>
    <s v="Mobile Apps"/>
    <x v="20"/>
    <n v="75"/>
    <n v="3.2"/>
    <x v="0"/>
    <x v="0"/>
    <s v="Pending"/>
    <s v="Active"/>
    <x v="7"/>
    <x v="1"/>
    <s v="Medium Duration"/>
    <x v="0"/>
  </r>
  <r>
    <x v="993"/>
    <x v="985"/>
    <s v="Male"/>
    <n v="46"/>
    <s v="Male"/>
    <s v="Russia"/>
    <s v="Russian"/>
    <s v="Mobile Apps"/>
    <x v="18"/>
    <s v="20"/>
    <n v="2.2000000000000002"/>
    <x v="2"/>
    <x v="19"/>
    <s v="Follow-up"/>
    <s v="On Hold"/>
    <x v="5"/>
    <x v="14"/>
    <s v="Long Duration"/>
    <x v="0"/>
  </r>
  <r>
    <x v="994"/>
    <x v="986"/>
    <s v="Female"/>
    <n v="34"/>
    <s v="Male"/>
    <s v="South Africa"/>
    <s v="Afrikaans"/>
    <s v="DevOps"/>
    <x v="18"/>
    <s v="30"/>
    <n v="3.9"/>
    <x v="1"/>
    <x v="36"/>
    <s v="Follow-up"/>
    <s v="Active"/>
    <x v="1"/>
    <x v="4"/>
    <s v="Short Duration"/>
    <x v="0"/>
  </r>
  <r>
    <x v="995"/>
    <x v="987"/>
    <s v="Male"/>
    <n v="56"/>
    <s v="Male"/>
    <s v="Turkey"/>
    <s v="Turkish"/>
    <s v="DevOps"/>
    <x v="13"/>
    <s v="100"/>
    <n v="0"/>
    <x v="0"/>
    <x v="15"/>
    <s v="Follow-up"/>
    <s v="Completed"/>
    <x v="4"/>
    <x v="4"/>
    <s v="Short Duration"/>
    <x v="1"/>
  </r>
  <r>
    <x v="996"/>
    <x v="988"/>
    <s v="Female"/>
    <n v="26"/>
    <s v="Male"/>
    <s v="Germany"/>
    <s v="Germany"/>
    <s v="Blockchain Development"/>
    <x v="22"/>
    <n v="40"/>
    <n v="2.8"/>
    <x v="0"/>
    <x v="21"/>
    <s v="Follow-up"/>
    <s v="Active"/>
    <x v="14"/>
    <x v="13"/>
    <s v="Medium Duration"/>
    <x v="0"/>
  </r>
  <r>
    <x v="997"/>
    <x v="989"/>
    <s v="Female"/>
    <n v="37"/>
    <s v="Male"/>
    <s v="Japan"/>
    <s v="Japanese"/>
    <s v="Data Analysis"/>
    <x v="9"/>
    <s v="75"/>
    <n v="2.5125695216907653"/>
    <x v="0"/>
    <x v="5"/>
    <s v="Pending"/>
    <s v="Completed"/>
    <x v="9"/>
    <x v="9"/>
    <s v="Medium Duration"/>
    <x v="0"/>
  </r>
  <r>
    <x v="998"/>
    <x v="990"/>
    <s v="Male"/>
    <n v="46"/>
    <s v="Male"/>
    <s v="Russia"/>
    <s v="Russian"/>
    <s v="Machine Learning"/>
    <x v="7"/>
    <s v="100"/>
    <n v="2.8"/>
    <x v="1"/>
    <x v="33"/>
    <s v="Follow-up"/>
    <s v="Active"/>
    <x v="15"/>
    <x v="0"/>
    <s v="Short Duration"/>
    <x v="0"/>
  </r>
  <r>
    <x v="999"/>
    <x v="991"/>
    <s v="Female"/>
    <n v="36"/>
    <s v="Male"/>
    <s v="Mexico"/>
    <s v="Spanish"/>
    <s v="UI/UX Design"/>
    <x v="10"/>
    <n v="20"/>
    <n v="1.7"/>
    <x v="1"/>
    <x v="28"/>
    <s v="Follow-up"/>
    <s v="On Hold"/>
    <x v="11"/>
    <x v="15"/>
    <s v="Long Duration"/>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L250001"/>
    <s v="Ms. Nicole Kidd"/>
    <s v="Female"/>
    <n v="52"/>
    <m/>
    <s v="Italy"/>
    <s v="Italian"/>
    <x v="0"/>
    <n v="11"/>
    <n v="100"/>
    <n v="2.5125695216907653"/>
    <b v="0"/>
    <n v="0.79"/>
    <s v="Reviewed"/>
    <s v="On Hold"/>
    <n v="13"/>
    <n v="6"/>
    <s v="Short Duration"/>
    <s v="EXCELLENT"/>
  </r>
  <r>
    <s v="FL250002"/>
    <s v="Vanessa Garcia"/>
    <s v="Female"/>
    <n v="52"/>
    <s v="Male"/>
    <s v="Australia"/>
    <s v="English"/>
    <x v="1"/>
    <n v="34"/>
    <n v="100"/>
    <n v="3.3"/>
    <b v="1"/>
    <n v="0.84"/>
    <s v="Reviewed"/>
    <s v="Completed"/>
    <n v="10"/>
    <n v="7"/>
    <s v="Medium Duration"/>
    <s v="EXCELLENT"/>
  </r>
  <r>
    <s v="FL250003"/>
    <s v="Juan Nelson"/>
    <s v="Male"/>
    <n v="53"/>
    <s v="Male"/>
    <s v="Germany"/>
    <s v="Germany"/>
    <x v="2"/>
    <n v="31"/>
    <n v="50"/>
    <n v="0"/>
    <b v="0"/>
    <n v="0.71"/>
    <s v="Reviewed"/>
    <s v="Active"/>
    <n v="16"/>
    <n v="16"/>
    <s v="Long Duration"/>
    <s v="EXCELLENT"/>
  </r>
  <r>
    <s v="FL250004"/>
    <s v="Amanda Spencer"/>
    <s v="Female"/>
    <n v="38"/>
    <s v="Male"/>
    <s v="Australia"/>
    <s v="English"/>
    <x v="3"/>
    <n v="4"/>
    <n v="40"/>
    <n v="1.5"/>
    <b v="0"/>
    <n v="0.9"/>
    <s v="Reviewed"/>
    <s v="Completed"/>
    <n v="5"/>
    <n v="1"/>
    <s v="Short Duration"/>
    <s v="EXCELLENT"/>
  </r>
  <r>
    <s v="FL250005"/>
    <s v="Lynn Curtis DDS"/>
    <s v="Female"/>
    <n v="53"/>
    <s v="Male"/>
    <s v="Germany"/>
    <s v="Germany"/>
    <x v="4"/>
    <n v="27"/>
    <n v="30"/>
    <n v="4.8"/>
    <b v="0"/>
    <n v="0.83"/>
    <s v="Reviewed"/>
    <s v="On Hold"/>
    <n v="13"/>
    <n v="3"/>
    <s v="Short Duration"/>
    <s v="EXCELLENT"/>
  </r>
  <r>
    <s v="FL250006"/>
    <s v="Lisa Johnson"/>
    <s v="Female"/>
    <n v="59"/>
    <s v="Male"/>
    <s v="Netherlands"/>
    <s v="Dutch"/>
    <x v="5"/>
    <n v="14"/>
    <n v="30"/>
    <n v="2.4"/>
    <b v="0"/>
    <n v="0.79"/>
    <s v="Urgent"/>
    <s v="Active"/>
    <n v="8"/>
    <n v="3"/>
    <s v="Short Duration"/>
    <s v="EXCELLENT"/>
  </r>
  <r>
    <s v="FL250007"/>
    <s v="Eric Myers"/>
    <s v="Male"/>
    <n v="52"/>
    <s v="Male"/>
    <s v="Indonesia"/>
    <s v="Indonesian"/>
    <x v="6"/>
    <n v="10"/>
    <n v="75"/>
    <n v="3.1"/>
    <b v="0"/>
    <n v="0.94"/>
    <s v="Reviewed"/>
    <s v="On Hold"/>
    <n v="10"/>
    <n v="3"/>
    <s v="Short Duration"/>
    <s v="EXCELLENT"/>
  </r>
  <r>
    <s v="FL250008"/>
    <s v="Ricky Graham"/>
    <s v="Male"/>
    <n v="43"/>
    <s v="Male"/>
    <s v="Italy"/>
    <s v="Italian"/>
    <x v="0"/>
    <n v="14"/>
    <n v="40"/>
    <n v="4.5999999999999996"/>
    <b v="0"/>
    <n v="0.94"/>
    <s v="Urgent"/>
    <s v="On Hold"/>
    <n v="7"/>
    <n v="10"/>
    <s v="Medium Duration"/>
    <s v="EXCELLENT"/>
  </r>
  <r>
    <s v="FL250009"/>
    <s v="Sean Martin"/>
    <s v="Male"/>
    <n v="26"/>
    <s v="Male"/>
    <s v="US"/>
    <s v="English"/>
    <x v="0"/>
    <n v="4"/>
    <s v=""/>
    <n v="4"/>
    <b v="1"/>
    <n v="0.76"/>
    <s v="Reviewed"/>
    <s v="Inactive"/>
    <n v="2"/>
    <n v="4"/>
    <s v="Short Duration"/>
    <s v="EXCELLENT"/>
  </r>
  <r>
    <s v="FL250010"/>
    <s v="Matthew Lloyd"/>
    <s v="Male"/>
    <n v="52"/>
    <s v="Male"/>
    <s v="Turkey"/>
    <s v="Turkish"/>
    <x v="5"/>
    <n v="22"/>
    <n v="50"/>
    <n v="2.5125695216907653"/>
    <b v="1"/>
    <n v="0.79"/>
    <s v="Pending"/>
    <s v="Active"/>
    <n v="16"/>
    <n v="5"/>
    <s v="Short Duration"/>
    <s v="EXCELLENT"/>
  </r>
  <r>
    <s v="FL250011"/>
    <s v="Gavin Randall"/>
    <s v="Male"/>
    <n v="40"/>
    <s v="Male"/>
    <s v="UK"/>
    <s v="English"/>
    <x v="6"/>
    <n v="17"/>
    <s v="40"/>
    <n v="3.6"/>
    <b v="1"/>
    <n v="0.77"/>
    <s v="Follow-up"/>
    <s v="Inactive"/>
    <n v="20"/>
    <n v="5"/>
    <s v="Short Duration"/>
    <s v="EXCELLENT"/>
  </r>
  <r>
    <s v="FL250012"/>
    <s v="Michelle Curtis"/>
    <s v="Female"/>
    <n v="55"/>
    <s v="Male"/>
    <s v="Argentina"/>
    <s v="Spanish"/>
    <x v="7"/>
    <n v="15"/>
    <s v=""/>
    <n v="2.5125695216907653"/>
    <b v="1"/>
    <n v="0.86"/>
    <s v="Urgent"/>
    <s v="Active"/>
    <n v="13"/>
    <n v="4"/>
    <s v="Short Duration"/>
    <s v="EXCELLENT"/>
  </r>
  <r>
    <s v="FL250013"/>
    <s v="Alice Schneider"/>
    <s v="Female"/>
    <n v="57"/>
    <s v="Male"/>
    <s v="UK"/>
    <s v="English"/>
    <x v="8"/>
    <n v="18"/>
    <s v=""/>
    <n v="2"/>
    <b v="0"/>
    <n v="0.86"/>
    <s v="Reviewed"/>
    <s v="On Hold"/>
    <n v="16"/>
    <n v="15"/>
    <s v="Long Duration"/>
    <s v="EXCELLENT"/>
  </r>
  <r>
    <s v="FL250014"/>
    <s v="Phillip Shelton"/>
    <s v="Male"/>
    <n v="38"/>
    <s v="Male"/>
    <m/>
    <s v="Spanish"/>
    <x v="2"/>
    <n v="20"/>
    <n v="75"/>
    <n v="2.9"/>
    <b v="1"/>
    <n v="0.93"/>
    <s v="Pending"/>
    <s v="On Hold"/>
    <n v="17"/>
    <n v="12"/>
    <s v="Medium Duration"/>
    <s v="EXCELLENT"/>
  </r>
  <r>
    <s v="FL250015"/>
    <s v="Edward Ferguson"/>
    <s v="Male"/>
    <n v="50"/>
    <s v="Male"/>
    <s v="Germany"/>
    <s v="Germany"/>
    <x v="6"/>
    <n v="22"/>
    <s v="75"/>
    <n v="3.7"/>
    <b v="1"/>
    <n v="0.7"/>
    <s v="Follow-up"/>
    <s v="Completed"/>
    <n v="14"/>
    <n v="6"/>
    <s v="Short Duration"/>
    <s v="GOOD"/>
  </r>
  <r>
    <s v="FL250016"/>
    <s v="Wyatt Stout"/>
    <s v="Male"/>
    <n v="42"/>
    <s v="Male"/>
    <s v="Japan"/>
    <s v="Japanese"/>
    <x v="4"/>
    <n v="0"/>
    <n v="30"/>
    <n v="1.2"/>
    <b v="0"/>
    <n v="0.69"/>
    <s v="Urgent"/>
    <s v="Active"/>
    <n v="5"/>
    <n v="2"/>
    <s v="Short Duration"/>
    <s v="GOOD"/>
  </r>
  <r>
    <s v="FL250017"/>
    <s v="Laura Johnson"/>
    <s v="Female"/>
    <n v="39"/>
    <s v="Male"/>
    <s v="Australia"/>
    <s v="English"/>
    <x v="9"/>
    <n v="13"/>
    <n v="30"/>
    <n v="2.5"/>
    <b v="0"/>
    <n v="0.6"/>
    <s v="Follow-up"/>
    <s v="Inactive"/>
    <n v="7"/>
    <n v="1"/>
    <s v="Short Duration"/>
    <s v="GOOD"/>
  </r>
  <r>
    <s v="FL250018"/>
    <s v="Scott Burns"/>
    <s v="Male"/>
    <n v="56"/>
    <s v="Male"/>
    <s v="India"/>
    <s v="Hindi"/>
    <x v="0"/>
    <s v="0"/>
    <s v=""/>
    <n v="2.5125695216907653"/>
    <s v="Unknown"/>
    <n v="0.87"/>
    <s v="Pending"/>
    <s v="Completed"/>
    <n v="1"/>
    <n v="2"/>
    <s v="Short Duration"/>
    <s v="EXCELLENT"/>
  </r>
  <r>
    <s v="FL250019"/>
    <s v="Tyler Aguirre"/>
    <s v="Male"/>
    <n v="56"/>
    <s v="Male"/>
    <s v="US"/>
    <s v="English"/>
    <x v="7"/>
    <n v="31"/>
    <n v="50"/>
    <n v="1.1000000000000001"/>
    <b v="0"/>
    <n v="0.75"/>
    <s v="Urgent"/>
    <s v="Completed"/>
    <n v="13"/>
    <n v="3"/>
    <s v="Short Duration"/>
    <s v="EXCELLENT"/>
  </r>
  <r>
    <s v="FL250020"/>
    <s v="Matthew Lawson"/>
    <s v="Male"/>
    <n v="57"/>
    <s v="Male"/>
    <s v="Italy"/>
    <s v="Italian"/>
    <x v="3"/>
    <n v="3"/>
    <n v="100"/>
    <n v="1.8"/>
    <b v="1"/>
    <n v="0.68"/>
    <s v="Follow-up"/>
    <s v="Completed"/>
    <n v="1"/>
    <n v="1"/>
    <s v="Short Duration"/>
    <s v="GOOD"/>
  </r>
  <r>
    <s v="FL250021"/>
    <s v="James Cherry"/>
    <s v="Male"/>
    <m/>
    <s v="Male"/>
    <s v="Indonesia"/>
    <s v="Indonesian"/>
    <x v="5"/>
    <n v="9"/>
    <s v="50"/>
    <n v="1.8"/>
    <b v="0"/>
    <n v="0.65"/>
    <s v="Reviewed"/>
    <s v="Inactive"/>
    <n v="15"/>
    <n v="6"/>
    <s v="Short Duration"/>
    <s v="GOOD"/>
  </r>
  <r>
    <s v="FL250022"/>
    <s v="Samuel Sanford"/>
    <s v="Male"/>
    <n v="51"/>
    <s v="Male"/>
    <s v="Japan"/>
    <s v="Japanese"/>
    <x v="9"/>
    <s v="0"/>
    <s v=""/>
    <n v="2.4"/>
    <b v="0"/>
    <n v="0.69"/>
    <s v="Urgent"/>
    <s v="Completed"/>
    <n v="3"/>
    <n v="5"/>
    <s v="Short Duration"/>
    <s v="GOOD"/>
  </r>
  <r>
    <s v="FL250023"/>
    <s v="Cesar Greene"/>
    <s v="Male"/>
    <n v="51"/>
    <s v="Male"/>
    <s v="Brazil"/>
    <s v="Portuguese"/>
    <x v="8"/>
    <n v="21"/>
    <n v="30"/>
    <n v="4.7"/>
    <b v="0"/>
    <n v="0.79"/>
    <s v="Follow-up"/>
    <s v="Inactive"/>
    <n v="14"/>
    <n v="2"/>
    <s v="Short Duration"/>
    <s v="EXCELLENT"/>
  </r>
  <r>
    <s v="FL250024"/>
    <s v="Melanie Carter"/>
    <s v="Female"/>
    <n v="51"/>
    <s v="Male"/>
    <s v="South Korea"/>
    <s v="Korean"/>
    <x v="10"/>
    <n v="15"/>
    <n v="50"/>
    <n v="1.3"/>
    <b v="1"/>
    <n v="1"/>
    <s v="Pending"/>
    <s v="Completed"/>
    <n v="9"/>
    <n v="3"/>
    <s v="Short Duration"/>
    <s v="EXCELLENT"/>
  </r>
  <r>
    <s v="FL250025"/>
    <s v="Jennifer Martin"/>
    <s v="Female"/>
    <n v="54"/>
    <s v="Male"/>
    <s v="Indonesia"/>
    <s v="Indonesian"/>
    <x v="10"/>
    <n v="13"/>
    <s v="75"/>
    <n v="2.9"/>
    <s v="Unknown"/>
    <n v="0.92"/>
    <s v="Pending"/>
    <s v="Inactive"/>
    <n v="15"/>
    <n v="3"/>
    <s v="Short Duration"/>
    <s v="EXCELLENT"/>
  </r>
  <r>
    <s v="FL250026"/>
    <s v="Anna Mccann"/>
    <s v="Female"/>
    <n v="22"/>
    <s v="Male"/>
    <s v="South Korea"/>
    <s v="Korean"/>
    <x v="9"/>
    <n v="0"/>
    <n v="30"/>
    <n v="1.2"/>
    <b v="1"/>
    <n v="0.7"/>
    <s v="Urgent"/>
    <s v="On Hold"/>
    <n v="5"/>
    <n v="2"/>
    <s v="Short Duration"/>
    <s v="GOOD"/>
  </r>
  <r>
    <s v="FL250027"/>
    <s v="Marissa Bass"/>
    <s v="Female"/>
    <n v="34"/>
    <s v="Male"/>
    <s v="Japan"/>
    <s v="Japanese"/>
    <x v="0"/>
    <n v="8"/>
    <n v="20"/>
    <n v="0"/>
    <b v="1"/>
    <n v="0.89"/>
    <s v="Follow-up"/>
    <s v="On Hold"/>
    <n v="6"/>
    <n v="1"/>
    <s v="Short Duration"/>
    <s v="EXCELLENT"/>
  </r>
  <r>
    <s v="FL250028"/>
    <s v="Alexis Day"/>
    <s v="Female"/>
    <n v="36"/>
    <s v="Male"/>
    <s v="Russia"/>
    <s v="Russian"/>
    <x v="2"/>
    <n v="11"/>
    <s v=""/>
    <n v="1.8"/>
    <b v="1"/>
    <n v="0.86"/>
    <s v="Urgent"/>
    <s v="On Hold"/>
    <n v="12"/>
    <n v="4"/>
    <s v="Short Duration"/>
    <s v="EXCELLENT"/>
  </r>
  <r>
    <s v="FL250029"/>
    <s v="Megan Jones"/>
    <s v="Female"/>
    <n v="47"/>
    <s v="Male"/>
    <s v="Canada"/>
    <s v="English"/>
    <x v="5"/>
    <n v="22"/>
    <s v="30"/>
    <n v="1.3"/>
    <b v="0"/>
    <n v="0.62"/>
    <s v="Urgent"/>
    <s v="On Hold"/>
    <n v="14"/>
    <n v="2"/>
    <s v="Short Duration"/>
    <s v="GOOD"/>
  </r>
  <r>
    <s v="FL250030"/>
    <s v="Lori Smith"/>
    <s v="Female"/>
    <n v="41"/>
    <s v="Male"/>
    <s v="Netherlands"/>
    <s v="Dutch"/>
    <x v="6"/>
    <n v="14"/>
    <n v="75"/>
    <n v="1.2"/>
    <b v="0"/>
    <n v="0.79"/>
    <s v="Follow-up"/>
    <s v="On Hold"/>
    <n v="6"/>
    <n v="5"/>
    <s v="Short Duration"/>
    <s v="EXCELLENT"/>
  </r>
  <r>
    <s v="FL250031"/>
    <s v="Eric Carpenter"/>
    <s v="Male"/>
    <n v="22"/>
    <s v="Male"/>
    <s v="Netherlands"/>
    <s v="Dutch"/>
    <x v="9"/>
    <n v="4"/>
    <s v=""/>
    <n v="1"/>
    <b v="1"/>
    <n v="0.79"/>
    <s v="Follow-up"/>
    <s v="Completed"/>
    <n v="3"/>
    <n v="1"/>
    <s v="Short Duration"/>
    <s v="EXCELLENT"/>
  </r>
  <r>
    <s v="FL250032"/>
    <s v="Timothy Daniels"/>
    <s v="Male"/>
    <n v="38"/>
    <s v="Male"/>
    <s v="France"/>
    <s v="French"/>
    <x v="10"/>
    <n v="19"/>
    <n v="100"/>
    <n v="4.2"/>
    <b v="0"/>
    <n v="0.68"/>
    <s v="Reviewed"/>
    <s v="Completed"/>
    <n v="10"/>
    <n v="10"/>
    <s v="Medium Duration"/>
    <s v="GOOD"/>
  </r>
  <r>
    <s v="FL250033"/>
    <s v="Robert Nelson"/>
    <s v="Male"/>
    <n v="46"/>
    <s v="Male"/>
    <s v="Egypt"/>
    <s v="Arabic"/>
    <x v="5"/>
    <n v="9"/>
    <s v="20"/>
    <n v="1.4"/>
    <b v="1"/>
    <n v="0.76"/>
    <s v="Follow-up"/>
    <s v="Completed"/>
    <n v="13"/>
    <n v="6"/>
    <s v="Short Duration"/>
    <s v="EXCELLENT"/>
  </r>
  <r>
    <s v="FL250034"/>
    <s v="Michael Anderson"/>
    <s v="Male"/>
    <m/>
    <s v="Male"/>
    <s v="South Korea"/>
    <s v="Korean"/>
    <x v="5"/>
    <n v="9"/>
    <s v="40"/>
    <n v="2.4"/>
    <b v="1"/>
    <n v="0.82"/>
    <s v="Pending"/>
    <s v="Inactive"/>
    <n v="15"/>
    <n v="3"/>
    <s v="Short Duration"/>
    <s v="EXCELLENT"/>
  </r>
  <r>
    <s v="FL250035"/>
    <s v="Jessica Snyder"/>
    <s v="Female"/>
    <n v="54"/>
    <s v="Male"/>
    <s v="US"/>
    <s v="English"/>
    <x v="3"/>
    <n v="32"/>
    <s v="75"/>
    <n v="1"/>
    <b v="1"/>
    <n v="0.81"/>
    <s v="Urgent"/>
    <s v="Inactive"/>
    <n v="18"/>
    <n v="10"/>
    <s v="Medium Duration"/>
    <s v="EXCELLENT"/>
  </r>
  <r>
    <s v="FL250036"/>
    <s v="Emily Daniels"/>
    <s v="Female"/>
    <n v="52"/>
    <s v="Male"/>
    <s v="South Korea"/>
    <s v="Korean"/>
    <x v="4"/>
    <n v="28"/>
    <n v="20"/>
    <n v="2.5125695216907653"/>
    <b v="0"/>
    <n v="0.79"/>
    <s v="Urgent"/>
    <s v="Inactive"/>
    <n v="18"/>
    <n v="2"/>
    <s v="Short Duration"/>
    <s v="EXCELLENT"/>
  </r>
  <r>
    <s v="FL250037"/>
    <s v="Jamie Ramirez"/>
    <s v="Female"/>
    <n v="42"/>
    <s v="Male"/>
    <s v="Japan"/>
    <s v="Japanese"/>
    <x v="1"/>
    <n v="6"/>
    <s v="40"/>
    <n v="2.5125695216907653"/>
    <b v="0"/>
    <n v="0.63"/>
    <s v="Pending"/>
    <s v="Inactive"/>
    <n v="15"/>
    <n v="6"/>
    <s v="Short Duration"/>
    <s v="GOOD"/>
  </r>
  <r>
    <s v="FL250038"/>
    <s v="Amy Harrison"/>
    <s v="Female"/>
    <n v="29"/>
    <s v="Male"/>
    <s v="Netherlands"/>
    <s v="Dutch"/>
    <x v="2"/>
    <n v="10"/>
    <s v="40"/>
    <n v="2.2000000000000002"/>
    <b v="0"/>
    <n v="0.67"/>
    <s v="Follow-up"/>
    <s v="On Hold"/>
    <n v="10"/>
    <n v="9"/>
    <s v="Medium Duration"/>
    <s v="GOOD"/>
  </r>
  <r>
    <s v="FL250039"/>
    <s v="Melinda White"/>
    <s v="Female"/>
    <n v="42"/>
    <s v="Male"/>
    <s v="South Africa"/>
    <s v="Afrikaans"/>
    <x v="1"/>
    <n v="23"/>
    <s v="50"/>
    <n v="3.2"/>
    <b v="1"/>
    <n v="0.79"/>
    <s v="Pending"/>
    <s v="On Hold"/>
    <n v="13"/>
    <n v="3"/>
    <s v="Short Duration"/>
    <s v="EXCELLENT"/>
  </r>
  <r>
    <s v="FL250040"/>
    <s v="James Hernandez"/>
    <s v="Male"/>
    <n v="60"/>
    <s v="Male"/>
    <s v="Japan"/>
    <s v="Japanese"/>
    <x v="3"/>
    <n v="13"/>
    <n v="20"/>
    <n v="3.6"/>
    <b v="0"/>
    <n v="0.8"/>
    <s v="Pending"/>
    <s v="On Hold"/>
    <n v="9"/>
    <n v="3"/>
    <s v="Short Duration"/>
    <s v="EXCELLENT"/>
  </r>
  <r>
    <s v="FL250041"/>
    <s v="Angelica Rogers"/>
    <s v="Female"/>
    <n v="59"/>
    <s v="Male"/>
    <s v="UK"/>
    <s v="English"/>
    <x v="5"/>
    <n v="3"/>
    <n v="50"/>
    <n v="0"/>
    <b v="0"/>
    <n v="0.79"/>
    <s v="Reviewed"/>
    <s v="Active"/>
    <n v="3"/>
    <n v="1"/>
    <s v="Short Duration"/>
    <s v="EXCELLENT"/>
  </r>
  <r>
    <s v="FL250042"/>
    <s v="Savannah Williams"/>
    <s v="Female"/>
    <n v="21"/>
    <s v="Male"/>
    <s v="Canada"/>
    <s v="English"/>
    <x v="3"/>
    <n v="0"/>
    <s v="30"/>
    <n v="2.7"/>
    <b v="1"/>
    <n v="0.84"/>
    <s v="Pending"/>
    <s v="Completed"/>
    <n v="5"/>
    <n v="1"/>
    <s v="Short Duration"/>
    <s v="EXCELLENT"/>
  </r>
  <r>
    <s v="FL250043"/>
    <s v="Kaitlyn Schmidt"/>
    <s v="Female"/>
    <n v="35"/>
    <s v="Male"/>
    <s v="Germany"/>
    <s v="Germany"/>
    <x v="9"/>
    <n v="10"/>
    <n v="50"/>
    <n v="0"/>
    <b v="0"/>
    <n v="0.79"/>
    <s v="Urgent"/>
    <s v="Inactive"/>
    <n v="7"/>
    <n v="6"/>
    <s v="Short Duration"/>
    <s v="EXCELLENT"/>
  </r>
  <r>
    <s v="FL250044"/>
    <s v="Jason Singh"/>
    <s v="Male"/>
    <n v="41"/>
    <s v="Male"/>
    <s v="UK"/>
    <s v="English"/>
    <x v="6"/>
    <s v="0"/>
    <s v="20"/>
    <n v="2.8"/>
    <b v="1"/>
    <n v="0.63"/>
    <s v="Pending"/>
    <s v="Inactive"/>
    <n v="1"/>
    <n v="1"/>
    <s v="Short Duration"/>
    <s v="GOOD"/>
  </r>
  <r>
    <s v="FL250045"/>
    <s v="Michelle Ramirez"/>
    <s v="Female"/>
    <n v="51"/>
    <s v="Male"/>
    <s v="Netherlands"/>
    <s v="Dutch"/>
    <x v="10"/>
    <n v="23"/>
    <s v="20"/>
    <n v="2.5"/>
    <b v="0"/>
    <n v="0.8"/>
    <s v="Urgent"/>
    <s v="On Hold"/>
    <n v="17"/>
    <n v="15"/>
    <s v="Long Duration"/>
    <s v="EXCELLENT"/>
  </r>
  <r>
    <s v="FL250046"/>
    <s v="James Brown"/>
    <s v="Male"/>
    <n v="41"/>
    <s v="Male"/>
    <s v="South Africa"/>
    <s v="Afrikaans"/>
    <x v="3"/>
    <n v="9"/>
    <n v="75"/>
    <n v="4.9000000000000004"/>
    <b v="1"/>
    <n v="0.74"/>
    <s v="Urgent"/>
    <s v="Inactive"/>
    <n v="13"/>
    <n v="8"/>
    <s v="Medium Duration"/>
    <s v="EXCELLENT"/>
  </r>
  <r>
    <s v="FL250047"/>
    <s v="Mrs. Samantha Simmons"/>
    <s v="Female"/>
    <n v="47"/>
    <s v="Male"/>
    <s v="Egypt"/>
    <s v="Arabic"/>
    <x v="9"/>
    <n v="15"/>
    <n v="30"/>
    <n v="4.5"/>
    <b v="1"/>
    <n v="0.85"/>
    <s v="Urgent"/>
    <s v="Inactive"/>
    <n v="12"/>
    <n v="4"/>
    <s v="Short Duration"/>
    <s v="EXCELLENT"/>
  </r>
  <r>
    <s v="FL250048"/>
    <s v="Chase Mason"/>
    <s v="Male"/>
    <n v="25"/>
    <s v="Male"/>
    <s v="China"/>
    <s v="Mandarin"/>
    <x v="2"/>
    <n v="4"/>
    <s v="50"/>
    <n v="2.7"/>
    <b v="0"/>
    <n v="0.77"/>
    <s v="Follow-up"/>
    <s v="Completed"/>
    <n v="4"/>
    <n v="3"/>
    <s v="Short Duration"/>
    <s v="EXCELLENT"/>
  </r>
  <r>
    <s v="FL250049"/>
    <s v="Dominique Ward"/>
    <s v="Female"/>
    <n v="25"/>
    <s v="Male"/>
    <s v="Mexico"/>
    <s v="Spanish"/>
    <x v="1"/>
    <n v="7"/>
    <s v="20"/>
    <n v="1.9"/>
    <b v="0"/>
    <n v="0.79"/>
    <s v="Reviewed"/>
    <s v="On Hold"/>
    <n v="12"/>
    <n v="10"/>
    <s v="Medium Duration"/>
    <s v="EXCELLENT"/>
  </r>
  <r>
    <s v="FL250050"/>
    <s v="Lance Griffin"/>
    <s v="Male"/>
    <n v="29"/>
    <s v="Male"/>
    <m/>
    <s v="Dutch"/>
    <x v="7"/>
    <n v="1"/>
    <s v="20"/>
    <n v="1.4"/>
    <b v="1"/>
    <n v="0.63"/>
    <s v="Urgent"/>
    <s v="Completed"/>
    <n v="2"/>
    <n v="1"/>
    <s v="Short Duration"/>
    <s v="GOOD"/>
  </r>
  <r>
    <s v="FL250051"/>
    <s v="Julie Burgess"/>
    <s v="Female"/>
    <n v="23"/>
    <s v="Male"/>
    <s v="Argentina"/>
    <s v="Spanish"/>
    <x v="8"/>
    <n v="0"/>
    <s v="75"/>
    <n v="1.9"/>
    <b v="1"/>
    <n v="0.79"/>
    <s v="Urgent"/>
    <s v="Active"/>
    <n v="2"/>
    <n v="5"/>
    <s v="Short Duration"/>
    <s v="EXCELLENT"/>
  </r>
  <r>
    <s v="FL250052"/>
    <s v="Don Scott"/>
    <s v="Male"/>
    <n v="31"/>
    <s v="Male"/>
    <s v="France"/>
    <s v="French"/>
    <x v="6"/>
    <n v="8"/>
    <s v="50"/>
    <n v="3.4"/>
    <b v="0"/>
    <n v="0.79"/>
    <s v="Follow-up"/>
    <s v="Active"/>
    <n v="11"/>
    <n v="3"/>
    <s v="Short Duration"/>
    <s v="EXCELLENT"/>
  </r>
  <r>
    <s v="FL250053"/>
    <s v="Kyle Atkinson"/>
    <s v="Male"/>
    <n v="51"/>
    <s v="Male"/>
    <s v="Germany"/>
    <s v="Germany"/>
    <x v="10"/>
    <n v="33"/>
    <s v="75"/>
    <n v="3.3"/>
    <s v="Unknown"/>
    <n v="0.68"/>
    <s v="Urgent"/>
    <s v="Active"/>
    <n v="17"/>
    <n v="8"/>
    <s v="Medium Duration"/>
    <s v="GOOD"/>
  </r>
  <r>
    <s v="FL250054"/>
    <s v="Jimmy Hogan"/>
    <s v="Male"/>
    <m/>
    <s v="Male"/>
    <s v="Spain"/>
    <s v="Spanish"/>
    <x v="7"/>
    <n v="1"/>
    <s v="30"/>
    <n v="0"/>
    <b v="0"/>
    <n v="0.68"/>
    <s v="Pending"/>
    <s v="On Hold"/>
    <n v="1"/>
    <n v="2"/>
    <s v="Short Duration"/>
    <s v="GOOD"/>
  </r>
  <r>
    <s v="FL250055"/>
    <s v="Jennifer Mcintyre"/>
    <s v="Female"/>
    <n v="29"/>
    <s v="Male"/>
    <s v="Turkey"/>
    <s v="Turkish"/>
    <x v="8"/>
    <n v="11"/>
    <s v="100"/>
    <n v="2.2999999999999998"/>
    <b v="1"/>
    <n v="0.72"/>
    <s v="Pending"/>
    <s v="Inactive"/>
    <n v="7"/>
    <n v="7"/>
    <s v="Medium Duration"/>
    <s v="EXCELLENT"/>
  </r>
  <r>
    <s v="FL250056"/>
    <s v="Larry Simpson"/>
    <s v="Male"/>
    <n v="50"/>
    <s v="Male"/>
    <s v="UK"/>
    <s v="English"/>
    <x v="5"/>
    <n v="15"/>
    <s v=""/>
    <n v="2"/>
    <b v="1"/>
    <n v="0.65"/>
    <s v="Reviewed"/>
    <s v="On Hold"/>
    <n v="7"/>
    <n v="7"/>
    <s v="Medium Duration"/>
    <s v="GOOD"/>
  </r>
  <r>
    <s v="FL250057"/>
    <s v="Laura Price"/>
    <s v="Female"/>
    <n v="26"/>
    <s v="Male"/>
    <s v="UK"/>
    <s v="English"/>
    <x v="9"/>
    <n v="8"/>
    <s v="50"/>
    <n v="1.3"/>
    <b v="0"/>
    <n v="0.76"/>
    <s v="Urgent"/>
    <s v="On Hold"/>
    <n v="7"/>
    <n v="5"/>
    <s v="Short Duration"/>
    <s v="EXCELLENT"/>
  </r>
  <r>
    <s v="FL250058"/>
    <s v="Mark Wright"/>
    <s v="Male"/>
    <n v="38"/>
    <s v="Male"/>
    <s v="Canada"/>
    <s v="English"/>
    <x v="5"/>
    <n v="17"/>
    <n v="40"/>
    <n v="4"/>
    <b v="1"/>
    <n v="0.9"/>
    <s v="Follow-up"/>
    <s v="Inactive"/>
    <n v="16"/>
    <n v="11"/>
    <s v="Medium Duration"/>
    <s v="EXCELLENT"/>
  </r>
  <r>
    <s v="FL250059"/>
    <s v="Samantha Mcdaniel"/>
    <s v="Female"/>
    <n v="23"/>
    <s v="Male"/>
    <s v="India"/>
    <s v="Hindi"/>
    <x v="1"/>
    <s v="0"/>
    <s v="75"/>
    <n v="3.6"/>
    <b v="1"/>
    <n v="0.65"/>
    <s v="Pending"/>
    <s v="Completed"/>
    <n v="2"/>
    <n v="4"/>
    <s v="Short Duration"/>
    <s v="GOOD"/>
  </r>
  <r>
    <s v="FL250060"/>
    <s v="Barbara Foster"/>
    <s v="Female"/>
    <n v="51"/>
    <s v="Male"/>
    <s v="South Africa"/>
    <s v="Afrikaans"/>
    <x v="9"/>
    <n v="28"/>
    <s v="40"/>
    <n v="3.9"/>
    <b v="0"/>
    <n v="0.63"/>
    <s v="Follow-up"/>
    <s v="Active"/>
    <n v="13"/>
    <n v="6"/>
    <s v="Short Duration"/>
    <s v="GOOD"/>
  </r>
  <r>
    <s v="FL250061"/>
    <s v="Courtney Tran"/>
    <s v="Female"/>
    <n v="51"/>
    <s v="Male"/>
    <s v="Indonesia"/>
    <s v="Indonesian"/>
    <x v="5"/>
    <n v="33"/>
    <n v="75"/>
    <n v="0"/>
    <b v="1"/>
    <n v="0.79"/>
    <s v="Follow-up"/>
    <s v="Completed"/>
    <n v="14"/>
    <n v="8"/>
    <s v="Medium Duration"/>
    <s v="EXCELLENT"/>
  </r>
  <r>
    <s v="FL250062"/>
    <s v="Eddie Todd"/>
    <s v="Male"/>
    <n v="47"/>
    <s v="Male"/>
    <s v="Germany"/>
    <s v="Germany"/>
    <x v="5"/>
    <n v="18"/>
    <s v="75"/>
    <n v="0"/>
    <b v="0"/>
    <n v="0.79"/>
    <s v="Pending"/>
    <s v="Active"/>
    <n v="11"/>
    <n v="8"/>
    <s v="Medium Duration"/>
    <s v="EXCELLENT"/>
  </r>
  <r>
    <s v="FL250063"/>
    <s v="Christine Johnson"/>
    <s v="Female"/>
    <n v="34"/>
    <s v="Male"/>
    <s v="Russia"/>
    <s v="Russian"/>
    <x v="7"/>
    <n v="16"/>
    <n v="20"/>
    <n v="2.2999999999999998"/>
    <b v="1"/>
    <n v="0.93"/>
    <s v="Follow-up"/>
    <s v="On Hold"/>
    <n v="15"/>
    <n v="5"/>
    <s v="Short Duration"/>
    <s v="EXCELLENT"/>
  </r>
  <r>
    <s v="FL250064"/>
    <s v="Leah Phelps"/>
    <s v="Female"/>
    <n v="58"/>
    <s v="Male"/>
    <s v="Indonesia"/>
    <s v="Indonesian"/>
    <x v="6"/>
    <n v="35"/>
    <n v="50"/>
    <n v="4.7"/>
    <b v="0"/>
    <n v="0.7"/>
    <s v="Pending"/>
    <s v="Active"/>
    <n v="17"/>
    <n v="13"/>
    <s v="Long Duration"/>
    <s v="GOOD"/>
  </r>
  <r>
    <s v="FL250065"/>
    <s v="Rebekah Williams"/>
    <s v="Female"/>
    <n v="50"/>
    <s v="Male"/>
    <s v="Russia"/>
    <s v="Russian"/>
    <x v="5"/>
    <n v="14"/>
    <s v=""/>
    <n v="3.5"/>
    <b v="1"/>
    <n v="0.83"/>
    <s v="Follow-up"/>
    <s v="On Hold"/>
    <n v="13"/>
    <n v="8"/>
    <s v="Medium Duration"/>
    <s v="EXCELLENT"/>
  </r>
  <r>
    <s v="FL250066"/>
    <s v="Crystal Wilson"/>
    <s v="Female"/>
    <n v="34"/>
    <s v="Male"/>
    <s v="Spain"/>
    <s v="Spanish"/>
    <x v="3"/>
    <n v="12"/>
    <s v="40"/>
    <n v="2.4"/>
    <b v="1"/>
    <n v="0.64"/>
    <s v="Pending"/>
    <s v="Completed"/>
    <n v="14"/>
    <n v="12"/>
    <s v="Medium Duration"/>
    <s v="GOOD"/>
  </r>
  <r>
    <s v="FL250067"/>
    <s v="Ashley Cordova"/>
    <s v="Female"/>
    <n v="45"/>
    <s v="Male"/>
    <s v="Brazil"/>
    <s v="Portuguese"/>
    <x v="5"/>
    <n v="11"/>
    <n v="75"/>
    <n v="4"/>
    <b v="0"/>
    <n v="1"/>
    <s v="Urgent"/>
    <s v="On Hold"/>
    <n v="9"/>
    <n v="2"/>
    <s v="Short Duration"/>
    <s v="EXCELLENT"/>
  </r>
  <r>
    <s v="FL250068"/>
    <s v="Vicki Kelly"/>
    <s v="Female"/>
    <n v="55"/>
    <s v="Male"/>
    <s v="Brazil"/>
    <s v="Portuguese"/>
    <x v="3"/>
    <n v="0"/>
    <n v="40"/>
    <n v="0"/>
    <b v="1"/>
    <n v="0.79"/>
    <s v="Reviewed"/>
    <s v="Completed"/>
    <n v="5"/>
    <n v="5"/>
    <s v="Short Duration"/>
    <s v="EXCELLENT"/>
  </r>
  <r>
    <s v="FL250069"/>
    <s v="Corey Warren"/>
    <s v="Male"/>
    <m/>
    <s v="Male"/>
    <s v="Argentina"/>
    <s v="Spanish"/>
    <x v="7"/>
    <n v="6"/>
    <s v="100"/>
    <n v="1.5"/>
    <b v="0"/>
    <n v="0.79"/>
    <s v="Pending"/>
    <s v="Inactive"/>
    <n v="8"/>
    <n v="2"/>
    <s v="Short Duration"/>
    <s v="EXCELLENT"/>
  </r>
  <r>
    <s v="FL250070"/>
    <s v="Gina Thompson"/>
    <s v="Female"/>
    <n v="60"/>
    <s v="Male"/>
    <s v="China"/>
    <s v="Mandarin"/>
    <x v="7"/>
    <n v="38"/>
    <n v="20"/>
    <n v="2"/>
    <b v="0"/>
    <n v="0.71"/>
    <s v="Pending"/>
    <s v="Inactive"/>
    <n v="19"/>
    <n v="7"/>
    <s v="Medium Duration"/>
    <s v="EXCELLENT"/>
  </r>
  <r>
    <s v="FL250071"/>
    <s v="Yvonne Berg"/>
    <s v="Female"/>
    <n v="33"/>
    <s v="Male"/>
    <s v="South Africa"/>
    <s v="Afrikaans"/>
    <x v="1"/>
    <n v="11"/>
    <s v=""/>
    <n v="2.5125695216907653"/>
    <b v="1"/>
    <n v="0.84"/>
    <s v="Reviewed"/>
    <s v="Inactive"/>
    <n v="6"/>
    <n v="3"/>
    <s v="Short Duration"/>
    <s v="EXCELLENT"/>
  </r>
  <r>
    <s v="FL250072"/>
    <s v="Thomas Miller"/>
    <s v="Male"/>
    <n v="60"/>
    <s v="Male"/>
    <s v="Italy"/>
    <s v="Italian"/>
    <x v="9"/>
    <n v="13"/>
    <n v="50"/>
    <n v="1"/>
    <b v="0"/>
    <n v="0.79"/>
    <s v="Pending"/>
    <s v="On Hold"/>
    <n v="15"/>
    <n v="1"/>
    <s v="Short Duration"/>
    <s v="EXCELLENT"/>
  </r>
  <r>
    <s v="FL250073"/>
    <s v="Nicholas Burton"/>
    <s v="Male"/>
    <n v="40"/>
    <s v="Male"/>
    <s v="US"/>
    <s v="English"/>
    <x v="3"/>
    <n v="9"/>
    <n v="100"/>
    <n v="4.5"/>
    <b v="1"/>
    <n v="0.69"/>
    <s v="Pending"/>
    <s v="Inactive"/>
    <n v="11"/>
    <n v="10"/>
    <s v="Medium Duration"/>
    <s v="GOOD"/>
  </r>
  <r>
    <s v="FL250074"/>
    <s v="Jorge Riley"/>
    <s v="Male"/>
    <n v="59"/>
    <s v="Male"/>
    <s v="Australia"/>
    <s v="English"/>
    <x v="0"/>
    <n v="4"/>
    <s v=""/>
    <n v="1.9"/>
    <b v="0"/>
    <n v="0.88"/>
    <s v="Follow-up"/>
    <s v="Active"/>
    <n v="5"/>
    <n v="1"/>
    <s v="Short Duration"/>
    <s v="EXCELLENT"/>
  </r>
  <r>
    <s v="FL250075"/>
    <s v="Melvin Harris"/>
    <s v="Male"/>
    <n v="36"/>
    <s v="Male"/>
    <m/>
    <s v="Italian"/>
    <x v="10"/>
    <n v="14"/>
    <n v="100"/>
    <n v="3.7"/>
    <b v="0"/>
    <n v="0.79"/>
    <s v="Reviewed"/>
    <s v="Completed"/>
    <n v="9"/>
    <n v="5"/>
    <s v="Short Duration"/>
    <s v="EXCELLENT"/>
  </r>
  <r>
    <s v="FL250076"/>
    <s v="Jeremy Meyer"/>
    <s v="Male"/>
    <n v="32"/>
    <s v="Male"/>
    <s v="India"/>
    <s v="Hindi"/>
    <x v="6"/>
    <s v="0"/>
    <s v="30"/>
    <n v="1.9"/>
    <b v="1"/>
    <n v="0.96"/>
    <s v="Urgent"/>
    <s v="Completed"/>
    <n v="2"/>
    <n v="2"/>
    <s v="Short Duration"/>
    <s v="EXCELLENT"/>
  </r>
  <r>
    <s v="FL250077"/>
    <s v="Timothy Lee"/>
    <s v="Male"/>
    <n v="59"/>
    <s v="Male"/>
    <s v="Australia"/>
    <s v="English"/>
    <x v="5"/>
    <n v="9"/>
    <n v="75"/>
    <n v="4"/>
    <b v="1"/>
    <n v="0.96"/>
    <s v="Pending"/>
    <s v="Active"/>
    <n v="14"/>
    <n v="5"/>
    <s v="Short Duration"/>
    <s v="EXCELLENT"/>
  </r>
  <r>
    <s v="FL250078"/>
    <s v="Diana Bautista"/>
    <s v="Female"/>
    <n v="54"/>
    <s v="Male"/>
    <s v="Spain"/>
    <s v="Spanish"/>
    <x v="9"/>
    <n v="32"/>
    <n v="40"/>
    <n v="1.8"/>
    <b v="0"/>
    <n v="0.79"/>
    <s v="Reviewed"/>
    <s v="On Hold"/>
    <n v="10"/>
    <n v="7"/>
    <s v="Medium Duration"/>
    <s v="EXCELLENT"/>
  </r>
  <r>
    <s v="FL250079"/>
    <s v="Leslie Rodriguez"/>
    <s v="Female"/>
    <n v="37"/>
    <s v="Male"/>
    <s v="Canada"/>
    <s v="English"/>
    <x v="2"/>
    <n v="9"/>
    <s v=""/>
    <n v="0"/>
    <b v="1"/>
    <n v="0.89"/>
    <s v="Follow-up"/>
    <s v="On Hold"/>
    <n v="14"/>
    <n v="6"/>
    <s v="Short Duration"/>
    <s v="EXCELLENT"/>
  </r>
  <r>
    <s v="FL250080"/>
    <s v="Noah Wiggins"/>
    <s v="Male"/>
    <n v="54"/>
    <s v="Male"/>
    <s v="India"/>
    <s v="Hindi"/>
    <x v="10"/>
    <n v="21"/>
    <n v="100"/>
    <n v="4.5999999999999996"/>
    <b v="0"/>
    <n v="0.79"/>
    <s v="Urgent"/>
    <s v="Completed"/>
    <n v="20"/>
    <n v="3"/>
    <s v="Short Duration"/>
    <s v="EXCELLENT"/>
  </r>
  <r>
    <s v="FL250081"/>
    <s v="Bridget Williams"/>
    <s v="Female"/>
    <n v="33"/>
    <s v="Male"/>
    <s v="Argentina"/>
    <s v="Spanish"/>
    <x v="7"/>
    <n v="12"/>
    <s v="100"/>
    <n v="3.6"/>
    <b v="0"/>
    <n v="0.63"/>
    <s v="Reviewed"/>
    <s v="Inactive"/>
    <n v="10"/>
    <n v="2"/>
    <s v="Short Duration"/>
    <s v="GOOD"/>
  </r>
  <r>
    <s v="FL250082"/>
    <s v="Veronica Baker"/>
    <s v="Female"/>
    <n v="25"/>
    <s v="Male"/>
    <s v="Egypt"/>
    <s v="Arabic"/>
    <x v="3"/>
    <n v="7"/>
    <n v="40"/>
    <n v="4.4000000000000004"/>
    <s v="Unknown"/>
    <n v="0.81"/>
    <s v="Urgent"/>
    <s v="On Hold"/>
    <n v="11"/>
    <n v="8"/>
    <s v="Medium Duration"/>
    <s v="EXCELLENT"/>
  </r>
  <r>
    <s v="FL250083"/>
    <s v="Andrew Avila"/>
    <s v="Male"/>
    <m/>
    <s v="Male"/>
    <s v="China"/>
    <s v="Mandarin"/>
    <x v="9"/>
    <n v="3"/>
    <s v="40"/>
    <n v="4.5999999999999996"/>
    <b v="0"/>
    <n v="0.74"/>
    <s v="Urgent"/>
    <s v="On Hold"/>
    <n v="1"/>
    <n v="1"/>
    <s v="Short Duration"/>
    <s v="EXCELLENT"/>
  </r>
  <r>
    <s v="FL250084"/>
    <s v="Michael Roberson"/>
    <s v="Male"/>
    <n v="35"/>
    <s v="Male"/>
    <s v="South Korea"/>
    <s v="Korean"/>
    <x v="3"/>
    <n v="5"/>
    <n v="75"/>
    <n v="3.2"/>
    <b v="0"/>
    <n v="0.72"/>
    <s v="Urgent"/>
    <s v="Active"/>
    <n v="2"/>
    <n v="1"/>
    <s v="Short Duration"/>
    <s v="EXCELLENT"/>
  </r>
  <r>
    <s v="FL250085"/>
    <s v="Austin Jenkins"/>
    <s v="Male"/>
    <n v="59"/>
    <s v="Male"/>
    <s v="South Korea"/>
    <s v="Korean"/>
    <x v="5"/>
    <n v="30"/>
    <n v="40"/>
    <n v="0"/>
    <b v="1"/>
    <n v="0.79"/>
    <s v="Pending"/>
    <s v="Active"/>
    <n v="13"/>
    <n v="13"/>
    <s v="Long Duration"/>
    <s v="EXCELLENT"/>
  </r>
  <r>
    <s v="FL250086"/>
    <s v="Brenda Green"/>
    <s v="Female"/>
    <n v="21"/>
    <s v="Male"/>
    <s v="China"/>
    <s v="Mandarin"/>
    <x v="9"/>
    <n v="2"/>
    <s v="100"/>
    <n v="2.6"/>
    <b v="1"/>
    <n v="0.85"/>
    <s v="Pending"/>
    <s v="Inactive"/>
    <n v="5"/>
    <n v="3"/>
    <s v="Short Duration"/>
    <s v="EXCELLENT"/>
  </r>
  <r>
    <s v="FL250087"/>
    <s v="Samuel Pierce"/>
    <s v="Male"/>
    <n v="25"/>
    <s v="Male"/>
    <s v="US"/>
    <s v="English"/>
    <x v="1"/>
    <n v="2"/>
    <n v="75"/>
    <n v="3.7"/>
    <b v="0"/>
    <n v="0.79"/>
    <s v="Follow-up"/>
    <s v="On Hold"/>
    <n v="1"/>
    <n v="1"/>
    <s v="Short Duration"/>
    <s v="EXCELLENT"/>
  </r>
  <r>
    <s v="FL250088"/>
    <s v="Briana Smith"/>
    <s v="Female"/>
    <n v="38"/>
    <s v="Male"/>
    <s v="Mexico"/>
    <s v="Spanish"/>
    <x v="3"/>
    <n v="19"/>
    <s v="75"/>
    <n v="2.2999999999999998"/>
    <b v="0"/>
    <n v="0.61"/>
    <s v="Follow-up"/>
    <s v="On Hold"/>
    <n v="20"/>
    <n v="9"/>
    <s v="Medium Duration"/>
    <s v="GOOD"/>
  </r>
  <r>
    <s v="FL250089"/>
    <s v="Ronald Barrett"/>
    <s v="Male"/>
    <n v="57"/>
    <s v="Male"/>
    <s v="Russia"/>
    <s v="Russian"/>
    <x v="5"/>
    <n v="16"/>
    <s v="100"/>
    <n v="3.1"/>
    <b v="0"/>
    <n v="0.79"/>
    <s v="Reviewed"/>
    <s v="Active"/>
    <n v="18"/>
    <n v="4"/>
    <s v="Short Duration"/>
    <s v="EXCELLENT"/>
  </r>
  <r>
    <s v="FL250090"/>
    <s v="Matthew Smith"/>
    <s v="Male"/>
    <n v="32"/>
    <s v="Male"/>
    <s v="India"/>
    <s v="Hindi"/>
    <x v="1"/>
    <n v="10"/>
    <n v="20"/>
    <n v="2.4"/>
    <b v="0"/>
    <n v="0.86"/>
    <s v="Follow-up"/>
    <s v="On Hold"/>
    <n v="9"/>
    <n v="3"/>
    <s v="Short Duration"/>
    <s v="EXCELLENT"/>
  </r>
  <r>
    <s v="FL250091"/>
    <s v="Logan Huang"/>
    <s v="Male"/>
    <n v="21"/>
    <s v="Male"/>
    <s v="Italy"/>
    <s v="Italian"/>
    <x v="9"/>
    <n v="2"/>
    <n v="100"/>
    <n v="1.6"/>
    <b v="1"/>
    <n v="0.97"/>
    <s v="Urgent"/>
    <s v="Completed"/>
    <n v="4"/>
    <n v="2"/>
    <s v="Short Duration"/>
    <s v="EXCELLENT"/>
  </r>
  <r>
    <s v="FL250092"/>
    <s v="Miranda Hutchinson"/>
    <s v="Female"/>
    <n v="57"/>
    <s v="Male"/>
    <s v="Canada"/>
    <s v="English"/>
    <x v="8"/>
    <n v="18"/>
    <s v="50"/>
    <n v="2.4"/>
    <b v="1"/>
    <n v="0.63"/>
    <s v="Urgent"/>
    <s v="Active"/>
    <n v="11"/>
    <n v="9"/>
    <s v="Medium Duration"/>
    <s v="GOOD"/>
  </r>
  <r>
    <s v="FL250093"/>
    <s v="Paul Richardson"/>
    <s v="Male"/>
    <n v="53"/>
    <s v="Male"/>
    <s v="China"/>
    <s v="Mandarin"/>
    <x v="7"/>
    <n v="21"/>
    <n v="100"/>
    <n v="2.5125695216907653"/>
    <b v="1"/>
    <n v="0.97"/>
    <s v="Pending"/>
    <s v="Inactive"/>
    <n v="20"/>
    <n v="10"/>
    <s v="Medium Duration"/>
    <s v="EXCELLENT"/>
  </r>
  <r>
    <s v="FL250094"/>
    <s v="Jose Jones"/>
    <s v="Male"/>
    <n v="35"/>
    <s v="Male"/>
    <s v="Russia"/>
    <s v="Russian"/>
    <x v="0"/>
    <n v="3"/>
    <n v="30"/>
    <n v="3.8"/>
    <b v="1"/>
    <n v="0.81"/>
    <s v="Urgent"/>
    <s v="Active"/>
    <n v="3"/>
    <n v="2"/>
    <s v="Short Duration"/>
    <s v="EXCELLENT"/>
  </r>
  <r>
    <s v="FL250095"/>
    <s v="Denise Smith"/>
    <s v="Female"/>
    <n v="54"/>
    <s v="Male"/>
    <s v="China"/>
    <s v="Mandarin"/>
    <x v="10"/>
    <n v="17"/>
    <s v="20"/>
    <n v="1.7"/>
    <b v="0"/>
    <n v="0.69"/>
    <s v="Reviewed"/>
    <s v="On Hold"/>
    <n v="17"/>
    <n v="15"/>
    <s v="Long Duration"/>
    <s v="GOOD"/>
  </r>
  <r>
    <s v="FL250096"/>
    <s v="Shelby Mcmahon"/>
    <s v="Female"/>
    <n v="36"/>
    <s v="Male"/>
    <s v="Italy"/>
    <s v="Italian"/>
    <x v="7"/>
    <n v="0"/>
    <s v="20"/>
    <n v="1.3"/>
    <b v="1"/>
    <n v="0.64"/>
    <s v="Urgent"/>
    <s v="Inactive"/>
    <n v="2"/>
    <n v="2"/>
    <s v="Short Duration"/>
    <s v="GOOD"/>
  </r>
  <r>
    <s v="FL250097"/>
    <s v="Bethany Wright"/>
    <s v="Female"/>
    <n v="49"/>
    <s v="Male"/>
    <s v="Spain"/>
    <s v="Spanish"/>
    <x v="8"/>
    <n v="25"/>
    <s v="50"/>
    <n v="5"/>
    <b v="0"/>
    <n v="0.77"/>
    <s v="Urgent"/>
    <s v="Active"/>
    <n v="14"/>
    <n v="8"/>
    <s v="Medium Duration"/>
    <s v="EXCELLENT"/>
  </r>
  <r>
    <s v="FL250098"/>
    <s v="David Ortiz"/>
    <s v="Male"/>
    <n v="37"/>
    <s v="Male"/>
    <s v="US"/>
    <s v="English"/>
    <x v="0"/>
    <n v="17"/>
    <s v="20"/>
    <n v="3.3"/>
    <b v="0"/>
    <n v="0.96"/>
    <s v="Reviewed"/>
    <s v="Completed"/>
    <n v="20"/>
    <n v="11"/>
    <s v="Medium Duration"/>
    <s v="EXCELLENT"/>
  </r>
  <r>
    <s v="FL250099"/>
    <s v="Andrew Lynch"/>
    <s v="Male"/>
    <m/>
    <s v="Male"/>
    <s v="US"/>
    <s v="English"/>
    <x v="7"/>
    <n v="5"/>
    <n v="20"/>
    <n v="1.1000000000000001"/>
    <b v="0"/>
    <n v="0.74"/>
    <s v="Follow-up"/>
    <s v="Completed"/>
    <n v="2"/>
    <n v="1"/>
    <s v="Short Duration"/>
    <s v="EXCELLENT"/>
  </r>
  <r>
    <s v="FL250100"/>
    <s v="Kristopher Meyers"/>
    <s v="Male"/>
    <n v="32"/>
    <s v="Male"/>
    <s v="Egypt"/>
    <s v="Arabic"/>
    <x v="7"/>
    <n v="10"/>
    <s v="50"/>
    <n v="1.2"/>
    <b v="0"/>
    <n v="0.89"/>
    <s v="Follow-up"/>
    <s v="Active"/>
    <n v="8"/>
    <n v="12"/>
    <s v="Medium Duration"/>
    <s v="EXCELLENT"/>
  </r>
  <r>
    <s v="FL250101"/>
    <s v="Thomas Roth"/>
    <s v="Male"/>
    <n v="35"/>
    <s v="Male"/>
    <s v="India"/>
    <s v="Hindi"/>
    <x v="1"/>
    <n v="0"/>
    <s v=""/>
    <n v="2"/>
    <b v="1"/>
    <n v="0.64"/>
    <s v="Reviewed"/>
    <s v="Completed"/>
    <n v="4"/>
    <n v="1"/>
    <s v="Short Duration"/>
    <s v="GOOD"/>
  </r>
  <r>
    <s v="FL250102"/>
    <s v="Vicki Brown"/>
    <s v="Female"/>
    <n v="51"/>
    <s v="Male"/>
    <s v="Russia"/>
    <s v="Russian"/>
    <x v="2"/>
    <n v="2"/>
    <n v="30"/>
    <n v="4.5"/>
    <b v="0"/>
    <n v="0.64"/>
    <s v="Pending"/>
    <s v="Completed"/>
    <n v="5"/>
    <n v="1"/>
    <s v="Short Duration"/>
    <s v="GOOD"/>
  </r>
  <r>
    <s v="FL250103"/>
    <s v="Stacy Sutton"/>
    <s v="Female"/>
    <n v="50"/>
    <s v="Male"/>
    <s v="Russia"/>
    <s v="Russian"/>
    <x v="9"/>
    <n v="30"/>
    <s v="100"/>
    <n v="3"/>
    <b v="1"/>
    <n v="0.73"/>
    <s v="Urgent"/>
    <s v="Completed"/>
    <n v="13"/>
    <n v="6"/>
    <s v="Short Duration"/>
    <s v="EXCELLENT"/>
  </r>
  <r>
    <s v="FL250104"/>
    <s v="Kimberly Holland"/>
    <s v="Female"/>
    <n v="21"/>
    <s v="Male"/>
    <s v="Turkey"/>
    <s v="Turkish"/>
    <x v="0"/>
    <n v="2"/>
    <n v="50"/>
    <n v="4.9000000000000004"/>
    <b v="1"/>
    <n v="0.68"/>
    <s v="Reviewed"/>
    <s v="Inactive"/>
    <n v="2"/>
    <n v="3"/>
    <s v="Short Duration"/>
    <s v="GOOD"/>
  </r>
  <r>
    <s v="FL250105"/>
    <s v="Travis Richardson"/>
    <s v="Male"/>
    <n v="25"/>
    <s v="Male"/>
    <s v="US"/>
    <s v="English"/>
    <x v="2"/>
    <n v="3"/>
    <n v="30"/>
    <n v="2.5125695216907653"/>
    <b v="0"/>
    <n v="0.88"/>
    <s v="Urgent"/>
    <s v="Completed"/>
    <n v="2"/>
    <n v="4"/>
    <s v="Short Duration"/>
    <s v="EXCELLENT"/>
  </r>
  <r>
    <s v="FL250106"/>
    <s v="Jasmin Ho"/>
    <s v="Female"/>
    <n v="57"/>
    <s v="Male"/>
    <s v="France"/>
    <s v="French"/>
    <x v="9"/>
    <n v="21"/>
    <n v="40"/>
    <n v="2.5"/>
    <b v="0"/>
    <n v="0.77"/>
    <s v="Pending"/>
    <s v="Completed"/>
    <n v="13"/>
    <n v="10"/>
    <s v="Medium Duration"/>
    <s v="EXCELLENT"/>
  </r>
  <r>
    <s v="FL250107"/>
    <s v="Mark Paul"/>
    <s v="Male"/>
    <n v="58"/>
    <s v="Male"/>
    <s v="Russia"/>
    <s v="Russian"/>
    <x v="0"/>
    <n v="3"/>
    <s v=""/>
    <n v="0"/>
    <b v="1"/>
    <n v="0.79"/>
    <s v="Urgent"/>
    <s v="Completed"/>
    <n v="3"/>
    <n v="4"/>
    <s v="Short Duration"/>
    <s v="EXCELLENT"/>
  </r>
  <r>
    <s v="FL250108"/>
    <s v="Jennifer Lewis"/>
    <s v="Female"/>
    <n v="45"/>
    <s v="Male"/>
    <s v="Indonesia"/>
    <s v="Indonesian"/>
    <x v="1"/>
    <n v="19"/>
    <s v="40"/>
    <n v="2.5125695216907653"/>
    <b v="1"/>
    <n v="0.72"/>
    <s v="Reviewed"/>
    <s v="Inactive"/>
    <n v="12"/>
    <n v="6"/>
    <s v="Short Duration"/>
    <s v="EXCELLENT"/>
  </r>
  <r>
    <s v="FL250109"/>
    <s v="Elizabeth Lester"/>
    <s v="Female"/>
    <n v="23"/>
    <s v="Male"/>
    <s v="US"/>
    <s v="English"/>
    <x v="3"/>
    <n v="0"/>
    <s v="20"/>
    <n v="4.7"/>
    <b v="1"/>
    <n v="0.6"/>
    <s v="Urgent"/>
    <s v="Active"/>
    <n v="2"/>
    <n v="1"/>
    <s v="Short Duration"/>
    <s v="GOOD"/>
  </r>
  <r>
    <s v="FL250110"/>
    <s v="Kimberly Griffin"/>
    <s v="Female"/>
    <n v="46"/>
    <s v="Male"/>
    <s v="US"/>
    <s v="English"/>
    <x v="5"/>
    <n v="9"/>
    <n v="30"/>
    <n v="3.5"/>
    <s v="Unknown"/>
    <n v="0.72"/>
    <s v="Follow-up"/>
    <s v="On Hold"/>
    <n v="15"/>
    <n v="9"/>
    <s v="Medium Duration"/>
    <s v="EXCELLENT"/>
  </r>
  <r>
    <s v="FL250111"/>
    <s v="Tyler Warner"/>
    <s v="Male"/>
    <n v="27"/>
    <s v="Male"/>
    <s v="Argentina"/>
    <s v="Spanish"/>
    <x v="7"/>
    <n v="5"/>
    <s v="30"/>
    <n v="2.5125695216907653"/>
    <b v="0"/>
    <n v="0.92"/>
    <s v="Pending"/>
    <s v="Completed"/>
    <n v="3"/>
    <n v="3"/>
    <s v="Short Duration"/>
    <s v="EXCELLENT"/>
  </r>
  <r>
    <s v="FL250112"/>
    <s v="Jane Cox"/>
    <s v="Female"/>
    <n v="32"/>
    <s v="Male"/>
    <s v="US"/>
    <s v="English"/>
    <x v="10"/>
    <n v="6"/>
    <n v="50"/>
    <n v="3.4"/>
    <b v="1"/>
    <n v="0.79"/>
    <s v="Pending"/>
    <s v="Active"/>
    <n v="11"/>
    <n v="4"/>
    <s v="Short Duration"/>
    <s v="EXCELLENT"/>
  </r>
  <r>
    <s v="FL250113"/>
    <s v="Leah Williams"/>
    <s v="Female"/>
    <n v="48"/>
    <s v="Male"/>
    <s v="Argentina"/>
    <s v="Spanish"/>
    <x v="10"/>
    <n v="6"/>
    <n v="75"/>
    <n v="2.5"/>
    <s v="Unknown"/>
    <n v="0.92"/>
    <s v="Pending"/>
    <s v="Completed"/>
    <n v="13"/>
    <n v="1"/>
    <s v="Short Duration"/>
    <s v="EXCELLENT"/>
  </r>
  <r>
    <s v="FL250114"/>
    <s v="Kevin Wong"/>
    <s v="Male"/>
    <n v="30"/>
    <s v="Male"/>
    <s v="Turkey"/>
    <s v="Turkish"/>
    <x v="1"/>
    <n v="3"/>
    <n v="30"/>
    <n v="1.1000000000000001"/>
    <b v="1"/>
    <n v="0.79"/>
    <s v="Reviewed"/>
    <s v="Inactive"/>
    <n v="2"/>
    <n v="1"/>
    <s v="Short Duration"/>
    <s v="EXCELLENT"/>
  </r>
  <r>
    <s v="FL250115"/>
    <s v="Robert Andrews"/>
    <s v="Male"/>
    <n v="59"/>
    <s v="Male"/>
    <s v="Turkey"/>
    <s v="Turkish"/>
    <x v="5"/>
    <n v="13"/>
    <n v="20"/>
    <n v="4.8"/>
    <s v="Unknown"/>
    <n v="0.79"/>
    <s v="Pending"/>
    <s v="Active"/>
    <n v="7"/>
    <n v="10"/>
    <s v="Medium Duration"/>
    <s v="EXCELLENT"/>
  </r>
  <r>
    <s v="FL250116"/>
    <s v="Jessica Torres"/>
    <s v="Female"/>
    <n v="32"/>
    <s v="Male"/>
    <s v="Mexico"/>
    <s v="Spanish"/>
    <x v="5"/>
    <n v="5"/>
    <n v="30"/>
    <n v="2.5125695216907653"/>
    <b v="0"/>
    <n v="0.86"/>
    <s v="Follow-up"/>
    <s v="Inactive"/>
    <n v="3"/>
    <n v="1"/>
    <s v="Short Duration"/>
    <s v="EXCELLENT"/>
  </r>
  <r>
    <s v="FL250117"/>
    <s v="Teresa Kim"/>
    <s v="Female"/>
    <n v="57"/>
    <s v="Male"/>
    <s v="Egypt"/>
    <s v="Arabic"/>
    <x v="7"/>
    <n v="4"/>
    <n v="40"/>
    <n v="3.4"/>
    <b v="1"/>
    <n v="0.68"/>
    <s v="Reviewed"/>
    <s v="Completed"/>
    <n v="1"/>
    <n v="4"/>
    <s v="Short Duration"/>
    <s v="GOOD"/>
  </r>
  <r>
    <s v="FL250118"/>
    <s v="Jon Morgan"/>
    <s v="Male"/>
    <n v="27"/>
    <s v="Male"/>
    <s v="Australia"/>
    <s v="English"/>
    <x v="10"/>
    <n v="7"/>
    <n v="20"/>
    <n v="3.2"/>
    <b v="1"/>
    <n v="0.62"/>
    <s v="Follow-up"/>
    <s v="Completed"/>
    <n v="9"/>
    <n v="3"/>
    <s v="Short Duration"/>
    <s v="GOOD"/>
  </r>
  <r>
    <s v="FL250119"/>
    <s v="Gloria Chaney"/>
    <s v="Female"/>
    <n v="33"/>
    <s v="Male"/>
    <m/>
    <s v="Indonesian"/>
    <x v="10"/>
    <n v="13"/>
    <s v="20"/>
    <n v="3.2"/>
    <b v="0"/>
    <n v="0.79"/>
    <s v="Urgent"/>
    <s v="Inactive"/>
    <n v="8"/>
    <n v="9"/>
    <s v="Medium Duration"/>
    <s v="EXCELLENT"/>
  </r>
  <r>
    <s v="FL250120"/>
    <s v="Jesse Campbell"/>
    <s v="Male"/>
    <n v="29"/>
    <s v="Male"/>
    <s v="South Korea"/>
    <s v="Korean"/>
    <x v="6"/>
    <n v="4"/>
    <s v="30"/>
    <n v="0"/>
    <b v="1"/>
    <n v="0.82"/>
    <s v="Urgent"/>
    <s v="On Hold"/>
    <n v="5"/>
    <n v="3"/>
    <s v="Short Duration"/>
    <s v="EXCELLENT"/>
  </r>
  <r>
    <s v="FL250121"/>
    <s v="Allison Tucker MD"/>
    <s v="Female"/>
    <n v="36"/>
    <s v="Male"/>
    <s v="Indonesia"/>
    <s v="Indonesian"/>
    <x v="7"/>
    <n v="13"/>
    <s v="75"/>
    <n v="2.5125695216907653"/>
    <b v="1"/>
    <n v="0.79"/>
    <s v="Urgent"/>
    <s v="Inactive"/>
    <n v="14"/>
    <n v="4"/>
    <s v="Short Duration"/>
    <s v="EXCELLENT"/>
  </r>
  <r>
    <s v="FL250122"/>
    <s v="Candice Petersen"/>
    <s v="Female"/>
    <n v="47"/>
    <s v="Male"/>
    <s v="Italy"/>
    <s v="Italian"/>
    <x v="9"/>
    <n v="5"/>
    <n v="40"/>
    <n v="3.7"/>
    <b v="0"/>
    <n v="0.93"/>
    <s v="Urgent"/>
    <s v="Completed"/>
    <n v="3"/>
    <n v="1"/>
    <s v="Short Duration"/>
    <s v="EXCELLENT"/>
  </r>
  <r>
    <s v="FL250123"/>
    <s v="Christopher Nichols"/>
    <s v="Male"/>
    <n v="48"/>
    <s v="Male"/>
    <s v="Canada"/>
    <s v="English"/>
    <x v="10"/>
    <n v="15"/>
    <n v="50"/>
    <n v="1"/>
    <b v="1"/>
    <n v="0.64"/>
    <s v="Follow-up"/>
    <s v="Inactive"/>
    <n v="14"/>
    <n v="5"/>
    <s v="Short Duration"/>
    <s v="GOOD"/>
  </r>
  <r>
    <s v="FL250124"/>
    <s v="Debra Garcia"/>
    <s v="Female"/>
    <n v="27"/>
    <s v="Male"/>
    <s v="China"/>
    <s v="Mandarin"/>
    <x v="7"/>
    <n v="8"/>
    <n v="50"/>
    <n v="0"/>
    <s v="Unknown"/>
    <n v="0.79"/>
    <s v="Reviewed"/>
    <s v="On Hold"/>
    <n v="14"/>
    <n v="6"/>
    <s v="Short Duration"/>
    <s v="EXCELLENT"/>
  </r>
  <r>
    <s v="FL250125"/>
    <s v="Andrew Fuentes"/>
    <s v="Male"/>
    <n v="34"/>
    <s v="Male"/>
    <s v="Australia"/>
    <s v="English"/>
    <x v="3"/>
    <n v="10"/>
    <s v=""/>
    <n v="1.7"/>
    <b v="0"/>
    <n v="0.96"/>
    <s v="Reviewed"/>
    <s v="Inactive"/>
    <n v="7"/>
    <n v="9"/>
    <s v="Medium Duration"/>
    <s v="EXCELLENT"/>
  </r>
  <r>
    <s v="FL250126"/>
    <s v="Jason Carter"/>
    <s v="Male"/>
    <n v="49"/>
    <s v="Male"/>
    <s v="South Korea"/>
    <s v="Korean"/>
    <x v="6"/>
    <n v="19"/>
    <s v=""/>
    <n v="5"/>
    <b v="1"/>
    <n v="0.83"/>
    <s v="Pending"/>
    <s v="On Hold"/>
    <n v="11"/>
    <n v="5"/>
    <s v="Short Duration"/>
    <s v="EXCELLENT"/>
  </r>
  <r>
    <s v="FL250127"/>
    <s v="Austin Romero"/>
    <s v="Male"/>
    <n v="30"/>
    <s v="Male"/>
    <s v="Brazil"/>
    <s v="Portuguese"/>
    <x v="1"/>
    <n v="10"/>
    <n v="100"/>
    <n v="1.7"/>
    <b v="1"/>
    <n v="0.64"/>
    <s v="Follow-up"/>
    <s v="On Hold"/>
    <n v="14"/>
    <n v="9"/>
    <s v="Medium Duration"/>
    <s v="GOOD"/>
  </r>
  <r>
    <s v="FL250128"/>
    <s v="Clayton Burns"/>
    <s v="Male"/>
    <n v="31"/>
    <s v="Male"/>
    <s v="Egypt"/>
    <s v="Arabic"/>
    <x v="2"/>
    <n v="8"/>
    <s v="40"/>
    <n v="4.4000000000000004"/>
    <b v="0"/>
    <n v="0.7"/>
    <s v="Urgent"/>
    <s v="Inactive"/>
    <n v="15"/>
    <n v="5"/>
    <s v="Short Duration"/>
    <s v="GOOD"/>
  </r>
  <r>
    <s v="FL250129"/>
    <s v="Jonathan Clark"/>
    <s v="Male"/>
    <n v="58"/>
    <s v="Male"/>
    <s v="China"/>
    <s v="Mandarin"/>
    <x v="10"/>
    <n v="9"/>
    <s v="20"/>
    <n v="0"/>
    <b v="0"/>
    <n v="0.65"/>
    <s v="Follow-up"/>
    <s v="Inactive"/>
    <n v="15"/>
    <n v="7"/>
    <s v="Medium Duration"/>
    <s v="GOOD"/>
  </r>
  <r>
    <s v="FL250130"/>
    <s v="Alexander Griffin"/>
    <s v="Male"/>
    <n v="47"/>
    <s v="Male"/>
    <s v="France"/>
    <s v="French"/>
    <x v="10"/>
    <n v="13"/>
    <s v="40"/>
    <n v="3.4"/>
    <s v="Unknown"/>
    <n v="0.67"/>
    <s v="Pending"/>
    <s v="Active"/>
    <n v="7"/>
    <n v="3"/>
    <s v="Short Duration"/>
    <s v="GOOD"/>
  </r>
  <r>
    <s v="FL250131"/>
    <s v="Shelly Whitehead"/>
    <s v="Female"/>
    <n v="45"/>
    <s v="Male"/>
    <s v="UK"/>
    <s v="English"/>
    <x v="8"/>
    <n v="14"/>
    <n v="100"/>
    <n v="1.1000000000000001"/>
    <b v="0"/>
    <n v="0.93"/>
    <s v="Pending"/>
    <s v="Completed"/>
    <n v="12"/>
    <n v="12"/>
    <s v="Medium Duration"/>
    <s v="EXCELLENT"/>
  </r>
  <r>
    <s v="FL250132"/>
    <s v="Kaitlyn Davis"/>
    <s v="Female"/>
    <n v="57"/>
    <s v="Male"/>
    <s v="France"/>
    <s v="French"/>
    <x v="10"/>
    <n v="0"/>
    <s v="50"/>
    <n v="1.6"/>
    <b v="0"/>
    <n v="0.6"/>
    <s v="Follow-up"/>
    <s v="On Hold"/>
    <n v="3"/>
    <n v="2"/>
    <s v="Short Duration"/>
    <s v="GOOD"/>
  </r>
  <r>
    <s v="FL250133"/>
    <s v="Christopher Jones"/>
    <s v="Male"/>
    <n v="50"/>
    <s v="Male"/>
    <s v="India"/>
    <s v="Hindi"/>
    <x v="3"/>
    <n v="22"/>
    <s v="100"/>
    <n v="4.0999999999999996"/>
    <b v="0"/>
    <n v="0.62"/>
    <s v="Follow-up"/>
    <s v="Active"/>
    <n v="17"/>
    <n v="6"/>
    <s v="Short Duration"/>
    <s v="GOOD"/>
  </r>
  <r>
    <s v="FL250134"/>
    <s v="Cindy Jacobs"/>
    <s v="Female"/>
    <m/>
    <s v="Male"/>
    <s v="Brazil"/>
    <s v="Portuguese"/>
    <x v="10"/>
    <n v="4"/>
    <s v=""/>
    <n v="2.5"/>
    <s v="Unknown"/>
    <n v="0.7"/>
    <s v="Follow-up"/>
    <s v="Inactive"/>
    <n v="2"/>
    <n v="1"/>
    <s v="Short Duration"/>
    <s v="GOOD"/>
  </r>
  <r>
    <s v="FL250135"/>
    <s v="Penny Day"/>
    <s v="Female"/>
    <n v="45"/>
    <s v="Male"/>
    <s v="Indonesia"/>
    <s v="Indonesian"/>
    <x v="0"/>
    <n v="22"/>
    <n v="100"/>
    <n v="4"/>
    <b v="1"/>
    <n v="0.75"/>
    <s v="Reviewed"/>
    <s v="Completed"/>
    <n v="16"/>
    <n v="4"/>
    <s v="Short Duration"/>
    <s v="EXCELLENT"/>
  </r>
  <r>
    <s v="FL250136"/>
    <s v="Thomas Ingram"/>
    <s v="Male"/>
    <n v="60"/>
    <s v="Male"/>
    <s v="South Africa"/>
    <s v="Afrikaans"/>
    <x v="8"/>
    <n v="39"/>
    <s v="75"/>
    <n v="1.4"/>
    <b v="0"/>
    <n v="0.7"/>
    <s v="Urgent"/>
    <s v="Active"/>
    <n v="10"/>
    <n v="3"/>
    <s v="Short Duration"/>
    <s v="GOOD"/>
  </r>
  <r>
    <s v="FL250137"/>
    <s v="Donna Hansen"/>
    <s v="Female"/>
    <n v="43"/>
    <s v="Male"/>
    <s v="UK"/>
    <s v="English"/>
    <x v="8"/>
    <n v="5"/>
    <n v="50"/>
    <n v="2.5125695216907653"/>
    <b v="1"/>
    <n v="0.84"/>
    <s v="Follow-up"/>
    <s v="On Hold"/>
    <n v="1"/>
    <n v="3"/>
    <s v="Short Duration"/>
    <s v="EXCELLENT"/>
  </r>
  <r>
    <s v="FL250138"/>
    <s v="Donna Bailey"/>
    <s v="Female"/>
    <n v="39"/>
    <s v="Male"/>
    <s v="France"/>
    <s v="French"/>
    <x v="8"/>
    <n v="5"/>
    <n v="40"/>
    <n v="1.2"/>
    <b v="0"/>
    <n v="0.83"/>
    <s v="Follow-up"/>
    <s v="Active"/>
    <n v="4"/>
    <n v="1"/>
    <s v="Short Duration"/>
    <s v="EXCELLENT"/>
  </r>
  <r>
    <s v="FL250139"/>
    <s v="Joshua Armstrong"/>
    <s v="Male"/>
    <n v="26"/>
    <s v="Male"/>
    <s v="Mexico"/>
    <s v="Spanish"/>
    <x v="7"/>
    <n v="5"/>
    <s v="50"/>
    <n v="0"/>
    <b v="0"/>
    <n v="0.79"/>
    <s v="Follow-up"/>
    <s v="On Hold"/>
    <n v="3"/>
    <n v="1"/>
    <s v="Short Duration"/>
    <s v="EXCELLENT"/>
  </r>
  <r>
    <s v="FL250140"/>
    <s v="Jonathan Garza"/>
    <s v="Male"/>
    <n v="31"/>
    <s v="Male"/>
    <s v="Germany"/>
    <s v="Germany"/>
    <x v="8"/>
    <n v="11"/>
    <s v="50"/>
    <n v="3.1"/>
    <b v="0"/>
    <n v="0.88"/>
    <s v="Pending"/>
    <s v="Inactive"/>
    <n v="14"/>
    <n v="3"/>
    <s v="Short Duration"/>
    <s v="EXCELLENT"/>
  </r>
  <r>
    <s v="FL250141"/>
    <s v="Charles Jones"/>
    <s v="Male"/>
    <n v="52"/>
    <s v="Male"/>
    <s v="France"/>
    <s v="French"/>
    <x v="7"/>
    <n v="15"/>
    <s v="50"/>
    <n v="0"/>
    <b v="1"/>
    <n v="0.81"/>
    <s v="Pending"/>
    <s v="Completed"/>
    <n v="10"/>
    <n v="12"/>
    <s v="Medium Duration"/>
    <s v="EXCELLENT"/>
  </r>
  <r>
    <s v="FL250142"/>
    <s v="Lindsey Miles"/>
    <s v="Female"/>
    <n v="34"/>
    <s v="Male"/>
    <s v="India"/>
    <s v="Hindi"/>
    <x v="6"/>
    <n v="5"/>
    <n v="20"/>
    <n v="2.2000000000000002"/>
    <b v="1"/>
    <n v="0.8"/>
    <s v="Reviewed"/>
    <s v="Completed"/>
    <n v="3"/>
    <n v="3"/>
    <s v="Short Duration"/>
    <s v="EXCELLENT"/>
  </r>
  <r>
    <s v="FL250143"/>
    <s v="Eduardo Reed"/>
    <s v="Male"/>
    <n v="45"/>
    <s v="Male"/>
    <s v="UK"/>
    <s v="English"/>
    <x v="3"/>
    <n v="7"/>
    <s v="75"/>
    <n v="3"/>
    <b v="1"/>
    <n v="0.67"/>
    <s v="Urgent"/>
    <s v="Completed"/>
    <n v="7"/>
    <n v="8"/>
    <s v="Medium Duration"/>
    <s v="GOOD"/>
  </r>
  <r>
    <s v="FL250144"/>
    <s v="Lee Fowler"/>
    <s v="Male"/>
    <n v="46"/>
    <s v="Male"/>
    <s v="UK"/>
    <s v="English"/>
    <x v="8"/>
    <n v="9"/>
    <n v="20"/>
    <n v="0"/>
    <b v="0"/>
    <n v="0.82"/>
    <s v="Reviewed"/>
    <s v="Inactive"/>
    <n v="14"/>
    <n v="6"/>
    <s v="Short Duration"/>
    <s v="EXCELLENT"/>
  </r>
  <r>
    <s v="FL250145"/>
    <s v="Steven Jones Jr."/>
    <s v="Male"/>
    <n v="56"/>
    <s v="Male"/>
    <s v="France"/>
    <s v="French"/>
    <x v="7"/>
    <n v="21"/>
    <n v="100"/>
    <n v="0"/>
    <b v="1"/>
    <n v="0.78"/>
    <s v="Urgent"/>
    <s v="On Hold"/>
    <n v="18"/>
    <n v="13"/>
    <s v="Long Duration"/>
    <s v="EXCELLENT"/>
  </r>
  <r>
    <s v="FL250146"/>
    <s v="Ashley Chen"/>
    <s v="Female"/>
    <n v="59"/>
    <s v="Male"/>
    <s v="Germany"/>
    <s v="Germany"/>
    <x v="5"/>
    <n v="7"/>
    <n v="40"/>
    <n v="1.4"/>
    <b v="0"/>
    <n v="0.81"/>
    <s v="Pending"/>
    <s v="Inactive"/>
    <n v="9"/>
    <n v="11"/>
    <s v="Medium Duration"/>
    <s v="EXCELLENT"/>
  </r>
  <r>
    <s v="FL250147"/>
    <s v="Erica Davis"/>
    <s v="Female"/>
    <n v="54"/>
    <s v="Male"/>
    <s v="Egypt"/>
    <s v="Arabic"/>
    <x v="0"/>
    <n v="4"/>
    <s v=""/>
    <n v="1.4"/>
    <b v="1"/>
    <n v="0.74"/>
    <s v="Pending"/>
    <s v="Completed"/>
    <n v="5"/>
    <n v="1"/>
    <s v="Short Duration"/>
    <s v="EXCELLENT"/>
  </r>
  <r>
    <s v="FL250148"/>
    <s v="Wayne Gonzales"/>
    <s v="Male"/>
    <n v="36"/>
    <s v="Male"/>
    <s v="Germany"/>
    <s v="Germany"/>
    <x v="7"/>
    <n v="7"/>
    <s v="30"/>
    <n v="0"/>
    <b v="0"/>
    <n v="0.88"/>
    <s v="Pending"/>
    <s v="Inactive"/>
    <n v="7"/>
    <n v="2"/>
    <s v="Short Duration"/>
    <s v="EXCELLENT"/>
  </r>
  <r>
    <s v="FL250149"/>
    <s v="Gary Ballard"/>
    <s v="Male"/>
    <n v="25"/>
    <s v="Male"/>
    <s v="Mexico"/>
    <s v="Spanish"/>
    <x v="6"/>
    <n v="0"/>
    <s v="40"/>
    <n v="0"/>
    <b v="0"/>
    <n v="0.9"/>
    <s v="Reviewed"/>
    <s v="Inactive"/>
    <n v="1"/>
    <n v="2"/>
    <s v="Short Duration"/>
    <s v="EXCELLENT"/>
  </r>
  <r>
    <s v="FL250150"/>
    <s v="Maria Mcguire"/>
    <s v="Female"/>
    <n v="37"/>
    <s v="Male"/>
    <s v="Russia"/>
    <s v="Russian"/>
    <x v="6"/>
    <n v="15"/>
    <n v="40"/>
    <n v="2.9"/>
    <b v="0"/>
    <n v="0.79"/>
    <s v="Follow-up"/>
    <s v="Inactive"/>
    <n v="6"/>
    <n v="8"/>
    <s v="Medium Duration"/>
    <s v="EXCELLENT"/>
  </r>
  <r>
    <s v="FL250151"/>
    <s v="Matthew Richards"/>
    <s v="Male"/>
    <m/>
    <s v="Male"/>
    <s v="Turkey"/>
    <s v="Turkish"/>
    <x v="6"/>
    <n v="10"/>
    <n v="40"/>
    <n v="0"/>
    <s v="Unknown"/>
    <n v="0.79"/>
    <s v="Follow-up"/>
    <s v="On Hold"/>
    <n v="6"/>
    <n v="2"/>
    <s v="Short Duration"/>
    <s v="EXCELLENT"/>
  </r>
  <r>
    <s v="FL250152"/>
    <s v="Patrick Malone"/>
    <s v="Male"/>
    <n v="29"/>
    <s v="Male"/>
    <s v="Spain"/>
    <s v="Spanish"/>
    <x v="6"/>
    <n v="11"/>
    <s v="20"/>
    <n v="2.7"/>
    <b v="0"/>
    <n v="0.93"/>
    <s v="Pending"/>
    <s v="Active"/>
    <n v="13"/>
    <n v="7"/>
    <s v="Medium Duration"/>
    <s v="EXCELLENT"/>
  </r>
  <r>
    <s v="FL250153"/>
    <s v="Cindy Martin"/>
    <s v="Female"/>
    <n v="55"/>
    <s v="Male"/>
    <s v="Argentina"/>
    <s v="Spanish"/>
    <x v="1"/>
    <n v="12"/>
    <s v="100"/>
    <n v="1.8"/>
    <b v="1"/>
    <n v="0.79"/>
    <s v="Follow-up"/>
    <s v="Active"/>
    <n v="11"/>
    <n v="3"/>
    <s v="Short Duration"/>
    <s v="EXCELLENT"/>
  </r>
  <r>
    <s v="FL250154"/>
    <s v="Anne Edwards"/>
    <s v="Female"/>
    <n v="38"/>
    <s v="Male"/>
    <s v="Japan"/>
    <s v="Japanese"/>
    <x v="9"/>
    <n v="20"/>
    <n v="75"/>
    <n v="1.1000000000000001"/>
    <b v="0"/>
    <n v="0.71"/>
    <s v="Follow-up"/>
    <s v="Inactive"/>
    <n v="19"/>
    <n v="7"/>
    <s v="Medium Duration"/>
    <s v="EXCELLENT"/>
  </r>
  <r>
    <s v="FL250155"/>
    <s v="Mitchell Martin"/>
    <s v="Male"/>
    <n v="47"/>
    <s v="Male"/>
    <s v="South Korea"/>
    <s v="Korean"/>
    <x v="9"/>
    <n v="29"/>
    <n v="40"/>
    <n v="4.3"/>
    <b v="1"/>
    <n v="0.95"/>
    <s v="Reviewed"/>
    <s v="Active"/>
    <n v="11"/>
    <n v="8"/>
    <s v="Medium Duration"/>
    <s v="EXCELLENT"/>
  </r>
  <r>
    <s v="FL250156"/>
    <s v="Mitchell Patrick"/>
    <s v="Male"/>
    <n v="60"/>
    <s v="Male"/>
    <s v="Brazil"/>
    <s v="Portuguese"/>
    <x v="3"/>
    <n v="15"/>
    <s v="100"/>
    <n v="1.5"/>
    <b v="0"/>
    <n v="0.8"/>
    <s v="Urgent"/>
    <s v="Active"/>
    <n v="8"/>
    <n v="14"/>
    <s v="Long Duration"/>
    <s v="EXCELLENT"/>
  </r>
  <r>
    <s v="FL250157"/>
    <s v="Rebecca Lyons"/>
    <s v="Female"/>
    <n v="43"/>
    <s v="Male"/>
    <s v="Italy"/>
    <s v="Italian"/>
    <x v="6"/>
    <n v="9"/>
    <n v="20"/>
    <n v="2.2000000000000002"/>
    <b v="0"/>
    <n v="0.79"/>
    <s v="Pending"/>
    <s v="Inactive"/>
    <n v="12"/>
    <n v="5"/>
    <s v="Short Duration"/>
    <s v="EXCELLENT"/>
  </r>
  <r>
    <s v="FL250158"/>
    <s v="Christian Lopez"/>
    <s v="Male"/>
    <n v="56"/>
    <s v="Male"/>
    <s v="South Africa"/>
    <s v="Afrikaans"/>
    <x v="6"/>
    <s v="0"/>
    <s v="100"/>
    <n v="3.2"/>
    <b v="0"/>
    <n v="0.62"/>
    <s v="Pending"/>
    <s v="Inactive"/>
    <n v="4"/>
    <n v="1"/>
    <s v="Short Duration"/>
    <s v="GOOD"/>
  </r>
  <r>
    <s v="FL250159"/>
    <s v="Nathan Blair"/>
    <s v="Male"/>
    <n v="42"/>
    <s v="Male"/>
    <s v="Russia"/>
    <s v="Russian"/>
    <x v="9"/>
    <n v="2"/>
    <n v="50"/>
    <n v="1.9"/>
    <b v="0"/>
    <n v="0.95"/>
    <s v="Reviewed"/>
    <s v="Completed"/>
    <n v="2"/>
    <n v="3"/>
    <s v="Short Duration"/>
    <s v="EXCELLENT"/>
  </r>
  <r>
    <s v="FL250160"/>
    <s v="Patricia Lopez"/>
    <s v="Female"/>
    <n v="20"/>
    <s v="Male"/>
    <s v="Spain"/>
    <s v="Spanish"/>
    <x v="2"/>
    <n v="0"/>
    <s v="40"/>
    <n v="2.5"/>
    <b v="0"/>
    <n v="0.79"/>
    <s v="Reviewed"/>
    <s v="Active"/>
    <n v="4"/>
    <n v="2"/>
    <s v="Short Duration"/>
    <s v="EXCELLENT"/>
  </r>
  <r>
    <s v="FL250161"/>
    <s v="Michelle Wu"/>
    <s v="Female"/>
    <n v="47"/>
    <s v="Male"/>
    <s v="Indonesia"/>
    <s v="Indonesian"/>
    <x v="7"/>
    <n v="12"/>
    <s v="40"/>
    <n v="4.5"/>
    <b v="0"/>
    <n v="0.62"/>
    <s v="Follow-up"/>
    <s v="On Hold"/>
    <n v="15"/>
    <n v="10"/>
    <s v="Medium Duration"/>
    <s v="GOOD"/>
  </r>
  <r>
    <s v="FL250162"/>
    <s v="Donald Mitchell"/>
    <s v="Male"/>
    <m/>
    <s v="Male"/>
    <s v="Argentina"/>
    <s v="Spanish"/>
    <x v="6"/>
    <n v="12"/>
    <n v="30"/>
    <n v="4.0999999999999996"/>
    <b v="0"/>
    <n v="0.68"/>
    <s v="Pending"/>
    <s v="Inactive"/>
    <n v="15"/>
    <n v="11"/>
    <s v="Medium Duration"/>
    <s v="GOOD"/>
  </r>
  <r>
    <s v="FL250163"/>
    <s v="Sean Gordon"/>
    <s v="Male"/>
    <n v="56"/>
    <s v="Male"/>
    <s v="Indonesia"/>
    <s v="Indonesian"/>
    <x v="9"/>
    <n v="15"/>
    <n v="75"/>
    <n v="0"/>
    <b v="0"/>
    <n v="0.79"/>
    <s v="Urgent"/>
    <s v="Completed"/>
    <n v="9"/>
    <n v="9"/>
    <s v="Medium Duration"/>
    <s v="EXCELLENT"/>
  </r>
  <r>
    <s v="FL250164"/>
    <s v="Gregory Clarke"/>
    <s v="Male"/>
    <n v="59"/>
    <s v="Male"/>
    <s v="UK"/>
    <s v="English"/>
    <x v="9"/>
    <n v="29"/>
    <n v="75"/>
    <n v="2.5125695216907653"/>
    <b v="0"/>
    <n v="0.8"/>
    <s v="Reviewed"/>
    <s v="On Hold"/>
    <n v="19"/>
    <n v="7"/>
    <s v="Medium Duration"/>
    <s v="EXCELLENT"/>
  </r>
  <r>
    <s v="FL250165"/>
    <s v="Steven Whitney"/>
    <s v="Male"/>
    <n v="56"/>
    <s v="Male"/>
    <s v="Japan"/>
    <s v="Japanese"/>
    <x v="8"/>
    <n v="15"/>
    <s v="40"/>
    <n v="3.7"/>
    <s v="Unknown"/>
    <n v="0.92"/>
    <s v="Urgent"/>
    <s v="Active"/>
    <n v="14"/>
    <n v="9"/>
    <s v="Medium Duration"/>
    <s v="EXCELLENT"/>
  </r>
  <r>
    <s v="FL250166"/>
    <s v="Robin Acosta"/>
    <s v="Female"/>
    <n v="31"/>
    <s v="Male"/>
    <s v="South Africa"/>
    <s v="Afrikaans"/>
    <x v="3"/>
    <s v="0"/>
    <n v="75"/>
    <n v="1.3"/>
    <b v="1"/>
    <n v="0.65"/>
    <s v="Urgent"/>
    <s v="Completed"/>
    <n v="1"/>
    <n v="1"/>
    <s v="Short Duration"/>
    <s v="GOOD"/>
  </r>
  <r>
    <s v="FL250167"/>
    <s v="John Smith"/>
    <s v="Male"/>
    <n v="60"/>
    <s v="Male"/>
    <s v="South Korea"/>
    <s v="Korean"/>
    <x v="1"/>
    <n v="33"/>
    <s v="40"/>
    <n v="3.6"/>
    <b v="1"/>
    <n v="0.87"/>
    <s v="Pending"/>
    <s v="Inactive"/>
    <n v="13"/>
    <n v="10"/>
    <s v="Medium Duration"/>
    <s v="EXCELLENT"/>
  </r>
  <r>
    <s v="FL250168"/>
    <s v="Susan Baker"/>
    <s v="Female"/>
    <n v="31"/>
    <s v="Male"/>
    <s v="Canada"/>
    <s v="English"/>
    <x v="3"/>
    <n v="10"/>
    <s v="75"/>
    <n v="0"/>
    <b v="0"/>
    <n v="0.7"/>
    <s v="Pending"/>
    <s v="On Hold"/>
    <n v="11"/>
    <n v="9"/>
    <s v="Medium Duration"/>
    <s v="GOOD"/>
  </r>
  <r>
    <s v="FL250169"/>
    <s v="Anthony Larsen"/>
    <s v="Male"/>
    <n v="60"/>
    <s v="Male"/>
    <s v="Argentina"/>
    <s v="Spanish"/>
    <x v="8"/>
    <n v="20"/>
    <s v="40"/>
    <n v="1.4"/>
    <b v="0"/>
    <n v="0.87"/>
    <s v="Reviewed"/>
    <s v="Inactive"/>
    <n v="18"/>
    <n v="17"/>
    <s v="Long Duration"/>
    <s v="EXCELLENT"/>
  </r>
  <r>
    <s v="FL250170"/>
    <s v="Nicholas Carpenter"/>
    <s v="Male"/>
    <n v="46"/>
    <s v="Male"/>
    <s v="France"/>
    <s v="French"/>
    <x v="9"/>
    <n v="23"/>
    <s v="20"/>
    <n v="2.9"/>
    <b v="0"/>
    <n v="0.72"/>
    <s v="Pending"/>
    <s v="Active"/>
    <n v="19"/>
    <n v="5"/>
    <s v="Short Duration"/>
    <s v="EXCELLENT"/>
  </r>
  <r>
    <s v="FL250171"/>
    <s v="Debra Salazar"/>
    <s v="Female"/>
    <m/>
    <s v="Male"/>
    <s v="Netherlands"/>
    <s v="Dutch"/>
    <x v="0"/>
    <s v="0"/>
    <s v="40"/>
    <n v="2.8"/>
    <b v="0"/>
    <n v="0.8"/>
    <s v="Pending"/>
    <s v="On Hold"/>
    <n v="4"/>
    <n v="1"/>
    <s v="Short Duration"/>
    <s v="EXCELLENT"/>
  </r>
  <r>
    <s v="FL250172"/>
    <s v="William Smith"/>
    <s v="Male"/>
    <n v="34"/>
    <s v="Male"/>
    <s v="Japan"/>
    <s v="Japanese"/>
    <x v="7"/>
    <n v="0"/>
    <s v="20"/>
    <n v="1.7"/>
    <b v="0"/>
    <n v="0.66"/>
    <s v="Pending"/>
    <s v="Active"/>
    <n v="1"/>
    <n v="3"/>
    <s v="Short Duration"/>
    <s v="GOOD"/>
  </r>
  <r>
    <s v="FL250173"/>
    <s v="Caroline Gross"/>
    <s v="Female"/>
    <n v="42"/>
    <s v="Male"/>
    <s v="Netherlands"/>
    <s v="Dutch"/>
    <x v="2"/>
    <n v="7"/>
    <n v="40"/>
    <n v="0"/>
    <b v="1"/>
    <n v="0.79"/>
    <s v="Urgent"/>
    <s v="Active"/>
    <n v="14"/>
    <n v="5"/>
    <s v="Short Duration"/>
    <s v="EXCELLENT"/>
  </r>
  <r>
    <s v="FL250174"/>
    <s v="Jeremy Sawyer"/>
    <s v="Male"/>
    <n v="31"/>
    <s v="Male"/>
    <s v="UK"/>
    <s v="English"/>
    <x v="6"/>
    <n v="4"/>
    <n v="75"/>
    <n v="1.1000000000000001"/>
    <b v="1"/>
    <n v="0.64"/>
    <s v="Reviewed"/>
    <s v="Completed"/>
    <n v="4"/>
    <n v="2"/>
    <s v="Short Duration"/>
    <s v="GOOD"/>
  </r>
  <r>
    <s v="FL250175"/>
    <s v="Eduardo Burns"/>
    <s v="Male"/>
    <n v="29"/>
    <s v="Male"/>
    <s v="Brazil"/>
    <s v="Portuguese"/>
    <x v="7"/>
    <n v="9"/>
    <s v="20"/>
    <n v="2.5125695216907653"/>
    <s v="Unknown"/>
    <n v="0.68"/>
    <s v="Follow-up"/>
    <s v="Inactive"/>
    <n v="11"/>
    <n v="5"/>
    <s v="Short Duration"/>
    <s v="GOOD"/>
  </r>
  <r>
    <s v="FL250176"/>
    <s v="Amanda Jones"/>
    <s v="Female"/>
    <n v="57"/>
    <s v="Male"/>
    <s v="Australia"/>
    <s v="English"/>
    <x v="2"/>
    <n v="17"/>
    <s v="20"/>
    <n v="3.6"/>
    <b v="0"/>
    <n v="0.63"/>
    <s v="Urgent"/>
    <s v="On Hold"/>
    <n v="10"/>
    <n v="4"/>
    <s v="Short Duration"/>
    <s v="GOOD"/>
  </r>
  <r>
    <s v="FL250177"/>
    <s v="Frederick Ware"/>
    <s v="Male"/>
    <n v="47"/>
    <s v="Male"/>
    <s v="India"/>
    <s v="Hindi"/>
    <x v="9"/>
    <n v="8"/>
    <s v="20"/>
    <n v="4.5"/>
    <b v="1"/>
    <n v="0.72"/>
    <s v="Pending"/>
    <s v="Active"/>
    <n v="12"/>
    <n v="10"/>
    <s v="Medium Duration"/>
    <s v="EXCELLENT"/>
  </r>
  <r>
    <s v="FL250178"/>
    <s v="Michael Black"/>
    <s v="Male"/>
    <n v="47"/>
    <s v="Male"/>
    <s v="South Africa"/>
    <s v="Afrikaans"/>
    <x v="5"/>
    <n v="14"/>
    <n v="30"/>
    <n v="0"/>
    <b v="1"/>
    <n v="0.86"/>
    <s v="Urgent"/>
    <s v="Active"/>
    <n v="14"/>
    <n v="3"/>
    <s v="Short Duration"/>
    <s v="EXCELLENT"/>
  </r>
  <r>
    <s v="FL250179"/>
    <s v="Patricia Sanders"/>
    <s v="Female"/>
    <n v="45"/>
    <s v="Male"/>
    <s v="France"/>
    <s v="French"/>
    <x v="2"/>
    <n v="21"/>
    <n v="30"/>
    <n v="1.5"/>
    <b v="1"/>
    <n v="0.73"/>
    <s v="Pending"/>
    <s v="On Hold"/>
    <n v="15"/>
    <n v="17"/>
    <s v="Long Duration"/>
    <s v="EXCELLENT"/>
  </r>
  <r>
    <s v="FL250180"/>
    <s v="Marc Joseph"/>
    <s v="Male"/>
    <n v="24"/>
    <s v="Male"/>
    <s v="Turkey"/>
    <s v="Turkish"/>
    <x v="10"/>
    <n v="1"/>
    <n v="30"/>
    <n v="3.7"/>
    <b v="0"/>
    <n v="0.95"/>
    <s v="Pending"/>
    <s v="Active"/>
    <n v="3"/>
    <n v="1"/>
    <s v="Short Duration"/>
    <s v="EXCELLENT"/>
  </r>
  <r>
    <s v="FL250181"/>
    <s v="Vanessa White"/>
    <s v="Female"/>
    <n v="31"/>
    <s v="Male"/>
    <s v="Argentina"/>
    <s v="Spanish"/>
    <x v="1"/>
    <n v="12"/>
    <s v="20"/>
    <n v="2.2999999999999998"/>
    <b v="0"/>
    <n v="0.9"/>
    <s v="Urgent"/>
    <s v="Completed"/>
    <n v="11"/>
    <n v="6"/>
    <s v="Short Duration"/>
    <s v="EXCELLENT"/>
  </r>
  <r>
    <s v="FL250182"/>
    <s v="Jennifer Garcia"/>
    <s v="Female"/>
    <n v="20"/>
    <s v="Male"/>
    <s v="Mexico"/>
    <s v="Spanish"/>
    <x v="2"/>
    <n v="2"/>
    <n v="20"/>
    <n v="2.8"/>
    <b v="0"/>
    <n v="0.78"/>
    <s v="Reviewed"/>
    <s v="Completed"/>
    <n v="5"/>
    <n v="1"/>
    <s v="Short Duration"/>
    <s v="EXCELLENT"/>
  </r>
  <r>
    <s v="FL250183"/>
    <s v="Michael Zavala"/>
    <s v="Male"/>
    <n v="38"/>
    <s v="Male"/>
    <s v="Japan"/>
    <s v="Japanese"/>
    <x v="3"/>
    <n v="3"/>
    <s v="30"/>
    <n v="3.5"/>
    <b v="0"/>
    <n v="0.97"/>
    <s v="Pending"/>
    <s v="Completed"/>
    <n v="3"/>
    <n v="1"/>
    <s v="Short Duration"/>
    <s v="EXCELLENT"/>
  </r>
  <r>
    <s v="FL250184"/>
    <s v="Kimberly Williams"/>
    <s v="Female"/>
    <n v="33"/>
    <s v="Male"/>
    <s v="Germany"/>
    <s v="Germany"/>
    <x v="7"/>
    <n v="11"/>
    <s v=""/>
    <n v="0"/>
    <b v="1"/>
    <n v="0.65"/>
    <s v="Reviewed"/>
    <s v="Completed"/>
    <n v="12"/>
    <n v="7"/>
    <s v="Medium Duration"/>
    <s v="GOOD"/>
  </r>
  <r>
    <s v="FL250185"/>
    <s v="Elizabeth Jenkins"/>
    <s v="Female"/>
    <n v="31"/>
    <s v="Male"/>
    <s v="Australia"/>
    <s v="English"/>
    <x v="3"/>
    <n v="4"/>
    <s v="40"/>
    <n v="3.2"/>
    <b v="1"/>
    <n v="0.78"/>
    <s v="Follow-up"/>
    <s v="Active"/>
    <n v="4"/>
    <n v="1"/>
    <s v="Short Duration"/>
    <s v="EXCELLENT"/>
  </r>
  <r>
    <s v="FL250186"/>
    <s v="Brandon Ford"/>
    <s v="Male"/>
    <n v="41"/>
    <s v="Male"/>
    <s v="Spain"/>
    <s v="Spanish"/>
    <x v="10"/>
    <n v="21"/>
    <s v="50"/>
    <n v="3.3"/>
    <b v="1"/>
    <n v="0.65"/>
    <s v="Pending"/>
    <s v="On Hold"/>
    <n v="20"/>
    <n v="4"/>
    <s v="Short Duration"/>
    <s v="GOOD"/>
  </r>
  <r>
    <s v="FL250187"/>
    <s v="Justin House"/>
    <s v="Male"/>
    <n v="54"/>
    <s v="Male"/>
    <s v="Turkey"/>
    <s v="Turkish"/>
    <x v="3"/>
    <n v="0"/>
    <n v="20"/>
    <n v="4.9000000000000004"/>
    <s v="Unknown"/>
    <n v="0.79"/>
    <s v="Reviewed"/>
    <s v="On Hold"/>
    <n v="2"/>
    <n v="4"/>
    <s v="Short Duration"/>
    <s v="EXCELLENT"/>
  </r>
  <r>
    <s v="FL250188"/>
    <s v="Henry Mullen"/>
    <s v="Male"/>
    <n v="50"/>
    <s v="Male"/>
    <s v="Mexico"/>
    <s v="Spanish"/>
    <x v="6"/>
    <n v="6"/>
    <s v="30"/>
    <n v="2.2000000000000002"/>
    <b v="1"/>
    <n v="0.95"/>
    <s v="Reviewed"/>
    <s v="On Hold"/>
    <n v="13"/>
    <n v="2"/>
    <s v="Short Duration"/>
    <s v="EXCELLENT"/>
  </r>
  <r>
    <s v="FL250189"/>
    <s v="Jesse Cochran"/>
    <s v="Male"/>
    <n v="48"/>
    <s v="Male"/>
    <s v="Brazil"/>
    <s v="Portuguese"/>
    <x v="10"/>
    <n v="18"/>
    <n v="40"/>
    <n v="2.5125695216907653"/>
    <b v="1"/>
    <n v="0.88"/>
    <s v="Follow-up"/>
    <s v="On Hold"/>
    <n v="14"/>
    <n v="2"/>
    <s v="Short Duration"/>
    <s v="EXCELLENT"/>
  </r>
  <r>
    <s v="FL250190"/>
    <s v="Melissa Rich"/>
    <s v="Female"/>
    <n v="49"/>
    <s v="Male"/>
    <s v="Mexico"/>
    <s v="Spanish"/>
    <x v="2"/>
    <s v="0"/>
    <s v=""/>
    <n v="1.8"/>
    <b v="0"/>
    <n v="0.79"/>
    <s v="Reviewed"/>
    <s v="Inactive"/>
    <n v="5"/>
    <n v="5"/>
    <s v="Short Duration"/>
    <s v="EXCELLENT"/>
  </r>
  <r>
    <s v="FL250191"/>
    <s v="Patrick Dunlap"/>
    <s v="Male"/>
    <n v="21"/>
    <s v="Male"/>
    <s v="South Korea"/>
    <s v="Korean"/>
    <x v="2"/>
    <n v="1"/>
    <s v="75"/>
    <n v="4.5999999999999996"/>
    <b v="0"/>
    <n v="0.92"/>
    <s v="Reviewed"/>
    <s v="On Hold"/>
    <n v="2"/>
    <n v="1"/>
    <s v="Short Duration"/>
    <s v="EXCELLENT"/>
  </r>
  <r>
    <s v="FL250192"/>
    <s v="Troy Carson"/>
    <s v="Male"/>
    <n v="58"/>
    <s v="Male"/>
    <s v="Australia"/>
    <s v="English"/>
    <x v="2"/>
    <n v="20"/>
    <s v="75"/>
    <n v="2.8"/>
    <b v="0"/>
    <n v="0.75"/>
    <s v="Follow-up"/>
    <s v="Inactive"/>
    <n v="13"/>
    <n v="1"/>
    <s v="Short Duration"/>
    <s v="EXCELLENT"/>
  </r>
  <r>
    <s v="FL250193"/>
    <s v="Matthew Smith"/>
    <s v="Male"/>
    <n v="41"/>
    <s v="Male"/>
    <s v="Italy"/>
    <s v="Italian"/>
    <x v="9"/>
    <s v="0"/>
    <n v="30"/>
    <n v="1.4"/>
    <b v="0"/>
    <n v="0.74"/>
    <s v="Pending"/>
    <s v="Inactive"/>
    <n v="2"/>
    <n v="4"/>
    <s v="Short Duration"/>
    <s v="EXCELLENT"/>
  </r>
  <r>
    <s v="FL250194"/>
    <s v="Jennifer Cherry"/>
    <s v="Female"/>
    <n v="58"/>
    <s v="Male"/>
    <s v="Russia"/>
    <s v="Russian"/>
    <x v="0"/>
    <n v="25"/>
    <n v="30"/>
    <n v="4.2"/>
    <b v="1"/>
    <n v="0.71"/>
    <s v="Reviewed"/>
    <s v="Completed"/>
    <n v="11"/>
    <n v="13"/>
    <s v="Long Duration"/>
    <s v="EXCELLENT"/>
  </r>
  <r>
    <s v="FL250195"/>
    <s v="Brandi Tucker"/>
    <s v="Female"/>
    <n v="50"/>
    <s v="Male"/>
    <s v="South Africa"/>
    <s v="Afrikaans"/>
    <x v="2"/>
    <n v="20"/>
    <n v="40"/>
    <n v="3.6"/>
    <b v="1"/>
    <n v="0.89"/>
    <s v="Reviewed"/>
    <s v="Inactive"/>
    <n v="17"/>
    <n v="2"/>
    <s v="Short Duration"/>
    <s v="EXCELLENT"/>
  </r>
  <r>
    <s v="FL250196"/>
    <s v="Zachary Burke"/>
    <s v="Male"/>
    <n v="52"/>
    <s v="Male"/>
    <s v="Indonesia"/>
    <s v="Indonesian"/>
    <x v="3"/>
    <n v="33"/>
    <n v="100"/>
    <n v="1.6"/>
    <s v="Unknown"/>
    <n v="0.66"/>
    <s v="Reviewed"/>
    <s v="Active"/>
    <n v="14"/>
    <n v="17"/>
    <s v="Long Duration"/>
    <s v="GOOD"/>
  </r>
  <r>
    <s v="FL250197"/>
    <s v="Thomas Jones"/>
    <s v="Male"/>
    <n v="34"/>
    <s v="Male"/>
    <s v="Netherlands"/>
    <s v="Dutch"/>
    <x v="6"/>
    <n v="6"/>
    <n v="100"/>
    <n v="2"/>
    <b v="0"/>
    <n v="0.79"/>
    <s v="Urgent"/>
    <s v="Inactive"/>
    <n v="13"/>
    <n v="1"/>
    <s v="Short Duration"/>
    <s v="EXCELLENT"/>
  </r>
  <r>
    <s v="FL250198"/>
    <s v="Brian Dunn"/>
    <s v="Male"/>
    <n v="32"/>
    <s v="Male"/>
    <s v="France"/>
    <s v="French"/>
    <x v="10"/>
    <n v="11"/>
    <s v="40"/>
    <n v="4.3"/>
    <b v="1"/>
    <n v="0.86"/>
    <s v="Follow-up"/>
    <s v="Completed"/>
    <n v="9"/>
    <n v="2"/>
    <s v="Short Duration"/>
    <s v="EXCELLENT"/>
  </r>
  <r>
    <s v="FL250199"/>
    <s v="Shirley Strickland"/>
    <s v="Female"/>
    <n v="50"/>
    <s v="Male"/>
    <s v="India"/>
    <s v="Hindi"/>
    <x v="2"/>
    <n v="28"/>
    <n v="100"/>
    <n v="4.9000000000000004"/>
    <b v="1"/>
    <n v="0.86"/>
    <s v="Urgent"/>
    <s v="Inactive"/>
    <n v="12"/>
    <n v="3"/>
    <s v="Short Duration"/>
    <s v="EXCELLENT"/>
  </r>
  <r>
    <s v="FL250200"/>
    <s v="Nicole Meyers"/>
    <s v="Female"/>
    <n v="39"/>
    <s v="Male"/>
    <s v="Argentina"/>
    <s v="Spanish"/>
    <x v="6"/>
    <n v="11"/>
    <s v="100"/>
    <n v="3.5"/>
    <b v="1"/>
    <n v="0.82"/>
    <s v="Follow-up"/>
    <s v="Active"/>
    <n v="12"/>
    <n v="2"/>
    <s v="Short Duration"/>
    <s v="EXCELLENT"/>
  </r>
  <r>
    <s v="FL250201"/>
    <s v="Jill Stephens"/>
    <s v="Female"/>
    <n v="25"/>
    <s v="Male"/>
    <s v="Spain"/>
    <s v="Spanish"/>
    <x v="5"/>
    <n v="2"/>
    <s v="100"/>
    <n v="2.5"/>
    <b v="0"/>
    <n v="0.87"/>
    <s v="Pending"/>
    <s v="Active"/>
    <n v="1"/>
    <n v="1"/>
    <s v="Short Duration"/>
    <s v="EXCELLENT"/>
  </r>
  <r>
    <s v="FL250202"/>
    <s v="Heidi Miranda"/>
    <s v="Female"/>
    <n v="55"/>
    <s v="Male"/>
    <s v="China"/>
    <s v="Mandarin"/>
    <x v="10"/>
    <n v="7"/>
    <s v="100"/>
    <n v="1.7"/>
    <b v="1"/>
    <n v="0.8"/>
    <s v="Pending"/>
    <s v="Active"/>
    <n v="14"/>
    <n v="4"/>
    <s v="Short Duration"/>
    <s v="EXCELLENT"/>
  </r>
  <r>
    <s v="FL250203"/>
    <s v="Jesus Martinez"/>
    <s v="Male"/>
    <n v="42"/>
    <s v="Male"/>
    <s v="Italy"/>
    <s v="Italian"/>
    <x v="9"/>
    <n v="10"/>
    <n v="100"/>
    <n v="4.5999999999999996"/>
    <b v="1"/>
    <n v="0.71"/>
    <s v="Reviewed"/>
    <s v="Completed"/>
    <n v="15"/>
    <n v="10"/>
    <s v="Medium Duration"/>
    <s v="EXCELLENT"/>
  </r>
  <r>
    <s v="FL250204"/>
    <s v="Adam Payne"/>
    <s v="Male"/>
    <n v="43"/>
    <s v="Male"/>
    <s v="Russia"/>
    <s v="Russian"/>
    <x v="1"/>
    <n v="6"/>
    <s v="50"/>
    <n v="2.5125695216907653"/>
    <b v="0"/>
    <n v="0.77"/>
    <s v="Follow-up"/>
    <s v="Completed"/>
    <n v="6"/>
    <n v="9"/>
    <s v="Medium Duration"/>
    <s v="EXCELLENT"/>
  </r>
  <r>
    <s v="FL250205"/>
    <s v="Walter Williams"/>
    <s v="Male"/>
    <n v="54"/>
    <s v="Male"/>
    <s v="Italy"/>
    <s v="Italian"/>
    <x v="9"/>
    <n v="29"/>
    <n v="30"/>
    <n v="1.7"/>
    <b v="0"/>
    <n v="0.68"/>
    <s v="Pending"/>
    <s v="On Hold"/>
    <n v="19"/>
    <n v="2"/>
    <s v="Short Duration"/>
    <s v="GOOD"/>
  </r>
  <r>
    <s v="FL250206"/>
    <s v="Shannon Farmer"/>
    <s v="Female"/>
    <n v="21"/>
    <s v="Male"/>
    <s v="Egypt"/>
    <s v="Arabic"/>
    <x v="2"/>
    <n v="0"/>
    <s v="20"/>
    <n v="1.8"/>
    <b v="0"/>
    <n v="0.91"/>
    <s v="Follow-up"/>
    <s v="Completed"/>
    <n v="4"/>
    <n v="1"/>
    <s v="Short Duration"/>
    <s v="EXCELLENT"/>
  </r>
  <r>
    <s v="FL250207"/>
    <s v="Peter Reyes"/>
    <s v="Male"/>
    <n v="46"/>
    <s v="Male"/>
    <s v="Canada"/>
    <s v="English"/>
    <x v="7"/>
    <n v="5"/>
    <s v="20"/>
    <n v="2.2000000000000002"/>
    <b v="0"/>
    <n v="0.75"/>
    <s v="Pending"/>
    <s v="Active"/>
    <n v="1"/>
    <n v="5"/>
    <s v="Short Duration"/>
    <s v="EXCELLENT"/>
  </r>
  <r>
    <s v="FL250208"/>
    <s v="Kristen Knight"/>
    <s v="Female"/>
    <n v="30"/>
    <s v="Male"/>
    <s v="Spain"/>
    <s v="Spanish"/>
    <x v="0"/>
    <n v="11"/>
    <s v="40"/>
    <n v="1"/>
    <b v="0"/>
    <n v="0.9"/>
    <s v="Urgent"/>
    <s v="Active"/>
    <n v="11"/>
    <n v="1"/>
    <s v="Short Duration"/>
    <s v="EXCELLENT"/>
  </r>
  <r>
    <s v="FL250209"/>
    <s v="William Moore Jr."/>
    <s v="Male"/>
    <n v="36"/>
    <s v="Male"/>
    <s v="China"/>
    <s v="Mandarin"/>
    <x v="10"/>
    <n v="11"/>
    <n v="75"/>
    <n v="3.2"/>
    <b v="0"/>
    <n v="0.93"/>
    <s v="Pending"/>
    <s v="Completed"/>
    <n v="10"/>
    <n v="3"/>
    <s v="Short Duration"/>
    <s v="EXCELLENT"/>
  </r>
  <r>
    <s v="FL250210"/>
    <s v="Jennifer Rowe"/>
    <s v="Female"/>
    <n v="47"/>
    <s v="Male"/>
    <s v="Germany"/>
    <s v="Germany"/>
    <x v="6"/>
    <n v="15"/>
    <s v="40"/>
    <n v="2.1"/>
    <b v="1"/>
    <n v="0.94"/>
    <s v="Urgent"/>
    <s v="Inactive"/>
    <n v="8"/>
    <n v="10"/>
    <s v="Medium Duration"/>
    <s v="EXCELLENT"/>
  </r>
  <r>
    <s v="FL250211"/>
    <s v="Mikayla Henry"/>
    <s v="Female"/>
    <n v="43"/>
    <s v="Male"/>
    <s v="Canada"/>
    <s v="English"/>
    <x v="1"/>
    <n v="1"/>
    <n v="50"/>
    <n v="4.5999999999999996"/>
    <b v="1"/>
    <n v="0.64"/>
    <s v="Pending"/>
    <s v="Completed"/>
    <n v="4"/>
    <n v="2"/>
    <s v="Short Duration"/>
    <s v="GOOD"/>
  </r>
  <r>
    <s v="FL250212"/>
    <s v="Jacob Kerr"/>
    <s v="Male"/>
    <n v="57"/>
    <s v="Male"/>
    <s v="South Korea"/>
    <s v="Korean"/>
    <x v="8"/>
    <n v="8"/>
    <n v="20"/>
    <n v="0"/>
    <b v="1"/>
    <n v="0.84"/>
    <s v="Reviewed"/>
    <s v="Completed"/>
    <n v="8"/>
    <n v="5"/>
    <s v="Short Duration"/>
    <s v="EXCELLENT"/>
  </r>
  <r>
    <s v="FL250213"/>
    <s v="Ryan Johnson"/>
    <s v="Male"/>
    <n v="52"/>
    <s v="Male"/>
    <s v="Italy"/>
    <s v="Italian"/>
    <x v="10"/>
    <n v="30"/>
    <n v="20"/>
    <n v="2.8"/>
    <b v="0"/>
    <n v="0.87"/>
    <s v="Urgent"/>
    <s v="Active"/>
    <n v="12"/>
    <n v="5"/>
    <s v="Short Duration"/>
    <s v="EXCELLENT"/>
  </r>
  <r>
    <s v="FL250214"/>
    <s v="Michael Ruiz"/>
    <s v="Male"/>
    <m/>
    <s v="Male"/>
    <s v="Germany"/>
    <s v="Germany"/>
    <x v="0"/>
    <n v="8"/>
    <n v="40"/>
    <n v="0"/>
    <b v="0"/>
    <n v="0.64"/>
    <s v="Pending"/>
    <s v="On Hold"/>
    <n v="14"/>
    <n v="4"/>
    <s v="Short Duration"/>
    <s v="GOOD"/>
  </r>
  <r>
    <s v="FL250215"/>
    <s v="Monica Roberts"/>
    <s v="Female"/>
    <n v="22"/>
    <s v="Male"/>
    <s v="Indonesia"/>
    <s v="Indonesian"/>
    <x v="10"/>
    <n v="0"/>
    <s v="100"/>
    <n v="2.7"/>
    <b v="1"/>
    <n v="0.64"/>
    <s v="Reviewed"/>
    <s v="Active"/>
    <n v="1"/>
    <n v="1"/>
    <s v="Short Duration"/>
    <s v="GOOD"/>
  </r>
  <r>
    <s v="FL250216"/>
    <s v="Danny Brown"/>
    <s v="Male"/>
    <m/>
    <s v="Male"/>
    <s v="India"/>
    <s v="Hindi"/>
    <x v="10"/>
    <n v="12"/>
    <n v="20"/>
    <n v="0"/>
    <b v="1"/>
    <n v="0.8"/>
    <s v="Urgent"/>
    <s v="On Hold"/>
    <n v="8"/>
    <n v="13"/>
    <s v="Long Duration"/>
    <s v="EXCELLENT"/>
  </r>
  <r>
    <s v="FL250217"/>
    <s v="Karen Larsen"/>
    <s v="Female"/>
    <n v="58"/>
    <s v="Male"/>
    <s v="Spain"/>
    <s v="Spanish"/>
    <x v="1"/>
    <n v="4"/>
    <n v="50"/>
    <n v="3.1"/>
    <b v="0"/>
    <n v="0.9"/>
    <s v="Reviewed"/>
    <s v="Active"/>
    <n v="2"/>
    <n v="1"/>
    <s v="Short Duration"/>
    <s v="EXCELLENT"/>
  </r>
  <r>
    <s v="FL250218"/>
    <s v="Robert Evans"/>
    <s v="Male"/>
    <n v="39"/>
    <s v="Male"/>
    <s v="South Korea"/>
    <s v="Korean"/>
    <x v="3"/>
    <n v="14"/>
    <n v="100"/>
    <n v="0"/>
    <b v="1"/>
    <n v="0.92"/>
    <s v="Follow-up"/>
    <s v="Completed"/>
    <n v="7"/>
    <n v="9"/>
    <s v="Medium Duration"/>
    <s v="EXCELLENT"/>
  </r>
  <r>
    <s v="FL250219"/>
    <s v="Sean Poole"/>
    <s v="Male"/>
    <n v="32"/>
    <s v="Male"/>
    <s v="Indonesia"/>
    <s v="Indonesian"/>
    <x v="2"/>
    <n v="14"/>
    <s v=""/>
    <n v="2.5125695216907653"/>
    <b v="0"/>
    <n v="0.96"/>
    <s v="Follow-up"/>
    <s v="Active"/>
    <n v="14"/>
    <n v="3"/>
    <s v="Short Duration"/>
    <s v="EXCELLENT"/>
  </r>
  <r>
    <s v="FL250220"/>
    <s v="Richard Quinn"/>
    <s v="Male"/>
    <n v="37"/>
    <s v="Male"/>
    <s v="Canada"/>
    <s v="English"/>
    <x v="7"/>
    <n v="2"/>
    <n v="30"/>
    <n v="2.2999999999999998"/>
    <b v="1"/>
    <n v="0.79"/>
    <s v="Urgent"/>
    <s v="Active"/>
    <n v="4"/>
    <n v="4"/>
    <s v="Short Duration"/>
    <s v="EXCELLENT"/>
  </r>
  <r>
    <s v="FL250221"/>
    <s v="Jennifer Gonzalez"/>
    <s v="Female"/>
    <n v="21"/>
    <s v="Male"/>
    <s v="China"/>
    <s v="Mandarin"/>
    <x v="8"/>
    <n v="2"/>
    <s v="100"/>
    <n v="2.4"/>
    <b v="1"/>
    <n v="0.79"/>
    <s v="Pending"/>
    <s v="Active"/>
    <n v="3"/>
    <n v="1"/>
    <s v="Short Duration"/>
    <s v="EXCELLENT"/>
  </r>
  <r>
    <s v="FL250222"/>
    <s v="James Skinner"/>
    <s v="Male"/>
    <n v="41"/>
    <s v="Male"/>
    <s v="South Korea"/>
    <s v="Korean"/>
    <x v="10"/>
    <n v="4"/>
    <s v="75"/>
    <n v="2.6"/>
    <s v="Unknown"/>
    <n v="0.85"/>
    <s v="Urgent"/>
    <s v="Completed"/>
    <n v="4"/>
    <n v="1"/>
    <s v="Short Duration"/>
    <s v="EXCELLENT"/>
  </r>
  <r>
    <s v="FL250223"/>
    <s v="Michelle Hill"/>
    <s v="Female"/>
    <n v="21"/>
    <s v="Male"/>
    <s v="Canada"/>
    <s v="English"/>
    <x v="5"/>
    <n v="0"/>
    <n v="40"/>
    <n v="1.1000000000000001"/>
    <b v="0"/>
    <n v="0.79"/>
    <s v="Reviewed"/>
    <s v="Completed"/>
    <n v="5"/>
    <n v="2"/>
    <s v="Short Duration"/>
    <s v="EXCELLENT"/>
  </r>
  <r>
    <s v="FL250224"/>
    <s v="Jacqueline Williams"/>
    <s v="Female"/>
    <n v="58"/>
    <s v="Male"/>
    <s v="China"/>
    <s v="Mandarin"/>
    <x v="10"/>
    <n v="9"/>
    <s v="30"/>
    <n v="0"/>
    <b v="1"/>
    <n v="0.65"/>
    <s v="Pending"/>
    <s v="Completed"/>
    <n v="15"/>
    <n v="6"/>
    <s v="Short Duration"/>
    <s v="GOOD"/>
  </r>
  <r>
    <s v="FL250225"/>
    <s v="Darrell Johnson"/>
    <s v="Male"/>
    <n v="60"/>
    <s v="Male"/>
    <s v="Canada"/>
    <s v="English"/>
    <x v="10"/>
    <n v="3"/>
    <s v="40"/>
    <n v="4.7"/>
    <b v="0"/>
    <n v="0.63"/>
    <s v="Follow-up"/>
    <s v="Completed"/>
    <n v="1"/>
    <n v="5"/>
    <s v="Short Duration"/>
    <s v="GOOD"/>
  </r>
  <r>
    <s v="FL250226"/>
    <s v="Ryan Crawford"/>
    <s v="Male"/>
    <n v="27"/>
    <s v="Male"/>
    <s v="South Africa"/>
    <s v="Afrikaans"/>
    <x v="3"/>
    <n v="2"/>
    <n v="40"/>
    <n v="1.2"/>
    <b v="0"/>
    <n v="0.79"/>
    <s v="Pending"/>
    <s v="On Hold"/>
    <n v="1"/>
    <n v="1"/>
    <s v="Short Duration"/>
    <s v="EXCELLENT"/>
  </r>
  <r>
    <s v="FL250227"/>
    <s v="Chelsea Barber"/>
    <s v="Female"/>
    <n v="29"/>
    <s v="Male"/>
    <s v="Germany"/>
    <s v="Germany"/>
    <x v="10"/>
    <n v="10"/>
    <n v="40"/>
    <n v="1.2"/>
    <b v="0"/>
    <n v="0.78"/>
    <s v="Follow-up"/>
    <s v="On Hold"/>
    <n v="7"/>
    <n v="6"/>
    <s v="Short Duration"/>
    <s v="EXCELLENT"/>
  </r>
  <r>
    <s v="FL250228"/>
    <s v="Elaine Martinez"/>
    <s v="Female"/>
    <n v="54"/>
    <s v="Male"/>
    <s v="Canada"/>
    <s v="English"/>
    <x v="2"/>
    <n v="33"/>
    <n v="75"/>
    <n v="0"/>
    <b v="1"/>
    <n v="0.62"/>
    <s v="Pending"/>
    <s v="Inactive"/>
    <n v="18"/>
    <n v="9"/>
    <s v="Medium Duration"/>
    <s v="GOOD"/>
  </r>
  <r>
    <s v="FL250229"/>
    <s v="Joseph Kent"/>
    <s v="Male"/>
    <n v="52"/>
    <s v="Male"/>
    <s v="Mexico"/>
    <s v="Spanish"/>
    <x v="10"/>
    <n v="12"/>
    <s v="40"/>
    <n v="1.2"/>
    <b v="0"/>
    <n v="0.76"/>
    <s v="Pending"/>
    <s v="Completed"/>
    <n v="14"/>
    <n v="3"/>
    <s v="Short Duration"/>
    <s v="EXCELLENT"/>
  </r>
  <r>
    <s v="FL250230"/>
    <s v="Megan Welch"/>
    <s v="Female"/>
    <n v="55"/>
    <s v="Male"/>
    <s v="Indonesia"/>
    <s v="Indonesian"/>
    <x v="0"/>
    <n v="18"/>
    <s v="100"/>
    <n v="2.9"/>
    <b v="0"/>
    <n v="0.97"/>
    <s v="Pending"/>
    <s v="On Hold"/>
    <n v="12"/>
    <n v="9"/>
    <s v="Medium Duration"/>
    <s v="EXCELLENT"/>
  </r>
  <r>
    <s v="FL250231"/>
    <s v="Stephen Ramirez"/>
    <s v="Male"/>
    <n v="37"/>
    <s v="Male"/>
    <s v="Brazil"/>
    <s v="Portuguese"/>
    <x v="0"/>
    <n v="4"/>
    <s v=""/>
    <n v="2.5125695216907653"/>
    <b v="0"/>
    <n v="0.79"/>
    <s v="Reviewed"/>
    <s v="Active"/>
    <n v="3"/>
    <n v="2"/>
    <s v="Short Duration"/>
    <s v="EXCELLENT"/>
  </r>
  <r>
    <s v="FL250232"/>
    <s v="Chloe Gray"/>
    <s v="Female"/>
    <n v="34"/>
    <s v="Male"/>
    <s v="Egypt"/>
    <s v="Arabic"/>
    <x v="6"/>
    <n v="11"/>
    <n v="50"/>
    <n v="3.9"/>
    <b v="1"/>
    <n v="0.82"/>
    <s v="Reviewed"/>
    <s v="Completed"/>
    <n v="13"/>
    <n v="2"/>
    <s v="Short Duration"/>
    <s v="EXCELLENT"/>
  </r>
  <r>
    <s v="FL250233"/>
    <s v="Michael Williams Jr."/>
    <s v="Male"/>
    <n v="20"/>
    <s v="Male"/>
    <s v="France"/>
    <s v="French"/>
    <x v="6"/>
    <n v="1"/>
    <s v="50"/>
    <n v="3.1"/>
    <s v="Unknown"/>
    <n v="0.71"/>
    <s v="Urgent"/>
    <s v="Inactive"/>
    <n v="4"/>
    <n v="3"/>
    <s v="Short Duration"/>
    <s v="EXCELLENT"/>
  </r>
  <r>
    <s v="FL250234"/>
    <s v="Matthew Martin"/>
    <s v="Male"/>
    <n v="22"/>
    <s v="Male"/>
    <s v="Mexico"/>
    <s v="Spanish"/>
    <x v="7"/>
    <n v="2"/>
    <s v=""/>
    <n v="0"/>
    <b v="1"/>
    <n v="0.79"/>
    <s v="Urgent"/>
    <s v="Inactive"/>
    <n v="5"/>
    <n v="1"/>
    <s v="Short Duration"/>
    <s v="EXCELLENT"/>
  </r>
  <r>
    <s v="FL250235"/>
    <s v="Julia Murphy"/>
    <s v="Female"/>
    <n v="23"/>
    <s v="Male"/>
    <s v="South Korea"/>
    <s v="Korean"/>
    <x v="2"/>
    <n v="2"/>
    <s v="50"/>
    <n v="3.2"/>
    <b v="1"/>
    <n v="0.79"/>
    <s v="Follow-up"/>
    <s v="Inactive"/>
    <n v="2"/>
    <n v="1"/>
    <s v="Short Duration"/>
    <s v="EXCELLENT"/>
  </r>
  <r>
    <s v="FL250236"/>
    <s v="Anna Evans"/>
    <s v="Female"/>
    <n v="53"/>
    <s v="Male"/>
    <s v="South Korea"/>
    <s v="Korean"/>
    <x v="0"/>
    <n v="34"/>
    <s v="30"/>
    <n v="2.5125695216907653"/>
    <b v="1"/>
    <n v="0.79"/>
    <s v="Reviewed"/>
    <s v="Active"/>
    <n v="14"/>
    <n v="9"/>
    <s v="Medium Duration"/>
    <s v="EXCELLENT"/>
  </r>
  <r>
    <s v="FL250237"/>
    <s v="Brenda Fleming"/>
    <s v="Female"/>
    <n v="56"/>
    <s v="Male"/>
    <s v="South Korea"/>
    <s v="Korean"/>
    <x v="2"/>
    <n v="27"/>
    <s v="100"/>
    <n v="4.7"/>
    <b v="1"/>
    <n v="0.69"/>
    <s v="Follow-up"/>
    <s v="On Hold"/>
    <n v="19"/>
    <n v="7"/>
    <s v="Medium Duration"/>
    <s v="GOOD"/>
  </r>
  <r>
    <s v="FL250238"/>
    <s v="Daniel Harrington"/>
    <s v="Male"/>
    <n v="27"/>
    <s v="Male"/>
    <s v="Canada"/>
    <s v="English"/>
    <x v="5"/>
    <n v="4"/>
    <s v="75"/>
    <n v="5"/>
    <b v="0"/>
    <n v="0.88"/>
    <s v="Urgent"/>
    <s v="Active"/>
    <n v="5"/>
    <n v="1"/>
    <s v="Short Duration"/>
    <s v="EXCELLENT"/>
  </r>
  <r>
    <s v="FL250239"/>
    <s v="Daniel Barnett"/>
    <s v="Male"/>
    <n v="34"/>
    <s v="Male"/>
    <s v="Italy"/>
    <s v="Italian"/>
    <x v="1"/>
    <n v="11"/>
    <n v="40"/>
    <n v="2.5125695216907653"/>
    <b v="0"/>
    <n v="0.67"/>
    <s v="Follow-up"/>
    <s v="Completed"/>
    <n v="13"/>
    <n v="9"/>
    <s v="Medium Duration"/>
    <s v="GOOD"/>
  </r>
  <r>
    <s v="FL250240"/>
    <s v="Mark Cummings"/>
    <s v="Male"/>
    <n v="29"/>
    <s v="Male"/>
    <s v="US"/>
    <s v="English"/>
    <x v="3"/>
    <n v="4"/>
    <n v="50"/>
    <n v="4"/>
    <b v="0"/>
    <n v="0.79"/>
    <s v="Urgent"/>
    <s v="Inactive"/>
    <n v="3"/>
    <n v="2"/>
    <s v="Short Duration"/>
    <s v="EXCELLENT"/>
  </r>
  <r>
    <s v="FL250241"/>
    <s v="Christopher Guerra"/>
    <s v="Male"/>
    <n v="34"/>
    <s v="Male"/>
    <s v="India"/>
    <s v="Hindi"/>
    <x v="5"/>
    <n v="11"/>
    <s v=""/>
    <n v="1.2"/>
    <b v="1"/>
    <n v="0.79"/>
    <s v="Reviewed"/>
    <s v="Active"/>
    <n v="11"/>
    <n v="4"/>
    <s v="Short Duration"/>
    <s v="EXCELLENT"/>
  </r>
  <r>
    <s v="FL250242"/>
    <s v="Sarah Ho"/>
    <s v="Female"/>
    <n v="32"/>
    <s v="Male"/>
    <s v="Mexico"/>
    <s v="Spanish"/>
    <x v="5"/>
    <n v="1"/>
    <s v="100"/>
    <n v="4.7"/>
    <b v="0"/>
    <n v="0.67"/>
    <s v="Pending"/>
    <s v="Active"/>
    <n v="5"/>
    <n v="1"/>
    <s v="Short Duration"/>
    <s v="GOOD"/>
  </r>
  <r>
    <s v="FL250243"/>
    <s v="Veronica Thomas"/>
    <s v="Female"/>
    <n v="21"/>
    <s v="Male"/>
    <s v="South Africa"/>
    <s v="Afrikaans"/>
    <x v="10"/>
    <n v="2"/>
    <s v="20"/>
    <n v="2.4"/>
    <s v="Unknown"/>
    <n v="0.86"/>
    <s v="Reviewed"/>
    <s v="On Hold"/>
    <n v="4"/>
    <n v="2"/>
    <s v="Short Duration"/>
    <s v="EXCELLENT"/>
  </r>
  <r>
    <s v="FL250244"/>
    <s v="Mitchell Watson"/>
    <s v="Male"/>
    <n v="20"/>
    <s v="Male"/>
    <s v="Mexico"/>
    <s v="Spanish"/>
    <x v="2"/>
    <n v="2"/>
    <s v=""/>
    <n v="1.1000000000000001"/>
    <b v="0"/>
    <n v="0.69"/>
    <s v="Follow-up"/>
    <s v="On Hold"/>
    <n v="3"/>
    <n v="1"/>
    <s v="Short Duration"/>
    <s v="GOOD"/>
  </r>
  <r>
    <s v="FL250245"/>
    <s v="Monica Murphy"/>
    <s v="Female"/>
    <n v="35"/>
    <s v="Male"/>
    <s v="US"/>
    <s v="English"/>
    <x v="1"/>
    <n v="10"/>
    <s v="50"/>
    <n v="1.4"/>
    <b v="1"/>
    <n v="0.85"/>
    <s v="Follow-up"/>
    <s v="Inactive"/>
    <n v="8"/>
    <n v="4"/>
    <s v="Short Duration"/>
    <s v="EXCELLENT"/>
  </r>
  <r>
    <s v="FL250246"/>
    <s v="Kristen Williams"/>
    <s v="Female"/>
    <n v="47"/>
    <s v="Male"/>
    <s v="US"/>
    <s v="English"/>
    <x v="7"/>
    <n v="18"/>
    <s v="40"/>
    <n v="3.4"/>
    <b v="0"/>
    <n v="0.6"/>
    <s v="Reviewed"/>
    <s v="Active"/>
    <n v="11"/>
    <n v="10"/>
    <s v="Medium Duration"/>
    <s v="GOOD"/>
  </r>
  <r>
    <s v="FL250247"/>
    <s v="Nicole Wright"/>
    <s v="Female"/>
    <n v="41"/>
    <s v="Male"/>
    <s v="Turkey"/>
    <s v="Turkish"/>
    <x v="0"/>
    <n v="4"/>
    <s v="40"/>
    <n v="2.7"/>
    <b v="1"/>
    <n v="0.7"/>
    <s v="Reviewed"/>
    <s v="Active"/>
    <n v="2"/>
    <n v="2"/>
    <s v="Short Duration"/>
    <s v="GOOD"/>
  </r>
  <r>
    <s v="FL250248"/>
    <s v="Andrew Ruiz"/>
    <s v="Male"/>
    <n v="58"/>
    <s v="Male"/>
    <s v="Argentina"/>
    <s v="Spanish"/>
    <x v="3"/>
    <n v="23"/>
    <s v=""/>
    <n v="4.9000000000000004"/>
    <b v="0"/>
    <n v="0.79"/>
    <s v="Urgent"/>
    <s v="On Hold"/>
    <n v="19"/>
    <n v="5"/>
    <s v="Short Duration"/>
    <s v="EXCELLENT"/>
  </r>
  <r>
    <s v="FL250249"/>
    <s v="Zachary Jackson"/>
    <s v="Male"/>
    <n v="34"/>
    <s v="Male"/>
    <s v="China"/>
    <s v="Mandarin"/>
    <x v="6"/>
    <n v="6"/>
    <s v="75"/>
    <n v="1.9"/>
    <b v="1"/>
    <n v="0.81"/>
    <s v="Follow-up"/>
    <s v="Active"/>
    <n v="9"/>
    <n v="6"/>
    <s v="Short Duration"/>
    <s v="EXCELLENT"/>
  </r>
  <r>
    <s v="FL250250"/>
    <s v="Stephanie Carter"/>
    <s v="Female"/>
    <n v="50"/>
    <s v="Male"/>
    <s v="India"/>
    <s v="Hindi"/>
    <x v="1"/>
    <n v="5"/>
    <s v="100"/>
    <n v="2.5125695216907653"/>
    <b v="1"/>
    <n v="0.79"/>
    <s v="Follow-up"/>
    <s v="Active"/>
    <n v="4"/>
    <n v="1"/>
    <s v="Short Duration"/>
    <s v="EXCELLENT"/>
  </r>
  <r>
    <s v="FL250251"/>
    <s v="Amy Olson"/>
    <s v="Female"/>
    <n v="42"/>
    <s v="Male"/>
    <s v="Mexico"/>
    <s v="Spanish"/>
    <x v="9"/>
    <n v="19"/>
    <n v="75"/>
    <n v="4.5999999999999996"/>
    <b v="0"/>
    <n v="0.78"/>
    <s v="Reviewed"/>
    <s v="Active"/>
    <n v="18"/>
    <n v="13"/>
    <s v="Long Duration"/>
    <s v="EXCELLENT"/>
  </r>
  <r>
    <s v="FL250252"/>
    <s v="Fred Stark"/>
    <s v="Male"/>
    <n v="43"/>
    <s v="Male"/>
    <s v="Germany"/>
    <s v="Germany"/>
    <x v="7"/>
    <n v="6"/>
    <s v="50"/>
    <n v="0"/>
    <b v="0"/>
    <n v="0.81"/>
    <s v="Pending"/>
    <s v="On Hold"/>
    <n v="8"/>
    <n v="13"/>
    <s v="Long Duration"/>
    <s v="EXCELLENT"/>
  </r>
  <r>
    <s v="FL250253"/>
    <s v="Jacob Gill"/>
    <s v="Male"/>
    <n v="34"/>
    <s v="Male"/>
    <s v="Germany"/>
    <s v="Germany"/>
    <x v="6"/>
    <n v="8"/>
    <s v="75"/>
    <n v="1.8"/>
    <b v="1"/>
    <n v="0.71"/>
    <s v="Follow-up"/>
    <s v="Inactive"/>
    <n v="8"/>
    <n v="9"/>
    <s v="Medium Duration"/>
    <s v="EXCELLENT"/>
  </r>
  <r>
    <s v="FL250254"/>
    <s v="Anthony Nichols"/>
    <s v="Male"/>
    <n v="24"/>
    <s v="Male"/>
    <s v="Spain"/>
    <s v="Spanish"/>
    <x v="1"/>
    <n v="3"/>
    <s v="75"/>
    <n v="2"/>
    <b v="0"/>
    <n v="0.79"/>
    <s v="Pending"/>
    <s v="Completed"/>
    <n v="2"/>
    <n v="1"/>
    <s v="Short Duration"/>
    <s v="EXCELLENT"/>
  </r>
  <r>
    <s v="FL250255"/>
    <s v="William Knapp"/>
    <s v="Male"/>
    <n v="48"/>
    <s v="Male"/>
    <s v="South Africa"/>
    <s v="Afrikaans"/>
    <x v="7"/>
    <n v="8"/>
    <s v="30"/>
    <n v="5"/>
    <b v="1"/>
    <n v="0.99"/>
    <s v="Reviewed"/>
    <s v="Inactive"/>
    <n v="6"/>
    <n v="9"/>
    <s v="Medium Duration"/>
    <s v="EXCELLENT"/>
  </r>
  <r>
    <s v="FL250256"/>
    <s v="Elizabeth Walker"/>
    <s v="Female"/>
    <n v="39"/>
    <s v="Male"/>
    <s v="South Korea"/>
    <s v="Korean"/>
    <x v="6"/>
    <n v="12"/>
    <n v="20"/>
    <n v="3.2"/>
    <b v="1"/>
    <n v="0.66"/>
    <s v="Reviewed"/>
    <s v="Completed"/>
    <n v="15"/>
    <n v="6"/>
    <s v="Short Duration"/>
    <s v="GOOD"/>
  </r>
  <r>
    <s v="FL250257"/>
    <s v="Brenda Reeves"/>
    <s v="Female"/>
    <n v="57"/>
    <s v="Male"/>
    <s v="Australia"/>
    <s v="English"/>
    <x v="0"/>
    <n v="30"/>
    <n v="30"/>
    <n v="2.4"/>
    <s v="Unknown"/>
    <n v="0.8"/>
    <s v="Urgent"/>
    <s v="Active"/>
    <n v="13"/>
    <n v="8"/>
    <s v="Medium Duration"/>
    <s v="EXCELLENT"/>
  </r>
  <r>
    <s v="FL250258"/>
    <s v="Carrie Little"/>
    <s v="Female"/>
    <n v="44"/>
    <s v="Male"/>
    <s v="Canada"/>
    <s v="English"/>
    <x v="3"/>
    <n v="21"/>
    <s v="100"/>
    <n v="2.9"/>
    <b v="0"/>
    <n v="0.83"/>
    <s v="Follow-up"/>
    <s v="Inactive"/>
    <n v="17"/>
    <n v="1"/>
    <s v="Short Duration"/>
    <s v="EXCELLENT"/>
  </r>
  <r>
    <s v="FL250259"/>
    <s v="Steven Jackson"/>
    <s v="Male"/>
    <n v="37"/>
    <s v="Male"/>
    <s v="Brazil"/>
    <s v="Portuguese"/>
    <x v="7"/>
    <n v="17"/>
    <n v="20"/>
    <n v="0"/>
    <b v="1"/>
    <n v="0.87"/>
    <s v="Pending"/>
    <s v="Completed"/>
    <n v="16"/>
    <n v="7"/>
    <s v="Medium Duration"/>
    <s v="EXCELLENT"/>
  </r>
  <r>
    <s v="FL250260"/>
    <s v="Mark Perry"/>
    <s v="Male"/>
    <n v="50"/>
    <s v="Male"/>
    <s v="Turkey"/>
    <s v="Turkish"/>
    <x v="6"/>
    <n v="9"/>
    <s v="30"/>
    <n v="3"/>
    <b v="0"/>
    <n v="0.76"/>
    <s v="Urgent"/>
    <s v="On Hold"/>
    <n v="15"/>
    <n v="3"/>
    <s v="Short Duration"/>
    <s v="EXCELLENT"/>
  </r>
  <r>
    <s v="FL250261"/>
    <s v="Cameron Spencer"/>
    <s v="Male"/>
    <n v="50"/>
    <s v="Male"/>
    <s v="Spain"/>
    <s v="Spanish"/>
    <x v="7"/>
    <n v="2"/>
    <s v="50"/>
    <n v="1.6"/>
    <b v="0"/>
    <n v="0.89"/>
    <s v="Follow-up"/>
    <s v="On Hold"/>
    <n v="3"/>
    <n v="1"/>
    <s v="Short Duration"/>
    <s v="EXCELLENT"/>
  </r>
  <r>
    <s v="FL250262"/>
    <s v="Jennifer Holmes"/>
    <s v="Female"/>
    <n v="28"/>
    <s v="Male"/>
    <s v="France"/>
    <s v="French"/>
    <x v="2"/>
    <n v="1"/>
    <s v="20"/>
    <n v="3.6"/>
    <b v="1"/>
    <n v="0.94"/>
    <s v="Urgent"/>
    <s v="Inactive"/>
    <n v="3"/>
    <n v="1"/>
    <s v="Short Duration"/>
    <s v="EXCELLENT"/>
  </r>
  <r>
    <s v="FL250263"/>
    <s v="Jacob Joseph"/>
    <s v="Male"/>
    <n v="48"/>
    <s v="Male"/>
    <s v="Italy"/>
    <s v="Italian"/>
    <x v="3"/>
    <n v="23"/>
    <s v=""/>
    <n v="2.1"/>
    <b v="0"/>
    <n v="0.68"/>
    <s v="Reviewed"/>
    <s v="Inactive"/>
    <n v="14"/>
    <n v="7"/>
    <s v="Medium Duration"/>
    <s v="GOOD"/>
  </r>
  <r>
    <s v="FL250264"/>
    <s v="Jeffery Tucker"/>
    <s v="Male"/>
    <n v="42"/>
    <s v="Male"/>
    <s v="Germany"/>
    <s v="Germany"/>
    <x v="9"/>
    <n v="8"/>
    <s v="30"/>
    <n v="3.6"/>
    <b v="1"/>
    <n v="0.96"/>
    <s v="Follow-up"/>
    <s v="Active"/>
    <n v="9"/>
    <n v="7"/>
    <s v="Medium Duration"/>
    <s v="EXCELLENT"/>
  </r>
  <r>
    <s v="FL250265"/>
    <s v="Jacqueline Drake"/>
    <s v="Female"/>
    <n v="37"/>
    <s v="Male"/>
    <s v="Canada"/>
    <s v="English"/>
    <x v="6"/>
    <n v="6"/>
    <n v="20"/>
    <n v="2.7"/>
    <b v="1"/>
    <n v="0.91"/>
    <s v="Urgent"/>
    <s v="Inactive"/>
    <n v="6"/>
    <n v="4"/>
    <s v="Short Duration"/>
    <s v="EXCELLENT"/>
  </r>
  <r>
    <s v="FL250266"/>
    <s v="Brian Bautista"/>
    <s v="Male"/>
    <n v="21"/>
    <s v="Male"/>
    <s v="India"/>
    <s v="Hindi"/>
    <x v="0"/>
    <n v="1"/>
    <s v="100"/>
    <n v="2.1"/>
    <b v="1"/>
    <n v="0.92"/>
    <s v="Urgent"/>
    <s v="Active"/>
    <n v="5"/>
    <n v="4"/>
    <s v="Short Duration"/>
    <s v="EXCELLENT"/>
  </r>
  <r>
    <s v="FL250267"/>
    <s v="Dakota Wells"/>
    <s v="Male"/>
    <n v="50"/>
    <s v="Male"/>
    <s v="South Korea"/>
    <s v="Korean"/>
    <x v="3"/>
    <n v="19"/>
    <n v="40"/>
    <n v="4.9000000000000004"/>
    <s v="Unknown"/>
    <n v="0.82"/>
    <s v="Pending"/>
    <s v="Active"/>
    <n v="15"/>
    <n v="15"/>
    <s v="Long Duration"/>
    <s v="EXCELLENT"/>
  </r>
  <r>
    <s v="FL250268"/>
    <s v="Julie White"/>
    <s v="Female"/>
    <n v="22"/>
    <s v="Male"/>
    <s v="Argentina"/>
    <s v="Spanish"/>
    <x v="5"/>
    <n v="2"/>
    <s v="30"/>
    <n v="2.1"/>
    <s v="Unknown"/>
    <n v="0.79"/>
    <s v="Urgent"/>
    <s v="On Hold"/>
    <n v="2"/>
    <n v="2"/>
    <s v="Short Duration"/>
    <s v="EXCELLENT"/>
  </r>
  <r>
    <s v="FL250269"/>
    <s v="Barbara Keith"/>
    <s v="Female"/>
    <n v="39"/>
    <s v="Male"/>
    <s v="Japan"/>
    <s v="Japanese"/>
    <x v="3"/>
    <n v="21"/>
    <s v="100"/>
    <n v="0"/>
    <b v="0"/>
    <n v="0.91"/>
    <s v="Follow-up"/>
    <s v="On Hold"/>
    <n v="17"/>
    <n v="13"/>
    <s v="Long Duration"/>
    <s v="EXCELLENT"/>
  </r>
  <r>
    <s v="FL250270"/>
    <s v="Heather Camacho"/>
    <s v="Female"/>
    <n v="25"/>
    <s v="Male"/>
    <s v="Japan"/>
    <s v="Japanese"/>
    <x v="10"/>
    <n v="3"/>
    <n v="50"/>
    <n v="2.8"/>
    <b v="1"/>
    <n v="0.86"/>
    <s v="Follow-up"/>
    <s v="Completed"/>
    <n v="3"/>
    <n v="2"/>
    <s v="Short Duration"/>
    <s v="EXCELLENT"/>
  </r>
  <r>
    <s v="FL250271"/>
    <s v="Melanie Harris"/>
    <s v="Female"/>
    <n v="47"/>
    <s v="Male"/>
    <s v="South Africa"/>
    <s v="Afrikaans"/>
    <x v="1"/>
    <n v="14"/>
    <s v=""/>
    <n v="2.5125695216907653"/>
    <b v="0"/>
    <n v="0.69"/>
    <s v="Pending"/>
    <s v="On Hold"/>
    <n v="12"/>
    <n v="13"/>
    <s v="Long Duration"/>
    <s v="GOOD"/>
  </r>
  <r>
    <s v="FL250272"/>
    <s v="Jacqueline Peterson"/>
    <s v="Female"/>
    <n v="35"/>
    <s v="Male"/>
    <s v="South Africa"/>
    <s v="Afrikaans"/>
    <x v="7"/>
    <n v="10"/>
    <n v="100"/>
    <n v="4.7"/>
    <b v="1"/>
    <n v="0.84"/>
    <s v="Follow-up"/>
    <s v="On Hold"/>
    <n v="7"/>
    <n v="13"/>
    <s v="Long Duration"/>
    <s v="EXCELLENT"/>
  </r>
  <r>
    <s v="FL250273"/>
    <s v="Nancy Long"/>
    <s v="Female"/>
    <m/>
    <s v="Male"/>
    <s v="UK"/>
    <s v="English"/>
    <x v="8"/>
    <n v="5"/>
    <s v="100"/>
    <n v="1.3"/>
    <b v="0"/>
    <n v="0.6"/>
    <s v="Reviewed"/>
    <s v="Inactive"/>
    <n v="5"/>
    <n v="2"/>
    <s v="Short Duration"/>
    <s v="GOOD"/>
  </r>
  <r>
    <s v="FL250274"/>
    <s v="Mr. Juan Mitchell"/>
    <s v="Male"/>
    <n v="35"/>
    <s v="Male"/>
    <s v="Netherlands"/>
    <s v="Dutch"/>
    <x v="0"/>
    <n v="6"/>
    <n v="75"/>
    <n v="1.6"/>
    <b v="1"/>
    <n v="0.97"/>
    <s v="Follow-up"/>
    <s v="On Hold"/>
    <n v="13"/>
    <n v="6"/>
    <s v="Short Duration"/>
    <s v="EXCELLENT"/>
  </r>
  <r>
    <s v="FL250275"/>
    <s v="William Gaines"/>
    <s v="Male"/>
    <n v="59"/>
    <s v="Male"/>
    <s v="France"/>
    <s v="French"/>
    <x v="3"/>
    <n v="21"/>
    <s v="100"/>
    <n v="0"/>
    <s v="Unknown"/>
    <n v="0.7"/>
    <s v="Follow-up"/>
    <s v="Completed"/>
    <n v="17"/>
    <n v="7"/>
    <s v="Medium Duration"/>
    <s v="GOOD"/>
  </r>
  <r>
    <s v="FL250276"/>
    <s v="Haley Yates"/>
    <s v="Female"/>
    <n v="26"/>
    <s v="Male"/>
    <s v="China"/>
    <s v="Mandarin"/>
    <x v="7"/>
    <n v="4"/>
    <n v="100"/>
    <n v="3.6"/>
    <b v="0"/>
    <n v="0.81"/>
    <s v="Urgent"/>
    <s v="Inactive"/>
    <n v="5"/>
    <n v="2"/>
    <s v="Short Duration"/>
    <s v="EXCELLENT"/>
  </r>
  <r>
    <s v="FL250277"/>
    <s v="Richard Mcguire"/>
    <s v="Male"/>
    <n v="44"/>
    <s v="Male"/>
    <s v="Russia"/>
    <s v="Russian"/>
    <x v="10"/>
    <n v="18"/>
    <s v="20"/>
    <n v="4.7"/>
    <b v="1"/>
    <n v="0.88"/>
    <s v="Urgent"/>
    <s v="Completed"/>
    <n v="15"/>
    <n v="10"/>
    <s v="Medium Duration"/>
    <s v="EXCELLENT"/>
  </r>
  <r>
    <s v="FL250278"/>
    <s v="Stephanie Fisher"/>
    <s v="Female"/>
    <n v="31"/>
    <s v="Male"/>
    <s v="South Africa"/>
    <s v="Afrikaans"/>
    <x v="7"/>
    <n v="12"/>
    <n v="40"/>
    <n v="2.5125695216907653"/>
    <b v="1"/>
    <n v="1"/>
    <s v="Follow-up"/>
    <s v="On Hold"/>
    <n v="15"/>
    <n v="13"/>
    <s v="Long Duration"/>
    <s v="EXCELLENT"/>
  </r>
  <r>
    <s v="FL250279"/>
    <s v="Anthony Goodwin DDS"/>
    <s v="Male"/>
    <n v="60"/>
    <s v="Male"/>
    <s v="Turkey"/>
    <s v="Turkish"/>
    <x v="6"/>
    <n v="6"/>
    <s v=""/>
    <n v="3.2"/>
    <b v="0"/>
    <n v="0.95"/>
    <s v="Pending"/>
    <s v="Completed"/>
    <n v="10"/>
    <n v="5"/>
    <s v="Short Duration"/>
    <s v="EXCELLENT"/>
  </r>
  <r>
    <s v="FL250280"/>
    <s v="Meagan Walters"/>
    <s v="Female"/>
    <n v="23"/>
    <s v="Male"/>
    <s v="UK"/>
    <s v="English"/>
    <x v="0"/>
    <n v="4"/>
    <n v="20"/>
    <n v="2.5125695216907653"/>
    <b v="0"/>
    <n v="0.71"/>
    <s v="Urgent"/>
    <s v="Inactive"/>
    <n v="3"/>
    <n v="5"/>
    <s v="Short Duration"/>
    <s v="EXCELLENT"/>
  </r>
  <r>
    <s v="FL250281"/>
    <s v="David Powell"/>
    <s v="Male"/>
    <n v="42"/>
    <s v="Male"/>
    <s v="Indonesia"/>
    <s v="Indonesian"/>
    <x v="7"/>
    <n v="13"/>
    <n v="20"/>
    <n v="4.7"/>
    <b v="0"/>
    <n v="0.85"/>
    <s v="Pending"/>
    <s v="Active"/>
    <n v="9"/>
    <n v="3"/>
    <s v="Short Duration"/>
    <s v="EXCELLENT"/>
  </r>
  <r>
    <s v="FL250282"/>
    <s v="Kelly Jones"/>
    <s v="Female"/>
    <n v="48"/>
    <s v="Male"/>
    <s v="India"/>
    <s v="Hindi"/>
    <x v="1"/>
    <n v="6"/>
    <s v="30"/>
    <n v="2.5125695216907653"/>
    <b v="0"/>
    <n v="0.96"/>
    <s v="Follow-up"/>
    <s v="Completed"/>
    <n v="11"/>
    <n v="7"/>
    <s v="Medium Duration"/>
    <s v="EXCELLENT"/>
  </r>
  <r>
    <s v="FL250283"/>
    <s v="Dr. Michael Aguilar"/>
    <s v="Male"/>
    <n v="42"/>
    <s v="Male"/>
    <s v="Netherlands"/>
    <s v="Dutch"/>
    <x v="2"/>
    <n v="10"/>
    <n v="20"/>
    <n v="2.4"/>
    <b v="1"/>
    <n v="0.92"/>
    <s v="Follow-up"/>
    <s v="Completed"/>
    <n v="11"/>
    <n v="6"/>
    <s v="Short Duration"/>
    <s v="EXCELLENT"/>
  </r>
  <r>
    <s v="FL250284"/>
    <s v="Alex Novak"/>
    <s v="Male"/>
    <n v="52"/>
    <s v="Male"/>
    <s v="South Korea"/>
    <s v="Korean"/>
    <x v="8"/>
    <n v="20"/>
    <s v="50"/>
    <n v="2.5125695216907653"/>
    <b v="0"/>
    <n v="0.79"/>
    <s v="Reviewed"/>
    <s v="Inactive"/>
    <n v="14"/>
    <n v="10"/>
    <s v="Medium Duration"/>
    <s v="EXCELLENT"/>
  </r>
  <r>
    <s v="FL250285"/>
    <s v="Ann Contreras"/>
    <s v="Female"/>
    <n v="55"/>
    <s v="Male"/>
    <s v="Japan"/>
    <s v="Japanese"/>
    <x v="3"/>
    <n v="20"/>
    <s v="75"/>
    <n v="2.9"/>
    <b v="0"/>
    <n v="0.79"/>
    <s v="Urgent"/>
    <s v="Inactive"/>
    <n v="12"/>
    <n v="11"/>
    <s v="Medium Duration"/>
    <s v="EXCELLENT"/>
  </r>
  <r>
    <s v="FL250286"/>
    <s v="Mary Reed"/>
    <s v="Female"/>
    <n v="58"/>
    <s v="Male"/>
    <s v="South Africa"/>
    <s v="Afrikaans"/>
    <x v="8"/>
    <n v="11"/>
    <s v="50"/>
    <n v="0"/>
    <b v="0"/>
    <n v="0.79"/>
    <s v="Follow-up"/>
    <s v="Completed"/>
    <n v="8"/>
    <n v="5"/>
    <s v="Short Duration"/>
    <s v="EXCELLENT"/>
  </r>
  <r>
    <s v="FL250287"/>
    <s v="Lauren Ross"/>
    <s v="Female"/>
    <n v="46"/>
    <s v="Male"/>
    <s v="South Korea"/>
    <s v="Korean"/>
    <x v="10"/>
    <n v="12"/>
    <s v="20"/>
    <n v="0"/>
    <b v="0"/>
    <n v="0.89"/>
    <s v="Reviewed"/>
    <s v="On Hold"/>
    <n v="10"/>
    <n v="4"/>
    <s v="Short Duration"/>
    <s v="EXCELLENT"/>
  </r>
  <r>
    <s v="FL250288"/>
    <s v="Candice Wise"/>
    <s v="Female"/>
    <n v="45"/>
    <s v="Male"/>
    <s v="Spain"/>
    <s v="Spanish"/>
    <x v="10"/>
    <n v="1"/>
    <s v="100"/>
    <n v="1.5"/>
    <b v="1"/>
    <n v="1"/>
    <s v="Urgent"/>
    <s v="Completed"/>
    <n v="4"/>
    <n v="4"/>
    <s v="Short Duration"/>
    <s v="EXCELLENT"/>
  </r>
  <r>
    <s v="FL250289"/>
    <s v="Joyce Humphrey"/>
    <s v="Female"/>
    <n v="56"/>
    <s v="Male"/>
    <s v="India"/>
    <s v="Hindi"/>
    <x v="10"/>
    <n v="2"/>
    <s v="30"/>
    <n v="1.9"/>
    <b v="1"/>
    <n v="0.81"/>
    <s v="Follow-up"/>
    <s v="Inactive"/>
    <n v="1"/>
    <n v="1"/>
    <s v="Short Duration"/>
    <s v="EXCELLENT"/>
  </r>
  <r>
    <s v="FL250290"/>
    <s v="James Carr"/>
    <s v="Male"/>
    <n v="44"/>
    <s v="Male"/>
    <s v="UK"/>
    <s v="English"/>
    <x v="0"/>
    <n v="13"/>
    <s v="100"/>
    <n v="3.1"/>
    <b v="1"/>
    <n v="0.95"/>
    <s v="Follow-up"/>
    <s v="Active"/>
    <n v="10"/>
    <n v="3"/>
    <s v="Short Duration"/>
    <s v="EXCELLENT"/>
  </r>
  <r>
    <s v="FL250291"/>
    <s v="Joseph Mendoza"/>
    <s v="Male"/>
    <n v="46"/>
    <s v="Male"/>
    <s v="Indonesia"/>
    <s v="Indonesian"/>
    <x v="7"/>
    <n v="0"/>
    <s v=""/>
    <n v="1.8"/>
    <b v="0"/>
    <n v="0.88"/>
    <s v="Urgent"/>
    <s v="Active"/>
    <n v="3"/>
    <n v="2"/>
    <s v="Short Duration"/>
    <s v="EXCELLENT"/>
  </r>
  <r>
    <s v="FL250292"/>
    <s v="Cathy Baldwin"/>
    <s v="Female"/>
    <n v="27"/>
    <s v="Male"/>
    <s v="Japan"/>
    <s v="Japanese"/>
    <x v="3"/>
    <n v="7"/>
    <s v="30"/>
    <n v="2.4"/>
    <b v="1"/>
    <n v="0.66"/>
    <s v="Urgent"/>
    <s v="On Hold"/>
    <n v="12"/>
    <n v="8"/>
    <s v="Medium Duration"/>
    <s v="GOOD"/>
  </r>
  <r>
    <s v="FL250293"/>
    <s v="Christine Hart"/>
    <s v="Female"/>
    <n v="49"/>
    <s v="Male"/>
    <s v="India"/>
    <s v="Hindi"/>
    <x v="0"/>
    <n v="13"/>
    <s v="100"/>
    <n v="4.2"/>
    <b v="1"/>
    <n v="0.84"/>
    <s v="Urgent"/>
    <s v="Completed"/>
    <n v="7"/>
    <n v="4"/>
    <s v="Short Duration"/>
    <s v="EXCELLENT"/>
  </r>
  <r>
    <s v="FL250294"/>
    <s v="Mike Stanley"/>
    <s v="Male"/>
    <n v="53"/>
    <s v="Male"/>
    <s v="Mexico"/>
    <s v="Spanish"/>
    <x v="3"/>
    <n v="21"/>
    <n v="50"/>
    <n v="1.4"/>
    <b v="0"/>
    <n v="0.79"/>
    <s v="Follow-up"/>
    <s v="Active"/>
    <n v="20"/>
    <n v="7"/>
    <s v="Medium Duration"/>
    <s v="EXCELLENT"/>
  </r>
  <r>
    <s v="FL250295"/>
    <s v="Jeffrey Edwards"/>
    <s v="Male"/>
    <n v="56"/>
    <s v="Male"/>
    <s v="Australia"/>
    <s v="English"/>
    <x v="3"/>
    <n v="19"/>
    <s v="40"/>
    <n v="1.2"/>
    <b v="1"/>
    <n v="0.82"/>
    <s v="Follow-up"/>
    <s v="Completed"/>
    <n v="11"/>
    <n v="3"/>
    <s v="Short Duration"/>
    <s v="EXCELLENT"/>
  </r>
  <r>
    <s v="FL250296"/>
    <s v="Amy Lee"/>
    <s v="Female"/>
    <n v="56"/>
    <s v="Male"/>
    <s v="UK"/>
    <s v="English"/>
    <x v="9"/>
    <n v="34"/>
    <s v=""/>
    <n v="2.1"/>
    <b v="1"/>
    <n v="0.84"/>
    <s v="Reviewed"/>
    <s v="Inactive"/>
    <n v="17"/>
    <n v="11"/>
    <s v="Medium Duration"/>
    <s v="EXCELLENT"/>
  </r>
  <r>
    <s v="FL250297"/>
    <s v="Mark Thompson"/>
    <s v="Male"/>
    <n v="38"/>
    <s v="Male"/>
    <s v="South Africa"/>
    <s v="Afrikaans"/>
    <x v="6"/>
    <n v="3"/>
    <s v="100"/>
    <n v="1.4"/>
    <b v="0"/>
    <n v="0.73"/>
    <s v="Pending"/>
    <s v="Active"/>
    <n v="3"/>
    <n v="5"/>
    <s v="Short Duration"/>
    <s v="EXCELLENT"/>
  </r>
  <r>
    <s v="FL250298"/>
    <s v="Alex Wilson"/>
    <s v="Male"/>
    <n v="20"/>
    <s v="Male"/>
    <s v="South Korea"/>
    <s v="Korean"/>
    <x v="1"/>
    <n v="0"/>
    <s v="30"/>
    <n v="3.8"/>
    <s v="Unknown"/>
    <n v="0.93"/>
    <s v="Urgent"/>
    <s v="On Hold"/>
    <n v="5"/>
    <n v="2"/>
    <s v="Short Duration"/>
    <s v="EXCELLENT"/>
  </r>
  <r>
    <s v="FL250299"/>
    <s v="Nancy Mendez"/>
    <s v="Female"/>
    <n v="38"/>
    <s v="Male"/>
    <s v="Canada"/>
    <s v="English"/>
    <x v="10"/>
    <n v="20"/>
    <s v="50"/>
    <n v="0"/>
    <s v="Unknown"/>
    <n v="0.64"/>
    <s v="Follow-up"/>
    <s v="Inactive"/>
    <n v="10"/>
    <n v="2"/>
    <s v="Short Duration"/>
    <s v="GOOD"/>
  </r>
  <r>
    <s v="FL250300"/>
    <s v="Beth Crane"/>
    <s v="Female"/>
    <m/>
    <s v="Male"/>
    <s v="Netherlands"/>
    <s v="Dutch"/>
    <x v="1"/>
    <n v="6"/>
    <s v="40"/>
    <n v="3.5"/>
    <b v="0"/>
    <n v="0.76"/>
    <s v="Follow-up"/>
    <s v="On Hold"/>
    <n v="15"/>
    <n v="6"/>
    <s v="Short Duration"/>
    <s v="EXCELLENT"/>
  </r>
  <r>
    <s v="FL250301"/>
    <s v="Miguel Rogers"/>
    <s v="Male"/>
    <n v="46"/>
    <s v="Male"/>
    <s v="India"/>
    <s v="Hindi"/>
    <x v="10"/>
    <n v="13"/>
    <n v="100"/>
    <n v="0"/>
    <b v="1"/>
    <n v="0.97"/>
    <s v="Urgent"/>
    <s v="Inactive"/>
    <n v="9"/>
    <n v="12"/>
    <s v="Medium Duration"/>
    <s v="EXCELLENT"/>
  </r>
  <r>
    <s v="FL250302"/>
    <s v="Thomas Robles"/>
    <s v="Male"/>
    <n v="36"/>
    <s v="Male"/>
    <s v="South Africa"/>
    <s v="Afrikaans"/>
    <x v="6"/>
    <n v="9"/>
    <s v="75"/>
    <n v="2.2000000000000002"/>
    <b v="0"/>
    <n v="0.95"/>
    <s v="Pending"/>
    <s v="Active"/>
    <n v="11"/>
    <n v="1"/>
    <s v="Short Duration"/>
    <s v="EXCELLENT"/>
  </r>
  <r>
    <s v="FL250303"/>
    <s v="Joel Brown III"/>
    <s v="Male"/>
    <n v="33"/>
    <s v="Male"/>
    <s v="Russia"/>
    <s v="Russian"/>
    <x v="3"/>
    <n v="2"/>
    <s v="75"/>
    <n v="2.5"/>
    <b v="0"/>
    <n v="0.65"/>
    <s v="Urgent"/>
    <s v="On Hold"/>
    <n v="4"/>
    <n v="1"/>
    <s v="Short Duration"/>
    <s v="GOOD"/>
  </r>
  <r>
    <s v="FL250304"/>
    <s v="Olivia Schultz"/>
    <s v="Female"/>
    <n v="37"/>
    <s v="Male"/>
    <s v="Canada"/>
    <s v="English"/>
    <x v="2"/>
    <n v="0"/>
    <n v="50"/>
    <n v="4.7"/>
    <b v="0"/>
    <n v="0.77"/>
    <s v="Pending"/>
    <s v="On Hold"/>
    <n v="3"/>
    <n v="2"/>
    <s v="Short Duration"/>
    <s v="EXCELLENT"/>
  </r>
  <r>
    <s v="FL250305"/>
    <s v="Clayton Pena"/>
    <s v="Male"/>
    <n v="20"/>
    <s v="Male"/>
    <s v="Egypt"/>
    <s v="Arabic"/>
    <x v="6"/>
    <n v="0"/>
    <s v="20"/>
    <n v="3.9"/>
    <b v="0"/>
    <n v="0.79"/>
    <s v="Follow-up"/>
    <s v="Inactive"/>
    <n v="1"/>
    <n v="1"/>
    <s v="Short Duration"/>
    <s v="EXCELLENT"/>
  </r>
  <r>
    <s v="FL250306"/>
    <s v="Ashley Salazar"/>
    <s v="Female"/>
    <n v="48"/>
    <s v="Male"/>
    <s v="China"/>
    <s v="Mandarin"/>
    <x v="6"/>
    <n v="2"/>
    <s v="75"/>
    <n v="1.6"/>
    <b v="0"/>
    <n v="0.67"/>
    <s v="Pending"/>
    <s v="On Hold"/>
    <n v="5"/>
    <n v="2"/>
    <s v="Short Duration"/>
    <s v="GOOD"/>
  </r>
  <r>
    <s v="FL250307"/>
    <s v="Robert Lucas"/>
    <s v="Male"/>
    <n v="27"/>
    <s v="Male"/>
    <s v="France"/>
    <s v="French"/>
    <x v="8"/>
    <n v="2"/>
    <n v="50"/>
    <n v="2.5125695216907653"/>
    <b v="0"/>
    <n v="0.84"/>
    <s v="Reviewed"/>
    <s v="Inactive"/>
    <n v="2"/>
    <n v="3"/>
    <s v="Short Duration"/>
    <s v="EXCELLENT"/>
  </r>
  <r>
    <s v="FL250308"/>
    <s v="David Cox"/>
    <s v="Male"/>
    <n v="34"/>
    <s v="Male"/>
    <s v="South Korea"/>
    <s v="Korean"/>
    <x v="1"/>
    <n v="1"/>
    <s v="30"/>
    <n v="3.6"/>
    <b v="1"/>
    <n v="0.87"/>
    <s v="Follow-up"/>
    <s v="Inactive"/>
    <n v="2"/>
    <n v="2"/>
    <s v="Short Duration"/>
    <s v="EXCELLENT"/>
  </r>
  <r>
    <s v="FL250309"/>
    <s v="Christian Campbell"/>
    <s v="Male"/>
    <n v="55"/>
    <s v="Male"/>
    <s v="Brazil"/>
    <s v="Portuguese"/>
    <x v="10"/>
    <n v="14"/>
    <n v="30"/>
    <n v="1.2"/>
    <b v="1"/>
    <n v="0.91"/>
    <s v="Reviewed"/>
    <s v="Inactive"/>
    <n v="7"/>
    <n v="6"/>
    <s v="Short Duration"/>
    <s v="EXCELLENT"/>
  </r>
  <r>
    <s v="FL250310"/>
    <s v="Mrs. Angela Ward"/>
    <s v="Female"/>
    <n v="44"/>
    <s v="Male"/>
    <s v="South Africa"/>
    <s v="Afrikaans"/>
    <x v="10"/>
    <n v="14"/>
    <n v="75"/>
    <n v="3"/>
    <b v="0"/>
    <n v="0.78"/>
    <s v="Urgent"/>
    <s v="Inactive"/>
    <n v="13"/>
    <n v="6"/>
    <s v="Short Duration"/>
    <s v="EXCELLENT"/>
  </r>
  <r>
    <s v="FL250311"/>
    <s v="Lucas Chen"/>
    <s v="Male"/>
    <n v="31"/>
    <s v="Male"/>
    <s v="Netherlands"/>
    <s v="Dutch"/>
    <x v="7"/>
    <n v="2"/>
    <s v="50"/>
    <n v="3.9"/>
    <b v="0"/>
    <n v="0.79"/>
    <s v="Urgent"/>
    <s v="Active"/>
    <n v="4"/>
    <n v="1"/>
    <s v="Short Duration"/>
    <s v="EXCELLENT"/>
  </r>
  <r>
    <s v="FL250312"/>
    <s v="Ruben Nelson"/>
    <s v="Male"/>
    <n v="34"/>
    <s v="Male"/>
    <s v="Australia"/>
    <s v="English"/>
    <x v="9"/>
    <n v="1"/>
    <s v="40"/>
    <n v="1.7"/>
    <s v="Unknown"/>
    <n v="0.74"/>
    <s v="Urgent"/>
    <s v="Inactive"/>
    <n v="4"/>
    <n v="4"/>
    <s v="Short Duration"/>
    <s v="EXCELLENT"/>
  </r>
  <r>
    <s v="FL250313"/>
    <s v="Brenda Briggs"/>
    <s v="Female"/>
    <n v="47"/>
    <s v="Male"/>
    <s v="Brazil"/>
    <s v="Portuguese"/>
    <x v="9"/>
    <n v="13"/>
    <s v="20"/>
    <n v="4.5"/>
    <s v="Unknown"/>
    <n v="0.91"/>
    <s v="Pending"/>
    <s v="Completed"/>
    <n v="7"/>
    <n v="6"/>
    <s v="Short Duration"/>
    <s v="EXCELLENT"/>
  </r>
  <r>
    <s v="FL250314"/>
    <s v="Ronald Smith"/>
    <s v="Male"/>
    <n v="50"/>
    <s v="Male"/>
    <s v="US"/>
    <s v="English"/>
    <x v="2"/>
    <n v="23"/>
    <n v="40"/>
    <n v="3.6"/>
    <b v="1"/>
    <n v="0.71"/>
    <s v="Follow-up"/>
    <s v="On Hold"/>
    <n v="12"/>
    <n v="9"/>
    <s v="Medium Duration"/>
    <s v="EXCELLENT"/>
  </r>
  <r>
    <s v="FL250315"/>
    <s v="Dakota Giles"/>
    <s v="Male"/>
    <n v="39"/>
    <s v="Male"/>
    <s v="Germany"/>
    <s v="Germany"/>
    <x v="8"/>
    <s v="0"/>
    <n v="75"/>
    <n v="3.6"/>
    <b v="1"/>
    <n v="0.87"/>
    <s v="Urgent"/>
    <s v="Completed"/>
    <n v="5"/>
    <n v="1"/>
    <s v="Short Duration"/>
    <s v="EXCELLENT"/>
  </r>
  <r>
    <s v="FL250316"/>
    <s v="Angela Castillo"/>
    <s v="Female"/>
    <n v="26"/>
    <s v="Male"/>
    <s v="Argentina"/>
    <s v="Spanish"/>
    <x v="0"/>
    <n v="3"/>
    <n v="100"/>
    <n v="2.8"/>
    <b v="1"/>
    <n v="0.61"/>
    <s v="Urgent"/>
    <s v="Active"/>
    <n v="1"/>
    <n v="1"/>
    <s v="Short Duration"/>
    <s v="GOOD"/>
  </r>
  <r>
    <s v="FL250317"/>
    <s v="Allen Lee"/>
    <s v="Male"/>
    <m/>
    <s v="Male"/>
    <s v="Netherlands"/>
    <s v="Dutch"/>
    <x v="9"/>
    <n v="0"/>
    <n v="100"/>
    <n v="5"/>
    <b v="0"/>
    <n v="0.79"/>
    <s v="Follow-up"/>
    <s v="Completed"/>
    <n v="1"/>
    <n v="4"/>
    <s v="Short Duration"/>
    <s v="EXCELLENT"/>
  </r>
  <r>
    <s v="FL250318"/>
    <s v="Michael Rogers"/>
    <s v="Male"/>
    <n v="32"/>
    <s v="Male"/>
    <s v="Germany"/>
    <s v="Germany"/>
    <x v="2"/>
    <n v="0"/>
    <s v="100"/>
    <n v="1.4"/>
    <b v="1"/>
    <n v="0.81"/>
    <s v="Urgent"/>
    <s v="On Hold"/>
    <n v="2"/>
    <n v="1"/>
    <s v="Short Duration"/>
    <s v="EXCELLENT"/>
  </r>
  <r>
    <s v="FL250319"/>
    <s v="Danielle Costa"/>
    <s v="Female"/>
    <n v="55"/>
    <s v="Male"/>
    <s v="Russia"/>
    <s v="Russian"/>
    <x v="6"/>
    <n v="17"/>
    <s v="30"/>
    <n v="2.5125695216907653"/>
    <s v="Unknown"/>
    <n v="0.79"/>
    <s v="Reviewed"/>
    <s v="Completed"/>
    <n v="18"/>
    <n v="13"/>
    <s v="Long Duration"/>
    <s v="EXCELLENT"/>
  </r>
  <r>
    <s v="FL250320"/>
    <s v="William Nunez"/>
    <s v="Male"/>
    <n v="32"/>
    <s v="Male"/>
    <s v="Argentina"/>
    <s v="Spanish"/>
    <x v="10"/>
    <n v="9"/>
    <n v="40"/>
    <n v="4.5999999999999996"/>
    <b v="1"/>
    <n v="0.84"/>
    <s v="Follow-up"/>
    <s v="Active"/>
    <n v="9"/>
    <n v="2"/>
    <s v="Short Duration"/>
    <s v="EXCELLENT"/>
  </r>
  <r>
    <s v="FL250321"/>
    <s v="Christopher Riggs"/>
    <s v="Male"/>
    <n v="30"/>
    <s v="Male"/>
    <s v="South Korea"/>
    <s v="Korean"/>
    <x v="0"/>
    <n v="4"/>
    <n v="20"/>
    <n v="3.3"/>
    <b v="0"/>
    <n v="0.79"/>
    <s v="Follow-up"/>
    <s v="Inactive"/>
    <n v="4"/>
    <n v="4"/>
    <s v="Short Duration"/>
    <s v="EXCELLENT"/>
  </r>
  <r>
    <s v="FL250322"/>
    <s v="Kathryn Myers"/>
    <s v="Female"/>
    <n v="37"/>
    <s v="Male"/>
    <s v="Canada"/>
    <s v="English"/>
    <x v="8"/>
    <n v="0"/>
    <n v="40"/>
    <n v="3.7"/>
    <b v="1"/>
    <n v="0.79"/>
    <s v="Follow-up"/>
    <s v="Completed"/>
    <n v="3"/>
    <n v="5"/>
    <s v="Short Duration"/>
    <s v="EXCELLENT"/>
  </r>
  <r>
    <s v="FL250323"/>
    <s v="Robert Walls"/>
    <s v="Male"/>
    <n v="52"/>
    <s v="Male"/>
    <s v="Brazil"/>
    <s v="Portuguese"/>
    <x v="2"/>
    <n v="33"/>
    <s v=""/>
    <n v="0"/>
    <b v="1"/>
    <n v="0.6"/>
    <s v="Reviewed"/>
    <s v="Active"/>
    <n v="13"/>
    <n v="7"/>
    <s v="Medium Duration"/>
    <s v="GOOD"/>
  </r>
  <r>
    <s v="FL250324"/>
    <s v="Justin Johnson"/>
    <s v="Male"/>
    <n v="48"/>
    <s v="Male"/>
    <s v="India"/>
    <s v="Hindi"/>
    <x v="8"/>
    <n v="18"/>
    <s v="50"/>
    <n v="0"/>
    <b v="1"/>
    <n v="0.64"/>
    <s v="Follow-up"/>
    <s v="Active"/>
    <n v="11"/>
    <n v="16"/>
    <s v="Long Duration"/>
    <s v="GOOD"/>
  </r>
  <r>
    <s v="FL250325"/>
    <s v="Paula Stevens"/>
    <s v="Female"/>
    <n v="28"/>
    <s v="Male"/>
    <s v="Japan"/>
    <s v="Japanese"/>
    <x v="1"/>
    <n v="9"/>
    <s v="40"/>
    <n v="2.5125695216907653"/>
    <b v="1"/>
    <n v="0.64"/>
    <s v="Reviewed"/>
    <s v="On Hold"/>
    <n v="14"/>
    <n v="12"/>
    <s v="Medium Duration"/>
    <s v="GOOD"/>
  </r>
  <r>
    <s v="FL250326"/>
    <s v="Jennifer Allen"/>
    <s v="Female"/>
    <n v="58"/>
    <s v="Male"/>
    <s v="Spain"/>
    <s v="Spanish"/>
    <x v="6"/>
    <n v="40"/>
    <s v="75"/>
    <n v="3.4"/>
    <b v="1"/>
    <n v="1"/>
    <s v="Follow-up"/>
    <s v="On Hold"/>
    <n v="11"/>
    <n v="12"/>
    <s v="Medium Duration"/>
    <s v="EXCELLENT"/>
  </r>
  <r>
    <s v="FL250327"/>
    <s v="Mark Hudson"/>
    <s v="Male"/>
    <n v="30"/>
    <s v="Male"/>
    <s v="Argentina"/>
    <s v="Spanish"/>
    <x v="3"/>
    <n v="1"/>
    <s v="40"/>
    <n v="1.6"/>
    <b v="1"/>
    <n v="1"/>
    <s v="Pending"/>
    <s v="Completed"/>
    <n v="4"/>
    <n v="1"/>
    <s v="Short Duration"/>
    <s v="EXCELLENT"/>
  </r>
  <r>
    <s v="FL250328"/>
    <s v="Jessica Smith"/>
    <s v="Female"/>
    <n v="47"/>
    <s v="Male"/>
    <s v="China"/>
    <s v="Mandarin"/>
    <x v="1"/>
    <n v="5"/>
    <s v="20"/>
    <n v="1.9"/>
    <b v="0"/>
    <n v="0.79"/>
    <s v="Urgent"/>
    <s v="Inactive"/>
    <n v="5"/>
    <n v="1"/>
    <s v="Short Duration"/>
    <s v="EXCELLENT"/>
  </r>
  <r>
    <s v="FL250329"/>
    <s v="Mike Dean"/>
    <s v="Male"/>
    <n v="44"/>
    <s v="Male"/>
    <s v="Argentina"/>
    <s v="Spanish"/>
    <x v="5"/>
    <n v="4"/>
    <n v="50"/>
    <n v="0"/>
    <b v="1"/>
    <n v="0.83"/>
    <s v="Pending"/>
    <s v="Active"/>
    <n v="5"/>
    <n v="1"/>
    <s v="Short Duration"/>
    <s v="EXCELLENT"/>
  </r>
  <r>
    <s v="FL250330"/>
    <s v="Jose Wilson"/>
    <s v="Male"/>
    <n v="56"/>
    <s v="Male"/>
    <s v="Italy"/>
    <s v="Italian"/>
    <x v="10"/>
    <n v="13"/>
    <n v="40"/>
    <n v="2.5125695216907653"/>
    <b v="1"/>
    <n v="0.87"/>
    <s v="Urgent"/>
    <s v="Completed"/>
    <n v="9"/>
    <n v="10"/>
    <s v="Medium Duration"/>
    <s v="EXCELLENT"/>
  </r>
  <r>
    <s v="FL250331"/>
    <s v="Tammy Hill"/>
    <s v="Female"/>
    <n v="53"/>
    <s v="Male"/>
    <s v="US"/>
    <s v="English"/>
    <x v="1"/>
    <n v="33"/>
    <n v="100"/>
    <n v="2.5125695216907653"/>
    <b v="0"/>
    <n v="0.75"/>
    <s v="Reviewed"/>
    <s v="Active"/>
    <n v="12"/>
    <n v="1"/>
    <s v="Short Duration"/>
    <s v="EXCELLENT"/>
  </r>
  <r>
    <s v="FL250332"/>
    <s v="Nathaniel Flores"/>
    <s v="Male"/>
    <n v="59"/>
    <s v="Male"/>
    <s v="UK"/>
    <s v="English"/>
    <x v="1"/>
    <n v="22"/>
    <s v="40"/>
    <n v="1.1000000000000001"/>
    <b v="1"/>
    <n v="0.61"/>
    <s v="Pending"/>
    <s v="Active"/>
    <n v="10"/>
    <n v="19"/>
    <s v="Long Duration"/>
    <s v="GOOD"/>
  </r>
  <r>
    <s v="FL250333"/>
    <s v="Edwin Carter"/>
    <s v="Male"/>
    <n v="60"/>
    <s v="Male"/>
    <s v="US"/>
    <s v="English"/>
    <x v="9"/>
    <n v="34"/>
    <s v=""/>
    <n v="2.5"/>
    <b v="0"/>
    <n v="0.93"/>
    <s v="Follow-up"/>
    <s v="Inactive"/>
    <n v="20"/>
    <n v="9"/>
    <s v="Medium Duration"/>
    <s v="EXCELLENT"/>
  </r>
  <r>
    <s v="FL250334"/>
    <s v="Patricia Miller"/>
    <s v="Female"/>
    <n v="33"/>
    <s v="Male"/>
    <s v="Germany"/>
    <s v="Germany"/>
    <x v="1"/>
    <n v="8"/>
    <n v="30"/>
    <n v="3.6"/>
    <b v="1"/>
    <n v="0.79"/>
    <s v="Urgent"/>
    <s v="Inactive"/>
    <n v="8"/>
    <n v="3"/>
    <s v="Short Duration"/>
    <s v="EXCELLENT"/>
  </r>
  <r>
    <s v="FL250335"/>
    <s v="Rebecca Schneider"/>
    <s v="Female"/>
    <n v="21"/>
    <s v="Male"/>
    <s v="Argentina"/>
    <s v="Spanish"/>
    <x v="3"/>
    <n v="1"/>
    <n v="20"/>
    <n v="2.5125695216907653"/>
    <b v="0"/>
    <n v="0.99"/>
    <s v="Urgent"/>
    <s v="Completed"/>
    <n v="4"/>
    <n v="2"/>
    <s v="Short Duration"/>
    <s v="EXCELLENT"/>
  </r>
  <r>
    <s v="FL250336"/>
    <s v="John Greene"/>
    <s v="Male"/>
    <n v="54"/>
    <s v="Male"/>
    <s v="UK"/>
    <s v="English"/>
    <x v="7"/>
    <n v="20"/>
    <s v="50"/>
    <n v="4.4000000000000004"/>
    <b v="0"/>
    <n v="0.73"/>
    <s v="Pending"/>
    <s v="Inactive"/>
    <n v="20"/>
    <n v="12"/>
    <s v="Medium Duration"/>
    <s v="EXCELLENT"/>
  </r>
  <r>
    <s v="FL250337"/>
    <s v="Brittany Mcdowell"/>
    <s v="Female"/>
    <n v="33"/>
    <s v="Male"/>
    <s v="US"/>
    <s v="English"/>
    <x v="2"/>
    <n v="11"/>
    <s v="75"/>
    <n v="2.1"/>
    <b v="0"/>
    <n v="0.96"/>
    <s v="Reviewed"/>
    <s v="Inactive"/>
    <n v="7"/>
    <n v="5"/>
    <s v="Short Duration"/>
    <s v="EXCELLENT"/>
  </r>
  <r>
    <s v="FL250338"/>
    <s v="Lori Miller"/>
    <s v="Female"/>
    <n v="57"/>
    <s v="Male"/>
    <s v="Turkey"/>
    <s v="Turkish"/>
    <x v="6"/>
    <n v="2"/>
    <s v="40"/>
    <n v="0"/>
    <b v="0"/>
    <n v="0.6"/>
    <s v="Pending"/>
    <s v="Completed"/>
    <n v="5"/>
    <n v="2"/>
    <s v="Short Duration"/>
    <s v="GOOD"/>
  </r>
  <r>
    <s v="FL250339"/>
    <s v="Joseph Robinson"/>
    <s v="Male"/>
    <n v="36"/>
    <s v="Male"/>
    <s v="South Korea"/>
    <s v="Korean"/>
    <x v="2"/>
    <n v="6"/>
    <s v="20"/>
    <n v="1"/>
    <b v="1"/>
    <n v="0.64"/>
    <s v="Reviewed"/>
    <s v="Inactive"/>
    <n v="15"/>
    <n v="6"/>
    <s v="Short Duration"/>
    <s v="GOOD"/>
  </r>
  <r>
    <s v="FL250340"/>
    <s v="Aaron Pruitt"/>
    <s v="Male"/>
    <n v="50"/>
    <s v="Male"/>
    <s v="Germany"/>
    <s v="Germany"/>
    <x v="0"/>
    <n v="20"/>
    <n v="30"/>
    <n v="0"/>
    <b v="0"/>
    <n v="0.79"/>
    <s v="Reviewed"/>
    <s v="On Hold"/>
    <n v="18"/>
    <n v="7"/>
    <s v="Medium Duration"/>
    <s v="EXCELLENT"/>
  </r>
  <r>
    <s v="FL250341"/>
    <s v="Victoria Miller"/>
    <s v="Female"/>
    <n v="37"/>
    <s v="Male"/>
    <s v="Canada"/>
    <s v="English"/>
    <x v="9"/>
    <s v="0"/>
    <n v="20"/>
    <n v="4.9000000000000004"/>
    <b v="0"/>
    <n v="0.79"/>
    <s v="Urgent"/>
    <s v="Active"/>
    <n v="5"/>
    <n v="3"/>
    <s v="Short Duration"/>
    <s v="EXCELLENT"/>
  </r>
  <r>
    <s v="FL250342"/>
    <s v="Clarence Vega"/>
    <s v="Male"/>
    <n v="53"/>
    <s v="Male"/>
    <s v="Italy"/>
    <s v="Italian"/>
    <x v="5"/>
    <n v="4"/>
    <s v="30"/>
    <n v="4.7"/>
    <b v="0"/>
    <n v="0.99"/>
    <s v="Pending"/>
    <s v="Active"/>
    <n v="2"/>
    <n v="1"/>
    <s v="Short Duration"/>
    <s v="EXCELLENT"/>
  </r>
  <r>
    <s v="FL250343"/>
    <s v="Deborah Day"/>
    <s v="Female"/>
    <n v="22"/>
    <s v="Male"/>
    <s v="Italy"/>
    <s v="Italian"/>
    <x v="0"/>
    <n v="3"/>
    <n v="40"/>
    <n v="2.1"/>
    <b v="0"/>
    <n v="0.79"/>
    <s v="Pending"/>
    <s v="Active"/>
    <n v="4"/>
    <n v="1"/>
    <s v="Short Duration"/>
    <s v="EXCELLENT"/>
  </r>
  <r>
    <s v="FL250344"/>
    <s v="Nicole Rocha"/>
    <s v="Female"/>
    <n v="55"/>
    <s v="Male"/>
    <s v="Netherlands"/>
    <s v="Dutch"/>
    <x v="1"/>
    <n v="33"/>
    <s v="40"/>
    <n v="1.5"/>
    <b v="1"/>
    <n v="0.71"/>
    <s v="Reviewed"/>
    <s v="Active"/>
    <n v="10"/>
    <n v="11"/>
    <s v="Medium Duration"/>
    <s v="EXCELLENT"/>
  </r>
  <r>
    <s v="FL250345"/>
    <s v="Elijah Green"/>
    <s v="Male"/>
    <n v="22"/>
    <s v="Male"/>
    <s v="Australia"/>
    <s v="English"/>
    <x v="8"/>
    <n v="1"/>
    <s v=""/>
    <n v="2.6"/>
    <b v="0"/>
    <n v="0.72"/>
    <s v="Pending"/>
    <s v="Completed"/>
    <n v="5"/>
    <n v="1"/>
    <s v="Short Duration"/>
    <s v="EXCELLENT"/>
  </r>
  <r>
    <s v="FL250346"/>
    <s v="Emily Johnson"/>
    <s v="Female"/>
    <n v="45"/>
    <s v="Male"/>
    <s v="Turkey"/>
    <s v="Turkish"/>
    <x v="3"/>
    <n v="23"/>
    <n v="50"/>
    <n v="0"/>
    <b v="0"/>
    <n v="0.66"/>
    <s v="Follow-up"/>
    <s v="Active"/>
    <n v="10"/>
    <n v="6"/>
    <s v="Short Duration"/>
    <s v="GOOD"/>
  </r>
  <r>
    <s v="FL250347"/>
    <s v="Richard Velasquez Jr."/>
    <s v="Male"/>
    <n v="36"/>
    <s v="Male"/>
    <s v="France"/>
    <s v="French"/>
    <x v="6"/>
    <n v="13"/>
    <s v="40"/>
    <n v="2.5125695216907653"/>
    <b v="0"/>
    <n v="0.78"/>
    <s v="Follow-up"/>
    <s v="Active"/>
    <n v="15"/>
    <n v="10"/>
    <s v="Medium Duration"/>
    <s v="EXCELLENT"/>
  </r>
  <r>
    <s v="FL250348"/>
    <s v="Kurt Wilson"/>
    <s v="Male"/>
    <n v="23"/>
    <s v="Male"/>
    <s v="Australia"/>
    <s v="English"/>
    <x v="9"/>
    <n v="1"/>
    <n v="20"/>
    <n v="4"/>
    <b v="1"/>
    <n v="1"/>
    <s v="Pending"/>
    <s v="Active"/>
    <n v="1"/>
    <n v="3"/>
    <s v="Short Duration"/>
    <s v="EXCELLENT"/>
  </r>
  <r>
    <s v="FL250349"/>
    <s v="Jeremiah Rodriguez"/>
    <s v="Male"/>
    <n v="55"/>
    <s v="Male"/>
    <s v="Italy"/>
    <s v="Italian"/>
    <x v="9"/>
    <n v="15"/>
    <s v="40"/>
    <n v="4.5"/>
    <s v="Unknown"/>
    <n v="0.79"/>
    <s v="Pending"/>
    <s v="Active"/>
    <n v="9"/>
    <n v="10"/>
    <s v="Medium Duration"/>
    <s v="EXCELLENT"/>
  </r>
  <r>
    <s v="FL250350"/>
    <s v="Lauren Lang"/>
    <s v="Female"/>
    <n v="50"/>
    <s v="Male"/>
    <s v="Brazil"/>
    <s v="Portuguese"/>
    <x v="1"/>
    <n v="18"/>
    <s v="75"/>
    <n v="3.8"/>
    <b v="0"/>
    <n v="0.67"/>
    <s v="Reviewed"/>
    <s v="On Hold"/>
    <n v="14"/>
    <n v="6"/>
    <s v="Short Duration"/>
    <s v="GOOD"/>
  </r>
  <r>
    <s v="FL250351"/>
    <s v="Matthew Phillips"/>
    <s v="Male"/>
    <n v="48"/>
    <s v="Male"/>
    <s v="US"/>
    <s v="English"/>
    <x v="10"/>
    <n v="21"/>
    <s v="50"/>
    <n v="4"/>
    <b v="0"/>
    <n v="0.78"/>
    <s v="Follow-up"/>
    <s v="Active"/>
    <n v="20"/>
    <n v="7"/>
    <s v="Medium Duration"/>
    <s v="EXCELLENT"/>
  </r>
  <r>
    <s v="FL250352"/>
    <s v="Michael Andersen"/>
    <s v="Male"/>
    <n v="23"/>
    <s v="Male"/>
    <s v="Netherlands"/>
    <s v="Dutch"/>
    <x v="9"/>
    <n v="1"/>
    <n v="40"/>
    <n v="4.9000000000000004"/>
    <b v="1"/>
    <n v="0.78"/>
    <s v="Follow-up"/>
    <s v="On Hold"/>
    <n v="3"/>
    <n v="3"/>
    <s v="Short Duration"/>
    <s v="EXCELLENT"/>
  </r>
  <r>
    <s v="FL250353"/>
    <s v="Amanda Mayo"/>
    <s v="Female"/>
    <n v="49"/>
    <s v="Male"/>
    <s v="Canada"/>
    <s v="English"/>
    <x v="3"/>
    <n v="25"/>
    <n v="30"/>
    <n v="3.4"/>
    <b v="0"/>
    <n v="0.75"/>
    <s v="Urgent"/>
    <s v="Completed"/>
    <n v="15"/>
    <n v="10"/>
    <s v="Medium Duration"/>
    <s v="EXCELLENT"/>
  </r>
  <r>
    <s v="FL250354"/>
    <s v="Jessica Vance"/>
    <s v="Female"/>
    <n v="47"/>
    <s v="Male"/>
    <s v="Italy"/>
    <s v="Italian"/>
    <x v="8"/>
    <n v="12"/>
    <s v="50"/>
    <n v="2.1"/>
    <b v="1"/>
    <n v="0.67"/>
    <s v="Reviewed"/>
    <s v="Inactive"/>
    <n v="14"/>
    <n v="10"/>
    <s v="Medium Duration"/>
    <s v="GOOD"/>
  </r>
  <r>
    <s v="FL250355"/>
    <s v="Alexa Gallegos"/>
    <s v="Female"/>
    <n v="56"/>
    <s v="Male"/>
    <s v="Japan"/>
    <s v="Japanese"/>
    <x v="2"/>
    <n v="32"/>
    <n v="40"/>
    <n v="0"/>
    <b v="1"/>
    <n v="0.86"/>
    <s v="Urgent"/>
    <s v="Active"/>
    <n v="15"/>
    <n v="5"/>
    <s v="Short Duration"/>
    <s v="EXCELLENT"/>
  </r>
  <r>
    <s v="FL250356"/>
    <s v="Charles Pratt"/>
    <s v="Male"/>
    <n v="58"/>
    <s v="Male"/>
    <s v="Argentina"/>
    <s v="Spanish"/>
    <x v="7"/>
    <s v="0"/>
    <s v="100"/>
    <n v="4.5"/>
    <b v="0"/>
    <n v="0.77"/>
    <s v="Follow-up"/>
    <s v="Inactive"/>
    <n v="3"/>
    <n v="1"/>
    <s v="Short Duration"/>
    <s v="EXCELLENT"/>
  </r>
  <r>
    <s v="FL250357"/>
    <s v="Brian Baker"/>
    <s v="Male"/>
    <n v="32"/>
    <s v="Male"/>
    <s v="South Korea"/>
    <s v="Korean"/>
    <x v="7"/>
    <n v="10"/>
    <n v="30"/>
    <n v="3.8"/>
    <b v="0"/>
    <n v="0.61"/>
    <s v="Reviewed"/>
    <s v="Inactive"/>
    <n v="11"/>
    <n v="5"/>
    <s v="Short Duration"/>
    <s v="GOOD"/>
  </r>
  <r>
    <s v="FL250358"/>
    <s v="Christina Norman"/>
    <s v="Female"/>
    <n v="52"/>
    <s v="Male"/>
    <s v="India"/>
    <s v="Hindi"/>
    <x v="7"/>
    <n v="0"/>
    <s v=""/>
    <n v="4.3"/>
    <b v="0"/>
    <n v="0.9"/>
    <s v="Pending"/>
    <s v="Completed"/>
    <n v="1"/>
    <n v="1"/>
    <s v="Short Duration"/>
    <s v="EXCELLENT"/>
  </r>
  <r>
    <s v="FL250359"/>
    <s v="Laura Kelly"/>
    <s v="Female"/>
    <n v="22"/>
    <s v="Male"/>
    <s v="China"/>
    <s v="Mandarin"/>
    <x v="6"/>
    <n v="1"/>
    <s v="50"/>
    <n v="0"/>
    <s v="Unknown"/>
    <n v="0.98"/>
    <s v="Reviewed"/>
    <s v="Inactive"/>
    <n v="4"/>
    <n v="5"/>
    <s v="Short Duration"/>
    <s v="EXCELLENT"/>
  </r>
  <r>
    <s v="FL250360"/>
    <s v="John Webb"/>
    <s v="Male"/>
    <n v="20"/>
    <s v="Male"/>
    <s v="India"/>
    <s v="Hindi"/>
    <x v="8"/>
    <n v="2"/>
    <s v="30"/>
    <n v="2.5125695216907653"/>
    <b v="1"/>
    <n v="0.99"/>
    <s v="Pending"/>
    <s v="On Hold"/>
    <n v="3"/>
    <n v="2"/>
    <s v="Short Duration"/>
    <s v="EXCELLENT"/>
  </r>
  <r>
    <s v="FL250361"/>
    <s v="Christopher Burton"/>
    <s v="Male"/>
    <n v="56"/>
    <s v="Male"/>
    <s v="Netherlands"/>
    <s v="Dutch"/>
    <x v="6"/>
    <n v="9"/>
    <n v="40"/>
    <n v="2.6"/>
    <b v="0"/>
    <n v="0.61"/>
    <s v="Pending"/>
    <s v="Inactive"/>
    <n v="10"/>
    <n v="5"/>
    <s v="Short Duration"/>
    <s v="GOOD"/>
  </r>
  <r>
    <s v="FL250362"/>
    <s v="Bradley Aguilar"/>
    <s v="Male"/>
    <n v="41"/>
    <s v="Male"/>
    <s v="Japan"/>
    <s v="Japanese"/>
    <x v="6"/>
    <n v="22"/>
    <n v="50"/>
    <n v="1.6"/>
    <b v="1"/>
    <n v="0.61"/>
    <s v="Reviewed"/>
    <s v="Inactive"/>
    <n v="10"/>
    <n v="10"/>
    <s v="Medium Duration"/>
    <s v="GOOD"/>
  </r>
  <r>
    <s v="FL250363"/>
    <s v="Arthur Vasquez"/>
    <s v="Male"/>
    <n v="25"/>
    <s v="Male"/>
    <s v="Argentina"/>
    <s v="Spanish"/>
    <x v="0"/>
    <n v="5"/>
    <n v="30"/>
    <n v="2.2999999999999998"/>
    <b v="0"/>
    <n v="0.91"/>
    <s v="Pending"/>
    <s v="Inactive"/>
    <n v="2"/>
    <n v="1"/>
    <s v="Short Duration"/>
    <s v="EXCELLENT"/>
  </r>
  <r>
    <s v="FL250364"/>
    <s v="Angela Castro"/>
    <s v="Female"/>
    <n v="44"/>
    <s v="Male"/>
    <s v="Canada"/>
    <s v="English"/>
    <x v="8"/>
    <n v="6"/>
    <s v="75"/>
    <n v="4.5999999999999996"/>
    <b v="1"/>
    <n v="0.72"/>
    <s v="Urgent"/>
    <s v="Active"/>
    <n v="13"/>
    <n v="1"/>
    <s v="Short Duration"/>
    <s v="EXCELLENT"/>
  </r>
  <r>
    <s v="FL250365"/>
    <s v="Summer Yoder"/>
    <s v="Female"/>
    <n v="46"/>
    <s v="Male"/>
    <s v="Australia"/>
    <s v="English"/>
    <x v="3"/>
    <n v="26"/>
    <n v="100"/>
    <n v="2.1"/>
    <s v="Unknown"/>
    <n v="0.79"/>
    <s v="Follow-up"/>
    <s v="Active"/>
    <n v="15"/>
    <n v="2"/>
    <s v="Short Duration"/>
    <s v="EXCELLENT"/>
  </r>
  <r>
    <s v="FL250366"/>
    <s v="Jackie Allen"/>
    <s v="Female"/>
    <n v="40"/>
    <s v="Male"/>
    <s v="South Korea"/>
    <s v="Korean"/>
    <x v="0"/>
    <s v="0"/>
    <s v="40"/>
    <n v="1.5"/>
    <b v="0"/>
    <n v="0.96"/>
    <s v="Pending"/>
    <s v="On Hold"/>
    <n v="4"/>
    <n v="3"/>
    <s v="Short Duration"/>
    <s v="EXCELLENT"/>
  </r>
  <r>
    <s v="FL250367"/>
    <s v="Brandon Williams"/>
    <s v="Male"/>
    <m/>
    <s v="Male"/>
    <s v="China"/>
    <s v="Mandarin"/>
    <x v="5"/>
    <n v="9"/>
    <n v="40"/>
    <n v="1.7"/>
    <b v="1"/>
    <n v="0.72"/>
    <s v="Urgent"/>
    <s v="On Hold"/>
    <n v="9"/>
    <n v="12"/>
    <s v="Medium Duration"/>
    <s v="EXCELLENT"/>
  </r>
  <r>
    <s v="FL250368"/>
    <s v="Manuel Torres"/>
    <s v="Male"/>
    <n v="31"/>
    <s v="Male"/>
    <s v="Japan"/>
    <s v="Japanese"/>
    <x v="6"/>
    <n v="11"/>
    <s v=""/>
    <n v="3.3"/>
    <b v="0"/>
    <n v="0.79"/>
    <s v="Pending"/>
    <s v="Active"/>
    <n v="15"/>
    <n v="10"/>
    <s v="Medium Duration"/>
    <s v="EXCELLENT"/>
  </r>
  <r>
    <s v="FL250369"/>
    <s v="Scott Keller"/>
    <s v="Male"/>
    <n v="33"/>
    <s v="Male"/>
    <s v="South Korea"/>
    <s v="Korean"/>
    <x v="10"/>
    <s v="0"/>
    <n v="40"/>
    <n v="4.3"/>
    <b v="1"/>
    <n v="0.63"/>
    <s v="Follow-up"/>
    <s v="On Hold"/>
    <n v="2"/>
    <n v="4"/>
    <s v="Short Duration"/>
    <s v="GOOD"/>
  </r>
  <r>
    <s v="FL250370"/>
    <s v="Deborah Brown"/>
    <s v="Female"/>
    <n v="31"/>
    <s v="Male"/>
    <s v="Brazil"/>
    <s v="Portuguese"/>
    <x v="10"/>
    <n v="3"/>
    <n v="20"/>
    <n v="2.5125695216907653"/>
    <b v="0"/>
    <n v="0.79"/>
    <s v="Urgent"/>
    <s v="Active"/>
    <n v="1"/>
    <n v="2"/>
    <s v="Short Duration"/>
    <s v="EXCELLENT"/>
  </r>
  <r>
    <s v="FL250371"/>
    <s v="Jennifer Lara"/>
    <s v="Female"/>
    <n v="49"/>
    <s v="Male"/>
    <s v="Italy"/>
    <s v="Italian"/>
    <x v="6"/>
    <n v="15"/>
    <n v="75"/>
    <n v="2.6"/>
    <b v="0"/>
    <n v="0.83"/>
    <s v="Follow-up"/>
    <s v="Completed"/>
    <n v="13"/>
    <n v="9"/>
    <s v="Medium Duration"/>
    <s v="EXCELLENT"/>
  </r>
  <r>
    <s v="FL250372"/>
    <s v="Jason Scott"/>
    <s v="Male"/>
    <n v="35"/>
    <s v="Male"/>
    <s v="Mexico"/>
    <s v="Spanish"/>
    <x v="2"/>
    <n v="12"/>
    <n v="20"/>
    <n v="4.0999999999999996"/>
    <s v="Unknown"/>
    <n v="0.94"/>
    <s v="Follow-up"/>
    <s v="Inactive"/>
    <n v="8"/>
    <n v="5"/>
    <s v="Short Duration"/>
    <s v="EXCELLENT"/>
  </r>
  <r>
    <s v="FL250373"/>
    <s v="Gregory Garrison"/>
    <s v="Male"/>
    <n v="45"/>
    <s v="Male"/>
    <s v="India"/>
    <s v="Hindi"/>
    <x v="6"/>
    <n v="19"/>
    <n v="40"/>
    <n v="2.2000000000000002"/>
    <b v="1"/>
    <n v="0.78"/>
    <s v="Urgent"/>
    <s v="Inactive"/>
    <n v="10"/>
    <n v="14"/>
    <s v="Long Duration"/>
    <s v="EXCELLENT"/>
  </r>
  <r>
    <s v="FL250374"/>
    <s v="Chelsea Anderson"/>
    <s v="Female"/>
    <n v="39"/>
    <s v="Male"/>
    <s v="Netherlands"/>
    <s v="Dutch"/>
    <x v="6"/>
    <n v="13"/>
    <s v="30"/>
    <n v="1.1000000000000001"/>
    <b v="1"/>
    <n v="0.79"/>
    <s v="Urgent"/>
    <s v="On Hold"/>
    <n v="8"/>
    <n v="4"/>
    <s v="Short Duration"/>
    <s v="EXCELLENT"/>
  </r>
  <r>
    <s v="FL250375"/>
    <s v="Gerald Johnson"/>
    <s v="Male"/>
    <m/>
    <s v="Male"/>
    <s v="Argentina"/>
    <s v="Spanish"/>
    <x v="0"/>
    <s v="0"/>
    <n v="50"/>
    <n v="2.1"/>
    <b v="1"/>
    <n v="0.82"/>
    <s v="Urgent"/>
    <s v="Active"/>
    <n v="1"/>
    <n v="1"/>
    <s v="Short Duration"/>
    <s v="EXCELLENT"/>
  </r>
  <r>
    <s v="FL250376"/>
    <s v="Kevin Ellis"/>
    <s v="Male"/>
    <n v="24"/>
    <s v="Male"/>
    <s v="Germany"/>
    <s v="Germany"/>
    <x v="8"/>
    <n v="3"/>
    <n v="30"/>
    <n v="2.2999999999999998"/>
    <b v="0"/>
    <n v="0.66"/>
    <s v="Reviewed"/>
    <s v="Active"/>
    <n v="4"/>
    <n v="5"/>
    <s v="Short Duration"/>
    <s v="GOOD"/>
  </r>
  <r>
    <s v="FL250377"/>
    <s v="Mitchell Keller"/>
    <s v="Male"/>
    <n v="50"/>
    <s v="Male"/>
    <s v="Australia"/>
    <s v="English"/>
    <x v="2"/>
    <n v="26"/>
    <s v=""/>
    <n v="3.6"/>
    <b v="1"/>
    <n v="0.82"/>
    <s v="Urgent"/>
    <s v="On Hold"/>
    <n v="11"/>
    <n v="9"/>
    <s v="Medium Duration"/>
    <s v="EXCELLENT"/>
  </r>
  <r>
    <s v="FL250378"/>
    <s v="Mary Brown"/>
    <s v="Female"/>
    <n v="23"/>
    <s v="Male"/>
    <s v="Germany"/>
    <s v="Germany"/>
    <x v="10"/>
    <n v="4"/>
    <n v="20"/>
    <n v="4.7"/>
    <b v="1"/>
    <n v="0.84"/>
    <s v="Urgent"/>
    <s v="Active"/>
    <n v="4"/>
    <n v="4"/>
    <s v="Short Duration"/>
    <s v="EXCELLENT"/>
  </r>
  <r>
    <s v="FL250379"/>
    <s v="Ronald Walls"/>
    <s v="Male"/>
    <n v="27"/>
    <s v="Male"/>
    <s v="Canada"/>
    <s v="English"/>
    <x v="8"/>
    <n v="8"/>
    <s v="20"/>
    <n v="4.8"/>
    <b v="0"/>
    <n v="0.81"/>
    <s v="Urgent"/>
    <s v="Completed"/>
    <n v="6"/>
    <n v="8"/>
    <s v="Medium Duration"/>
    <s v="EXCELLENT"/>
  </r>
  <r>
    <s v="FL250380"/>
    <s v="Anthony Avila"/>
    <s v="Male"/>
    <n v="58"/>
    <s v="Male"/>
    <s v="South Africa"/>
    <s v="Afrikaans"/>
    <x v="5"/>
    <n v="10"/>
    <s v="75"/>
    <n v="4.2"/>
    <b v="0"/>
    <n v="0.71"/>
    <s v="Urgent"/>
    <s v="Inactive"/>
    <n v="7"/>
    <n v="5"/>
    <s v="Short Duration"/>
    <s v="EXCELLENT"/>
  </r>
  <r>
    <s v="FL250381"/>
    <s v="Douglas Goodwin"/>
    <s v="Male"/>
    <n v="37"/>
    <s v="Male"/>
    <s v="Italy"/>
    <s v="Italian"/>
    <x v="10"/>
    <n v="5"/>
    <s v=""/>
    <n v="4.8"/>
    <b v="1"/>
    <n v="0.61"/>
    <s v="Pending"/>
    <s v="On Hold"/>
    <n v="2"/>
    <n v="1"/>
    <s v="Short Duration"/>
    <s v="GOOD"/>
  </r>
  <r>
    <s v="FL250382"/>
    <s v="James Mills"/>
    <s v="Male"/>
    <n v="39"/>
    <s v="Male"/>
    <s v="Spain"/>
    <s v="Spanish"/>
    <x v="0"/>
    <n v="18"/>
    <s v="75"/>
    <n v="4"/>
    <b v="1"/>
    <n v="0.66"/>
    <s v="Reviewed"/>
    <s v="On Hold"/>
    <n v="10"/>
    <n v="8"/>
    <s v="Medium Duration"/>
    <s v="GOOD"/>
  </r>
  <r>
    <s v="FL250383"/>
    <s v="Nicole Marks"/>
    <s v="Female"/>
    <n v="46"/>
    <s v="Male"/>
    <s v="Egypt"/>
    <s v="Arabic"/>
    <x v="6"/>
    <n v="10"/>
    <n v="20"/>
    <n v="2.5"/>
    <b v="1"/>
    <n v="0.97"/>
    <s v="Follow-up"/>
    <s v="Active"/>
    <n v="13"/>
    <n v="2"/>
    <s v="Short Duration"/>
    <s v="EXCELLENT"/>
  </r>
  <r>
    <s v="FL250384"/>
    <s v="Phyllis Dawson"/>
    <s v="Female"/>
    <m/>
    <s v="Male"/>
    <s v="UK"/>
    <s v="English"/>
    <x v="7"/>
    <n v="0"/>
    <n v="20"/>
    <n v="4.8"/>
    <b v="0"/>
    <n v="0.74"/>
    <s v="Urgent"/>
    <s v="On Hold"/>
    <n v="2"/>
    <n v="1"/>
    <s v="Short Duration"/>
    <s v="EXCELLENT"/>
  </r>
  <r>
    <s v="FL250385"/>
    <s v="Renee Arnold"/>
    <s v="Female"/>
    <n v="39"/>
    <s v="Male"/>
    <s v="Mexico"/>
    <s v="Spanish"/>
    <x v="0"/>
    <n v="21"/>
    <s v="30"/>
    <n v="4.7"/>
    <b v="0"/>
    <n v="0.61"/>
    <s v="Pending"/>
    <s v="Completed"/>
    <n v="15"/>
    <n v="6"/>
    <s v="Short Duration"/>
    <s v="GOOD"/>
  </r>
  <r>
    <s v="FL250386"/>
    <s v="Eric Robinson"/>
    <s v="Male"/>
    <n v="59"/>
    <s v="Male"/>
    <s v="Egypt"/>
    <s v="Arabic"/>
    <x v="0"/>
    <n v="25"/>
    <s v="20"/>
    <n v="4"/>
    <b v="0"/>
    <n v="0.9"/>
    <s v="Pending"/>
    <s v="Active"/>
    <n v="15"/>
    <n v="9"/>
    <s v="Medium Duration"/>
    <s v="EXCELLENT"/>
  </r>
  <r>
    <s v="FL250387"/>
    <s v="Paul Brown"/>
    <s v="Male"/>
    <n v="21"/>
    <s v="Male"/>
    <s v="Netherlands"/>
    <s v="Dutch"/>
    <x v="9"/>
    <n v="0"/>
    <n v="40"/>
    <n v="4.0999999999999996"/>
    <b v="1"/>
    <n v="0.97"/>
    <s v="Pending"/>
    <s v="Active"/>
    <n v="4"/>
    <n v="1"/>
    <s v="Short Duration"/>
    <s v="EXCELLENT"/>
  </r>
  <r>
    <s v="FL250388"/>
    <s v="Sarah Proctor"/>
    <s v="Female"/>
    <n v="23"/>
    <s v="Male"/>
    <s v="Canada"/>
    <s v="English"/>
    <x v="9"/>
    <n v="5"/>
    <s v="100"/>
    <n v="3.2"/>
    <b v="1"/>
    <n v="0.79"/>
    <s v="Follow-up"/>
    <s v="Active"/>
    <n v="5"/>
    <n v="5"/>
    <s v="Short Duration"/>
    <s v="EXCELLENT"/>
  </r>
  <r>
    <s v="FL250389"/>
    <s v="Matthew Hicks"/>
    <s v="Male"/>
    <n v="27"/>
    <s v="Male"/>
    <s v="Egypt"/>
    <s v="Arabic"/>
    <x v="3"/>
    <n v="1"/>
    <s v="20"/>
    <n v="4.3"/>
    <b v="0"/>
    <n v="0.76"/>
    <s v="Urgent"/>
    <s v="Active"/>
    <n v="4"/>
    <n v="3"/>
    <s v="Short Duration"/>
    <s v="EXCELLENT"/>
  </r>
  <r>
    <s v="FL250390"/>
    <s v="Christopher Black"/>
    <s v="Male"/>
    <n v="27"/>
    <s v="Male"/>
    <s v="China"/>
    <s v="Mandarin"/>
    <x v="8"/>
    <n v="4"/>
    <s v="40"/>
    <n v="4.4000000000000004"/>
    <b v="0"/>
    <n v="0.92"/>
    <s v="Reviewed"/>
    <s v="Completed"/>
    <n v="4"/>
    <n v="4"/>
    <s v="Short Duration"/>
    <s v="EXCELLENT"/>
  </r>
  <r>
    <s v="FL250391"/>
    <s v="Joanne Reyes"/>
    <s v="Female"/>
    <n v="48"/>
    <s v="Male"/>
    <s v="South Africa"/>
    <s v="Afrikaans"/>
    <x v="6"/>
    <n v="21"/>
    <s v="40"/>
    <n v="2.2999999999999998"/>
    <b v="0"/>
    <n v="0.79"/>
    <s v="Reviewed"/>
    <s v="Active"/>
    <n v="14"/>
    <n v="10"/>
    <s v="Medium Duration"/>
    <s v="EXCELLENT"/>
  </r>
  <r>
    <s v="FL250392"/>
    <s v="Isaac Gray"/>
    <s v="Male"/>
    <n v="21"/>
    <s v="Male"/>
    <s v="South Africa"/>
    <s v="Afrikaans"/>
    <x v="5"/>
    <n v="1"/>
    <n v="20"/>
    <n v="2.4"/>
    <b v="1"/>
    <n v="0.66"/>
    <s v="Pending"/>
    <s v="On Hold"/>
    <n v="4"/>
    <n v="4"/>
    <s v="Short Duration"/>
    <s v="GOOD"/>
  </r>
  <r>
    <s v="FL250393"/>
    <s v="Joshua Roberts"/>
    <s v="Male"/>
    <n v="37"/>
    <s v="Male"/>
    <s v="Italy"/>
    <s v="Italian"/>
    <x v="9"/>
    <s v="0"/>
    <s v="50"/>
    <n v="4.5999999999999996"/>
    <b v="0"/>
    <n v="0.83"/>
    <s v="Follow-up"/>
    <s v="Completed"/>
    <n v="1"/>
    <n v="1"/>
    <s v="Short Duration"/>
    <s v="EXCELLENT"/>
  </r>
  <r>
    <s v="FL250394"/>
    <s v="Elizabeth Estrada"/>
    <s v="Female"/>
    <n v="31"/>
    <s v="Male"/>
    <s v="Germany"/>
    <s v="Germany"/>
    <x v="7"/>
    <n v="10"/>
    <s v="50"/>
    <n v="0"/>
    <b v="0"/>
    <n v="0.79"/>
    <s v="Follow-up"/>
    <s v="Inactive"/>
    <n v="10"/>
    <n v="4"/>
    <s v="Short Duration"/>
    <s v="EXCELLENT"/>
  </r>
  <r>
    <s v="FL250395"/>
    <s v="Lori Malone"/>
    <s v="Female"/>
    <n v="41"/>
    <s v="Male"/>
    <s v="Egypt"/>
    <s v="Arabic"/>
    <x v="0"/>
    <n v="21"/>
    <s v=""/>
    <n v="0"/>
    <b v="1"/>
    <n v="0.79"/>
    <s v="Follow-up"/>
    <s v="Inactive"/>
    <n v="10"/>
    <n v="9"/>
    <s v="Medium Duration"/>
    <s v="EXCELLENT"/>
  </r>
  <r>
    <s v="FL250396"/>
    <s v="Anthony Huynh MD"/>
    <s v="Male"/>
    <n v="31"/>
    <s v="Male"/>
    <s v="Russia"/>
    <s v="Russian"/>
    <x v="8"/>
    <n v="0"/>
    <n v="20"/>
    <n v="4.2"/>
    <b v="1"/>
    <n v="0.82"/>
    <s v="Reviewed"/>
    <s v="On Hold"/>
    <n v="5"/>
    <n v="1"/>
    <s v="Short Duration"/>
    <s v="EXCELLENT"/>
  </r>
  <r>
    <s v="FL250397"/>
    <s v="Mindy York"/>
    <s v="Female"/>
    <n v="58"/>
    <s v="Male"/>
    <s v="Argentina"/>
    <s v="Spanish"/>
    <x v="6"/>
    <n v="0"/>
    <s v="50"/>
    <n v="2.2999999999999998"/>
    <b v="0"/>
    <n v="0.77"/>
    <s v="Pending"/>
    <s v="On Hold"/>
    <n v="5"/>
    <n v="2"/>
    <s v="Short Duration"/>
    <s v="EXCELLENT"/>
  </r>
  <r>
    <s v="FL250398"/>
    <s v="Ms. Christine Cherry"/>
    <s v="Female"/>
    <n v="45"/>
    <s v="Male"/>
    <s v="Netherlands"/>
    <s v="Dutch"/>
    <x v="6"/>
    <n v="17"/>
    <n v="50"/>
    <n v="4.7"/>
    <b v="1"/>
    <n v="0.73"/>
    <s v="Urgent"/>
    <s v="Completed"/>
    <n v="15"/>
    <n v="11"/>
    <s v="Medium Duration"/>
    <s v="EXCELLENT"/>
  </r>
  <r>
    <s v="FL250399"/>
    <s v="Daniel Foster"/>
    <s v="Male"/>
    <n v="51"/>
    <s v="Male"/>
    <s v="South Korea"/>
    <s v="Korean"/>
    <x v="8"/>
    <n v="5"/>
    <s v=""/>
    <n v="3"/>
    <b v="1"/>
    <n v="0.88"/>
    <s v="Reviewed"/>
    <s v="Inactive"/>
    <n v="2"/>
    <n v="4"/>
    <s v="Short Duration"/>
    <s v="EXCELLENT"/>
  </r>
  <r>
    <s v="FL250400"/>
    <s v="Mr. David Valencia"/>
    <s v="Male"/>
    <n v="54"/>
    <s v="Male"/>
    <s v="US"/>
    <s v="English"/>
    <x v="7"/>
    <n v="3"/>
    <n v="30"/>
    <n v="2.4"/>
    <b v="0"/>
    <n v="0.81"/>
    <s v="Pending"/>
    <s v="Inactive"/>
    <n v="2"/>
    <n v="3"/>
    <s v="Short Duration"/>
    <s v="EXCELLENT"/>
  </r>
  <r>
    <s v="FL250401"/>
    <s v="Ethan Adams"/>
    <s v="Male"/>
    <n v="22"/>
    <s v="Male"/>
    <s v="Russia"/>
    <s v="Russian"/>
    <x v="6"/>
    <n v="1"/>
    <s v="20"/>
    <n v="1.7"/>
    <b v="0"/>
    <n v="0.78"/>
    <s v="Pending"/>
    <s v="Inactive"/>
    <n v="1"/>
    <n v="2"/>
    <s v="Short Duration"/>
    <s v="EXCELLENT"/>
  </r>
  <r>
    <s v="FL250402"/>
    <s v="Brett Moore"/>
    <s v="Male"/>
    <n v="36"/>
    <s v="Male"/>
    <s v="Turkey"/>
    <s v="Turkish"/>
    <x v="8"/>
    <n v="2"/>
    <s v="75"/>
    <n v="0"/>
    <b v="0"/>
    <n v="0.92"/>
    <s v="Urgent"/>
    <s v="Inactive"/>
    <n v="5"/>
    <n v="1"/>
    <s v="Short Duration"/>
    <s v="EXCELLENT"/>
  </r>
  <r>
    <s v="FL250403"/>
    <s v="Phillip Griffin"/>
    <s v="Male"/>
    <n v="50"/>
    <s v="Male"/>
    <s v="Germany"/>
    <s v="Germany"/>
    <x v="9"/>
    <n v="32"/>
    <n v="30"/>
    <n v="2.5125695216907653"/>
    <b v="0"/>
    <n v="0.64"/>
    <s v="Urgent"/>
    <s v="Inactive"/>
    <n v="12"/>
    <n v="15"/>
    <s v="Long Duration"/>
    <s v="GOOD"/>
  </r>
  <r>
    <s v="FL250404"/>
    <s v="Stacie Wall"/>
    <s v="Female"/>
    <n v="41"/>
    <s v="Male"/>
    <s v="Australia"/>
    <s v="English"/>
    <x v="0"/>
    <n v="14"/>
    <s v="30"/>
    <n v="0"/>
    <b v="1"/>
    <n v="0.78"/>
    <s v="Urgent"/>
    <s v="Active"/>
    <n v="7"/>
    <n v="10"/>
    <s v="Medium Duration"/>
    <s v="EXCELLENT"/>
  </r>
  <r>
    <s v="FL250405"/>
    <s v="Jacob Austin"/>
    <s v="Male"/>
    <m/>
    <s v="Male"/>
    <s v="South Africa"/>
    <s v="Afrikaans"/>
    <x v="3"/>
    <n v="10"/>
    <s v="20"/>
    <n v="1.8"/>
    <b v="1"/>
    <n v="0.85"/>
    <s v="Follow-up"/>
    <s v="On Hold"/>
    <n v="6"/>
    <n v="4"/>
    <s v="Short Duration"/>
    <s v="EXCELLENT"/>
  </r>
  <r>
    <s v="FL250406"/>
    <s v="Sabrina Davidson"/>
    <s v="Female"/>
    <n v="51"/>
    <s v="Male"/>
    <s v="Netherlands"/>
    <s v="Dutch"/>
    <x v="8"/>
    <n v="27"/>
    <n v="50"/>
    <n v="0"/>
    <b v="0"/>
    <n v="0.78"/>
    <s v="Urgent"/>
    <s v="Active"/>
    <n v="14"/>
    <n v="11"/>
    <s v="Medium Duration"/>
    <s v="EXCELLENT"/>
  </r>
  <r>
    <s v="FL250407"/>
    <s v="Dustin Douglas"/>
    <s v="Male"/>
    <n v="21"/>
    <s v="Male"/>
    <s v="France"/>
    <s v="French"/>
    <x v="5"/>
    <n v="2"/>
    <n v="30"/>
    <n v="3.8"/>
    <b v="1"/>
    <n v="0.98"/>
    <s v="Pending"/>
    <s v="Inactive"/>
    <n v="2"/>
    <n v="1"/>
    <s v="Short Duration"/>
    <s v="EXCELLENT"/>
  </r>
  <r>
    <s v="FL250408"/>
    <s v="Steven Norris"/>
    <s v="Male"/>
    <n v="51"/>
    <s v="Male"/>
    <s v="Japan"/>
    <s v="Japanese"/>
    <x v="5"/>
    <n v="33"/>
    <n v="40"/>
    <n v="0"/>
    <b v="1"/>
    <n v="0.63"/>
    <s v="Urgent"/>
    <s v="Completed"/>
    <n v="16"/>
    <n v="14"/>
    <s v="Long Duration"/>
    <s v="GOOD"/>
  </r>
  <r>
    <s v="FL250409"/>
    <s v="Mindy Sullivan"/>
    <s v="Female"/>
    <n v="37"/>
    <s v="Male"/>
    <s v="Indonesia"/>
    <s v="Indonesian"/>
    <x v="2"/>
    <n v="11"/>
    <n v="40"/>
    <n v="3.6"/>
    <b v="0"/>
    <n v="0.73"/>
    <s v="Pending"/>
    <s v="Completed"/>
    <n v="14"/>
    <n v="7"/>
    <s v="Medium Duration"/>
    <s v="EXCELLENT"/>
  </r>
  <r>
    <s v="FL250410"/>
    <s v="Elizabeth Stone"/>
    <s v="Female"/>
    <n v="20"/>
    <s v="Male"/>
    <s v="Spain"/>
    <s v="Spanish"/>
    <x v="2"/>
    <n v="2"/>
    <s v="30"/>
    <n v="0"/>
    <b v="0"/>
    <n v="0.94"/>
    <s v="Reviewed"/>
    <s v="Inactive"/>
    <n v="2"/>
    <n v="4"/>
    <s v="Short Duration"/>
    <s v="EXCELLENT"/>
  </r>
  <r>
    <s v="FL250411"/>
    <s v="Diane Flores"/>
    <s v="Female"/>
    <n v="50"/>
    <s v="Male"/>
    <s v="Australia"/>
    <s v="English"/>
    <x v="3"/>
    <n v="31"/>
    <n v="50"/>
    <n v="4.0999999999999996"/>
    <s v="Unknown"/>
    <n v="0.81"/>
    <s v="Follow-up"/>
    <s v="Inactive"/>
    <n v="11"/>
    <n v="3"/>
    <s v="Short Duration"/>
    <s v="EXCELLENT"/>
  </r>
  <r>
    <s v="FL250412"/>
    <s v="Jessica Erickson"/>
    <s v="Female"/>
    <n v="58"/>
    <s v="Male"/>
    <s v="Turkey"/>
    <s v="Turkish"/>
    <x v="2"/>
    <n v="17"/>
    <n v="50"/>
    <n v="2.6"/>
    <b v="1"/>
    <n v="0.61"/>
    <s v="Reviewed"/>
    <s v="Completed"/>
    <n v="20"/>
    <n v="1"/>
    <s v="Short Duration"/>
    <s v="GOOD"/>
  </r>
  <r>
    <s v="FL250413"/>
    <s v="Sara Moses"/>
    <s v="Female"/>
    <n v="40"/>
    <s v="Male"/>
    <s v="Brazil"/>
    <s v="Portuguese"/>
    <x v="7"/>
    <n v="2"/>
    <n v="100"/>
    <n v="0"/>
    <b v="0"/>
    <n v="0.79"/>
    <s v="Reviewed"/>
    <s v="Active"/>
    <n v="3"/>
    <n v="5"/>
    <s v="Short Duration"/>
    <s v="EXCELLENT"/>
  </r>
  <r>
    <s v="FL250414"/>
    <s v="Allison Henderson"/>
    <s v="Female"/>
    <n v="26"/>
    <s v="Male"/>
    <s v="Egypt"/>
    <s v="Arabic"/>
    <x v="3"/>
    <n v="2"/>
    <s v="20"/>
    <n v="1.3"/>
    <b v="0"/>
    <n v="0.83"/>
    <s v="Pending"/>
    <s v="Active"/>
    <n v="1"/>
    <n v="5"/>
    <s v="Short Duration"/>
    <s v="EXCELLENT"/>
  </r>
  <r>
    <s v="FL250415"/>
    <s v="Susan Dixon"/>
    <s v="Female"/>
    <n v="44"/>
    <s v="Male"/>
    <s v="South Korea"/>
    <s v="Korean"/>
    <x v="8"/>
    <n v="22"/>
    <s v="30"/>
    <n v="4.0999999999999996"/>
    <b v="1"/>
    <n v="0.79"/>
    <s v="Reviewed"/>
    <s v="Inactive"/>
    <n v="15"/>
    <n v="5"/>
    <s v="Short Duration"/>
    <s v="EXCELLENT"/>
  </r>
  <r>
    <s v="FL250416"/>
    <s v="David Morrison"/>
    <s v="Male"/>
    <n v="42"/>
    <s v="Male"/>
    <s v="Mexico"/>
    <s v="Spanish"/>
    <x v="10"/>
    <n v="8"/>
    <n v="50"/>
    <n v="2.4"/>
    <b v="0"/>
    <n v="0.68"/>
    <s v="Pending"/>
    <s v="Active"/>
    <n v="7"/>
    <n v="11"/>
    <s v="Medium Duration"/>
    <s v="GOOD"/>
  </r>
  <r>
    <s v="FL250417"/>
    <s v="Jason Carter"/>
    <s v="Male"/>
    <n v="38"/>
    <s v="Male"/>
    <s v="Mexico"/>
    <s v="Spanish"/>
    <x v="6"/>
    <n v="9"/>
    <n v="50"/>
    <n v="0"/>
    <b v="0"/>
    <n v="0.74"/>
    <s v="Urgent"/>
    <s v="Completed"/>
    <n v="9"/>
    <n v="9"/>
    <s v="Medium Duration"/>
    <s v="EXCELLENT"/>
  </r>
  <r>
    <s v="FL250418"/>
    <s v="James Jacobs"/>
    <s v="Male"/>
    <n v="51"/>
    <s v="Male"/>
    <s v="Egypt"/>
    <s v="Arabic"/>
    <x v="3"/>
    <n v="32"/>
    <s v="100"/>
    <n v="4.4000000000000004"/>
    <b v="0"/>
    <n v="0.91"/>
    <s v="Urgent"/>
    <s v="Active"/>
    <n v="14"/>
    <n v="15"/>
    <s v="Long Duration"/>
    <s v="EXCELLENT"/>
  </r>
  <r>
    <s v="FL250419"/>
    <s v="Kathleen Quinn"/>
    <s v="Female"/>
    <n v="36"/>
    <s v="Male"/>
    <s v="France"/>
    <s v="French"/>
    <x v="5"/>
    <n v="8"/>
    <n v="100"/>
    <n v="2.2000000000000002"/>
    <b v="1"/>
    <n v="0.97"/>
    <s v="Pending"/>
    <s v="Inactive"/>
    <n v="10"/>
    <n v="5"/>
    <s v="Short Duration"/>
    <s v="EXCELLENT"/>
  </r>
  <r>
    <s v="FL250420"/>
    <s v="Natalie Frank MD"/>
    <s v="Female"/>
    <n v="37"/>
    <s v="Male"/>
    <s v="Australia"/>
    <s v="English"/>
    <x v="1"/>
    <n v="10"/>
    <s v="30"/>
    <n v="0"/>
    <b v="0"/>
    <n v="0.96"/>
    <s v="Urgent"/>
    <s v="Completed"/>
    <n v="15"/>
    <n v="12"/>
    <s v="Medium Duration"/>
    <s v="EXCELLENT"/>
  </r>
  <r>
    <s v="FL250421"/>
    <s v="Michael Reed"/>
    <s v="Male"/>
    <n v="31"/>
    <s v="Male"/>
    <s v="South Africa"/>
    <s v="Afrikaans"/>
    <x v="9"/>
    <n v="0"/>
    <s v="50"/>
    <n v="1.1000000000000001"/>
    <b v="1"/>
    <n v="0.73"/>
    <s v="Follow-up"/>
    <s v="Active"/>
    <n v="2"/>
    <n v="1"/>
    <s v="Short Duration"/>
    <s v="EXCELLENT"/>
  </r>
  <r>
    <s v="FL250422"/>
    <s v="Sheila Smith"/>
    <s v="Female"/>
    <n v="47"/>
    <s v="Male"/>
    <s v="India"/>
    <s v="Hindi"/>
    <x v="8"/>
    <n v="22"/>
    <s v=""/>
    <n v="1.4"/>
    <b v="1"/>
    <n v="0.72"/>
    <s v="Reviewed"/>
    <s v="On Hold"/>
    <n v="19"/>
    <n v="2"/>
    <s v="Short Duration"/>
    <s v="EXCELLENT"/>
  </r>
  <r>
    <s v="FL250423"/>
    <s v="Morgan Ford"/>
    <s v="Female"/>
    <n v="60"/>
    <s v="Male"/>
    <s v="Mexico"/>
    <s v="Spanish"/>
    <x v="7"/>
    <n v="34"/>
    <n v="100"/>
    <n v="0"/>
    <b v="1"/>
    <n v="0.74"/>
    <s v="Follow-up"/>
    <s v="Completed"/>
    <n v="19"/>
    <n v="14"/>
    <s v="Long Duration"/>
    <s v="EXCELLENT"/>
  </r>
  <r>
    <s v="FL250424"/>
    <s v="Linda Schultz"/>
    <s v="Female"/>
    <n v="48"/>
    <s v="Male"/>
    <s v="Argentina"/>
    <s v="Spanish"/>
    <x v="1"/>
    <n v="5"/>
    <s v="30"/>
    <n v="1.5"/>
    <b v="0"/>
    <n v="0.79"/>
    <s v="Reviewed"/>
    <s v="Completed"/>
    <n v="4"/>
    <n v="2"/>
    <s v="Short Duration"/>
    <s v="EXCELLENT"/>
  </r>
  <r>
    <s v="FL250425"/>
    <s v="Regina Daniel"/>
    <s v="Female"/>
    <n v="24"/>
    <s v="Male"/>
    <s v="India"/>
    <s v="Hindi"/>
    <x v="5"/>
    <n v="3"/>
    <s v="20"/>
    <n v="0"/>
    <b v="1"/>
    <n v="0.79"/>
    <s v="Urgent"/>
    <s v="On Hold"/>
    <n v="2"/>
    <n v="1"/>
    <s v="Short Duration"/>
    <s v="EXCELLENT"/>
  </r>
  <r>
    <s v="FL250426"/>
    <s v="Allison Perkins"/>
    <s v="Female"/>
    <n v="35"/>
    <s v="Male"/>
    <s v="Netherlands"/>
    <s v="Dutch"/>
    <x v="10"/>
    <n v="10"/>
    <s v="75"/>
    <n v="0"/>
    <s v="Unknown"/>
    <n v="0.74"/>
    <s v="Follow-up"/>
    <s v="On Hold"/>
    <n v="8"/>
    <n v="9"/>
    <s v="Medium Duration"/>
    <s v="EXCELLENT"/>
  </r>
  <r>
    <s v="FL250427"/>
    <s v="Bradley Weaver"/>
    <s v="Male"/>
    <n v="35"/>
    <s v="Male"/>
    <s v="US"/>
    <s v="English"/>
    <x v="9"/>
    <s v="0"/>
    <s v="100"/>
    <n v="3.5"/>
    <b v="1"/>
    <n v="0.71"/>
    <s v="Urgent"/>
    <s v="Completed"/>
    <n v="2"/>
    <n v="1"/>
    <s v="Short Duration"/>
    <s v="EXCELLENT"/>
  </r>
  <r>
    <s v="FL250428"/>
    <s v="Sarah Hall"/>
    <s v="Female"/>
    <n v="29"/>
    <s v="Male"/>
    <s v="Netherlands"/>
    <s v="Dutch"/>
    <x v="7"/>
    <n v="6"/>
    <s v=""/>
    <n v="4.8"/>
    <b v="0"/>
    <n v="0.83"/>
    <s v="Reviewed"/>
    <s v="On Hold"/>
    <n v="14"/>
    <n v="2"/>
    <s v="Short Duration"/>
    <s v="EXCELLENT"/>
  </r>
  <r>
    <s v="FL250429"/>
    <s v="Diana Walton"/>
    <s v="Female"/>
    <n v="36"/>
    <s v="Male"/>
    <s v="Italy"/>
    <s v="Italian"/>
    <x v="10"/>
    <n v="1"/>
    <n v="75"/>
    <n v="2.5125695216907653"/>
    <s v="Unknown"/>
    <n v="0.63"/>
    <s v="Pending"/>
    <s v="Inactive"/>
    <n v="4"/>
    <n v="2"/>
    <s v="Short Duration"/>
    <s v="GOOD"/>
  </r>
  <r>
    <s v="FL250430"/>
    <s v="Donna Davis"/>
    <s v="Female"/>
    <n v="44"/>
    <s v="Male"/>
    <s v="Canada"/>
    <s v="English"/>
    <x v="5"/>
    <n v="0"/>
    <s v=""/>
    <n v="4.8"/>
    <s v="Unknown"/>
    <n v="0.84"/>
    <s v="Pending"/>
    <s v="Inactive"/>
    <n v="4"/>
    <n v="1"/>
    <s v="Short Duration"/>
    <s v="EXCELLENT"/>
  </r>
  <r>
    <s v="FL250431"/>
    <s v="Christopher Mcclain"/>
    <s v="Male"/>
    <n v="44"/>
    <s v="Male"/>
    <s v="South Africa"/>
    <s v="Afrikaans"/>
    <x v="3"/>
    <s v="0"/>
    <s v=""/>
    <n v="1.4"/>
    <b v="0"/>
    <n v="0.93"/>
    <s v="Follow-up"/>
    <s v="Inactive"/>
    <n v="3"/>
    <n v="1"/>
    <s v="Short Duration"/>
    <s v="EXCELLENT"/>
  </r>
  <r>
    <s v="FL250432"/>
    <s v="Dr. Paul Williamson"/>
    <s v="Male"/>
    <n v="40"/>
    <s v="Male"/>
    <s v="India"/>
    <s v="Hindi"/>
    <x v="5"/>
    <n v="13"/>
    <n v="100"/>
    <n v="1.1000000000000001"/>
    <b v="1"/>
    <n v="0.79"/>
    <s v="Urgent"/>
    <s v="Completed"/>
    <n v="13"/>
    <n v="9"/>
    <s v="Medium Duration"/>
    <s v="EXCELLENT"/>
  </r>
  <r>
    <s v="FL250433"/>
    <s v="Barbara Brown"/>
    <s v="Female"/>
    <n v="53"/>
    <s v="Male"/>
    <s v="Netherlands"/>
    <s v="Dutch"/>
    <x v="10"/>
    <n v="13"/>
    <n v="50"/>
    <n v="3.3"/>
    <b v="1"/>
    <n v="0.93"/>
    <s v="Urgent"/>
    <s v="On Hold"/>
    <n v="10"/>
    <n v="10"/>
    <s v="Medium Duration"/>
    <s v="EXCELLENT"/>
  </r>
  <r>
    <s v="FL250434"/>
    <s v="Kimberly Allen"/>
    <s v="Female"/>
    <n v="35"/>
    <s v="Male"/>
    <s v="Germany"/>
    <s v="Germany"/>
    <x v="0"/>
    <n v="0"/>
    <n v="30"/>
    <n v="4.5999999999999996"/>
    <s v="Unknown"/>
    <n v="0.97"/>
    <s v="Follow-up"/>
    <s v="On Hold"/>
    <n v="1"/>
    <n v="1"/>
    <s v="Short Duration"/>
    <s v="EXCELLENT"/>
  </r>
  <r>
    <s v="FL250435"/>
    <s v="Elizabeth Edwards"/>
    <s v="Female"/>
    <n v="27"/>
    <s v="Male"/>
    <s v="Argentina"/>
    <s v="Spanish"/>
    <x v="10"/>
    <n v="7"/>
    <n v="75"/>
    <n v="2.8"/>
    <b v="1"/>
    <n v="0.92"/>
    <s v="Pending"/>
    <s v="Active"/>
    <n v="7"/>
    <n v="4"/>
    <s v="Short Duration"/>
    <s v="EXCELLENT"/>
  </r>
  <r>
    <s v="FL250436"/>
    <s v="Anthony Downs"/>
    <s v="Male"/>
    <n v="34"/>
    <s v="Male"/>
    <s v="Australia"/>
    <s v="English"/>
    <x v="9"/>
    <n v="6"/>
    <s v="50"/>
    <n v="5"/>
    <b v="1"/>
    <n v="0.92"/>
    <s v="Reviewed"/>
    <s v="Active"/>
    <n v="8"/>
    <n v="3"/>
    <s v="Short Duration"/>
    <s v="EXCELLENT"/>
  </r>
  <r>
    <s v="FL250437"/>
    <s v="Jack Ortega"/>
    <s v="Male"/>
    <n v="24"/>
    <s v="Male"/>
    <s v="India"/>
    <s v="Hindi"/>
    <x v="8"/>
    <n v="2"/>
    <s v="75"/>
    <n v="4.7"/>
    <b v="0"/>
    <n v="0.68"/>
    <s v="Follow-up"/>
    <s v="On Hold"/>
    <n v="1"/>
    <n v="2"/>
    <s v="Short Duration"/>
    <s v="GOOD"/>
  </r>
  <r>
    <s v="FL250438"/>
    <s v="Marvin Moore"/>
    <s v="Male"/>
    <n v="57"/>
    <s v="Male"/>
    <s v="US"/>
    <s v="English"/>
    <x v="7"/>
    <n v="13"/>
    <s v="100"/>
    <n v="3.5"/>
    <b v="0"/>
    <n v="0.95"/>
    <s v="Reviewed"/>
    <s v="On Hold"/>
    <n v="13"/>
    <n v="3"/>
    <s v="Short Duration"/>
    <s v="EXCELLENT"/>
  </r>
  <r>
    <s v="FL250439"/>
    <s v="Tony French"/>
    <s v="Male"/>
    <n v="28"/>
    <s v="Male"/>
    <s v="South Korea"/>
    <s v="Korean"/>
    <x v="7"/>
    <n v="7"/>
    <n v="100"/>
    <n v="4.3"/>
    <b v="0"/>
    <n v="0.76"/>
    <s v="Pending"/>
    <s v="On Hold"/>
    <n v="7"/>
    <n v="12"/>
    <s v="Medium Duration"/>
    <s v="EXCELLENT"/>
  </r>
  <r>
    <s v="FL250440"/>
    <s v="Stacy Hudson"/>
    <s v="Female"/>
    <n v="26"/>
    <s v="Male"/>
    <s v="Italy"/>
    <s v="Italian"/>
    <x v="9"/>
    <n v="7"/>
    <n v="100"/>
    <n v="3.3"/>
    <b v="1"/>
    <n v="0.66"/>
    <s v="Urgent"/>
    <s v="Completed"/>
    <n v="14"/>
    <n v="9"/>
    <s v="Medium Duration"/>
    <s v="GOOD"/>
  </r>
  <r>
    <s v="FL250441"/>
    <s v="Scott Washington"/>
    <s v="Male"/>
    <n v="34"/>
    <s v="Male"/>
    <s v="Argentina"/>
    <s v="Spanish"/>
    <x v="1"/>
    <n v="15"/>
    <s v="75"/>
    <n v="2.5125695216907653"/>
    <b v="0"/>
    <n v="0.73"/>
    <s v="Pending"/>
    <s v="On Hold"/>
    <n v="14"/>
    <n v="8"/>
    <s v="Medium Duration"/>
    <s v="EXCELLENT"/>
  </r>
  <r>
    <s v="FL250442"/>
    <s v="Timothy Wright"/>
    <s v="Male"/>
    <n v="43"/>
    <s v="Male"/>
    <s v="Japan"/>
    <s v="Japanese"/>
    <x v="5"/>
    <s v="0"/>
    <n v="20"/>
    <n v="2.8"/>
    <s v="Unknown"/>
    <n v="0.99"/>
    <s v="Follow-up"/>
    <s v="Active"/>
    <n v="4"/>
    <n v="1"/>
    <s v="Short Duration"/>
    <s v="EXCELLENT"/>
  </r>
  <r>
    <s v="FL250443"/>
    <s v="Joseph Gonzalez"/>
    <s v="Male"/>
    <n v="31"/>
    <s v="Male"/>
    <s v="China"/>
    <s v="Mandarin"/>
    <x v="2"/>
    <n v="5"/>
    <s v=""/>
    <n v="2.7"/>
    <b v="1"/>
    <n v="0.94"/>
    <s v="Urgent"/>
    <s v="Completed"/>
    <n v="4"/>
    <n v="1"/>
    <s v="Short Duration"/>
    <s v="EXCELLENT"/>
  </r>
  <r>
    <s v="FL250444"/>
    <s v="Andrea Perez"/>
    <s v="Female"/>
    <n v="34"/>
    <s v="Male"/>
    <s v="China"/>
    <s v="Mandarin"/>
    <x v="0"/>
    <s v="0"/>
    <n v="50"/>
    <n v="0"/>
    <b v="0"/>
    <n v="0.84"/>
    <s v="Follow-up"/>
    <s v="On Hold"/>
    <n v="5"/>
    <n v="1"/>
    <s v="Short Duration"/>
    <s v="EXCELLENT"/>
  </r>
  <r>
    <s v="FL250445"/>
    <s v="Angel Collins"/>
    <s v="Female"/>
    <n v="32"/>
    <s v="Male"/>
    <s v="Russia"/>
    <s v="Russian"/>
    <x v="8"/>
    <n v="10"/>
    <n v="20"/>
    <n v="2.5125695216907653"/>
    <b v="1"/>
    <n v="0.92"/>
    <s v="Follow-up"/>
    <s v="Active"/>
    <n v="12"/>
    <n v="4"/>
    <s v="Short Duration"/>
    <s v="EXCELLENT"/>
  </r>
  <r>
    <s v="FL250446"/>
    <s v="Daniel Terry"/>
    <s v="Male"/>
    <n v="24"/>
    <s v="Male"/>
    <s v="Egypt"/>
    <s v="Arabic"/>
    <x v="9"/>
    <n v="6"/>
    <n v="75"/>
    <n v="4.3"/>
    <b v="1"/>
    <n v="0.79"/>
    <s v="Pending"/>
    <s v="Completed"/>
    <n v="14"/>
    <n v="4"/>
    <s v="Short Duration"/>
    <s v="EXCELLENT"/>
  </r>
  <r>
    <s v="FL250447"/>
    <s v="Steven Whitaker"/>
    <s v="Male"/>
    <n v="35"/>
    <s v="Male"/>
    <s v="UK"/>
    <s v="English"/>
    <x v="5"/>
    <n v="8"/>
    <n v="50"/>
    <n v="2.5125695216907653"/>
    <b v="0"/>
    <n v="0.9"/>
    <s v="Follow-up"/>
    <s v="On Hold"/>
    <n v="6"/>
    <n v="5"/>
    <s v="Short Duration"/>
    <s v="EXCELLENT"/>
  </r>
  <r>
    <s v="FL250448"/>
    <s v="Denise Neal"/>
    <s v="Female"/>
    <n v="22"/>
    <s v="Male"/>
    <s v="Australia"/>
    <s v="English"/>
    <x v="1"/>
    <n v="4"/>
    <s v="20"/>
    <n v="2.5125695216907653"/>
    <b v="0"/>
    <n v="0.73"/>
    <s v="Pending"/>
    <s v="On Hold"/>
    <n v="1"/>
    <n v="1"/>
    <s v="Short Duration"/>
    <s v="EXCELLENT"/>
  </r>
  <r>
    <s v="FL250449"/>
    <s v="Amanda Jacobs"/>
    <s v="Female"/>
    <n v="55"/>
    <s v="Male"/>
    <s v="Egypt"/>
    <s v="Arabic"/>
    <x v="5"/>
    <n v="3"/>
    <s v="100"/>
    <n v="2.5125695216907653"/>
    <b v="1"/>
    <n v="0.73"/>
    <s v="Urgent"/>
    <s v="On Hold"/>
    <n v="1"/>
    <n v="2"/>
    <s v="Short Duration"/>
    <s v="EXCELLENT"/>
  </r>
  <r>
    <s v="FL250450"/>
    <s v="Karen Mercer"/>
    <s v="Female"/>
    <n v="54"/>
    <s v="Male"/>
    <s v="Argentina"/>
    <s v="Spanish"/>
    <x v="10"/>
    <s v="0"/>
    <s v="30"/>
    <n v="2.9"/>
    <b v="1"/>
    <n v="0.78"/>
    <s v="Pending"/>
    <s v="Completed"/>
    <n v="3"/>
    <n v="3"/>
    <s v="Short Duration"/>
    <s v="EXCELLENT"/>
  </r>
  <r>
    <s v="FL250451"/>
    <s v="Lindsay Hudson"/>
    <s v="Female"/>
    <n v="36"/>
    <s v="Male"/>
    <s v="Netherlands"/>
    <s v="Dutch"/>
    <x v="8"/>
    <n v="11"/>
    <n v="30"/>
    <n v="0"/>
    <b v="1"/>
    <n v="0.63"/>
    <s v="Urgent"/>
    <s v="Active"/>
    <n v="9"/>
    <n v="14"/>
    <s v="Long Duration"/>
    <s v="GOOD"/>
  </r>
  <r>
    <s v="FL250452"/>
    <s v="Stephanie Armstrong"/>
    <s v="Female"/>
    <n v="36"/>
    <s v="Male"/>
    <s v="Netherlands"/>
    <s v="Dutch"/>
    <x v="5"/>
    <n v="17"/>
    <s v="50"/>
    <n v="1.3"/>
    <s v="Unknown"/>
    <n v="0.64"/>
    <s v="Pending"/>
    <s v="Active"/>
    <n v="18"/>
    <n v="7"/>
    <s v="Medium Duration"/>
    <s v="GOOD"/>
  </r>
  <r>
    <s v="FL250453"/>
    <s v="Dr. Jessica Campbell"/>
    <s v="Female"/>
    <n v="25"/>
    <s v="Male"/>
    <s v="Argentina"/>
    <s v="Spanish"/>
    <x v="3"/>
    <n v="1"/>
    <s v="75"/>
    <n v="0"/>
    <b v="1"/>
    <n v="0.79"/>
    <s v="Reviewed"/>
    <s v="Inactive"/>
    <n v="2"/>
    <n v="3"/>
    <s v="Short Duration"/>
    <s v="EXCELLENT"/>
  </r>
  <r>
    <s v="FL250454"/>
    <s v="Curtis Maxwell"/>
    <s v="Male"/>
    <n v="46"/>
    <s v="Male"/>
    <s v="Indonesia"/>
    <s v="Indonesian"/>
    <x v="5"/>
    <n v="16"/>
    <s v="20"/>
    <n v="4.8"/>
    <b v="1"/>
    <n v="0.86"/>
    <s v="Reviewed"/>
    <s v="On Hold"/>
    <n v="12"/>
    <n v="8"/>
    <s v="Medium Duration"/>
    <s v="EXCELLENT"/>
  </r>
  <r>
    <s v="FL250455"/>
    <s v="Adam Kelly PhD"/>
    <s v="Male"/>
    <n v="41"/>
    <s v="Male"/>
    <s v="Argentina"/>
    <s v="Spanish"/>
    <x v="10"/>
    <n v="11"/>
    <n v="40"/>
    <n v="2.4"/>
    <b v="0"/>
    <n v="0.79"/>
    <s v="Follow-up"/>
    <s v="Inactive"/>
    <n v="9"/>
    <n v="2"/>
    <s v="Short Duration"/>
    <s v="EXCELLENT"/>
  </r>
  <r>
    <s v="FL250456"/>
    <s v="Julie Becker"/>
    <s v="Female"/>
    <n v="21"/>
    <s v="Male"/>
    <s v="Russia"/>
    <s v="Russian"/>
    <x v="1"/>
    <n v="3"/>
    <n v="100"/>
    <n v="4.7"/>
    <b v="0"/>
    <n v="0.96"/>
    <s v="Pending"/>
    <s v="Inactive"/>
    <n v="2"/>
    <n v="1"/>
    <s v="Short Duration"/>
    <s v="EXCELLENT"/>
  </r>
  <r>
    <s v="FL250457"/>
    <s v="James Moore"/>
    <s v="Male"/>
    <n v="29"/>
    <s v="Male"/>
    <s v="US"/>
    <s v="English"/>
    <x v="2"/>
    <s v="0"/>
    <n v="75"/>
    <n v="2"/>
    <b v="0"/>
    <n v="0.79"/>
    <s v="Pending"/>
    <s v="Active"/>
    <n v="4"/>
    <n v="3"/>
    <s v="Short Duration"/>
    <s v="EXCELLENT"/>
  </r>
  <r>
    <s v="FL250458"/>
    <s v="Danielle Barrera"/>
    <s v="Female"/>
    <n v="44"/>
    <s v="Male"/>
    <s v="US"/>
    <s v="English"/>
    <x v="1"/>
    <n v="3"/>
    <n v="50"/>
    <n v="2.2000000000000002"/>
    <b v="0"/>
    <n v="0.77"/>
    <s v="Urgent"/>
    <s v="Completed"/>
    <n v="4"/>
    <n v="1"/>
    <s v="Short Duration"/>
    <s v="EXCELLENT"/>
  </r>
  <r>
    <s v="FL250459"/>
    <s v="David Sanchez"/>
    <s v="Male"/>
    <n v="40"/>
    <s v="Male"/>
    <s v="Canada"/>
    <s v="English"/>
    <x v="10"/>
    <n v="1"/>
    <s v="100"/>
    <n v="2.1"/>
    <b v="1"/>
    <n v="0.79"/>
    <s v="Follow-up"/>
    <s v="Completed"/>
    <n v="4"/>
    <n v="1"/>
    <s v="Short Duration"/>
    <s v="EXCELLENT"/>
  </r>
  <r>
    <s v="FL250460"/>
    <s v="Tiffany Bowman"/>
    <s v="Female"/>
    <n v="27"/>
    <s v="Male"/>
    <s v="Egypt"/>
    <s v="Arabic"/>
    <x v="6"/>
    <n v="1"/>
    <s v="30"/>
    <n v="1.7"/>
    <b v="0"/>
    <n v="0.65"/>
    <s v="Pending"/>
    <s v="Active"/>
    <n v="5"/>
    <n v="4"/>
    <s v="Short Duration"/>
    <s v="GOOD"/>
  </r>
  <r>
    <s v="FL250461"/>
    <s v="Jesus Quinn"/>
    <s v="Male"/>
    <n v="53"/>
    <s v="Male"/>
    <s v="France"/>
    <s v="French"/>
    <x v="1"/>
    <n v="35"/>
    <s v=""/>
    <n v="5"/>
    <b v="1"/>
    <n v="0.62"/>
    <s v="Follow-up"/>
    <s v="Completed"/>
    <n v="14"/>
    <n v="9"/>
    <s v="Medium Duration"/>
    <s v="GOOD"/>
  </r>
  <r>
    <s v="FL250462"/>
    <s v="Mr. Danny Morris DDS"/>
    <s v="Male"/>
    <n v="20"/>
    <s v="Male"/>
    <s v="Turkey"/>
    <s v="Turkish"/>
    <x v="6"/>
    <n v="1"/>
    <s v="50"/>
    <n v="2.9"/>
    <b v="0"/>
    <n v="0.81"/>
    <s v="Reviewed"/>
    <s v="Inactive"/>
    <n v="1"/>
    <n v="1"/>
    <s v="Short Duration"/>
    <s v="EXCELLENT"/>
  </r>
  <r>
    <s v="FL250463"/>
    <s v="Nicole York"/>
    <s v="Female"/>
    <m/>
    <s v="Male"/>
    <s v="Japan"/>
    <s v="Japanese"/>
    <x v="9"/>
    <n v="12"/>
    <n v="50"/>
    <n v="4.0999999999999996"/>
    <b v="1"/>
    <n v="0.62"/>
    <s v="Pending"/>
    <s v="On Hold"/>
    <n v="7"/>
    <n v="4"/>
    <s v="Short Duration"/>
    <s v="GOOD"/>
  </r>
  <r>
    <s v="FL250464"/>
    <s v="John Mathis"/>
    <s v="Male"/>
    <n v="26"/>
    <s v="Male"/>
    <s v="Mexico"/>
    <s v="Spanish"/>
    <x v="3"/>
    <n v="8"/>
    <s v="40"/>
    <n v="4.9000000000000004"/>
    <b v="0"/>
    <n v="0.87"/>
    <s v="Pending"/>
    <s v="Active"/>
    <n v="9"/>
    <n v="4"/>
    <s v="Short Duration"/>
    <s v="EXCELLENT"/>
  </r>
  <r>
    <s v="FL250465"/>
    <s v="Julie Barnett"/>
    <s v="Female"/>
    <n v="49"/>
    <s v="Male"/>
    <s v="Brazil"/>
    <s v="Portuguese"/>
    <x v="10"/>
    <n v="13"/>
    <n v="100"/>
    <n v="2.5"/>
    <b v="0"/>
    <n v="0.79"/>
    <s v="Follow-up"/>
    <s v="On Hold"/>
    <n v="6"/>
    <n v="2"/>
    <s v="Short Duration"/>
    <s v="EXCELLENT"/>
  </r>
  <r>
    <s v="FL250466"/>
    <s v="Jasmine Harris"/>
    <s v="Female"/>
    <n v="20"/>
    <s v="Male"/>
    <s v="Egypt"/>
    <s v="Arabic"/>
    <x v="6"/>
    <n v="0"/>
    <n v="30"/>
    <n v="0"/>
    <b v="1"/>
    <n v="0.76"/>
    <s v="Pending"/>
    <s v="Completed"/>
    <n v="5"/>
    <n v="3"/>
    <s v="Short Duration"/>
    <s v="EXCELLENT"/>
  </r>
  <r>
    <s v="FL250467"/>
    <s v="Mary Henry"/>
    <s v="Female"/>
    <n v="39"/>
    <s v="Male"/>
    <s v="China"/>
    <s v="Mandarin"/>
    <x v="0"/>
    <n v="11"/>
    <s v="100"/>
    <n v="2.8"/>
    <s v="Unknown"/>
    <n v="0.7"/>
    <s v="Follow-up"/>
    <s v="On Hold"/>
    <n v="9"/>
    <n v="10"/>
    <s v="Medium Duration"/>
    <s v="GOOD"/>
  </r>
  <r>
    <s v="FL250468"/>
    <s v="Judith Riggs"/>
    <s v="Female"/>
    <n v="41"/>
    <s v="Male"/>
    <s v="China"/>
    <s v="Mandarin"/>
    <x v="10"/>
    <n v="19"/>
    <s v="100"/>
    <n v="3.8"/>
    <b v="1"/>
    <n v="0.71"/>
    <s v="Pending"/>
    <s v="Completed"/>
    <n v="16"/>
    <n v="5"/>
    <s v="Short Duration"/>
    <s v="EXCELLENT"/>
  </r>
  <r>
    <s v="FL250469"/>
    <s v="Justin Ruiz"/>
    <s v="Male"/>
    <n v="59"/>
    <s v="Male"/>
    <s v="Canada"/>
    <s v="English"/>
    <x v="1"/>
    <n v="30"/>
    <n v="30"/>
    <n v="4.3"/>
    <b v="1"/>
    <n v="0.83"/>
    <s v="Urgent"/>
    <s v="Completed"/>
    <n v="11"/>
    <n v="3"/>
    <s v="Short Duration"/>
    <s v="EXCELLENT"/>
  </r>
  <r>
    <s v="FL250470"/>
    <s v="Jennifer Sullivan"/>
    <s v="Female"/>
    <n v="45"/>
    <s v="Male"/>
    <s v="Australia"/>
    <s v="English"/>
    <x v="0"/>
    <n v="8"/>
    <s v="40"/>
    <n v="0"/>
    <b v="0"/>
    <n v="0.78"/>
    <s v="Follow-up"/>
    <s v="Inactive"/>
    <n v="7"/>
    <n v="9"/>
    <s v="Medium Duration"/>
    <s v="EXCELLENT"/>
  </r>
  <r>
    <s v="FL250471"/>
    <s v="Jesse Moran"/>
    <s v="Male"/>
    <n v="22"/>
    <s v="Male"/>
    <s v="Indonesia"/>
    <s v="Indonesian"/>
    <x v="8"/>
    <n v="0"/>
    <s v="40"/>
    <n v="1.3"/>
    <b v="1"/>
    <n v="0.78"/>
    <s v="Pending"/>
    <s v="Completed"/>
    <n v="2"/>
    <n v="1"/>
    <s v="Short Duration"/>
    <s v="EXCELLENT"/>
  </r>
  <r>
    <s v="FL250472"/>
    <s v="Monica Smith"/>
    <s v="Female"/>
    <n v="48"/>
    <s v="Male"/>
    <s v="India"/>
    <s v="Hindi"/>
    <x v="1"/>
    <n v="7"/>
    <s v="50"/>
    <n v="4.7"/>
    <b v="1"/>
    <n v="0.6"/>
    <s v="Reviewed"/>
    <s v="Inactive"/>
    <n v="13"/>
    <n v="10"/>
    <s v="Medium Duration"/>
    <s v="GOOD"/>
  </r>
  <r>
    <s v="FL250473"/>
    <s v="Ian May"/>
    <s v="Male"/>
    <n v="36"/>
    <s v="Male"/>
    <s v="France"/>
    <s v="French"/>
    <x v="0"/>
    <n v="11"/>
    <n v="40"/>
    <n v="1.3"/>
    <b v="1"/>
    <n v="0.79"/>
    <s v="Pending"/>
    <s v="Inactive"/>
    <n v="15"/>
    <n v="4"/>
    <s v="Short Duration"/>
    <s v="EXCELLENT"/>
  </r>
  <r>
    <s v="FL250474"/>
    <s v="Kayla Meyers"/>
    <s v="Female"/>
    <n v="57"/>
    <s v="Male"/>
    <s v="China"/>
    <s v="Mandarin"/>
    <x v="0"/>
    <s v="0"/>
    <s v="75"/>
    <n v="4.8"/>
    <b v="1"/>
    <n v="0.79"/>
    <s v="Reviewed"/>
    <s v="Inactive"/>
    <n v="1"/>
    <n v="2"/>
    <s v="Short Duration"/>
    <s v="EXCELLENT"/>
  </r>
  <r>
    <s v="FL250475"/>
    <s v="John Bray"/>
    <s v="Male"/>
    <n v="42"/>
    <s v="Male"/>
    <s v="US"/>
    <s v="English"/>
    <x v="7"/>
    <n v="14"/>
    <n v="30"/>
    <n v="1.3"/>
    <b v="0"/>
    <n v="0.94"/>
    <s v="Reviewed"/>
    <s v="Active"/>
    <n v="6"/>
    <n v="1"/>
    <s v="Short Duration"/>
    <s v="EXCELLENT"/>
  </r>
  <r>
    <s v="FL250476"/>
    <s v="James Smith"/>
    <s v="Male"/>
    <n v="31"/>
    <s v="Male"/>
    <s v="Indonesia"/>
    <s v="Indonesian"/>
    <x v="8"/>
    <n v="11"/>
    <n v="50"/>
    <n v="4.3"/>
    <b v="0"/>
    <n v="0.62"/>
    <s v="Urgent"/>
    <s v="Active"/>
    <n v="7"/>
    <n v="14"/>
    <s v="Long Duration"/>
    <s v="GOOD"/>
  </r>
  <r>
    <s v="FL250477"/>
    <s v="Mark Duncan"/>
    <s v="Male"/>
    <n v="52"/>
    <s v="Male"/>
    <s v="Spain"/>
    <s v="Spanish"/>
    <x v="8"/>
    <n v="31"/>
    <s v="30"/>
    <n v="2.5125695216907653"/>
    <b v="1"/>
    <n v="0.79"/>
    <s v="Follow-up"/>
    <s v="Completed"/>
    <n v="14"/>
    <n v="3"/>
    <s v="Short Duration"/>
    <s v="EXCELLENT"/>
  </r>
  <r>
    <s v="FL250478"/>
    <s v="Matthew Gay"/>
    <s v="Male"/>
    <n v="56"/>
    <s v="Male"/>
    <s v="Netherlands"/>
    <s v="Dutch"/>
    <x v="9"/>
    <n v="16"/>
    <n v="30"/>
    <n v="0"/>
    <b v="1"/>
    <n v="0.79"/>
    <s v="Pending"/>
    <s v="Inactive"/>
    <n v="12"/>
    <n v="10"/>
    <s v="Medium Duration"/>
    <s v="EXCELLENT"/>
  </r>
  <r>
    <s v="FL250479"/>
    <s v="Cheryl Freeman"/>
    <s v="Female"/>
    <n v="24"/>
    <s v="Male"/>
    <s v="Netherlands"/>
    <s v="Dutch"/>
    <x v="9"/>
    <n v="6"/>
    <s v="30"/>
    <n v="0"/>
    <b v="1"/>
    <n v="0.84"/>
    <s v="Urgent"/>
    <s v="Active"/>
    <n v="6"/>
    <n v="4"/>
    <s v="Short Duration"/>
    <s v="EXCELLENT"/>
  </r>
  <r>
    <s v="FL250480"/>
    <s v="Patrick Welch"/>
    <s v="Male"/>
    <n v="48"/>
    <s v="Male"/>
    <s v="Canada"/>
    <s v="English"/>
    <x v="9"/>
    <n v="21"/>
    <s v="75"/>
    <n v="2.7"/>
    <b v="1"/>
    <n v="0.79"/>
    <s v="Pending"/>
    <s v="Inactive"/>
    <n v="17"/>
    <n v="8"/>
    <s v="Medium Duration"/>
    <s v="EXCELLENT"/>
  </r>
  <r>
    <s v="FL250481"/>
    <s v="Craig Levine"/>
    <s v="Male"/>
    <n v="59"/>
    <s v="Male"/>
    <s v="France"/>
    <s v="French"/>
    <x v="8"/>
    <n v="13"/>
    <s v="40"/>
    <n v="2.4"/>
    <b v="0"/>
    <n v="0.65"/>
    <s v="Reviewed"/>
    <s v="On Hold"/>
    <n v="13"/>
    <n v="4"/>
    <s v="Short Duration"/>
    <s v="GOOD"/>
  </r>
  <r>
    <s v="FL250482"/>
    <s v="Richard Harvey"/>
    <s v="Male"/>
    <m/>
    <s v="Male"/>
    <s v="UK"/>
    <s v="English"/>
    <x v="3"/>
    <s v="0"/>
    <s v="40"/>
    <n v="1.9"/>
    <b v="1"/>
    <n v="0.94"/>
    <s v="Follow-up"/>
    <s v="On Hold"/>
    <n v="4"/>
    <n v="3"/>
    <s v="Short Duration"/>
    <s v="EXCELLENT"/>
  </r>
  <r>
    <s v="FL250483"/>
    <s v="Bonnie Sherman"/>
    <s v="Female"/>
    <m/>
    <s v="Male"/>
    <s v="Netherlands"/>
    <s v="Dutch"/>
    <x v="1"/>
    <n v="11"/>
    <n v="20"/>
    <n v="3.6"/>
    <b v="0"/>
    <n v="0.69"/>
    <s v="Pending"/>
    <s v="On Hold"/>
    <n v="15"/>
    <n v="6"/>
    <s v="Short Duration"/>
    <s v="GOOD"/>
  </r>
  <r>
    <s v="FL250484"/>
    <s v="Keith Trujillo"/>
    <s v="Male"/>
    <n v="25"/>
    <s v="Male"/>
    <s v="Netherlands"/>
    <s v="Dutch"/>
    <x v="1"/>
    <n v="0"/>
    <s v="50"/>
    <n v="2.9"/>
    <b v="1"/>
    <n v="0.65"/>
    <s v="Pending"/>
    <s v="Completed"/>
    <n v="2"/>
    <n v="1"/>
    <s v="Short Duration"/>
    <s v="GOOD"/>
  </r>
  <r>
    <s v="FL250485"/>
    <s v="Corey Combs"/>
    <s v="Male"/>
    <n v="31"/>
    <s v="Male"/>
    <s v="Egypt"/>
    <s v="Arabic"/>
    <x v="1"/>
    <n v="2"/>
    <n v="75"/>
    <n v="2.8"/>
    <b v="0"/>
    <n v="0.6"/>
    <s v="Reviewed"/>
    <s v="Inactive"/>
    <n v="5"/>
    <n v="1"/>
    <s v="Short Duration"/>
    <s v="GOOD"/>
  </r>
  <r>
    <s v="FL250486"/>
    <s v="Antonio King"/>
    <s v="Male"/>
    <n v="40"/>
    <s v="Male"/>
    <s v="Turkey"/>
    <s v="Turkish"/>
    <x v="9"/>
    <n v="12"/>
    <s v="75"/>
    <n v="2.6"/>
    <b v="0"/>
    <n v="0.79"/>
    <s v="Pending"/>
    <s v="On Hold"/>
    <n v="13"/>
    <n v="13"/>
    <s v="Long Duration"/>
    <s v="EXCELLENT"/>
  </r>
  <r>
    <s v="FL250487"/>
    <s v="Amy Lee"/>
    <s v="Female"/>
    <n v="48"/>
    <s v="Male"/>
    <s v="Russia"/>
    <s v="Russian"/>
    <x v="0"/>
    <n v="13"/>
    <n v="100"/>
    <n v="2.7"/>
    <s v="Unknown"/>
    <n v="0.62"/>
    <s v="Pending"/>
    <s v="Active"/>
    <n v="8"/>
    <n v="4"/>
    <s v="Short Duration"/>
    <s v="GOOD"/>
  </r>
  <r>
    <s v="FL250488"/>
    <s v="Jennifer Rogers"/>
    <s v="Female"/>
    <n v="24"/>
    <s v="Male"/>
    <s v="South Africa"/>
    <s v="Afrikaans"/>
    <x v="1"/>
    <n v="6"/>
    <s v="30"/>
    <n v="1.1000000000000001"/>
    <b v="1"/>
    <n v="0.79"/>
    <s v="Reviewed"/>
    <s v="On Hold"/>
    <n v="9"/>
    <n v="9"/>
    <s v="Medium Duration"/>
    <s v="EXCELLENT"/>
  </r>
  <r>
    <s v="FL250489"/>
    <s v="Jeffrey Cooper"/>
    <s v="Male"/>
    <n v="33"/>
    <s v="Male"/>
    <s v="Indonesia"/>
    <s v="Indonesian"/>
    <x v="3"/>
    <n v="10"/>
    <n v="30"/>
    <n v="0"/>
    <b v="1"/>
    <n v="0.89"/>
    <s v="Urgent"/>
    <s v="On Hold"/>
    <n v="11"/>
    <n v="10"/>
    <s v="Medium Duration"/>
    <s v="EXCELLENT"/>
  </r>
  <r>
    <s v="FL250490"/>
    <s v="Allison Williams"/>
    <s v="Female"/>
    <n v="43"/>
    <s v="Male"/>
    <s v="Brazil"/>
    <s v="Portuguese"/>
    <x v="7"/>
    <n v="2"/>
    <n v="40"/>
    <n v="0"/>
    <b v="1"/>
    <n v="0.89"/>
    <s v="Reviewed"/>
    <s v="On Hold"/>
    <n v="5"/>
    <n v="1"/>
    <s v="Short Duration"/>
    <s v="EXCELLENT"/>
  </r>
  <r>
    <s v="FL250491"/>
    <s v="Raymond Sherman"/>
    <s v="Male"/>
    <n v="43"/>
    <s v="Male"/>
    <s v="Spain"/>
    <s v="Spanish"/>
    <x v="0"/>
    <n v="4"/>
    <s v="50"/>
    <n v="0"/>
    <b v="1"/>
    <n v="1"/>
    <s v="Urgent"/>
    <s v="Completed"/>
    <n v="2"/>
    <n v="1"/>
    <s v="Short Duration"/>
    <s v="EXCELLENT"/>
  </r>
  <r>
    <s v="FL250492"/>
    <s v="Jennifer Nelson"/>
    <s v="Female"/>
    <n v="33"/>
    <s v="Male"/>
    <s v="Australia"/>
    <s v="English"/>
    <x v="3"/>
    <n v="11"/>
    <s v=""/>
    <n v="4.5999999999999996"/>
    <b v="1"/>
    <n v="0.79"/>
    <s v="Follow-up"/>
    <s v="Active"/>
    <n v="15"/>
    <n v="2"/>
    <s v="Short Duration"/>
    <s v="EXCELLENT"/>
  </r>
  <r>
    <s v="FL250493"/>
    <s v="Jennifer Carter"/>
    <s v="Female"/>
    <n v="49"/>
    <s v="Male"/>
    <s v="Russia"/>
    <s v="Russian"/>
    <x v="7"/>
    <n v="14"/>
    <s v="40"/>
    <n v="1.5"/>
    <s v="Unknown"/>
    <n v="0.6"/>
    <s v="Urgent"/>
    <s v="Inactive"/>
    <n v="15"/>
    <n v="10"/>
    <s v="Medium Duration"/>
    <s v="GOOD"/>
  </r>
  <r>
    <s v="FL250494"/>
    <s v="Todd Williams"/>
    <s v="Male"/>
    <n v="55"/>
    <s v="Male"/>
    <s v="Canada"/>
    <s v="English"/>
    <x v="7"/>
    <n v="10"/>
    <s v="40"/>
    <n v="2"/>
    <b v="0"/>
    <n v="0.85"/>
    <s v="Urgent"/>
    <s v="Active"/>
    <n v="7"/>
    <n v="6"/>
    <s v="Short Duration"/>
    <s v="EXCELLENT"/>
  </r>
  <r>
    <s v="FL250495"/>
    <s v="Emily Horton"/>
    <s v="Female"/>
    <n v="33"/>
    <s v="Male"/>
    <s v="South Korea"/>
    <s v="Korean"/>
    <x v="2"/>
    <n v="3"/>
    <n v="40"/>
    <n v="1.6"/>
    <s v="Unknown"/>
    <n v="0.83"/>
    <s v="Follow-up"/>
    <s v="Inactive"/>
    <n v="4"/>
    <n v="2"/>
    <s v="Short Duration"/>
    <s v="EXCELLENT"/>
  </r>
  <r>
    <s v="FL250496"/>
    <s v="Lance Lester"/>
    <s v="Male"/>
    <n v="32"/>
    <s v="Male"/>
    <s v="Argentina"/>
    <s v="Spanish"/>
    <x v="5"/>
    <n v="3"/>
    <n v="30"/>
    <n v="1.5"/>
    <b v="0"/>
    <n v="0.96"/>
    <s v="Urgent"/>
    <s v="Completed"/>
    <n v="5"/>
    <n v="1"/>
    <s v="Short Duration"/>
    <s v="EXCELLENT"/>
  </r>
  <r>
    <s v="FL250497"/>
    <s v="Kevin Flores"/>
    <s v="Male"/>
    <n v="58"/>
    <s v="Male"/>
    <s v="Netherlands"/>
    <s v="Dutch"/>
    <x v="0"/>
    <n v="33"/>
    <s v=""/>
    <n v="4.0999999999999996"/>
    <b v="1"/>
    <n v="0.83"/>
    <s v="Reviewed"/>
    <s v="Completed"/>
    <n v="19"/>
    <n v="3"/>
    <s v="Short Duration"/>
    <s v="EXCELLENT"/>
  </r>
  <r>
    <s v="FL250498"/>
    <s v="Aaron Stewart PhD"/>
    <s v="Male"/>
    <n v="49"/>
    <s v="Male"/>
    <s v="Indonesia"/>
    <s v="Indonesian"/>
    <x v="6"/>
    <n v="24"/>
    <s v="100"/>
    <n v="4.7"/>
    <b v="0"/>
    <n v="0.6"/>
    <s v="Urgent"/>
    <s v="Completed"/>
    <n v="20"/>
    <n v="3"/>
    <s v="Short Duration"/>
    <s v="GOOD"/>
  </r>
  <r>
    <s v="FL250499"/>
    <s v="Robin Moore"/>
    <s v="Female"/>
    <n v="22"/>
    <s v="Male"/>
    <s v="Russia"/>
    <s v="Russian"/>
    <x v="7"/>
    <n v="3"/>
    <n v="100"/>
    <n v="3.6"/>
    <b v="1"/>
    <n v="0.78"/>
    <s v="Follow-up"/>
    <s v="Completed"/>
    <n v="3"/>
    <n v="4"/>
    <s v="Short Duration"/>
    <s v="EXCELLENT"/>
  </r>
  <r>
    <s v="FL250500"/>
    <s v="Suzanne Ingram"/>
    <s v="Female"/>
    <n v="40"/>
    <s v="Male"/>
    <s v="Egypt"/>
    <s v="Arabic"/>
    <x v="3"/>
    <n v="11"/>
    <n v="20"/>
    <n v="1.8"/>
    <b v="1"/>
    <n v="0.9"/>
    <s v="Reviewed"/>
    <s v="Inactive"/>
    <n v="13"/>
    <n v="10"/>
    <s v="Medium Duration"/>
    <s v="EXCELLENT"/>
  </r>
  <r>
    <s v="FL250501"/>
    <s v="Jacob Mclaughlin"/>
    <s v="Male"/>
    <n v="55"/>
    <s v="Male"/>
    <s v="Australia"/>
    <s v="English"/>
    <x v="6"/>
    <n v="7"/>
    <n v="100"/>
    <n v="2.1"/>
    <b v="0"/>
    <n v="0.66"/>
    <s v="Follow-up"/>
    <s v="On Hold"/>
    <n v="8"/>
    <n v="9"/>
    <s v="Medium Duration"/>
    <s v="GOOD"/>
  </r>
  <r>
    <s v="FL250502"/>
    <s v="Michael Nunez"/>
    <s v="Male"/>
    <n v="32"/>
    <s v="Male"/>
    <s v="Mexico"/>
    <s v="Spanish"/>
    <x v="9"/>
    <n v="1"/>
    <n v="50"/>
    <n v="2.5125695216907653"/>
    <b v="1"/>
    <n v="0.7"/>
    <s v="Follow-up"/>
    <s v="Inactive"/>
    <n v="4"/>
    <n v="5"/>
    <s v="Short Duration"/>
    <s v="GOOD"/>
  </r>
  <r>
    <s v="FL250503"/>
    <s v="Isabel Brown"/>
    <s v="Female"/>
    <n v="21"/>
    <s v="Male"/>
    <s v="Japan"/>
    <s v="Japanese"/>
    <x v="7"/>
    <n v="0"/>
    <n v="30"/>
    <n v="4.2"/>
    <b v="1"/>
    <n v="0.79"/>
    <s v="Pending"/>
    <s v="Active"/>
    <n v="3"/>
    <n v="2"/>
    <s v="Short Duration"/>
    <s v="EXCELLENT"/>
  </r>
  <r>
    <s v="FL250504"/>
    <s v="Michael Stein"/>
    <s v="Male"/>
    <n v="23"/>
    <s v="Male"/>
    <s v="South Korea"/>
    <s v="Korean"/>
    <x v="0"/>
    <n v="1"/>
    <s v="40"/>
    <n v="0"/>
    <b v="0"/>
    <n v="0.64"/>
    <s v="Pending"/>
    <s v="Completed"/>
    <n v="2"/>
    <n v="3"/>
    <s v="Short Duration"/>
    <s v="GOOD"/>
  </r>
  <r>
    <s v="FL250505"/>
    <s v="Robert Stone"/>
    <s v="Male"/>
    <n v="21"/>
    <s v="Male"/>
    <s v="UK"/>
    <s v="English"/>
    <x v="1"/>
    <n v="1"/>
    <n v="30"/>
    <n v="1"/>
    <b v="0"/>
    <n v="0.81"/>
    <s v="Follow-up"/>
    <s v="Completed"/>
    <n v="1"/>
    <n v="3"/>
    <s v="Short Duration"/>
    <s v="EXCELLENT"/>
  </r>
  <r>
    <s v="FL250506"/>
    <s v="Dillon Henry"/>
    <s v="Male"/>
    <n v="31"/>
    <s v="Male"/>
    <s v="Argentina"/>
    <s v="Spanish"/>
    <x v="5"/>
    <n v="7"/>
    <s v="75"/>
    <n v="4.4000000000000004"/>
    <b v="0"/>
    <n v="0.83"/>
    <s v="Follow-up"/>
    <s v="Active"/>
    <n v="12"/>
    <n v="6"/>
    <s v="Short Duration"/>
    <s v="EXCELLENT"/>
  </r>
  <r>
    <s v="FL250507"/>
    <s v="James Todd"/>
    <s v="Male"/>
    <n v="21"/>
    <s v="Male"/>
    <s v="Mexico"/>
    <s v="Spanish"/>
    <x v="0"/>
    <s v="0"/>
    <s v="40"/>
    <n v="4"/>
    <b v="0"/>
    <n v="0.91"/>
    <s v="Follow-up"/>
    <s v="Inactive"/>
    <n v="2"/>
    <n v="1"/>
    <s v="Short Duration"/>
    <s v="EXCELLENT"/>
  </r>
  <r>
    <s v="FL250508"/>
    <s v="Clifford Moore MD"/>
    <s v="Male"/>
    <n v="33"/>
    <s v="Male"/>
    <s v="UK"/>
    <s v="English"/>
    <x v="8"/>
    <n v="6"/>
    <n v="50"/>
    <n v="3.1"/>
    <b v="0"/>
    <n v="0.79"/>
    <s v="Pending"/>
    <s v="On Hold"/>
    <n v="15"/>
    <n v="9"/>
    <s v="Medium Duration"/>
    <s v="EXCELLENT"/>
  </r>
  <r>
    <s v="FL250509"/>
    <s v="John Rios"/>
    <s v="Male"/>
    <n v="57"/>
    <s v="Male"/>
    <s v="Brazil"/>
    <s v="Portuguese"/>
    <x v="3"/>
    <n v="5"/>
    <s v="75"/>
    <n v="1.1000000000000001"/>
    <b v="1"/>
    <n v="0.77"/>
    <s v="Pending"/>
    <s v="On Hold"/>
    <n v="2"/>
    <n v="3"/>
    <s v="Short Duration"/>
    <s v="EXCELLENT"/>
  </r>
  <r>
    <s v="FL250510"/>
    <s v="Anthony Gaines"/>
    <s v="Male"/>
    <n v="52"/>
    <s v="Male"/>
    <s v="US"/>
    <s v="English"/>
    <x v="9"/>
    <n v="17"/>
    <n v="75"/>
    <n v="0"/>
    <b v="0"/>
    <n v="0.94"/>
    <s v="Urgent"/>
    <s v="Active"/>
    <n v="18"/>
    <n v="6"/>
    <s v="Short Duration"/>
    <s v="EXCELLENT"/>
  </r>
  <r>
    <s v="FL250511"/>
    <s v="Kristi Brown DVM"/>
    <s v="Female"/>
    <n v="21"/>
    <s v="Male"/>
    <s v="Germany"/>
    <s v="Germany"/>
    <x v="3"/>
    <n v="0"/>
    <n v="20"/>
    <n v="3.8"/>
    <b v="1"/>
    <n v="0.61"/>
    <s v="Urgent"/>
    <s v="On Hold"/>
    <n v="5"/>
    <n v="2"/>
    <s v="Short Duration"/>
    <s v="GOOD"/>
  </r>
  <r>
    <s v="FL250512"/>
    <s v="Ashley Odonnell"/>
    <s v="Female"/>
    <n v="36"/>
    <s v="Male"/>
    <s v="Argentina"/>
    <s v="Spanish"/>
    <x v="7"/>
    <n v="8"/>
    <s v="100"/>
    <n v="1.7"/>
    <b v="0"/>
    <n v="0.68"/>
    <s v="Follow-up"/>
    <s v="Inactive"/>
    <n v="9"/>
    <n v="5"/>
    <s v="Short Duration"/>
    <s v="GOOD"/>
  </r>
  <r>
    <s v="FL250513"/>
    <s v="Ronald Elliott"/>
    <s v="Male"/>
    <n v="33"/>
    <s v="Male"/>
    <s v="Spain"/>
    <s v="Spanish"/>
    <x v="10"/>
    <n v="13"/>
    <s v="50"/>
    <n v="2.2000000000000002"/>
    <b v="0"/>
    <n v="0.7"/>
    <s v="Reviewed"/>
    <s v="Inactive"/>
    <n v="8"/>
    <n v="10"/>
    <s v="Medium Duration"/>
    <s v="GOOD"/>
  </r>
  <r>
    <s v="FL250514"/>
    <s v="Lorraine Lowery"/>
    <s v="Female"/>
    <n v="54"/>
    <s v="Male"/>
    <s v="UK"/>
    <s v="English"/>
    <x v="6"/>
    <n v="15"/>
    <s v="40"/>
    <n v="4.0999999999999996"/>
    <b v="1"/>
    <n v="0.71"/>
    <s v="Reviewed"/>
    <s v="Active"/>
    <n v="14"/>
    <n v="6"/>
    <s v="Short Duration"/>
    <s v="EXCELLENT"/>
  </r>
  <r>
    <s v="FL250515"/>
    <s v="Victoria Chapman"/>
    <s v="Female"/>
    <n v="33"/>
    <s v="Male"/>
    <s v="US"/>
    <s v="English"/>
    <x v="0"/>
    <n v="2"/>
    <n v="100"/>
    <n v="3.8"/>
    <b v="0"/>
    <n v="0.79"/>
    <s v="Pending"/>
    <s v="Inactive"/>
    <n v="1"/>
    <n v="1"/>
    <s v="Short Duration"/>
    <s v="EXCELLENT"/>
  </r>
  <r>
    <s v="FL250516"/>
    <s v="Heather Davis"/>
    <s v="Female"/>
    <n v="36"/>
    <s v="Male"/>
    <s v="Japan"/>
    <s v="Japanese"/>
    <x v="10"/>
    <n v="9"/>
    <n v="30"/>
    <n v="0"/>
    <b v="1"/>
    <n v="0.78"/>
    <s v="Pending"/>
    <s v="Completed"/>
    <n v="12"/>
    <n v="1"/>
    <s v="Short Duration"/>
    <s v="EXCELLENT"/>
  </r>
  <r>
    <s v="FL250517"/>
    <s v="Diana Chase"/>
    <s v="Female"/>
    <n v="36"/>
    <s v="Male"/>
    <s v="Turkey"/>
    <s v="Turkish"/>
    <x v="5"/>
    <n v="3"/>
    <n v="50"/>
    <n v="0"/>
    <b v="0"/>
    <n v="0.75"/>
    <s v="Pending"/>
    <s v="Active"/>
    <n v="2"/>
    <n v="3"/>
    <s v="Short Duration"/>
    <s v="EXCELLENT"/>
  </r>
  <r>
    <s v="FL250518"/>
    <s v="Danielle Adkins"/>
    <s v="Female"/>
    <n v="43"/>
    <s v="Male"/>
    <s v="China"/>
    <s v="Mandarin"/>
    <x v="5"/>
    <n v="15"/>
    <n v="20"/>
    <n v="4.2"/>
    <b v="1"/>
    <n v="0.91"/>
    <s v="Follow-up"/>
    <s v="Inactive"/>
    <n v="6"/>
    <n v="9"/>
    <s v="Medium Duration"/>
    <s v="EXCELLENT"/>
  </r>
  <r>
    <s v="FL250519"/>
    <s v="Kenneth Arias"/>
    <s v="Male"/>
    <n v="52"/>
    <s v="Male"/>
    <s v="UK"/>
    <s v="English"/>
    <x v="6"/>
    <n v="21"/>
    <n v="75"/>
    <n v="2.2000000000000002"/>
    <b v="1"/>
    <n v="0.66"/>
    <s v="Reviewed"/>
    <s v="Active"/>
    <n v="20"/>
    <n v="9"/>
    <s v="Medium Duration"/>
    <s v="GOOD"/>
  </r>
  <r>
    <s v="FL250520"/>
    <s v="Victoria Owen"/>
    <s v="Female"/>
    <n v="28"/>
    <s v="Male"/>
    <s v="Indonesia"/>
    <s v="Indonesian"/>
    <x v="8"/>
    <n v="2"/>
    <n v="75"/>
    <n v="1.5"/>
    <b v="1"/>
    <n v="0.68"/>
    <s v="Urgent"/>
    <s v="On Hold"/>
    <n v="4"/>
    <n v="2"/>
    <s v="Short Duration"/>
    <s v="GOOD"/>
  </r>
  <r>
    <s v="FL250521"/>
    <s v="Christina King"/>
    <s v="Female"/>
    <n v="47"/>
    <s v="Male"/>
    <s v="China"/>
    <s v="Mandarin"/>
    <x v="8"/>
    <n v="21"/>
    <n v="100"/>
    <n v="0"/>
    <b v="0"/>
    <n v="0.79"/>
    <s v="Follow-up"/>
    <s v="Inactive"/>
    <n v="18"/>
    <n v="3"/>
    <s v="Short Duration"/>
    <s v="EXCELLENT"/>
  </r>
  <r>
    <s v="FL250522"/>
    <s v="Samantha King"/>
    <s v="Female"/>
    <n v="30"/>
    <s v="Male"/>
    <s v="France"/>
    <s v="French"/>
    <x v="9"/>
    <n v="0"/>
    <n v="100"/>
    <n v="4.0999999999999996"/>
    <b v="0"/>
    <n v="0.62"/>
    <s v="Urgent"/>
    <s v="Completed"/>
    <n v="3"/>
    <n v="1"/>
    <s v="Short Duration"/>
    <s v="GOOD"/>
  </r>
  <r>
    <s v="FL250523"/>
    <s v="Scott Compton"/>
    <s v="Male"/>
    <n v="36"/>
    <s v="Male"/>
    <s v="Egypt"/>
    <s v="Arabic"/>
    <x v="0"/>
    <n v="4"/>
    <s v="40"/>
    <n v="2.6"/>
    <b v="0"/>
    <n v="0.9"/>
    <s v="Urgent"/>
    <s v="Inactive"/>
    <n v="2"/>
    <n v="4"/>
    <s v="Short Duration"/>
    <s v="EXCELLENT"/>
  </r>
  <r>
    <s v="FL250524"/>
    <s v="Monica West"/>
    <s v="Female"/>
    <n v="45"/>
    <s v="Male"/>
    <s v="US"/>
    <s v="English"/>
    <x v="7"/>
    <n v="23"/>
    <s v="100"/>
    <n v="2.4"/>
    <b v="0"/>
    <n v="0.96"/>
    <s v="Follow-up"/>
    <s v="Active"/>
    <n v="14"/>
    <n v="1"/>
    <s v="Short Duration"/>
    <s v="EXCELLENT"/>
  </r>
  <r>
    <s v="FL250525"/>
    <s v="Theresa Stewart"/>
    <s v="Female"/>
    <n v="51"/>
    <s v="Male"/>
    <s v="US"/>
    <s v="English"/>
    <x v="0"/>
    <n v="25"/>
    <s v="50"/>
    <n v="1.4"/>
    <b v="1"/>
    <n v="0.6"/>
    <s v="Urgent"/>
    <s v="Active"/>
    <n v="17"/>
    <n v="7"/>
    <s v="Medium Duration"/>
    <s v="GOOD"/>
  </r>
  <r>
    <s v="FL250526"/>
    <s v="Steven Kim"/>
    <s v="Male"/>
    <n v="46"/>
    <s v="Male"/>
    <s v="Turkey"/>
    <s v="Turkish"/>
    <x v="1"/>
    <n v="10"/>
    <s v=""/>
    <n v="4.5999999999999996"/>
    <b v="1"/>
    <n v="0.62"/>
    <s v="Reviewed"/>
    <s v="Inactive"/>
    <n v="6"/>
    <n v="1"/>
    <s v="Short Duration"/>
    <s v="GOOD"/>
  </r>
  <r>
    <s v="FL250527"/>
    <s v="Kristi Knight"/>
    <s v="Female"/>
    <n v="38"/>
    <s v="Male"/>
    <s v="Italy"/>
    <s v="Italian"/>
    <x v="6"/>
    <n v="18"/>
    <n v="40"/>
    <n v="4.9000000000000004"/>
    <b v="0"/>
    <n v="0.74"/>
    <s v="Urgent"/>
    <s v="Completed"/>
    <n v="11"/>
    <n v="11"/>
    <s v="Medium Duration"/>
    <s v="EXCELLENT"/>
  </r>
  <r>
    <s v="FL250528"/>
    <s v="Jason Bryant"/>
    <s v="Male"/>
    <n v="26"/>
    <s v="Male"/>
    <s v="Spain"/>
    <s v="Spanish"/>
    <x v="0"/>
    <n v="1"/>
    <n v="20"/>
    <n v="0"/>
    <b v="1"/>
    <n v="0.79"/>
    <s v="Reviewed"/>
    <s v="Completed"/>
    <n v="1"/>
    <n v="1"/>
    <s v="Short Duration"/>
    <s v="EXCELLENT"/>
  </r>
  <r>
    <s v="FL250529"/>
    <s v="Maureen Keith"/>
    <s v="Female"/>
    <n v="40"/>
    <s v="Male"/>
    <s v="UK"/>
    <s v="English"/>
    <x v="9"/>
    <n v="12"/>
    <s v="30"/>
    <n v="3.5"/>
    <s v="Unknown"/>
    <n v="0.98"/>
    <s v="Reviewed"/>
    <s v="Completed"/>
    <n v="12"/>
    <n v="9"/>
    <s v="Medium Duration"/>
    <s v="EXCELLENT"/>
  </r>
  <r>
    <s v="FL250530"/>
    <s v="Shawn Hogan"/>
    <s v="Male"/>
    <n v="37"/>
    <s v="Male"/>
    <s v="Germany"/>
    <s v="Germany"/>
    <x v="10"/>
    <s v="0"/>
    <s v=""/>
    <n v="1.7"/>
    <b v="1"/>
    <n v="0.63"/>
    <s v="Reviewed"/>
    <s v="Active"/>
    <n v="2"/>
    <n v="1"/>
    <s v="Short Duration"/>
    <s v="GOOD"/>
  </r>
  <r>
    <s v="FL250531"/>
    <s v="William Davis"/>
    <s v="Male"/>
    <n v="28"/>
    <s v="Male"/>
    <s v="Canada"/>
    <s v="English"/>
    <x v="0"/>
    <n v="5"/>
    <n v="50"/>
    <n v="0"/>
    <b v="1"/>
    <n v="0.96"/>
    <s v="Pending"/>
    <s v="Inactive"/>
    <n v="2"/>
    <n v="2"/>
    <s v="Short Duration"/>
    <s v="EXCELLENT"/>
  </r>
  <r>
    <s v="FL250532"/>
    <s v="Stacy Bailey"/>
    <s v="Female"/>
    <n v="48"/>
    <s v="Male"/>
    <s v="India"/>
    <s v="Hindi"/>
    <x v="1"/>
    <n v="28"/>
    <n v="20"/>
    <n v="0"/>
    <b v="0"/>
    <n v="0.88"/>
    <s v="Urgent"/>
    <s v="On Hold"/>
    <n v="18"/>
    <n v="8"/>
    <s v="Medium Duration"/>
    <s v="EXCELLENT"/>
  </r>
  <r>
    <s v="FL250533"/>
    <s v="Thomas Dixon"/>
    <s v="Male"/>
    <n v="22"/>
    <s v="Male"/>
    <s v="India"/>
    <s v="Hindi"/>
    <x v="5"/>
    <n v="0"/>
    <s v=""/>
    <n v="4.5999999999999996"/>
    <b v="0"/>
    <n v="0.79"/>
    <s v="Follow-up"/>
    <s v="Active"/>
    <n v="4"/>
    <n v="1"/>
    <s v="Short Duration"/>
    <s v="EXCELLENT"/>
  </r>
  <r>
    <s v="FL250534"/>
    <s v="Maria Hall"/>
    <s v="Female"/>
    <n v="41"/>
    <s v="Male"/>
    <s v="Germany"/>
    <s v="Germany"/>
    <x v="3"/>
    <n v="14"/>
    <s v="40"/>
    <n v="1.1000000000000001"/>
    <b v="1"/>
    <n v="0.73"/>
    <s v="Follow-up"/>
    <s v="Completed"/>
    <n v="7"/>
    <n v="5"/>
    <s v="Short Duration"/>
    <s v="EXCELLENT"/>
  </r>
  <r>
    <s v="FL250535"/>
    <s v="Tony Lee"/>
    <s v="Male"/>
    <n v="38"/>
    <s v="Male"/>
    <s v="US"/>
    <s v="English"/>
    <x v="2"/>
    <n v="15"/>
    <s v=""/>
    <n v="4.2"/>
    <b v="0"/>
    <n v="0.88"/>
    <s v="Urgent"/>
    <s v="Inactive"/>
    <n v="15"/>
    <n v="4"/>
    <s v="Short Duration"/>
    <s v="EXCELLENT"/>
  </r>
  <r>
    <s v="FL250536"/>
    <s v="Catherine Mccoy MD"/>
    <s v="Female"/>
    <n v="31"/>
    <s v="Male"/>
    <s v="South Africa"/>
    <s v="Afrikaans"/>
    <x v="7"/>
    <n v="9"/>
    <s v=""/>
    <n v="0"/>
    <b v="0"/>
    <n v="0.91"/>
    <s v="Pending"/>
    <s v="Completed"/>
    <n v="10"/>
    <n v="5"/>
    <s v="Short Duration"/>
    <s v="EXCELLENT"/>
  </r>
  <r>
    <s v="FL250537"/>
    <s v="Maria Benitez"/>
    <s v="Female"/>
    <n v="30"/>
    <s v="Male"/>
    <s v="China"/>
    <s v="Mandarin"/>
    <x v="1"/>
    <n v="9"/>
    <n v="30"/>
    <n v="3.9"/>
    <b v="0"/>
    <n v="0.65"/>
    <s v="Pending"/>
    <s v="On Hold"/>
    <n v="15"/>
    <n v="13"/>
    <s v="Long Duration"/>
    <s v="GOOD"/>
  </r>
  <r>
    <s v="FL250538"/>
    <s v="Joshua Chambers"/>
    <s v="Male"/>
    <n v="51"/>
    <s v="Male"/>
    <s v="Mexico"/>
    <s v="Spanish"/>
    <x v="7"/>
    <n v="22"/>
    <s v="20"/>
    <n v="3.4"/>
    <b v="1"/>
    <n v="0.9"/>
    <s v="Reviewed"/>
    <s v="Completed"/>
    <n v="15"/>
    <n v="15"/>
    <s v="Long Duration"/>
    <s v="EXCELLENT"/>
  </r>
  <r>
    <s v="FL250539"/>
    <s v="Janice Daniels"/>
    <s v="Female"/>
    <n v="21"/>
    <s v="Male"/>
    <s v="Germany"/>
    <s v="Germany"/>
    <x v="9"/>
    <n v="0"/>
    <n v="20"/>
    <n v="2.6"/>
    <b v="0"/>
    <n v="0.72"/>
    <s v="Urgent"/>
    <s v="Completed"/>
    <n v="2"/>
    <n v="5"/>
    <s v="Short Duration"/>
    <s v="EXCELLENT"/>
  </r>
  <r>
    <s v="FL250540"/>
    <s v="Carla Wood"/>
    <s v="Female"/>
    <n v="20"/>
    <s v="Male"/>
    <s v="Italy"/>
    <s v="Italian"/>
    <x v="9"/>
    <n v="1"/>
    <n v="40"/>
    <n v="2.2999999999999998"/>
    <b v="1"/>
    <n v="0.72"/>
    <s v="Urgent"/>
    <s v="On Hold"/>
    <n v="1"/>
    <n v="2"/>
    <s v="Short Duration"/>
    <s v="EXCELLENT"/>
  </r>
  <r>
    <s v="FL250541"/>
    <s v="Kenneth Vasquez"/>
    <s v="Male"/>
    <n v="30"/>
    <s v="Male"/>
    <s v="Japan"/>
    <s v="Japanese"/>
    <x v="0"/>
    <n v="5"/>
    <n v="30"/>
    <n v="4.8"/>
    <b v="0"/>
    <n v="0.79"/>
    <s v="Follow-up"/>
    <s v="Inactive"/>
    <n v="1"/>
    <n v="2"/>
    <s v="Short Duration"/>
    <s v="EXCELLENT"/>
  </r>
  <r>
    <s v="FL250542"/>
    <s v="Kevin Smith"/>
    <s v="Male"/>
    <n v="41"/>
    <s v="Male"/>
    <s v="China"/>
    <s v="Mandarin"/>
    <x v="6"/>
    <n v="0"/>
    <n v="40"/>
    <n v="4.5"/>
    <b v="0"/>
    <n v="0.68"/>
    <s v="Urgent"/>
    <s v="Active"/>
    <n v="3"/>
    <n v="2"/>
    <s v="Short Duration"/>
    <s v="GOOD"/>
  </r>
  <r>
    <s v="FL250543"/>
    <s v="Thomas Kim"/>
    <s v="Male"/>
    <n v="22"/>
    <s v="Male"/>
    <s v="Spain"/>
    <s v="Spanish"/>
    <x v="0"/>
    <n v="0"/>
    <n v="30"/>
    <n v="0"/>
    <b v="0"/>
    <n v="0.87"/>
    <s v="Pending"/>
    <s v="Inactive"/>
    <n v="5"/>
    <n v="3"/>
    <s v="Short Duration"/>
    <s v="EXCELLENT"/>
  </r>
  <r>
    <s v="FL250544"/>
    <s v="Sean Park"/>
    <s v="Male"/>
    <n v="45"/>
    <s v="Male"/>
    <s v="Mexico"/>
    <s v="Spanish"/>
    <x v="8"/>
    <n v="19"/>
    <s v="75"/>
    <n v="0"/>
    <b v="0"/>
    <n v="0.72"/>
    <s v="Urgent"/>
    <s v="On Hold"/>
    <n v="14"/>
    <n v="20"/>
    <s v="Long Duration"/>
    <s v="EXCELLENT"/>
  </r>
  <r>
    <s v="FL250545"/>
    <s v="Judith Poole"/>
    <s v="Female"/>
    <n v="22"/>
    <s v="Male"/>
    <s v="Australia"/>
    <s v="English"/>
    <x v="6"/>
    <n v="2"/>
    <s v="40"/>
    <n v="1.1000000000000001"/>
    <b v="0"/>
    <n v="0.76"/>
    <s v="Follow-up"/>
    <s v="Completed"/>
    <n v="4"/>
    <n v="1"/>
    <s v="Short Duration"/>
    <s v="EXCELLENT"/>
  </r>
  <r>
    <s v="FL250546"/>
    <s v="Melanie Baird"/>
    <s v="Female"/>
    <n v="20"/>
    <s v="Male"/>
    <s v="Turkey"/>
    <s v="Turkish"/>
    <x v="1"/>
    <n v="0"/>
    <s v="100"/>
    <n v="0"/>
    <b v="0"/>
    <n v="0.63"/>
    <s v="Reviewed"/>
    <s v="Inactive"/>
    <n v="1"/>
    <n v="3"/>
    <s v="Short Duration"/>
    <s v="GOOD"/>
  </r>
  <r>
    <s v="FL250547"/>
    <s v="Erika Mitchell"/>
    <s v="Female"/>
    <n v="20"/>
    <s v="Male"/>
    <s v="Canada"/>
    <s v="English"/>
    <x v="6"/>
    <n v="2"/>
    <s v="40"/>
    <n v="2.5125695216907653"/>
    <b v="1"/>
    <n v="0.91"/>
    <s v="Follow-up"/>
    <s v="Active"/>
    <n v="1"/>
    <n v="1"/>
    <s v="Short Duration"/>
    <s v="EXCELLENT"/>
  </r>
  <r>
    <s v="FL250548"/>
    <s v="Ricky Martinez"/>
    <s v="Male"/>
    <n v="21"/>
    <s v="Male"/>
    <s v="UK"/>
    <s v="English"/>
    <x v="5"/>
    <n v="0"/>
    <s v="100"/>
    <n v="2.5125695216907653"/>
    <b v="0"/>
    <n v="0.73"/>
    <s v="Follow-up"/>
    <s v="On Hold"/>
    <n v="1"/>
    <n v="1"/>
    <s v="Short Duration"/>
    <s v="EXCELLENT"/>
  </r>
  <r>
    <s v="FL250549"/>
    <s v="John Christian"/>
    <s v="Male"/>
    <n v="22"/>
    <s v="Male"/>
    <s v="Netherlands"/>
    <s v="Dutch"/>
    <x v="8"/>
    <n v="1"/>
    <s v="40"/>
    <n v="0"/>
    <b v="0"/>
    <n v="0.63"/>
    <s v="Reviewed"/>
    <s v="Inactive"/>
    <n v="5"/>
    <n v="1"/>
    <s v="Short Duration"/>
    <s v="GOOD"/>
  </r>
  <r>
    <s v="FL250550"/>
    <s v="Nancy Smith"/>
    <s v="Female"/>
    <n v="28"/>
    <s v="Male"/>
    <s v="UK"/>
    <s v="English"/>
    <x v="9"/>
    <n v="3"/>
    <n v="20"/>
    <n v="2.5125695216907653"/>
    <b v="1"/>
    <n v="0.79"/>
    <s v="Follow-up"/>
    <s v="Active"/>
    <n v="2"/>
    <n v="1"/>
    <s v="Short Duration"/>
    <s v="EXCELLENT"/>
  </r>
  <r>
    <s v="FL250551"/>
    <s v="Cassandra Stephens"/>
    <s v="Female"/>
    <n v="59"/>
    <s v="Male"/>
    <s v="Argentina"/>
    <s v="Spanish"/>
    <x v="5"/>
    <s v="0"/>
    <s v="20"/>
    <n v="4.0999999999999996"/>
    <b v="0"/>
    <n v="0.75"/>
    <s v="Follow-up"/>
    <s v="On Hold"/>
    <n v="2"/>
    <n v="2"/>
    <s v="Short Duration"/>
    <s v="EXCELLENT"/>
  </r>
  <r>
    <s v="FL250552"/>
    <s v="Miss Janet Donovan MD"/>
    <s v="Female"/>
    <n v="28"/>
    <s v="Male"/>
    <s v="France"/>
    <s v="French"/>
    <x v="3"/>
    <n v="1"/>
    <s v=""/>
    <n v="0"/>
    <b v="0"/>
    <n v="0.7"/>
    <s v="Urgent"/>
    <s v="Active"/>
    <n v="1"/>
    <n v="2"/>
    <s v="Short Duration"/>
    <s v="GOOD"/>
  </r>
  <r>
    <s v="FL250553"/>
    <s v="Kristina Williams"/>
    <s v="Female"/>
    <n v="40"/>
    <s v="Male"/>
    <s v="Australia"/>
    <s v="English"/>
    <x v="9"/>
    <n v="0"/>
    <n v="100"/>
    <n v="1.2"/>
    <s v="Unknown"/>
    <n v="0.87"/>
    <s v="Urgent"/>
    <s v="On Hold"/>
    <n v="1"/>
    <n v="1"/>
    <s v="Short Duration"/>
    <s v="EXCELLENT"/>
  </r>
  <r>
    <s v="FL250554"/>
    <s v="Wayne Barnes"/>
    <s v="Male"/>
    <n v="57"/>
    <s v="Male"/>
    <s v="Italy"/>
    <s v="Italian"/>
    <x v="0"/>
    <n v="7"/>
    <s v="30"/>
    <n v="1.6"/>
    <b v="0"/>
    <n v="0.79"/>
    <s v="Reviewed"/>
    <s v="Completed"/>
    <n v="13"/>
    <n v="5"/>
    <s v="Short Duration"/>
    <s v="EXCELLENT"/>
  </r>
  <r>
    <s v="FL250555"/>
    <s v="James Hinton"/>
    <s v="Male"/>
    <n v="47"/>
    <s v="Male"/>
    <s v="Turkey"/>
    <s v="Turkish"/>
    <x v="9"/>
    <n v="1"/>
    <s v="50"/>
    <n v="3.9"/>
    <b v="1"/>
    <n v="0.88"/>
    <s v="Urgent"/>
    <s v="Inactive"/>
    <n v="5"/>
    <n v="3"/>
    <s v="Short Duration"/>
    <s v="EXCELLENT"/>
  </r>
  <r>
    <s v="FL250556"/>
    <s v="David Spence"/>
    <s v="Male"/>
    <n v="48"/>
    <s v="Male"/>
    <s v="South Korea"/>
    <s v="Korean"/>
    <x v="8"/>
    <n v="21"/>
    <s v="40"/>
    <n v="0"/>
    <b v="1"/>
    <n v="0.79"/>
    <s v="Urgent"/>
    <s v="Active"/>
    <n v="15"/>
    <n v="11"/>
    <s v="Medium Duration"/>
    <s v="EXCELLENT"/>
  </r>
  <r>
    <s v="FL250557"/>
    <s v="Tyler Cooper"/>
    <s v="Male"/>
    <n v="28"/>
    <s v="Male"/>
    <s v="US"/>
    <s v="English"/>
    <x v="7"/>
    <n v="1"/>
    <n v="20"/>
    <n v="4.7"/>
    <b v="0"/>
    <n v="0.93"/>
    <s v="Follow-up"/>
    <s v="On Hold"/>
    <n v="5"/>
    <n v="3"/>
    <s v="Short Duration"/>
    <s v="EXCELLENT"/>
  </r>
  <r>
    <s v="FL250558"/>
    <s v="Sean Martinez"/>
    <s v="Male"/>
    <n v="41"/>
    <s v="Male"/>
    <s v="Turkey"/>
    <s v="Turkish"/>
    <x v="2"/>
    <n v="15"/>
    <s v=""/>
    <n v="3.8"/>
    <b v="1"/>
    <n v="0.79"/>
    <s v="Pending"/>
    <s v="Active"/>
    <n v="13"/>
    <n v="5"/>
    <s v="Short Duration"/>
    <s v="EXCELLENT"/>
  </r>
  <r>
    <s v="FL250559"/>
    <s v="Janet Barron"/>
    <s v="Female"/>
    <n v="57"/>
    <s v="Male"/>
    <s v="South Africa"/>
    <s v="Afrikaans"/>
    <x v="8"/>
    <n v="33"/>
    <s v="100"/>
    <n v="3.5"/>
    <b v="0"/>
    <n v="0.74"/>
    <s v="Urgent"/>
    <s v="Active"/>
    <n v="19"/>
    <n v="17"/>
    <s v="Long Duration"/>
    <s v="EXCELLENT"/>
  </r>
  <r>
    <s v="FL250560"/>
    <s v="Rodney Wilson"/>
    <s v="Male"/>
    <n v="60"/>
    <s v="Male"/>
    <s v="Argentina"/>
    <s v="Spanish"/>
    <x v="2"/>
    <n v="39"/>
    <n v="75"/>
    <n v="4"/>
    <s v="Unknown"/>
    <n v="0.7"/>
    <s v="Pending"/>
    <s v="Inactive"/>
    <n v="15"/>
    <n v="15"/>
    <s v="Long Duration"/>
    <s v="GOOD"/>
  </r>
  <r>
    <s v="FL250561"/>
    <s v="Kimberly Fitzgerald"/>
    <s v="Female"/>
    <n v="48"/>
    <s v="Male"/>
    <s v="Egypt"/>
    <s v="Arabic"/>
    <x v="2"/>
    <n v="21"/>
    <s v="30"/>
    <n v="1.6"/>
    <b v="1"/>
    <n v="0.67"/>
    <s v="Urgent"/>
    <s v="Completed"/>
    <n v="15"/>
    <n v="5"/>
    <s v="Short Duration"/>
    <s v="GOOD"/>
  </r>
  <r>
    <s v="FL250562"/>
    <s v="Nicole Davis"/>
    <s v="Female"/>
    <n v="24"/>
    <s v="Male"/>
    <s v="France"/>
    <s v="French"/>
    <x v="8"/>
    <n v="5"/>
    <s v="40"/>
    <n v="3"/>
    <b v="0"/>
    <n v="0.86"/>
    <s v="Urgent"/>
    <s v="Active"/>
    <n v="1"/>
    <n v="1"/>
    <s v="Short Duration"/>
    <s v="EXCELLENT"/>
  </r>
  <r>
    <s v="FL250563"/>
    <s v="Elizabeth Hayes"/>
    <s v="Female"/>
    <n v="33"/>
    <s v="Male"/>
    <s v="Mexico"/>
    <s v="Spanish"/>
    <x v="9"/>
    <n v="11"/>
    <s v="50"/>
    <n v="5"/>
    <b v="1"/>
    <n v="0.69"/>
    <s v="Reviewed"/>
    <s v="On Hold"/>
    <n v="8"/>
    <n v="9"/>
    <s v="Medium Duration"/>
    <s v="GOOD"/>
  </r>
  <r>
    <s v="FL250564"/>
    <s v="Kathy Faulkner"/>
    <s v="Female"/>
    <n v="20"/>
    <s v="Male"/>
    <s v="Turkey"/>
    <s v="Turkish"/>
    <x v="2"/>
    <n v="0"/>
    <s v="30"/>
    <n v="4.8"/>
    <b v="1"/>
    <n v="0.68"/>
    <s v="Reviewed"/>
    <s v="On Hold"/>
    <n v="5"/>
    <n v="3"/>
    <s v="Short Duration"/>
    <s v="GOOD"/>
  </r>
  <r>
    <s v="FL250565"/>
    <s v="John Gonzales"/>
    <s v="Male"/>
    <n v="59"/>
    <s v="Male"/>
    <s v="UK"/>
    <s v="English"/>
    <x v="9"/>
    <n v="15"/>
    <n v="50"/>
    <n v="2.5125695216907653"/>
    <b v="0"/>
    <n v="0.79"/>
    <s v="Reviewed"/>
    <s v="Completed"/>
    <n v="7"/>
    <n v="8"/>
    <s v="Medium Duration"/>
    <s v="EXCELLENT"/>
  </r>
  <r>
    <s v="FL250566"/>
    <s v="Shannon Luna"/>
    <s v="Female"/>
    <n v="42"/>
    <s v="Male"/>
    <s v="China"/>
    <s v="Mandarin"/>
    <x v="9"/>
    <n v="22"/>
    <s v=""/>
    <n v="2.9"/>
    <b v="0"/>
    <n v="0.61"/>
    <s v="Pending"/>
    <s v="On Hold"/>
    <n v="14"/>
    <n v="9"/>
    <s v="Medium Duration"/>
    <s v="GOOD"/>
  </r>
  <r>
    <s v="FL250567"/>
    <s v="Stephanie Burton"/>
    <s v="Female"/>
    <n v="22"/>
    <s v="Male"/>
    <s v="Turkey"/>
    <s v="Turkish"/>
    <x v="7"/>
    <n v="3"/>
    <s v=""/>
    <n v="3"/>
    <b v="1"/>
    <n v="0.96"/>
    <s v="Follow-up"/>
    <s v="Completed"/>
    <n v="1"/>
    <n v="2"/>
    <s v="Short Duration"/>
    <s v="EXCELLENT"/>
  </r>
  <r>
    <s v="FL250568"/>
    <s v="Kevin Gonzales"/>
    <s v="Male"/>
    <n v="41"/>
    <s v="Male"/>
    <s v="Canada"/>
    <s v="English"/>
    <x v="8"/>
    <n v="11"/>
    <s v="50"/>
    <n v="3.5"/>
    <b v="1"/>
    <n v="0.68"/>
    <s v="Urgent"/>
    <s v="On Hold"/>
    <n v="12"/>
    <n v="1"/>
    <s v="Short Duration"/>
    <s v="GOOD"/>
  </r>
  <r>
    <s v="FL250569"/>
    <s v="Dawn Hardy"/>
    <s v="Female"/>
    <n v="25"/>
    <s v="Male"/>
    <s v="Argentina"/>
    <s v="Spanish"/>
    <x v="3"/>
    <n v="5"/>
    <s v="40"/>
    <n v="2.5125695216907653"/>
    <b v="1"/>
    <n v="0.75"/>
    <s v="Urgent"/>
    <s v="Inactive"/>
    <n v="4"/>
    <n v="1"/>
    <s v="Short Duration"/>
    <s v="EXCELLENT"/>
  </r>
  <r>
    <s v="FL250570"/>
    <s v="Margaret Perkins"/>
    <s v="Female"/>
    <n v="38"/>
    <s v="Male"/>
    <s v="Canada"/>
    <s v="English"/>
    <x v="7"/>
    <n v="3"/>
    <s v="40"/>
    <n v="4.7"/>
    <b v="0"/>
    <n v="0.69"/>
    <s v="Urgent"/>
    <s v="Active"/>
    <n v="4"/>
    <n v="2"/>
    <s v="Short Duration"/>
    <s v="GOOD"/>
  </r>
  <r>
    <s v="FL250571"/>
    <s v="Amanda Vargas"/>
    <s v="Female"/>
    <n v="43"/>
    <s v="Male"/>
    <s v="US"/>
    <s v="English"/>
    <x v="9"/>
    <n v="1"/>
    <s v=""/>
    <n v="2.9"/>
    <b v="0"/>
    <n v="0.78"/>
    <s v="Pending"/>
    <s v="Inactive"/>
    <n v="5"/>
    <n v="2"/>
    <s v="Short Duration"/>
    <s v="EXCELLENT"/>
  </r>
  <r>
    <s v="FL250572"/>
    <s v="Tonya Gonzalez"/>
    <s v="Female"/>
    <n v="54"/>
    <s v="Male"/>
    <s v="Mexico"/>
    <s v="Spanish"/>
    <x v="5"/>
    <n v="1"/>
    <s v="75"/>
    <n v="4.4000000000000004"/>
    <b v="1"/>
    <n v="0.79"/>
    <s v="Reviewed"/>
    <s v="Active"/>
    <n v="4"/>
    <n v="5"/>
    <s v="Short Duration"/>
    <s v="EXCELLENT"/>
  </r>
  <r>
    <s v="FL250573"/>
    <s v="Elizabeth Bowman"/>
    <s v="Female"/>
    <n v="31"/>
    <s v="Male"/>
    <s v="Indonesia"/>
    <s v="Indonesian"/>
    <x v="1"/>
    <n v="2"/>
    <s v="40"/>
    <n v="2.2999999999999998"/>
    <b v="0"/>
    <n v="0.98"/>
    <s v="Follow-up"/>
    <s v="Active"/>
    <n v="5"/>
    <n v="1"/>
    <s v="Short Duration"/>
    <s v="EXCELLENT"/>
  </r>
  <r>
    <s v="FL250574"/>
    <s v="Ariana Pittman"/>
    <s v="Female"/>
    <n v="56"/>
    <s v="Male"/>
    <s v="Mexico"/>
    <s v="Spanish"/>
    <x v="5"/>
    <n v="3"/>
    <n v="30"/>
    <n v="3.7"/>
    <s v="Unknown"/>
    <n v="0.83"/>
    <s v="Pending"/>
    <s v="Active"/>
    <n v="4"/>
    <n v="2"/>
    <s v="Short Duration"/>
    <s v="EXCELLENT"/>
  </r>
  <r>
    <s v="FL250575"/>
    <s v="Antonio Johnson"/>
    <s v="Male"/>
    <n v="46"/>
    <s v="Male"/>
    <s v="Mexico"/>
    <s v="Spanish"/>
    <x v="2"/>
    <n v="11"/>
    <s v=""/>
    <n v="1.8"/>
    <b v="1"/>
    <n v="0.91"/>
    <s v="Reviewed"/>
    <s v="Inactive"/>
    <n v="8"/>
    <n v="9"/>
    <s v="Medium Duration"/>
    <s v="EXCELLENT"/>
  </r>
  <r>
    <s v="FL250576"/>
    <s v="Justin Lang"/>
    <s v="Male"/>
    <n v="60"/>
    <s v="Male"/>
    <s v="Egypt"/>
    <s v="Arabic"/>
    <x v="5"/>
    <s v="0"/>
    <s v="100"/>
    <n v="0"/>
    <b v="1"/>
    <n v="0.96"/>
    <s v="Pending"/>
    <s v="Active"/>
    <n v="5"/>
    <n v="1"/>
    <s v="Short Duration"/>
    <s v="EXCELLENT"/>
  </r>
  <r>
    <s v="FL250577"/>
    <s v="Kelli Ramirez"/>
    <s v="Female"/>
    <n v="28"/>
    <s v="Male"/>
    <s v="South Korea"/>
    <s v="Korean"/>
    <x v="2"/>
    <n v="2"/>
    <n v="50"/>
    <n v="2.5125695216907653"/>
    <b v="1"/>
    <n v="0.85"/>
    <s v="Follow-up"/>
    <s v="Inactive"/>
    <n v="3"/>
    <n v="2"/>
    <s v="Short Duration"/>
    <s v="EXCELLENT"/>
  </r>
  <r>
    <s v="FL250578"/>
    <s v="Deborah Torres"/>
    <s v="Female"/>
    <n v="43"/>
    <s v="Male"/>
    <s v="Indonesia"/>
    <s v="Indonesian"/>
    <x v="3"/>
    <n v="20"/>
    <n v="30"/>
    <n v="2.7"/>
    <b v="0"/>
    <n v="0.72"/>
    <s v="Reviewed"/>
    <s v="Completed"/>
    <n v="14"/>
    <n v="2"/>
    <s v="Short Duration"/>
    <s v="EXCELLENT"/>
  </r>
  <r>
    <s v="FL250579"/>
    <s v="Joseph Horn"/>
    <s v="Male"/>
    <n v="41"/>
    <s v="Male"/>
    <s v="France"/>
    <s v="French"/>
    <x v="3"/>
    <n v="11"/>
    <n v="20"/>
    <n v="4.7"/>
    <s v="Unknown"/>
    <n v="0.69"/>
    <s v="Pending"/>
    <s v="On Hold"/>
    <n v="10"/>
    <n v="4"/>
    <s v="Short Duration"/>
    <s v="GOOD"/>
  </r>
  <r>
    <s v="FL250580"/>
    <s v="Christopher Robinson"/>
    <s v="Male"/>
    <n v="41"/>
    <s v="Male"/>
    <s v="UK"/>
    <s v="English"/>
    <x v="9"/>
    <n v="0"/>
    <n v="20"/>
    <n v="3.1"/>
    <b v="0"/>
    <n v="0.9"/>
    <s v="Follow-up"/>
    <s v="On Hold"/>
    <n v="4"/>
    <n v="1"/>
    <s v="Short Duration"/>
    <s v="EXCELLENT"/>
  </r>
  <r>
    <s v="FL250581"/>
    <s v="Sandra Mccormick"/>
    <s v="Female"/>
    <n v="40"/>
    <s v="Male"/>
    <s v="UK"/>
    <s v="English"/>
    <x v="1"/>
    <n v="20"/>
    <s v="20"/>
    <n v="2.2999999999999998"/>
    <b v="0"/>
    <n v="0.92"/>
    <s v="Urgent"/>
    <s v="Active"/>
    <n v="14"/>
    <n v="10"/>
    <s v="Medium Duration"/>
    <s v="EXCELLENT"/>
  </r>
  <r>
    <s v="FL250582"/>
    <s v="Michael Holland"/>
    <s v="Male"/>
    <n v="45"/>
    <s v="Male"/>
    <s v="Germany"/>
    <s v="Germany"/>
    <x v="9"/>
    <n v="3"/>
    <n v="20"/>
    <n v="1.3"/>
    <b v="1"/>
    <n v="0.91"/>
    <s v="Follow-up"/>
    <s v="Inactive"/>
    <n v="5"/>
    <n v="1"/>
    <s v="Short Duration"/>
    <s v="EXCELLENT"/>
  </r>
  <r>
    <s v="FL250583"/>
    <s v="Kenneth Stevenson"/>
    <s v="Male"/>
    <n v="47"/>
    <s v="Male"/>
    <s v="Egypt"/>
    <s v="Arabic"/>
    <x v="9"/>
    <n v="28"/>
    <n v="50"/>
    <n v="2.9"/>
    <b v="1"/>
    <n v="0.79"/>
    <s v="Urgent"/>
    <s v="On Hold"/>
    <n v="18"/>
    <n v="13"/>
    <s v="Long Duration"/>
    <s v="EXCELLENT"/>
  </r>
  <r>
    <s v="FL250584"/>
    <s v="Timothy Bennett"/>
    <s v="Male"/>
    <n v="34"/>
    <s v="Male"/>
    <s v="India"/>
    <s v="Hindi"/>
    <x v="6"/>
    <n v="0"/>
    <s v="40"/>
    <n v="3.3"/>
    <b v="0"/>
    <n v="0.98"/>
    <s v="Pending"/>
    <s v="Inactive"/>
    <n v="1"/>
    <n v="3"/>
    <s v="Short Duration"/>
    <s v="EXCELLENT"/>
  </r>
  <r>
    <s v="FL250585"/>
    <s v="Gregory Randall"/>
    <s v="Male"/>
    <n v="47"/>
    <s v="Male"/>
    <s v="US"/>
    <s v="English"/>
    <x v="7"/>
    <n v="4"/>
    <n v="20"/>
    <n v="4.2"/>
    <s v="Unknown"/>
    <n v="0.82"/>
    <s v="Reviewed"/>
    <s v="Inactive"/>
    <n v="5"/>
    <n v="2"/>
    <s v="Short Duration"/>
    <s v="EXCELLENT"/>
  </r>
  <r>
    <s v="FL250586"/>
    <s v="Charles Martinez"/>
    <s v="Male"/>
    <n v="32"/>
    <s v="Male"/>
    <s v="Mexico"/>
    <s v="Spanish"/>
    <x v="7"/>
    <n v="9"/>
    <n v="40"/>
    <n v="1.3"/>
    <b v="1"/>
    <n v="0.83"/>
    <s v="Reviewed"/>
    <s v="Active"/>
    <n v="10"/>
    <n v="4"/>
    <s v="Short Duration"/>
    <s v="EXCELLENT"/>
  </r>
  <r>
    <s v="FL250587"/>
    <s v="James Hall"/>
    <s v="Male"/>
    <n v="28"/>
    <s v="Male"/>
    <s v="UK"/>
    <s v="English"/>
    <x v="1"/>
    <n v="2"/>
    <n v="100"/>
    <n v="4.4000000000000004"/>
    <b v="1"/>
    <n v="0.79"/>
    <s v="Pending"/>
    <s v="On Hold"/>
    <n v="5"/>
    <n v="2"/>
    <s v="Short Duration"/>
    <s v="EXCELLENT"/>
  </r>
  <r>
    <s v="FL250588"/>
    <s v="Michael Garcia"/>
    <s v="Male"/>
    <n v="32"/>
    <s v="Male"/>
    <s v="Australia"/>
    <s v="English"/>
    <x v="9"/>
    <n v="1"/>
    <s v="100"/>
    <n v="3.4"/>
    <b v="1"/>
    <n v="0.79"/>
    <s v="Reviewed"/>
    <s v="Active"/>
    <n v="3"/>
    <n v="1"/>
    <s v="Short Duration"/>
    <s v="EXCELLENT"/>
  </r>
  <r>
    <s v="FL250589"/>
    <s v="Michele Duran"/>
    <s v="Female"/>
    <n v="49"/>
    <s v="Male"/>
    <s v="Netherlands"/>
    <s v="Dutch"/>
    <x v="5"/>
    <n v="2"/>
    <n v="100"/>
    <n v="3.4"/>
    <b v="1"/>
    <n v="0.85"/>
    <s v="Reviewed"/>
    <s v="Active"/>
    <n v="5"/>
    <n v="1"/>
    <s v="Short Duration"/>
    <s v="EXCELLENT"/>
  </r>
  <r>
    <s v="FL250590"/>
    <s v="Jessica Gray"/>
    <s v="Female"/>
    <n v="36"/>
    <s v="Male"/>
    <s v="Argentina"/>
    <s v="Spanish"/>
    <x v="1"/>
    <n v="16"/>
    <n v="20"/>
    <n v="3.2"/>
    <s v="Unknown"/>
    <n v="0.79"/>
    <s v="Urgent"/>
    <s v="On Hold"/>
    <n v="18"/>
    <n v="2"/>
    <s v="Short Duration"/>
    <s v="EXCELLENT"/>
  </r>
  <r>
    <s v="FL250591"/>
    <s v="Keith Shaffer"/>
    <s v="Male"/>
    <n v="59"/>
    <s v="Male"/>
    <s v="Mexico"/>
    <s v="Spanish"/>
    <x v="0"/>
    <n v="22"/>
    <n v="20"/>
    <n v="3.6"/>
    <b v="0"/>
    <n v="0.63"/>
    <s v="Pending"/>
    <s v="On Hold"/>
    <n v="16"/>
    <n v="6"/>
    <s v="Short Duration"/>
    <s v="GOOD"/>
  </r>
  <r>
    <s v="FL250592"/>
    <s v="Jessica Decker"/>
    <s v="Female"/>
    <n v="52"/>
    <s v="Male"/>
    <s v="Canada"/>
    <s v="English"/>
    <x v="8"/>
    <n v="22"/>
    <n v="20"/>
    <n v="0"/>
    <b v="0"/>
    <n v="0.79"/>
    <s v="Follow-up"/>
    <s v="Completed"/>
    <n v="14"/>
    <n v="10"/>
    <s v="Medium Duration"/>
    <s v="EXCELLENT"/>
  </r>
  <r>
    <s v="FL250593"/>
    <s v="Brianna Pittman"/>
    <s v="Female"/>
    <n v="24"/>
    <s v="Male"/>
    <s v="China"/>
    <s v="Mandarin"/>
    <x v="0"/>
    <n v="5"/>
    <s v="40"/>
    <n v="1.8"/>
    <b v="1"/>
    <n v="0.86"/>
    <s v="Urgent"/>
    <s v="Completed"/>
    <n v="4"/>
    <n v="2"/>
    <s v="Short Duration"/>
    <s v="EXCELLENT"/>
  </r>
  <r>
    <s v="FL250594"/>
    <s v="Kimberly Hunter"/>
    <s v="Female"/>
    <n v="26"/>
    <s v="Male"/>
    <s v="Australia"/>
    <s v="English"/>
    <x v="2"/>
    <n v="2"/>
    <n v="75"/>
    <n v="2.5"/>
    <b v="1"/>
    <n v="0.6"/>
    <s v="Pending"/>
    <s v="Inactive"/>
    <n v="5"/>
    <n v="1"/>
    <s v="Short Duration"/>
    <s v="GOOD"/>
  </r>
  <r>
    <s v="FL250595"/>
    <s v="Daniel Martin"/>
    <s v="Male"/>
    <n v="55"/>
    <s v="Male"/>
    <s v="Canada"/>
    <s v="English"/>
    <x v="8"/>
    <n v="24"/>
    <s v="40"/>
    <n v="2"/>
    <b v="1"/>
    <n v="0.88"/>
    <s v="Urgent"/>
    <s v="On Hold"/>
    <n v="15"/>
    <n v="3"/>
    <s v="Short Duration"/>
    <s v="EXCELLENT"/>
  </r>
  <r>
    <s v="FL250596"/>
    <s v="Rachel Smith"/>
    <s v="Female"/>
    <n v="56"/>
    <s v="Male"/>
    <s v="Italy"/>
    <s v="Italian"/>
    <x v="1"/>
    <n v="37"/>
    <s v="40"/>
    <n v="0"/>
    <b v="0"/>
    <n v="0.7"/>
    <s v="Follow-up"/>
    <s v="Completed"/>
    <n v="11"/>
    <n v="9"/>
    <s v="Medium Duration"/>
    <s v="GOOD"/>
  </r>
  <r>
    <s v="FL250597"/>
    <s v="Michael Miller"/>
    <s v="Male"/>
    <n v="36"/>
    <s v="Male"/>
    <s v="France"/>
    <s v="French"/>
    <x v="2"/>
    <n v="3"/>
    <n v="50"/>
    <n v="1.3"/>
    <b v="1"/>
    <n v="0.77"/>
    <s v="Follow-up"/>
    <s v="Inactive"/>
    <n v="2"/>
    <n v="4"/>
    <s v="Short Duration"/>
    <s v="EXCELLENT"/>
  </r>
  <r>
    <s v="FL250598"/>
    <s v="Willie Clark"/>
    <s v="Male"/>
    <n v="48"/>
    <s v="Male"/>
    <s v="Argentina"/>
    <s v="Spanish"/>
    <x v="3"/>
    <n v="18"/>
    <s v="75"/>
    <n v="0"/>
    <b v="0"/>
    <n v="0.8"/>
    <s v="Pending"/>
    <s v="Inactive"/>
    <n v="20"/>
    <n v="5"/>
    <s v="Short Duration"/>
    <s v="EXCELLENT"/>
  </r>
  <r>
    <s v="FL250599"/>
    <s v="Jeremy Hernandez"/>
    <s v="Male"/>
    <n v="55"/>
    <s v="Male"/>
    <s v="Egypt"/>
    <s v="Arabic"/>
    <x v="10"/>
    <n v="6"/>
    <n v="40"/>
    <n v="3.6"/>
    <b v="1"/>
    <n v="0.79"/>
    <s v="Follow-up"/>
    <s v="Inactive"/>
    <n v="13"/>
    <n v="3"/>
    <s v="Short Duration"/>
    <s v="EXCELLENT"/>
  </r>
  <r>
    <s v="FL250600"/>
    <s v="Tina Shelton"/>
    <s v="Female"/>
    <n v="56"/>
    <s v="Male"/>
    <s v="Spain"/>
    <s v="Spanish"/>
    <x v="9"/>
    <n v="17"/>
    <s v=""/>
    <n v="1.3"/>
    <s v="Unknown"/>
    <n v="0.87"/>
    <s v="Urgent"/>
    <s v="Completed"/>
    <n v="12"/>
    <n v="5"/>
    <s v="Short Duration"/>
    <s v="EXCELLENT"/>
  </r>
  <r>
    <s v="FL250601"/>
    <s v="Dr. Pamela Larson"/>
    <s v="Female"/>
    <n v="28"/>
    <s v="Male"/>
    <s v="Canada"/>
    <s v="English"/>
    <x v="0"/>
    <n v="1"/>
    <s v="75"/>
    <n v="2.7"/>
    <b v="1"/>
    <n v="0.93"/>
    <s v="Follow-up"/>
    <s v="On Hold"/>
    <n v="1"/>
    <n v="2"/>
    <s v="Short Duration"/>
    <s v="EXCELLENT"/>
  </r>
  <r>
    <s v="FL250602"/>
    <s v="Ryan Ewing"/>
    <s v="Male"/>
    <n v="60"/>
    <s v="Male"/>
    <s v="US"/>
    <s v="English"/>
    <x v="5"/>
    <n v="39"/>
    <n v="100"/>
    <n v="1.5"/>
    <s v="Unknown"/>
    <n v="0.88"/>
    <s v="Urgent"/>
    <s v="Active"/>
    <n v="19"/>
    <n v="4"/>
    <s v="Short Duration"/>
    <s v="EXCELLENT"/>
  </r>
  <r>
    <s v="FL250603"/>
    <s v="Mark Cochran"/>
    <s v="Male"/>
    <n v="34"/>
    <s v="Male"/>
    <s v="South Korea"/>
    <s v="Korean"/>
    <x v="0"/>
    <n v="15"/>
    <s v="20"/>
    <n v="0"/>
    <b v="0"/>
    <n v="1"/>
    <s v="Urgent"/>
    <s v="Inactive"/>
    <n v="13"/>
    <n v="3"/>
    <s v="Short Duration"/>
    <s v="EXCELLENT"/>
  </r>
  <r>
    <s v="FL250604"/>
    <s v="Martha Carson"/>
    <s v="Female"/>
    <n v="38"/>
    <s v="Male"/>
    <s v="Indonesia"/>
    <s v="Indonesian"/>
    <x v="5"/>
    <n v="13"/>
    <n v="40"/>
    <n v="0"/>
    <b v="1"/>
    <n v="0.61"/>
    <s v="Follow-up"/>
    <s v="Completed"/>
    <n v="13"/>
    <n v="2"/>
    <s v="Short Duration"/>
    <s v="GOOD"/>
  </r>
  <r>
    <s v="FL250605"/>
    <s v="Heather Jackson"/>
    <s v="Female"/>
    <n v="51"/>
    <s v="Male"/>
    <s v="South Korea"/>
    <s v="Korean"/>
    <x v="3"/>
    <n v="17"/>
    <s v="100"/>
    <n v="3"/>
    <b v="0"/>
    <n v="0.79"/>
    <s v="Pending"/>
    <s v="Completed"/>
    <n v="13"/>
    <n v="1"/>
    <s v="Short Duration"/>
    <s v="EXCELLENT"/>
  </r>
  <r>
    <s v="FL250606"/>
    <s v="Megan Young"/>
    <s v="Female"/>
    <n v="21"/>
    <s v="Male"/>
    <s v="Japan"/>
    <s v="Japanese"/>
    <x v="1"/>
    <n v="1"/>
    <s v="30"/>
    <n v="1.2"/>
    <s v="Unknown"/>
    <n v="0.73"/>
    <s v="Reviewed"/>
    <s v="Active"/>
    <n v="1"/>
    <n v="1"/>
    <s v="Short Duration"/>
    <s v="EXCELLENT"/>
  </r>
  <r>
    <s v="FL250607"/>
    <s v="Thomas Davis"/>
    <s v="Male"/>
    <n v="35"/>
    <s v="Male"/>
    <s v="Italy"/>
    <s v="Italian"/>
    <x v="7"/>
    <n v="16"/>
    <s v=""/>
    <n v="1.3"/>
    <b v="1"/>
    <n v="0.64"/>
    <s v="Follow-up"/>
    <s v="Active"/>
    <n v="12"/>
    <n v="18"/>
    <s v="Long Duration"/>
    <s v="GOOD"/>
  </r>
  <r>
    <s v="FL250608"/>
    <s v="Thomas Mooney"/>
    <s v="Male"/>
    <n v="27"/>
    <s v="Male"/>
    <s v="Brazil"/>
    <s v="Portuguese"/>
    <x v="3"/>
    <n v="9"/>
    <n v="100"/>
    <n v="2.5125695216907653"/>
    <b v="1"/>
    <n v="0.79"/>
    <s v="Urgent"/>
    <s v="Completed"/>
    <n v="13"/>
    <n v="6"/>
    <s v="Short Duration"/>
    <s v="EXCELLENT"/>
  </r>
  <r>
    <s v="FL250609"/>
    <s v="Susan Smith"/>
    <s v="Female"/>
    <n v="42"/>
    <s v="Male"/>
    <s v="Turkey"/>
    <s v="Turkish"/>
    <x v="1"/>
    <n v="20"/>
    <n v="50"/>
    <n v="3.8"/>
    <b v="0"/>
    <n v="0.93"/>
    <s v="Urgent"/>
    <s v="On Hold"/>
    <n v="10"/>
    <n v="14"/>
    <s v="Long Duration"/>
    <s v="EXCELLENT"/>
  </r>
  <r>
    <s v="FL250610"/>
    <s v="Brianna Orr"/>
    <s v="Female"/>
    <n v="52"/>
    <s v="Male"/>
    <s v="Canada"/>
    <s v="English"/>
    <x v="0"/>
    <n v="29"/>
    <s v="30"/>
    <n v="3.8"/>
    <b v="0"/>
    <n v="0.68"/>
    <s v="Follow-up"/>
    <s v="Active"/>
    <n v="14"/>
    <n v="7"/>
    <s v="Medium Duration"/>
    <s v="GOOD"/>
  </r>
  <r>
    <s v="FL250611"/>
    <s v="Dustin Smith"/>
    <s v="Male"/>
    <n v="53"/>
    <s v="Male"/>
    <s v="South Korea"/>
    <s v="Korean"/>
    <x v="3"/>
    <n v="21"/>
    <s v="40"/>
    <n v="4.7"/>
    <b v="1"/>
    <n v="0.62"/>
    <s v="Pending"/>
    <s v="Completed"/>
    <n v="19"/>
    <n v="15"/>
    <s v="Long Duration"/>
    <s v="GOOD"/>
  </r>
  <r>
    <s v="FL250612"/>
    <s v="Sarah White"/>
    <s v="Female"/>
    <n v="54"/>
    <s v="Male"/>
    <s v="Italy"/>
    <s v="Italian"/>
    <x v="1"/>
    <n v="28"/>
    <n v="40"/>
    <n v="1.1000000000000001"/>
    <b v="0"/>
    <n v="0.79"/>
    <s v="Pending"/>
    <s v="Active"/>
    <n v="13"/>
    <n v="2"/>
    <s v="Short Duration"/>
    <s v="EXCELLENT"/>
  </r>
  <r>
    <s v="FL250613"/>
    <s v="Michael Davis"/>
    <s v="Male"/>
    <n v="51"/>
    <s v="Male"/>
    <s v="Japan"/>
    <s v="Japanese"/>
    <x v="2"/>
    <n v="5"/>
    <s v="50"/>
    <n v="4.2"/>
    <b v="1"/>
    <n v="0.82"/>
    <s v="Urgent"/>
    <s v="On Hold"/>
    <n v="4"/>
    <n v="2"/>
    <s v="Short Duration"/>
    <s v="EXCELLENT"/>
  </r>
  <r>
    <s v="FL250614"/>
    <s v="Jennifer Phillips"/>
    <s v="Female"/>
    <n v="30"/>
    <s v="Male"/>
    <s v="South Korea"/>
    <s v="Korean"/>
    <x v="3"/>
    <n v="0"/>
    <s v=""/>
    <n v="0"/>
    <b v="0"/>
    <n v="0.79"/>
    <s v="Urgent"/>
    <s v="Inactive"/>
    <n v="1"/>
    <n v="5"/>
    <s v="Short Duration"/>
    <s v="EXCELLENT"/>
  </r>
  <r>
    <s v="FL250615"/>
    <s v="Dana Sanders"/>
    <s v="Female"/>
    <n v="45"/>
    <s v="Male"/>
    <s v="Netherlands"/>
    <s v="Dutch"/>
    <x v="10"/>
    <n v="27"/>
    <n v="75"/>
    <n v="0"/>
    <s v="Unknown"/>
    <n v="0.85"/>
    <s v="Pending"/>
    <s v="Active"/>
    <n v="20"/>
    <n v="2"/>
    <s v="Short Duration"/>
    <s v="EXCELLENT"/>
  </r>
  <r>
    <s v="FL250616"/>
    <s v="Daniel Quinn"/>
    <s v="Male"/>
    <n v="57"/>
    <s v="Male"/>
    <s v="Indonesia"/>
    <s v="Indonesian"/>
    <x v="2"/>
    <n v="26"/>
    <n v="100"/>
    <n v="2.4"/>
    <b v="1"/>
    <n v="0.78"/>
    <s v="Reviewed"/>
    <s v="On Hold"/>
    <n v="13"/>
    <n v="11"/>
    <s v="Medium Duration"/>
    <s v="EXCELLENT"/>
  </r>
  <r>
    <s v="FL250617"/>
    <s v="Matthew Steele"/>
    <s v="Male"/>
    <n v="38"/>
    <s v="Male"/>
    <s v="Turkey"/>
    <s v="Turkish"/>
    <x v="0"/>
    <n v="19"/>
    <s v="40"/>
    <n v="0"/>
    <b v="1"/>
    <n v="0.86"/>
    <s v="Follow-up"/>
    <s v="Completed"/>
    <n v="17"/>
    <n v="5"/>
    <s v="Short Duration"/>
    <s v="EXCELLENT"/>
  </r>
  <r>
    <s v="FL250618"/>
    <s v="Michele Taylor"/>
    <s v="Female"/>
    <n v="42"/>
    <s v="Male"/>
    <s v="Russia"/>
    <s v="Russian"/>
    <x v="9"/>
    <n v="24"/>
    <n v="40"/>
    <n v="2.5125695216907653"/>
    <b v="0"/>
    <n v="0.88"/>
    <s v="Urgent"/>
    <s v="Active"/>
    <n v="12"/>
    <n v="3"/>
    <s v="Short Duration"/>
    <s v="EXCELLENT"/>
  </r>
  <r>
    <s v="FL250619"/>
    <s v="Ashley Hammond"/>
    <s v="Female"/>
    <n v="30"/>
    <s v="Male"/>
    <s v="South Africa"/>
    <s v="Afrikaans"/>
    <x v="9"/>
    <n v="7"/>
    <s v="30"/>
    <n v="3.3"/>
    <s v="Unknown"/>
    <n v="0.68"/>
    <s v="Urgent"/>
    <s v="Active"/>
    <n v="8"/>
    <n v="14"/>
    <s v="Long Duration"/>
    <s v="GOOD"/>
  </r>
  <r>
    <s v="FL250620"/>
    <s v="Nicole Taylor"/>
    <s v="Female"/>
    <n v="43"/>
    <s v="Male"/>
    <s v="Australia"/>
    <s v="English"/>
    <x v="3"/>
    <n v="13"/>
    <n v="100"/>
    <n v="1.4"/>
    <b v="1"/>
    <n v="0.97"/>
    <s v="Pending"/>
    <s v="Completed"/>
    <n v="7"/>
    <n v="4"/>
    <s v="Short Duration"/>
    <s v="EXCELLENT"/>
  </r>
  <r>
    <s v="FL250621"/>
    <s v="Casey Bush"/>
    <s v="Male"/>
    <n v="22"/>
    <s v="Male"/>
    <s v="Egypt"/>
    <s v="Arabic"/>
    <x v="7"/>
    <n v="2"/>
    <n v="75"/>
    <n v="1.7"/>
    <b v="0"/>
    <n v="0.91"/>
    <s v="Follow-up"/>
    <s v="Inactive"/>
    <n v="5"/>
    <n v="1"/>
    <s v="Short Duration"/>
    <s v="EXCELLENT"/>
  </r>
  <r>
    <s v="FL250622"/>
    <s v="Samuel Patterson"/>
    <s v="Male"/>
    <n v="57"/>
    <s v="Male"/>
    <s v="Mexico"/>
    <s v="Spanish"/>
    <x v="10"/>
    <n v="37"/>
    <s v="30"/>
    <n v="4.8"/>
    <b v="0"/>
    <n v="0.79"/>
    <s v="Pending"/>
    <s v="Completed"/>
    <n v="10"/>
    <n v="7"/>
    <s v="Medium Duration"/>
    <s v="EXCELLENT"/>
  </r>
  <r>
    <s v="FL250623"/>
    <s v="Craig Dennis"/>
    <s v="Male"/>
    <n v="44"/>
    <s v="Male"/>
    <s v="UK"/>
    <s v="English"/>
    <x v="2"/>
    <n v="1"/>
    <s v=""/>
    <n v="4.8"/>
    <b v="0"/>
    <n v="0.97"/>
    <s v="Follow-up"/>
    <s v="Active"/>
    <n v="1"/>
    <n v="1"/>
    <s v="Short Duration"/>
    <s v="EXCELLENT"/>
  </r>
  <r>
    <s v="FL250624"/>
    <s v="Heidi Dixon"/>
    <s v="Female"/>
    <n v="46"/>
    <s v="Male"/>
    <s v="China"/>
    <s v="Mandarin"/>
    <x v="9"/>
    <n v="5"/>
    <n v="30"/>
    <n v="2"/>
    <b v="1"/>
    <n v="0.64"/>
    <s v="Follow-up"/>
    <s v="Completed"/>
    <n v="3"/>
    <n v="1"/>
    <s v="Short Duration"/>
    <s v="GOOD"/>
  </r>
  <r>
    <s v="FL250625"/>
    <s v="David Bishop"/>
    <s v="Male"/>
    <m/>
    <s v="Male"/>
    <s v="Spain"/>
    <s v="Spanish"/>
    <x v="0"/>
    <n v="1"/>
    <n v="50"/>
    <n v="2.8"/>
    <b v="0"/>
    <n v="0.87"/>
    <s v="Follow-up"/>
    <s v="On Hold"/>
    <n v="3"/>
    <n v="1"/>
    <s v="Short Duration"/>
    <s v="EXCELLENT"/>
  </r>
  <r>
    <s v="FL250626"/>
    <s v="Laura Butler"/>
    <s v="Female"/>
    <n v="34"/>
    <s v="Male"/>
    <s v="Australia"/>
    <s v="English"/>
    <x v="6"/>
    <n v="2"/>
    <s v="100"/>
    <n v="0"/>
    <b v="0"/>
    <n v="0.86"/>
    <s v="Urgent"/>
    <s v="Completed"/>
    <n v="5"/>
    <n v="1"/>
    <s v="Short Duration"/>
    <s v="EXCELLENT"/>
  </r>
  <r>
    <s v="FL250627"/>
    <s v="Denise Erickson"/>
    <s v="Female"/>
    <n v="46"/>
    <s v="Male"/>
    <s v="Italy"/>
    <s v="Italian"/>
    <x v="1"/>
    <s v="0"/>
    <n v="100"/>
    <n v="4.4000000000000004"/>
    <b v="1"/>
    <n v="0.97"/>
    <s v="Reviewed"/>
    <s v="Active"/>
    <n v="2"/>
    <n v="3"/>
    <s v="Short Duration"/>
    <s v="EXCELLENT"/>
  </r>
  <r>
    <s v="FL250628"/>
    <s v="Nicole Austin"/>
    <s v="Female"/>
    <n v="22"/>
    <s v="Male"/>
    <s v="France"/>
    <s v="French"/>
    <x v="0"/>
    <n v="0"/>
    <n v="30"/>
    <n v="4.9000000000000004"/>
    <b v="0"/>
    <n v="0.73"/>
    <s v="Pending"/>
    <s v="Completed"/>
    <n v="3"/>
    <n v="2"/>
    <s v="Short Duration"/>
    <s v="EXCELLENT"/>
  </r>
  <r>
    <s v="FL250629"/>
    <s v="Summer Williams"/>
    <s v="Female"/>
    <n v="23"/>
    <s v="Male"/>
    <s v="South Africa"/>
    <s v="Afrikaans"/>
    <x v="5"/>
    <n v="0"/>
    <n v="75"/>
    <n v="2.2999999999999998"/>
    <s v="Unknown"/>
    <n v="0.6"/>
    <s v="Reviewed"/>
    <s v="Inactive"/>
    <n v="4"/>
    <n v="1"/>
    <s v="Short Duration"/>
    <s v="GOOD"/>
  </r>
  <r>
    <s v="FL250630"/>
    <s v="Angela Blackwell"/>
    <s v="Female"/>
    <n v="60"/>
    <s v="Male"/>
    <s v="Turkey"/>
    <s v="Turkish"/>
    <x v="3"/>
    <n v="41"/>
    <n v="40"/>
    <n v="4.9000000000000004"/>
    <b v="1"/>
    <n v="0.66"/>
    <s v="Pending"/>
    <s v="Completed"/>
    <n v="20"/>
    <n v="19"/>
    <s v="Long Duration"/>
    <s v="GOOD"/>
  </r>
  <r>
    <s v="FL250631"/>
    <s v="Thomas Wall"/>
    <s v="Male"/>
    <n v="20"/>
    <s v="Male"/>
    <s v="Canada"/>
    <s v="English"/>
    <x v="9"/>
    <s v="0"/>
    <n v="75"/>
    <n v="4.3"/>
    <b v="0"/>
    <n v="0.9"/>
    <s v="Follow-up"/>
    <s v="Inactive"/>
    <n v="1"/>
    <n v="2"/>
    <s v="Short Duration"/>
    <s v="EXCELLENT"/>
  </r>
  <r>
    <s v="FL250632"/>
    <s v="Sarah Anderson"/>
    <s v="Female"/>
    <n v="41"/>
    <s v="Male"/>
    <s v="South Korea"/>
    <s v="Korean"/>
    <x v="7"/>
    <n v="23"/>
    <n v="75"/>
    <n v="1.4"/>
    <b v="0"/>
    <n v="0.79"/>
    <s v="Urgent"/>
    <s v="On Hold"/>
    <n v="11"/>
    <n v="4"/>
    <s v="Short Duration"/>
    <s v="EXCELLENT"/>
  </r>
  <r>
    <s v="FL250633"/>
    <s v="Christian Lane"/>
    <s v="Male"/>
    <n v="24"/>
    <s v="Male"/>
    <s v="France"/>
    <s v="French"/>
    <x v="1"/>
    <n v="0"/>
    <s v="100"/>
    <n v="2.5125695216907653"/>
    <b v="0"/>
    <n v="0.79"/>
    <s v="Reviewed"/>
    <s v="Inactive"/>
    <n v="5"/>
    <n v="1"/>
    <s v="Short Duration"/>
    <s v="EXCELLENT"/>
  </r>
  <r>
    <s v="FL250634"/>
    <s v="Todd Casey"/>
    <s v="Male"/>
    <n v="44"/>
    <s v="Male"/>
    <s v="Netherlands"/>
    <s v="Dutch"/>
    <x v="10"/>
    <n v="4"/>
    <s v=""/>
    <n v="1.3"/>
    <b v="1"/>
    <n v="0.77"/>
    <s v="Urgent"/>
    <s v="Completed"/>
    <n v="3"/>
    <n v="3"/>
    <s v="Short Duration"/>
    <s v="EXCELLENT"/>
  </r>
  <r>
    <s v="FL250635"/>
    <s v="David Martinez"/>
    <s v="Male"/>
    <n v="52"/>
    <s v="Male"/>
    <s v="China"/>
    <s v="Mandarin"/>
    <x v="7"/>
    <n v="4"/>
    <s v="75"/>
    <n v="2.2999999999999998"/>
    <b v="1"/>
    <n v="0.79"/>
    <s v="Pending"/>
    <s v="Active"/>
    <n v="1"/>
    <n v="2"/>
    <s v="Short Duration"/>
    <s v="EXCELLENT"/>
  </r>
  <r>
    <s v="FL250636"/>
    <s v="Donald Salas"/>
    <s v="Male"/>
    <n v="35"/>
    <s v="Male"/>
    <s v="Spain"/>
    <s v="Spanish"/>
    <x v="10"/>
    <n v="13"/>
    <s v="40"/>
    <n v="3.6"/>
    <b v="0"/>
    <n v="0.83"/>
    <s v="Urgent"/>
    <s v="Inactive"/>
    <n v="14"/>
    <n v="4"/>
    <s v="Short Duration"/>
    <s v="EXCELLENT"/>
  </r>
  <r>
    <s v="FL250637"/>
    <s v="Emma Hicks"/>
    <s v="Female"/>
    <n v="24"/>
    <s v="Male"/>
    <s v="Netherlands"/>
    <s v="Dutch"/>
    <x v="9"/>
    <n v="2"/>
    <n v="50"/>
    <n v="2.5125695216907653"/>
    <b v="0"/>
    <n v="0.64"/>
    <s v="Urgent"/>
    <s v="On Hold"/>
    <n v="4"/>
    <n v="2"/>
    <s v="Short Duration"/>
    <s v="GOOD"/>
  </r>
  <r>
    <s v="FL250638"/>
    <s v="Alison Clark"/>
    <s v="Female"/>
    <n v="46"/>
    <s v="Male"/>
    <s v="Australia"/>
    <s v="English"/>
    <x v="8"/>
    <n v="25"/>
    <n v="100"/>
    <n v="1.3"/>
    <b v="0"/>
    <n v="0.8"/>
    <s v="Reviewed"/>
    <s v="Inactive"/>
    <n v="18"/>
    <n v="5"/>
    <s v="Short Duration"/>
    <s v="EXCELLENT"/>
  </r>
  <r>
    <s v="FL250639"/>
    <s v="Andrew Barnes"/>
    <s v="Male"/>
    <n v="57"/>
    <s v="Male"/>
    <s v="Mexico"/>
    <s v="Spanish"/>
    <x v="1"/>
    <n v="18"/>
    <n v="30"/>
    <n v="1.1000000000000001"/>
    <b v="0"/>
    <n v="0.9"/>
    <s v="Follow-up"/>
    <s v="Inactive"/>
    <n v="13"/>
    <n v="6"/>
    <s v="Short Duration"/>
    <s v="EXCELLENT"/>
  </r>
  <r>
    <s v="FL250640"/>
    <s v="Gina Snyder"/>
    <s v="Female"/>
    <n v="49"/>
    <s v="Male"/>
    <s v="Mexico"/>
    <s v="Spanish"/>
    <x v="3"/>
    <n v="24"/>
    <n v="50"/>
    <n v="0"/>
    <b v="0"/>
    <n v="0.94"/>
    <s v="Urgent"/>
    <s v="Inactive"/>
    <n v="14"/>
    <n v="8"/>
    <s v="Medium Duration"/>
    <s v="EXCELLENT"/>
  </r>
  <r>
    <s v="FL250641"/>
    <s v="David Watson"/>
    <s v="Male"/>
    <n v="41"/>
    <s v="Male"/>
    <s v="Japan"/>
    <s v="Japanese"/>
    <x v="5"/>
    <n v="7"/>
    <s v="40"/>
    <n v="1.8"/>
    <b v="0"/>
    <n v="0.7"/>
    <s v="Follow-up"/>
    <s v="On Hold"/>
    <n v="14"/>
    <n v="6"/>
    <s v="Short Duration"/>
    <s v="GOOD"/>
  </r>
  <r>
    <s v="FL250642"/>
    <s v="John Davis"/>
    <s v="Male"/>
    <n v="22"/>
    <s v="Male"/>
    <s v="Mexico"/>
    <s v="Spanish"/>
    <x v="10"/>
    <n v="1"/>
    <n v="20"/>
    <n v="2.5125695216907653"/>
    <b v="1"/>
    <n v="0.75"/>
    <s v="Pending"/>
    <s v="Completed"/>
    <n v="1"/>
    <n v="1"/>
    <s v="Short Duration"/>
    <s v="EXCELLENT"/>
  </r>
  <r>
    <s v="FL250643"/>
    <s v="Joseph Thomas"/>
    <s v="Male"/>
    <n v="50"/>
    <s v="Male"/>
    <s v="Australia"/>
    <s v="English"/>
    <x v="0"/>
    <n v="17"/>
    <s v="75"/>
    <n v="3.3"/>
    <b v="1"/>
    <n v="0.69"/>
    <s v="Urgent"/>
    <s v="Inactive"/>
    <n v="15"/>
    <n v="9"/>
    <s v="Medium Duration"/>
    <s v="GOOD"/>
  </r>
  <r>
    <s v="FL250644"/>
    <s v="Dean Finley"/>
    <s v="Male"/>
    <n v="57"/>
    <s v="Male"/>
    <s v="Germany"/>
    <s v="Germany"/>
    <x v="2"/>
    <n v="4"/>
    <n v="30"/>
    <n v="4.2"/>
    <b v="0"/>
    <n v="0.79"/>
    <s v="Reviewed"/>
    <s v="Inactive"/>
    <n v="5"/>
    <n v="2"/>
    <s v="Short Duration"/>
    <s v="EXCELLENT"/>
  </r>
  <r>
    <s v="FL250645"/>
    <s v="Ashley Kemp"/>
    <s v="Female"/>
    <n v="47"/>
    <s v="Male"/>
    <s v="Mexico"/>
    <s v="Spanish"/>
    <x v="5"/>
    <n v="29"/>
    <n v="50"/>
    <n v="2.5125695216907653"/>
    <b v="1"/>
    <n v="0.79"/>
    <s v="Pending"/>
    <s v="Active"/>
    <n v="14"/>
    <n v="5"/>
    <s v="Short Duration"/>
    <s v="EXCELLENT"/>
  </r>
  <r>
    <s v="FL250646"/>
    <s v="Kenneth Evans"/>
    <s v="Male"/>
    <n v="24"/>
    <s v="Male"/>
    <s v="South Africa"/>
    <s v="Afrikaans"/>
    <x v="6"/>
    <n v="2"/>
    <n v="100"/>
    <n v="3.8"/>
    <b v="1"/>
    <n v="0.71"/>
    <s v="Pending"/>
    <s v="On Hold"/>
    <n v="5"/>
    <n v="1"/>
    <s v="Short Duration"/>
    <s v="EXCELLENT"/>
  </r>
  <r>
    <s v="FL250647"/>
    <s v="Brandon Newman"/>
    <s v="Male"/>
    <m/>
    <s v="Male"/>
    <s v="India"/>
    <s v="Hindi"/>
    <x v="8"/>
    <n v="9"/>
    <s v="100"/>
    <n v="4.8"/>
    <b v="1"/>
    <n v="0.72"/>
    <s v="Reviewed"/>
    <s v="Inactive"/>
    <n v="12"/>
    <n v="10"/>
    <s v="Medium Duration"/>
    <s v="EXCELLENT"/>
  </r>
  <r>
    <s v="FL250648"/>
    <s v="Katie Hensley"/>
    <s v="Female"/>
    <n v="50"/>
    <s v="Male"/>
    <s v="Germany"/>
    <s v="Germany"/>
    <x v="9"/>
    <n v="10"/>
    <n v="100"/>
    <n v="4.3"/>
    <b v="0"/>
    <n v="0.93"/>
    <s v="Urgent"/>
    <s v="On Hold"/>
    <n v="8"/>
    <n v="5"/>
    <s v="Short Duration"/>
    <s v="EXCELLENT"/>
  </r>
  <r>
    <s v="FL250649"/>
    <s v="Joel Randolph"/>
    <s v="Male"/>
    <n v="46"/>
    <s v="Male"/>
    <s v="Brazil"/>
    <s v="Portuguese"/>
    <x v="10"/>
    <n v="20"/>
    <s v=""/>
    <n v="4.8"/>
    <b v="1"/>
    <n v="0.82"/>
    <s v="Urgent"/>
    <s v="Inactive"/>
    <n v="10"/>
    <n v="9"/>
    <s v="Medium Duration"/>
    <s v="EXCELLENT"/>
  </r>
  <r>
    <s v="FL250650"/>
    <s v="Andrew Scott"/>
    <s v="Male"/>
    <n v="51"/>
    <s v="Male"/>
    <s v="Australia"/>
    <s v="English"/>
    <x v="8"/>
    <n v="9"/>
    <n v="40"/>
    <n v="2.5125695216907653"/>
    <b v="0"/>
    <n v="0.6"/>
    <s v="Pending"/>
    <s v="Completed"/>
    <n v="12"/>
    <n v="5"/>
    <s v="Short Duration"/>
    <s v="GOOD"/>
  </r>
  <r>
    <s v="FL250651"/>
    <s v="Zachary Ochoa"/>
    <s v="Male"/>
    <n v="51"/>
    <s v="Male"/>
    <s v="UK"/>
    <s v="English"/>
    <x v="5"/>
    <n v="12"/>
    <s v="20"/>
    <n v="4"/>
    <b v="0"/>
    <n v="0.93"/>
    <s v="Urgent"/>
    <s v="Completed"/>
    <n v="15"/>
    <n v="3"/>
    <s v="Short Duration"/>
    <s v="EXCELLENT"/>
  </r>
  <r>
    <s v="FL250652"/>
    <s v="John Arroyo"/>
    <s v="Male"/>
    <n v="27"/>
    <s v="Male"/>
    <s v="UK"/>
    <s v="English"/>
    <x v="5"/>
    <n v="3"/>
    <n v="50"/>
    <n v="2.5125695216907653"/>
    <b v="0"/>
    <n v="0.79"/>
    <s v="Follow-up"/>
    <s v="Inactive"/>
    <n v="1"/>
    <n v="3"/>
    <s v="Short Duration"/>
    <s v="EXCELLENT"/>
  </r>
  <r>
    <s v="FL250653"/>
    <s v="Matthew Fernandez"/>
    <s v="Male"/>
    <n v="42"/>
    <s v="Male"/>
    <s v="Spain"/>
    <s v="Spanish"/>
    <x v="3"/>
    <n v="13"/>
    <s v="30"/>
    <n v="0"/>
    <b v="0"/>
    <n v="0.74"/>
    <s v="Reviewed"/>
    <s v="Completed"/>
    <n v="12"/>
    <n v="8"/>
    <s v="Medium Duration"/>
    <s v="EXCELLENT"/>
  </r>
  <r>
    <s v="FL250654"/>
    <s v="Benjamin Stark"/>
    <s v="Male"/>
    <n v="25"/>
    <s v="Male"/>
    <s v="Germany"/>
    <s v="Germany"/>
    <x v="7"/>
    <n v="4"/>
    <n v="40"/>
    <n v="2.2999999999999998"/>
    <b v="1"/>
    <n v="0.73"/>
    <s v="Follow-up"/>
    <s v="Inactive"/>
    <n v="1"/>
    <n v="1"/>
    <s v="Short Duration"/>
    <s v="EXCELLENT"/>
  </r>
  <r>
    <s v="FL250655"/>
    <s v="Tammy Greer"/>
    <s v="Female"/>
    <n v="32"/>
    <s v="Male"/>
    <s v="Germany"/>
    <s v="Germany"/>
    <x v="6"/>
    <n v="9"/>
    <s v="75"/>
    <n v="2.5125695216907653"/>
    <b v="0"/>
    <n v="0.96"/>
    <s v="Urgent"/>
    <s v="Completed"/>
    <n v="11"/>
    <n v="5"/>
    <s v="Short Duration"/>
    <s v="EXCELLENT"/>
  </r>
  <r>
    <s v="FL250656"/>
    <s v="Cynthia Mckinney"/>
    <s v="Female"/>
    <n v="59"/>
    <s v="Male"/>
    <s v="Canada"/>
    <s v="English"/>
    <x v="2"/>
    <n v="14"/>
    <s v="30"/>
    <n v="3.8"/>
    <s v="Unknown"/>
    <n v="0.66"/>
    <s v="Pending"/>
    <s v="Active"/>
    <n v="8"/>
    <n v="8"/>
    <s v="Medium Duration"/>
    <s v="GOOD"/>
  </r>
  <r>
    <s v="FL250657"/>
    <s v="Wendy Rice"/>
    <s v="Female"/>
    <n v="59"/>
    <s v="Male"/>
    <s v="France"/>
    <s v="French"/>
    <x v="8"/>
    <n v="37"/>
    <s v="30"/>
    <n v="4"/>
    <b v="0"/>
    <n v="0.62"/>
    <s v="Reviewed"/>
    <s v="Active"/>
    <n v="20"/>
    <n v="2"/>
    <s v="Short Duration"/>
    <s v="GOOD"/>
  </r>
  <r>
    <s v="FL250658"/>
    <s v="Randy Bender"/>
    <s v="Male"/>
    <n v="29"/>
    <s v="Male"/>
    <s v="Germany"/>
    <s v="Germany"/>
    <x v="2"/>
    <n v="2"/>
    <n v="75"/>
    <n v="2.2000000000000002"/>
    <b v="1"/>
    <n v="0.85"/>
    <s v="Urgent"/>
    <s v="Active"/>
    <n v="5"/>
    <n v="1"/>
    <s v="Short Duration"/>
    <s v="EXCELLENT"/>
  </r>
  <r>
    <s v="FL250659"/>
    <s v="Richard Dominguez"/>
    <s v="Male"/>
    <n v="58"/>
    <s v="Male"/>
    <s v="China"/>
    <s v="Mandarin"/>
    <x v="5"/>
    <n v="11"/>
    <s v="100"/>
    <n v="4.3"/>
    <b v="0"/>
    <n v="0.66"/>
    <s v="Urgent"/>
    <s v="On Hold"/>
    <n v="6"/>
    <n v="3"/>
    <s v="Short Duration"/>
    <s v="GOOD"/>
  </r>
  <r>
    <s v="FL250660"/>
    <s v="Melissa Maldonado"/>
    <s v="Female"/>
    <n v="56"/>
    <s v="Male"/>
    <s v="Canada"/>
    <s v="English"/>
    <x v="8"/>
    <n v="19"/>
    <s v="20"/>
    <n v="0"/>
    <b v="0"/>
    <n v="0.87"/>
    <s v="Pending"/>
    <s v="On Hold"/>
    <n v="16"/>
    <n v="5"/>
    <s v="Short Duration"/>
    <s v="EXCELLENT"/>
  </r>
  <r>
    <s v="FL250661"/>
    <s v="Leah Harris"/>
    <s v="Female"/>
    <n v="36"/>
    <s v="Male"/>
    <s v="US"/>
    <s v="English"/>
    <x v="10"/>
    <n v="9"/>
    <s v="20"/>
    <n v="0"/>
    <b v="1"/>
    <n v="0.68"/>
    <s v="Pending"/>
    <s v="Active"/>
    <n v="9"/>
    <n v="10"/>
    <s v="Medium Duration"/>
    <s v="GOOD"/>
  </r>
  <r>
    <s v="FL250662"/>
    <s v="Lynn French"/>
    <s v="Female"/>
    <n v="52"/>
    <s v="Male"/>
    <s v="Canada"/>
    <s v="English"/>
    <x v="7"/>
    <n v="16"/>
    <s v="100"/>
    <n v="4"/>
    <b v="1"/>
    <n v="0.79"/>
    <s v="Follow-up"/>
    <s v="On Hold"/>
    <n v="10"/>
    <n v="11"/>
    <s v="Medium Duration"/>
    <s v="EXCELLENT"/>
  </r>
  <r>
    <s v="FL250663"/>
    <s v="Angela Johnson"/>
    <s v="Female"/>
    <n v="42"/>
    <s v="Male"/>
    <s v="Netherlands"/>
    <s v="Dutch"/>
    <x v="1"/>
    <n v="8"/>
    <n v="50"/>
    <n v="2.5125695216907653"/>
    <s v="Unknown"/>
    <n v="0.79"/>
    <s v="Reviewed"/>
    <s v="Completed"/>
    <n v="6"/>
    <n v="11"/>
    <s v="Medium Duration"/>
    <s v="EXCELLENT"/>
  </r>
  <r>
    <s v="FL250664"/>
    <s v="Sarah Edwards"/>
    <s v="Female"/>
    <n v="59"/>
    <s v="Male"/>
    <s v="India"/>
    <s v="Hindi"/>
    <x v="1"/>
    <n v="34"/>
    <s v="100"/>
    <n v="2"/>
    <b v="1"/>
    <n v="0.79"/>
    <s v="Reviewed"/>
    <s v="Inactive"/>
    <n v="18"/>
    <n v="8"/>
    <s v="Medium Duration"/>
    <s v="EXCELLENT"/>
  </r>
  <r>
    <s v="FL250665"/>
    <s v="Roy Collins"/>
    <s v="Male"/>
    <n v="33"/>
    <s v="Male"/>
    <s v="Netherlands"/>
    <s v="Dutch"/>
    <x v="1"/>
    <n v="5"/>
    <n v="50"/>
    <n v="4.7"/>
    <b v="1"/>
    <n v="0.88"/>
    <s v="Pending"/>
    <s v="Inactive"/>
    <n v="4"/>
    <n v="2"/>
    <s v="Short Duration"/>
    <s v="EXCELLENT"/>
  </r>
  <r>
    <s v="FL250666"/>
    <s v="Samantha Porter"/>
    <s v="Female"/>
    <n v="55"/>
    <s v="Male"/>
    <s v="Canada"/>
    <s v="English"/>
    <x v="3"/>
    <n v="14"/>
    <n v="50"/>
    <n v="3.6"/>
    <b v="1"/>
    <n v="0.81"/>
    <s v="Follow-up"/>
    <s v="Inactive"/>
    <n v="9"/>
    <n v="7"/>
    <s v="Medium Duration"/>
    <s v="EXCELLENT"/>
  </r>
  <r>
    <s v="FL250667"/>
    <s v="Juan Elliott"/>
    <s v="Male"/>
    <n v="47"/>
    <s v="Male"/>
    <s v="South Korea"/>
    <s v="Korean"/>
    <x v="7"/>
    <n v="17"/>
    <s v="50"/>
    <n v="1.2"/>
    <b v="0"/>
    <n v="0.79"/>
    <s v="Reviewed"/>
    <s v="Active"/>
    <n v="14"/>
    <n v="5"/>
    <s v="Short Duration"/>
    <s v="EXCELLENT"/>
  </r>
  <r>
    <s v="FL250668"/>
    <s v="Elizabeth Phillips"/>
    <s v="Female"/>
    <n v="29"/>
    <s v="Male"/>
    <s v="Mexico"/>
    <s v="Spanish"/>
    <x v="5"/>
    <n v="10"/>
    <s v=""/>
    <n v="4.4000000000000004"/>
    <b v="1"/>
    <n v="0.67"/>
    <s v="Pending"/>
    <s v="On Hold"/>
    <n v="15"/>
    <n v="5"/>
    <s v="Short Duration"/>
    <s v="GOOD"/>
  </r>
  <r>
    <s v="FL250669"/>
    <s v="Laura Evans"/>
    <s v="Female"/>
    <n v="30"/>
    <s v="Male"/>
    <s v="UK"/>
    <s v="English"/>
    <x v="9"/>
    <n v="8"/>
    <s v="100"/>
    <n v="1.4"/>
    <b v="1"/>
    <n v="0.62"/>
    <s v="Urgent"/>
    <s v="Completed"/>
    <n v="14"/>
    <n v="5"/>
    <s v="Short Duration"/>
    <s v="GOOD"/>
  </r>
  <r>
    <s v="FL250670"/>
    <s v="Amanda Mitchell"/>
    <s v="Female"/>
    <n v="25"/>
    <s v="Male"/>
    <s v="Canada"/>
    <s v="English"/>
    <x v="9"/>
    <n v="1"/>
    <n v="30"/>
    <n v="3.2"/>
    <b v="0"/>
    <n v="0.87"/>
    <s v="Reviewed"/>
    <s v="Completed"/>
    <n v="3"/>
    <n v="2"/>
    <s v="Short Duration"/>
    <s v="EXCELLENT"/>
  </r>
  <r>
    <s v="FL250671"/>
    <s v="Sandra Williams"/>
    <s v="Female"/>
    <n v="28"/>
    <s v="Male"/>
    <s v="Egypt"/>
    <s v="Arabic"/>
    <x v="8"/>
    <n v="10"/>
    <s v=""/>
    <n v="3.8"/>
    <b v="1"/>
    <n v="0.98"/>
    <s v="Follow-up"/>
    <s v="Active"/>
    <n v="12"/>
    <n v="11"/>
    <s v="Medium Duration"/>
    <s v="EXCELLENT"/>
  </r>
  <r>
    <s v="FL250672"/>
    <s v="Eric Johnson"/>
    <s v="Male"/>
    <n v="29"/>
    <s v="Male"/>
    <s v="South Korea"/>
    <s v="Korean"/>
    <x v="0"/>
    <n v="0"/>
    <n v="75"/>
    <n v="1.5"/>
    <b v="1"/>
    <n v="0.64"/>
    <s v="Follow-up"/>
    <s v="Completed"/>
    <n v="5"/>
    <n v="4"/>
    <s v="Short Duration"/>
    <s v="GOOD"/>
  </r>
  <r>
    <s v="FL250673"/>
    <s v="Javier Hobbs"/>
    <s v="Male"/>
    <n v="30"/>
    <s v="Male"/>
    <s v="Spain"/>
    <s v="Spanish"/>
    <x v="2"/>
    <n v="4"/>
    <s v=""/>
    <n v="2.8"/>
    <b v="1"/>
    <n v="0.71"/>
    <s v="Follow-up"/>
    <s v="Completed"/>
    <n v="4"/>
    <n v="1"/>
    <s v="Short Duration"/>
    <s v="EXCELLENT"/>
  </r>
  <r>
    <s v="FL250674"/>
    <s v="Jacob Jones"/>
    <s v="Male"/>
    <n v="47"/>
    <s v="Male"/>
    <s v="Egypt"/>
    <s v="Arabic"/>
    <x v="5"/>
    <n v="2"/>
    <s v="50"/>
    <n v="2.7"/>
    <b v="0"/>
    <n v="0.96"/>
    <s v="Urgent"/>
    <s v="Completed"/>
    <n v="4"/>
    <n v="1"/>
    <s v="Short Duration"/>
    <s v="EXCELLENT"/>
  </r>
  <r>
    <s v="FL250675"/>
    <s v="Zachary Murphy"/>
    <s v="Male"/>
    <n v="34"/>
    <s v="Male"/>
    <s v="Australia"/>
    <s v="English"/>
    <x v="0"/>
    <n v="10"/>
    <n v="30"/>
    <n v="3.9"/>
    <s v="Unknown"/>
    <n v="0.79"/>
    <s v="Reviewed"/>
    <s v="Completed"/>
    <n v="12"/>
    <n v="13"/>
    <s v="Long Duration"/>
    <s v="EXCELLENT"/>
  </r>
  <r>
    <s v="FL250676"/>
    <s v="Joshua Owens"/>
    <s v="Male"/>
    <n v="45"/>
    <s v="Male"/>
    <s v="US"/>
    <s v="English"/>
    <x v="2"/>
    <n v="16"/>
    <s v="100"/>
    <n v="4.5999999999999996"/>
    <b v="0"/>
    <n v="0.78"/>
    <s v="Reviewed"/>
    <s v="On Hold"/>
    <n v="15"/>
    <n v="7"/>
    <s v="Medium Duration"/>
    <s v="EXCELLENT"/>
  </r>
  <r>
    <s v="FL250677"/>
    <s v="Dawn Mitchell"/>
    <s v="Female"/>
    <n v="56"/>
    <s v="Male"/>
    <s v="Spain"/>
    <s v="Spanish"/>
    <x v="8"/>
    <n v="27"/>
    <n v="20"/>
    <n v="2.2000000000000002"/>
    <b v="0"/>
    <n v="0.7"/>
    <s v="Urgent"/>
    <s v="Completed"/>
    <n v="19"/>
    <n v="3"/>
    <s v="Short Duration"/>
    <s v="GOOD"/>
  </r>
  <r>
    <s v="FL250678"/>
    <s v="Regina Dunn"/>
    <s v="Female"/>
    <n v="49"/>
    <s v="Male"/>
    <s v="China"/>
    <s v="Mandarin"/>
    <x v="9"/>
    <n v="20"/>
    <s v="50"/>
    <n v="2.5"/>
    <b v="0"/>
    <n v="0.82"/>
    <s v="Reviewed"/>
    <s v="Inactive"/>
    <n v="15"/>
    <n v="11"/>
    <s v="Medium Duration"/>
    <s v="EXCELLENT"/>
  </r>
  <r>
    <s v="FL250679"/>
    <s v="Ernest Cole"/>
    <s v="Male"/>
    <n v="48"/>
    <s v="Male"/>
    <s v="France"/>
    <s v="French"/>
    <x v="5"/>
    <n v="10"/>
    <s v=""/>
    <n v="3.1"/>
    <b v="0"/>
    <n v="0.79"/>
    <s v="Urgent"/>
    <s v="Active"/>
    <n v="13"/>
    <n v="4"/>
    <s v="Short Duration"/>
    <s v="EXCELLENT"/>
  </r>
  <r>
    <s v="FL250680"/>
    <s v="Hannah Sanders"/>
    <s v="Female"/>
    <n v="29"/>
    <s v="Male"/>
    <s v="South Korea"/>
    <s v="Korean"/>
    <x v="2"/>
    <n v="0"/>
    <n v="20"/>
    <n v="2.5125695216907653"/>
    <b v="1"/>
    <n v="0.99"/>
    <s v="Urgent"/>
    <s v="On Hold"/>
    <n v="3"/>
    <n v="2"/>
    <s v="Short Duration"/>
    <s v="EXCELLENT"/>
  </r>
  <r>
    <s v="FL250681"/>
    <s v="Ellen Bowman"/>
    <s v="Female"/>
    <n v="49"/>
    <s v="Male"/>
    <s v="Netherlands"/>
    <s v="Dutch"/>
    <x v="3"/>
    <n v="11"/>
    <s v="75"/>
    <n v="3.8"/>
    <b v="1"/>
    <n v="0.93"/>
    <s v="Urgent"/>
    <s v="Completed"/>
    <n v="13"/>
    <n v="5"/>
    <s v="Short Duration"/>
    <s v="EXCELLENT"/>
  </r>
  <r>
    <s v="FL250682"/>
    <s v="Nancy Moore"/>
    <s v="Female"/>
    <n v="22"/>
    <s v="Male"/>
    <s v="China"/>
    <s v="Mandarin"/>
    <x v="0"/>
    <n v="1"/>
    <s v="100"/>
    <n v="4.8"/>
    <b v="1"/>
    <n v="0.75"/>
    <s v="Follow-up"/>
    <s v="On Hold"/>
    <n v="1"/>
    <n v="1"/>
    <s v="Short Duration"/>
    <s v="EXCELLENT"/>
  </r>
  <r>
    <s v="FL250683"/>
    <s v="Joseph Wood"/>
    <s v="Male"/>
    <n v="52"/>
    <s v="Male"/>
    <s v="Mexico"/>
    <s v="Spanish"/>
    <x v="2"/>
    <n v="30"/>
    <n v="100"/>
    <n v="2.5"/>
    <s v="Unknown"/>
    <n v="0.61"/>
    <s v="Reviewed"/>
    <s v="Completed"/>
    <n v="19"/>
    <n v="14"/>
    <s v="Long Duration"/>
    <s v="GOOD"/>
  </r>
  <r>
    <s v="FL250684"/>
    <s v="Michael Harrell"/>
    <s v="Male"/>
    <n v="60"/>
    <s v="Male"/>
    <s v="Canada"/>
    <s v="English"/>
    <x v="0"/>
    <n v="7"/>
    <n v="30"/>
    <n v="0"/>
    <b v="0"/>
    <n v="0.97"/>
    <s v="Urgent"/>
    <s v="Inactive"/>
    <n v="9"/>
    <n v="8"/>
    <s v="Medium Duration"/>
    <s v="EXCELLENT"/>
  </r>
  <r>
    <s v="FL250685"/>
    <s v="Connie Mcclain"/>
    <s v="Female"/>
    <n v="33"/>
    <s v="Male"/>
    <s v="Japan"/>
    <s v="Japanese"/>
    <x v="7"/>
    <n v="0"/>
    <n v="100"/>
    <n v="1.7"/>
    <b v="1"/>
    <n v="0.95"/>
    <s v="Reviewed"/>
    <s v="Active"/>
    <n v="4"/>
    <n v="5"/>
    <s v="Short Duration"/>
    <s v="EXCELLENT"/>
  </r>
  <r>
    <s v="FL250686"/>
    <s v="Matthew Baldwin"/>
    <s v="Male"/>
    <n v="52"/>
    <s v="Male"/>
    <s v="South Korea"/>
    <s v="Korean"/>
    <x v="2"/>
    <n v="21"/>
    <n v="40"/>
    <n v="4"/>
    <s v="Unknown"/>
    <n v="0.69"/>
    <s v="Follow-up"/>
    <s v="Completed"/>
    <n v="14"/>
    <n v="9"/>
    <s v="Medium Duration"/>
    <s v="GOOD"/>
  </r>
  <r>
    <s v="FL250687"/>
    <s v="Danielle Nelson"/>
    <s v="Female"/>
    <n v="25"/>
    <s v="Male"/>
    <s v="Germany"/>
    <s v="Germany"/>
    <x v="9"/>
    <n v="7"/>
    <n v="100"/>
    <n v="1.9"/>
    <b v="0"/>
    <n v="0.63"/>
    <s v="Urgent"/>
    <s v="Completed"/>
    <n v="11"/>
    <n v="5"/>
    <s v="Short Duration"/>
    <s v="GOOD"/>
  </r>
  <r>
    <s v="FL250688"/>
    <s v="Steven Moore"/>
    <s v="Male"/>
    <n v="33"/>
    <s v="Male"/>
    <s v="Japan"/>
    <s v="Japanese"/>
    <x v="8"/>
    <s v="0"/>
    <n v="30"/>
    <n v="4.4000000000000004"/>
    <b v="1"/>
    <n v="0.65"/>
    <s v="Pending"/>
    <s v="Completed"/>
    <n v="1"/>
    <n v="1"/>
    <s v="Short Duration"/>
    <s v="GOOD"/>
  </r>
  <r>
    <s v="FL250689"/>
    <s v="Megan Hudson"/>
    <s v="Female"/>
    <n v="33"/>
    <s v="Male"/>
    <s v="China"/>
    <s v="Mandarin"/>
    <x v="1"/>
    <s v="0"/>
    <s v=""/>
    <n v="4.2"/>
    <b v="1"/>
    <n v="0.9"/>
    <s v="Follow-up"/>
    <s v="Completed"/>
    <n v="1"/>
    <n v="1"/>
    <s v="Short Duration"/>
    <s v="EXCELLENT"/>
  </r>
  <r>
    <s v="FL250690"/>
    <s v="Lisa Johnson"/>
    <s v="Female"/>
    <n v="52"/>
    <s v="Male"/>
    <s v="Canada"/>
    <s v="English"/>
    <x v="7"/>
    <n v="25"/>
    <s v="100"/>
    <n v="4.8"/>
    <b v="0"/>
    <n v="0.79"/>
    <s v="Pending"/>
    <s v="Active"/>
    <n v="10"/>
    <n v="8"/>
    <s v="Medium Duration"/>
    <s v="EXCELLENT"/>
  </r>
  <r>
    <s v="FL250691"/>
    <s v="Tracy White"/>
    <s v="Female"/>
    <n v="20"/>
    <s v="Male"/>
    <s v="Indonesia"/>
    <s v="Indonesian"/>
    <x v="3"/>
    <n v="1"/>
    <n v="30"/>
    <n v="2"/>
    <b v="0"/>
    <n v="0.89"/>
    <s v="Reviewed"/>
    <s v="Active"/>
    <n v="1"/>
    <n v="2"/>
    <s v="Short Duration"/>
    <s v="EXCELLENT"/>
  </r>
  <r>
    <s v="FL250692"/>
    <s v="Natalie Diaz"/>
    <s v="Female"/>
    <n v="43"/>
    <s v="Male"/>
    <s v="Russia"/>
    <s v="Russian"/>
    <x v="6"/>
    <n v="7"/>
    <n v="50"/>
    <n v="2.5125695216907653"/>
    <b v="1"/>
    <n v="0.8"/>
    <s v="Reviewed"/>
    <s v="Inactive"/>
    <n v="11"/>
    <n v="3"/>
    <s v="Short Duration"/>
    <s v="EXCELLENT"/>
  </r>
  <r>
    <s v="FL250693"/>
    <s v="Amanda Mitchell"/>
    <s v="Female"/>
    <n v="31"/>
    <s v="Male"/>
    <s v="France"/>
    <s v="French"/>
    <x v="1"/>
    <s v="0"/>
    <s v="50"/>
    <n v="1.4"/>
    <b v="0"/>
    <n v="0.8"/>
    <s v="Follow-up"/>
    <s v="Active"/>
    <n v="5"/>
    <n v="2"/>
    <s v="Short Duration"/>
    <s v="EXCELLENT"/>
  </r>
  <r>
    <s v="FL250694"/>
    <s v="Karen Scott"/>
    <s v="Female"/>
    <n v="29"/>
    <s v="Male"/>
    <s v="Germany"/>
    <s v="Germany"/>
    <x v="6"/>
    <n v="6"/>
    <s v="100"/>
    <n v="1.8"/>
    <b v="0"/>
    <n v="0.79"/>
    <s v="Reviewed"/>
    <s v="Completed"/>
    <n v="6"/>
    <n v="10"/>
    <s v="Medium Duration"/>
    <s v="EXCELLENT"/>
  </r>
  <r>
    <s v="FL250695"/>
    <s v="Mary Brown"/>
    <s v="Female"/>
    <n v="53"/>
    <s v="Male"/>
    <s v="South Africa"/>
    <s v="Afrikaans"/>
    <x v="2"/>
    <n v="35"/>
    <s v=""/>
    <n v="0"/>
    <b v="1"/>
    <n v="0.67"/>
    <s v="Pending"/>
    <s v="Inactive"/>
    <n v="18"/>
    <n v="9"/>
    <s v="Medium Duration"/>
    <s v="GOOD"/>
  </r>
  <r>
    <s v="FL250696"/>
    <s v="Jon Jones"/>
    <s v="Male"/>
    <n v="38"/>
    <s v="Male"/>
    <s v="India"/>
    <s v="Hindi"/>
    <x v="1"/>
    <n v="1"/>
    <n v="40"/>
    <n v="0"/>
    <b v="0"/>
    <n v="0.96"/>
    <s v="Urgent"/>
    <s v="Inactive"/>
    <n v="2"/>
    <n v="2"/>
    <s v="Short Duration"/>
    <s v="EXCELLENT"/>
  </r>
  <r>
    <s v="FL250697"/>
    <s v="Jason Phillips"/>
    <s v="Male"/>
    <n v="29"/>
    <s v="Male"/>
    <s v="Spain"/>
    <s v="Spanish"/>
    <x v="2"/>
    <s v="0"/>
    <s v="20"/>
    <n v="0"/>
    <b v="0"/>
    <n v="0.9"/>
    <s v="Urgent"/>
    <s v="Inactive"/>
    <n v="3"/>
    <n v="3"/>
    <s v="Short Duration"/>
    <s v="EXCELLENT"/>
  </r>
  <r>
    <s v="FL250698"/>
    <s v="Eric Walsh"/>
    <s v="Male"/>
    <n v="42"/>
    <s v="Male"/>
    <s v="South Korea"/>
    <s v="Korean"/>
    <x v="7"/>
    <n v="0"/>
    <s v=""/>
    <n v="3.9"/>
    <b v="0"/>
    <n v="0.62"/>
    <s v="Urgent"/>
    <s v="Completed"/>
    <n v="5"/>
    <n v="2"/>
    <s v="Short Duration"/>
    <s v="GOOD"/>
  </r>
  <r>
    <s v="FL250699"/>
    <s v="Carol Schneider"/>
    <s v="Female"/>
    <n v="54"/>
    <s v="Male"/>
    <s v="US"/>
    <s v="English"/>
    <x v="10"/>
    <n v="9"/>
    <s v="100"/>
    <n v="2.5125695216907653"/>
    <b v="0"/>
    <n v="0.72"/>
    <s v="Follow-up"/>
    <s v="On Hold"/>
    <n v="13"/>
    <n v="10"/>
    <s v="Medium Duration"/>
    <s v="EXCELLENT"/>
  </r>
  <r>
    <s v="FL250700"/>
    <s v="Juan Hines"/>
    <s v="Male"/>
    <n v="56"/>
    <s v="Male"/>
    <s v="China"/>
    <s v="Mandarin"/>
    <x v="7"/>
    <n v="18"/>
    <n v="50"/>
    <n v="4.4000000000000004"/>
    <b v="1"/>
    <n v="0.83"/>
    <s v="Reviewed"/>
    <s v="Completed"/>
    <n v="18"/>
    <n v="10"/>
    <s v="Medium Duration"/>
    <s v="EXCELLENT"/>
  </r>
  <r>
    <s v="FL250701"/>
    <s v="Martha Sweeney"/>
    <s v="Female"/>
    <n v="47"/>
    <s v="Male"/>
    <s v="Turkey"/>
    <s v="Turkish"/>
    <x v="2"/>
    <n v="22"/>
    <s v="100"/>
    <n v="4.4000000000000004"/>
    <b v="0"/>
    <n v="0.7"/>
    <s v="Pending"/>
    <s v="Active"/>
    <n v="17"/>
    <n v="16"/>
    <s v="Long Duration"/>
    <s v="GOOD"/>
  </r>
  <r>
    <s v="FL250702"/>
    <s v="Jason Weaver"/>
    <s v="Male"/>
    <n v="45"/>
    <s v="Male"/>
    <s v="Russia"/>
    <s v="Russian"/>
    <x v="0"/>
    <n v="25"/>
    <s v="50"/>
    <n v="0"/>
    <b v="0"/>
    <n v="0.99"/>
    <s v="Reviewed"/>
    <s v="Active"/>
    <n v="17"/>
    <n v="3"/>
    <s v="Short Duration"/>
    <s v="EXCELLENT"/>
  </r>
  <r>
    <s v="FL250703"/>
    <s v="Benjamin Stevens"/>
    <s v="Male"/>
    <n v="45"/>
    <s v="Male"/>
    <s v="China"/>
    <s v="Mandarin"/>
    <x v="6"/>
    <n v="6"/>
    <s v="50"/>
    <n v="1.4"/>
    <s v="Unknown"/>
    <n v="0.97"/>
    <s v="Reviewed"/>
    <s v="Completed"/>
    <n v="6"/>
    <n v="5"/>
    <s v="Short Duration"/>
    <s v="EXCELLENT"/>
  </r>
  <r>
    <s v="FL250704"/>
    <s v="Daniel Lopez"/>
    <s v="Male"/>
    <n v="35"/>
    <s v="Male"/>
    <s v="Canada"/>
    <s v="English"/>
    <x v="10"/>
    <n v="10"/>
    <s v="20"/>
    <n v="3.2"/>
    <b v="1"/>
    <n v="0.77"/>
    <s v="Reviewed"/>
    <s v="Completed"/>
    <n v="6"/>
    <n v="10"/>
    <s v="Medium Duration"/>
    <s v="EXCELLENT"/>
  </r>
  <r>
    <s v="FL250705"/>
    <s v="John Simpson"/>
    <s v="Male"/>
    <n v="51"/>
    <s v="Male"/>
    <s v="Canada"/>
    <s v="English"/>
    <x v="9"/>
    <n v="4"/>
    <n v="50"/>
    <n v="2"/>
    <b v="0"/>
    <n v="0.92"/>
    <s v="Urgent"/>
    <s v="Inactive"/>
    <n v="2"/>
    <n v="2"/>
    <s v="Short Duration"/>
    <s v="EXCELLENT"/>
  </r>
  <r>
    <s v="FL250706"/>
    <s v="Katrina Schultz"/>
    <s v="Female"/>
    <n v="34"/>
    <s v="Male"/>
    <s v="Spain"/>
    <s v="Spanish"/>
    <x v="1"/>
    <n v="11"/>
    <s v="50"/>
    <n v="3.3"/>
    <b v="1"/>
    <n v="0.76"/>
    <s v="Pending"/>
    <s v="Completed"/>
    <n v="9"/>
    <n v="4"/>
    <s v="Short Duration"/>
    <s v="EXCELLENT"/>
  </r>
  <r>
    <s v="FL250707"/>
    <s v="Danielle Bell"/>
    <s v="Female"/>
    <n v="51"/>
    <s v="Male"/>
    <s v="Indonesia"/>
    <s v="Indonesian"/>
    <x v="2"/>
    <n v="1"/>
    <n v="50"/>
    <n v="0"/>
    <b v="1"/>
    <n v="0.97"/>
    <s v="Pending"/>
    <s v="Inactive"/>
    <n v="1"/>
    <n v="1"/>
    <s v="Short Duration"/>
    <s v="EXCELLENT"/>
  </r>
  <r>
    <s v="FL250708"/>
    <s v="Jason Brady"/>
    <s v="Male"/>
    <n v="58"/>
    <s v="Male"/>
    <s v="Egypt"/>
    <s v="Arabic"/>
    <x v="2"/>
    <n v="35"/>
    <n v="100"/>
    <n v="2.2999999999999998"/>
    <b v="1"/>
    <n v="0.79"/>
    <s v="Reviewed"/>
    <s v="Active"/>
    <n v="16"/>
    <n v="5"/>
    <s v="Short Duration"/>
    <s v="EXCELLENT"/>
  </r>
  <r>
    <s v="FL250709"/>
    <s v="Megan Bright"/>
    <s v="Female"/>
    <n v="36"/>
    <s v="Male"/>
    <s v="Netherlands"/>
    <s v="Dutch"/>
    <x v="3"/>
    <n v="17"/>
    <n v="20"/>
    <n v="0"/>
    <b v="1"/>
    <n v="0.99"/>
    <s v="Urgent"/>
    <s v="Inactive"/>
    <n v="12"/>
    <n v="8"/>
    <s v="Medium Duration"/>
    <s v="EXCELLENT"/>
  </r>
  <r>
    <s v="FL250710"/>
    <s v="David Griffin"/>
    <s v="Male"/>
    <m/>
    <s v="Male"/>
    <s v="Russia"/>
    <s v="Russian"/>
    <x v="5"/>
    <n v="12"/>
    <s v="30"/>
    <n v="2.6"/>
    <b v="1"/>
    <n v="0.79"/>
    <s v="Urgent"/>
    <s v="Completed"/>
    <n v="6"/>
    <n v="10"/>
    <s v="Medium Duration"/>
    <s v="EXCELLENT"/>
  </r>
  <r>
    <s v="FL250711"/>
    <s v="Michael Clark"/>
    <s v="Male"/>
    <n v="56"/>
    <s v="Male"/>
    <s v="South Africa"/>
    <s v="Afrikaans"/>
    <x v="10"/>
    <n v="30"/>
    <s v="40"/>
    <n v="3.3"/>
    <b v="1"/>
    <n v="0.82"/>
    <s v="Pending"/>
    <s v="Active"/>
    <n v="12"/>
    <n v="3"/>
    <s v="Short Duration"/>
    <s v="EXCELLENT"/>
  </r>
  <r>
    <s v="FL250712"/>
    <s v="Rebecca Barker"/>
    <s v="Female"/>
    <n v="58"/>
    <s v="Male"/>
    <s v="Canada"/>
    <s v="English"/>
    <x v="8"/>
    <n v="20"/>
    <s v="75"/>
    <n v="3.6"/>
    <b v="1"/>
    <n v="0.78"/>
    <s v="Urgent"/>
    <s v="On Hold"/>
    <n v="11"/>
    <n v="13"/>
    <s v="Long Duration"/>
    <s v="EXCELLENT"/>
  </r>
  <r>
    <s v="FL250713"/>
    <s v="Angela Smith"/>
    <s v="Female"/>
    <n v="58"/>
    <s v="Male"/>
    <s v="US"/>
    <s v="English"/>
    <x v="8"/>
    <n v="22"/>
    <s v="100"/>
    <n v="3.7"/>
    <b v="0"/>
    <n v="0.79"/>
    <s v="Urgent"/>
    <s v="Inactive"/>
    <n v="13"/>
    <n v="8"/>
    <s v="Medium Duration"/>
    <s v="EXCELLENT"/>
  </r>
  <r>
    <s v="FL250714"/>
    <s v="Christina Wright"/>
    <s v="Female"/>
    <n v="54"/>
    <s v="Male"/>
    <s v="UK"/>
    <s v="English"/>
    <x v="5"/>
    <n v="32"/>
    <n v="20"/>
    <n v="3.4"/>
    <b v="0"/>
    <n v="0.79"/>
    <s v="Urgent"/>
    <s v="Active"/>
    <n v="11"/>
    <n v="15"/>
    <s v="Long Duration"/>
    <s v="EXCELLENT"/>
  </r>
  <r>
    <s v="FL250715"/>
    <s v="Todd Turner"/>
    <s v="Male"/>
    <n v="53"/>
    <s v="Male"/>
    <s v="Australia"/>
    <s v="English"/>
    <x v="7"/>
    <n v="9"/>
    <s v="50"/>
    <n v="4"/>
    <b v="1"/>
    <n v="0.72"/>
    <s v="Follow-up"/>
    <s v="Inactive"/>
    <n v="14"/>
    <n v="2"/>
    <s v="Short Duration"/>
    <s v="EXCELLENT"/>
  </r>
  <r>
    <s v="FL250716"/>
    <s v="Elizabeth Green"/>
    <s v="Female"/>
    <n v="43"/>
    <s v="Male"/>
    <s v="Australia"/>
    <s v="English"/>
    <x v="3"/>
    <n v="22"/>
    <s v="40"/>
    <n v="4.5"/>
    <s v="Unknown"/>
    <n v="0.79"/>
    <s v="Reviewed"/>
    <s v="Active"/>
    <n v="16"/>
    <n v="6"/>
    <s v="Short Duration"/>
    <s v="EXCELLENT"/>
  </r>
  <r>
    <s v="FL250717"/>
    <s v="Alex Smith"/>
    <s v="Male"/>
    <n v="44"/>
    <s v="Male"/>
    <s v="South Korea"/>
    <s v="Korean"/>
    <x v="10"/>
    <n v="1"/>
    <s v="75"/>
    <n v="4.3"/>
    <b v="1"/>
    <n v="0.79"/>
    <s v="Pending"/>
    <s v="Active"/>
    <n v="1"/>
    <n v="1"/>
    <s v="Short Duration"/>
    <s v="EXCELLENT"/>
  </r>
  <r>
    <s v="FL250718"/>
    <s v="Shane Hale"/>
    <s v="Male"/>
    <n v="34"/>
    <s v="Male"/>
    <s v="Canada"/>
    <s v="English"/>
    <x v="8"/>
    <n v="4"/>
    <s v="75"/>
    <n v="4"/>
    <b v="1"/>
    <n v="0.79"/>
    <s v="Pending"/>
    <s v="Inactive"/>
    <n v="3"/>
    <n v="2"/>
    <s v="Short Duration"/>
    <s v="EXCELLENT"/>
  </r>
  <r>
    <s v="FL250719"/>
    <s v="Kathy Grimes"/>
    <s v="Female"/>
    <n v="27"/>
    <s v="Male"/>
    <s v="Brazil"/>
    <s v="Portuguese"/>
    <x v="1"/>
    <n v="8"/>
    <n v="50"/>
    <n v="1.6"/>
    <b v="1"/>
    <n v="0.79"/>
    <s v="Follow-up"/>
    <s v="On Hold"/>
    <n v="15"/>
    <n v="5"/>
    <s v="Short Duration"/>
    <s v="EXCELLENT"/>
  </r>
  <r>
    <s v="FL250720"/>
    <s v="David Cherry"/>
    <s v="Male"/>
    <n v="50"/>
    <s v="Male"/>
    <s v="Japan"/>
    <s v="Japanese"/>
    <x v="6"/>
    <n v="3"/>
    <s v="100"/>
    <n v="0"/>
    <b v="1"/>
    <n v="0.79"/>
    <s v="Reviewed"/>
    <s v="Active"/>
    <n v="2"/>
    <n v="2"/>
    <s v="Short Duration"/>
    <s v="EXCELLENT"/>
  </r>
  <r>
    <s v="FL250721"/>
    <s v="Rachel Rogers"/>
    <s v="Female"/>
    <n v="52"/>
    <s v="Male"/>
    <s v="South Korea"/>
    <s v="Korean"/>
    <x v="7"/>
    <n v="30"/>
    <s v="75"/>
    <n v="2.5125695216907653"/>
    <b v="0"/>
    <n v="0.94"/>
    <s v="Pending"/>
    <s v="Active"/>
    <n v="10"/>
    <n v="6"/>
    <s v="Short Duration"/>
    <s v="EXCELLENT"/>
  </r>
  <r>
    <s v="FL250722"/>
    <s v="Travis Braun"/>
    <s v="Male"/>
    <n v="57"/>
    <s v="Male"/>
    <s v="Spain"/>
    <s v="Spanish"/>
    <x v="0"/>
    <n v="11"/>
    <n v="20"/>
    <n v="4.9000000000000004"/>
    <b v="1"/>
    <n v="0.79"/>
    <s v="Urgent"/>
    <s v="Active"/>
    <n v="11"/>
    <n v="4"/>
    <s v="Short Duration"/>
    <s v="EXCELLENT"/>
  </r>
  <r>
    <s v="FL250723"/>
    <s v="Shawna Palmer"/>
    <s v="Female"/>
    <n v="53"/>
    <s v="Male"/>
    <s v="Mexico"/>
    <s v="Spanish"/>
    <x v="9"/>
    <n v="8"/>
    <s v="20"/>
    <n v="2.8"/>
    <b v="1"/>
    <n v="0.79"/>
    <s v="Pending"/>
    <s v="On Hold"/>
    <n v="9"/>
    <n v="2"/>
    <s v="Short Duration"/>
    <s v="EXCELLENT"/>
  </r>
  <r>
    <s v="FL250724"/>
    <s v="Bradley Gaines"/>
    <s v="Male"/>
    <n v="51"/>
    <s v="Male"/>
    <s v="Turkey"/>
    <s v="Turkish"/>
    <x v="7"/>
    <n v="11"/>
    <n v="30"/>
    <n v="3.6"/>
    <b v="1"/>
    <n v="0.77"/>
    <s v="Urgent"/>
    <s v="On Hold"/>
    <n v="7"/>
    <n v="3"/>
    <s v="Short Duration"/>
    <s v="EXCELLENT"/>
  </r>
  <r>
    <s v="FL250725"/>
    <s v="April Ford"/>
    <s v="Female"/>
    <n v="37"/>
    <s v="Male"/>
    <s v="Canada"/>
    <s v="English"/>
    <x v="8"/>
    <n v="9"/>
    <n v="50"/>
    <n v="2.5125695216907653"/>
    <b v="1"/>
    <n v="0.84"/>
    <s v="Follow-up"/>
    <s v="Completed"/>
    <n v="7"/>
    <n v="6"/>
    <s v="Short Duration"/>
    <s v="EXCELLENT"/>
  </r>
  <r>
    <s v="FL250726"/>
    <s v="James Gonzalez"/>
    <s v="Male"/>
    <n v="40"/>
    <s v="Male"/>
    <s v="Spain"/>
    <s v="Spanish"/>
    <x v="3"/>
    <n v="7"/>
    <s v="40"/>
    <n v="4.5"/>
    <s v="Unknown"/>
    <n v="0.79"/>
    <s v="Urgent"/>
    <s v="Inactive"/>
    <n v="15"/>
    <n v="6"/>
    <s v="Short Duration"/>
    <s v="EXCELLENT"/>
  </r>
  <r>
    <s v="FL250727"/>
    <s v="John Castillo"/>
    <s v="Male"/>
    <n v="60"/>
    <s v="Male"/>
    <s v="Japan"/>
    <s v="Japanese"/>
    <x v="6"/>
    <n v="24"/>
    <n v="40"/>
    <n v="3.1"/>
    <b v="0"/>
    <n v="0.69"/>
    <s v="Pending"/>
    <s v="On Hold"/>
    <n v="18"/>
    <n v="12"/>
    <s v="Medium Duration"/>
    <s v="GOOD"/>
  </r>
  <r>
    <s v="FL250728"/>
    <s v="Ian Hayes"/>
    <s v="Male"/>
    <n v="60"/>
    <s v="Male"/>
    <s v="France"/>
    <s v="French"/>
    <x v="7"/>
    <n v="0"/>
    <s v="40"/>
    <n v="4.9000000000000004"/>
    <b v="1"/>
    <n v="0.68"/>
    <s v="Pending"/>
    <s v="Inactive"/>
    <n v="5"/>
    <n v="1"/>
    <s v="Short Duration"/>
    <s v="GOOD"/>
  </r>
  <r>
    <s v="FL250729"/>
    <s v="Christine Castro"/>
    <s v="Female"/>
    <n v="53"/>
    <s v="Male"/>
    <s v="South Korea"/>
    <s v="Korean"/>
    <x v="7"/>
    <n v="21"/>
    <n v="30"/>
    <n v="4.2"/>
    <b v="1"/>
    <n v="0.73"/>
    <s v="Pending"/>
    <s v="Completed"/>
    <n v="10"/>
    <n v="9"/>
    <s v="Medium Duration"/>
    <s v="EXCELLENT"/>
  </r>
  <r>
    <s v="FL250730"/>
    <s v="Jessica Chaney"/>
    <s v="Female"/>
    <n v="20"/>
    <s v="Male"/>
    <s v="Mexico"/>
    <s v="Spanish"/>
    <x v="0"/>
    <n v="0"/>
    <s v="75"/>
    <n v="3.2"/>
    <b v="1"/>
    <n v="0.74"/>
    <s v="Follow-up"/>
    <s v="Inactive"/>
    <n v="2"/>
    <n v="2"/>
    <s v="Short Duration"/>
    <s v="EXCELLENT"/>
  </r>
  <r>
    <s v="FL250731"/>
    <s v="John Gray"/>
    <s v="Male"/>
    <n v="42"/>
    <s v="Male"/>
    <s v="Russia"/>
    <s v="Russian"/>
    <x v="3"/>
    <n v="7"/>
    <n v="20"/>
    <n v="2.5125695216907653"/>
    <b v="0"/>
    <n v="1"/>
    <s v="Follow-up"/>
    <s v="On Hold"/>
    <n v="15"/>
    <n v="14"/>
    <s v="Long Duration"/>
    <s v="EXCELLENT"/>
  </r>
  <r>
    <s v="FL250732"/>
    <s v="Shane Booker"/>
    <s v="Male"/>
    <n v="21"/>
    <s v="Male"/>
    <s v="UK"/>
    <s v="English"/>
    <x v="1"/>
    <n v="3"/>
    <s v="40"/>
    <n v="0"/>
    <b v="0"/>
    <n v="0.87"/>
    <s v="Reviewed"/>
    <s v="Inactive"/>
    <n v="1"/>
    <n v="1"/>
    <s v="Short Duration"/>
    <s v="EXCELLENT"/>
  </r>
  <r>
    <s v="FL250733"/>
    <s v="Kyle Hall"/>
    <s v="Male"/>
    <n v="39"/>
    <s v="Male"/>
    <s v="Germany"/>
    <s v="Germany"/>
    <x v="3"/>
    <n v="21"/>
    <s v="100"/>
    <n v="2.2000000000000002"/>
    <b v="0"/>
    <n v="0.79"/>
    <s v="Pending"/>
    <s v="On Hold"/>
    <n v="12"/>
    <n v="13"/>
    <s v="Long Duration"/>
    <s v="EXCELLENT"/>
  </r>
  <r>
    <s v="FL250734"/>
    <s v="Ronald Munoz"/>
    <s v="Male"/>
    <n v="32"/>
    <s v="Male"/>
    <s v="India"/>
    <s v="Hindi"/>
    <x v="0"/>
    <s v="0"/>
    <s v="30"/>
    <n v="1.5"/>
    <b v="0"/>
    <n v="0.68"/>
    <s v="Urgent"/>
    <s v="Inactive"/>
    <n v="4"/>
    <n v="1"/>
    <s v="Short Duration"/>
    <s v="GOOD"/>
  </r>
  <r>
    <s v="FL250735"/>
    <s v="Christopher Long"/>
    <s v="Male"/>
    <n v="35"/>
    <s v="Male"/>
    <s v="Germany"/>
    <s v="Germany"/>
    <x v="6"/>
    <s v="0"/>
    <n v="100"/>
    <n v="2.5125695216907653"/>
    <b v="0"/>
    <n v="0.84"/>
    <s v="Follow-up"/>
    <s v="On Hold"/>
    <n v="1"/>
    <n v="2"/>
    <s v="Short Duration"/>
    <s v="EXCELLENT"/>
  </r>
  <r>
    <s v="FL250736"/>
    <s v="Sandra Ali"/>
    <s v="Female"/>
    <n v="35"/>
    <s v="Male"/>
    <s v="France"/>
    <s v="French"/>
    <x v="7"/>
    <n v="17"/>
    <s v="50"/>
    <n v="3.1"/>
    <b v="0"/>
    <n v="0.71"/>
    <s v="Pending"/>
    <s v="On Hold"/>
    <n v="10"/>
    <n v="2"/>
    <s v="Short Duration"/>
    <s v="EXCELLENT"/>
  </r>
  <r>
    <s v="FL250737"/>
    <s v="Jessica Garza"/>
    <s v="Female"/>
    <n v="23"/>
    <s v="Male"/>
    <s v="Argentina"/>
    <s v="Spanish"/>
    <x v="7"/>
    <n v="0"/>
    <s v="75"/>
    <n v="0"/>
    <b v="0"/>
    <n v="0.92"/>
    <s v="Pending"/>
    <s v="Inactive"/>
    <n v="1"/>
    <n v="2"/>
    <s v="Short Duration"/>
    <s v="EXCELLENT"/>
  </r>
  <r>
    <s v="FL250738"/>
    <s v="Gregory Waters"/>
    <s v="Male"/>
    <n v="26"/>
    <s v="Male"/>
    <s v="Netherlands"/>
    <s v="Dutch"/>
    <x v="5"/>
    <n v="6"/>
    <n v="100"/>
    <n v="2.5125695216907653"/>
    <b v="0"/>
    <n v="0.69"/>
    <s v="Follow-up"/>
    <s v="Completed"/>
    <n v="8"/>
    <n v="9"/>
    <s v="Medium Duration"/>
    <s v="GOOD"/>
  </r>
  <r>
    <s v="FL250739"/>
    <s v="Misty Adams"/>
    <s v="Female"/>
    <n v="34"/>
    <s v="Male"/>
    <s v="Canada"/>
    <s v="English"/>
    <x v="10"/>
    <n v="3"/>
    <s v=""/>
    <n v="0"/>
    <b v="1"/>
    <n v="0.71"/>
    <s v="Reviewed"/>
    <s v="Active"/>
    <n v="2"/>
    <n v="1"/>
    <s v="Short Duration"/>
    <s v="EXCELLENT"/>
  </r>
  <r>
    <s v="FL250740"/>
    <s v="Megan Brown"/>
    <s v="Female"/>
    <n v="34"/>
    <s v="Male"/>
    <s v="Germany"/>
    <s v="Germany"/>
    <x v="0"/>
    <n v="3"/>
    <s v=""/>
    <n v="2.5125695216907653"/>
    <b v="0"/>
    <n v="0.77"/>
    <s v="Follow-up"/>
    <s v="Completed"/>
    <n v="2"/>
    <n v="1"/>
    <s v="Short Duration"/>
    <s v="EXCELLENT"/>
  </r>
  <r>
    <s v="FL250741"/>
    <s v="Gregory Brown"/>
    <s v="Male"/>
    <n v="57"/>
    <s v="Male"/>
    <s v="Italy"/>
    <s v="Italian"/>
    <x v="3"/>
    <n v="31"/>
    <s v="50"/>
    <n v="3"/>
    <b v="1"/>
    <n v="0.87"/>
    <s v="Follow-up"/>
    <s v="Inactive"/>
    <n v="15"/>
    <n v="10"/>
    <s v="Medium Duration"/>
    <s v="EXCELLENT"/>
  </r>
  <r>
    <s v="FL250742"/>
    <s v="Scott Alexander MD"/>
    <s v="Male"/>
    <n v="46"/>
    <s v="Male"/>
    <s v="Canada"/>
    <s v="English"/>
    <x v="3"/>
    <n v="5"/>
    <n v="30"/>
    <n v="2.6"/>
    <b v="0"/>
    <n v="0.76"/>
    <s v="Urgent"/>
    <s v="Completed"/>
    <n v="2"/>
    <n v="3"/>
    <s v="Short Duration"/>
    <s v="EXCELLENT"/>
  </r>
  <r>
    <s v="FL250743"/>
    <s v="Eric Nguyen"/>
    <s v="Male"/>
    <n v="55"/>
    <s v="Male"/>
    <s v="India"/>
    <s v="Hindi"/>
    <x v="5"/>
    <n v="37"/>
    <n v="75"/>
    <n v="4.0999999999999996"/>
    <b v="0"/>
    <n v="0.79"/>
    <s v="Urgent"/>
    <s v="On Hold"/>
    <n v="16"/>
    <n v="7"/>
    <s v="Medium Duration"/>
    <s v="EXCELLENT"/>
  </r>
  <r>
    <s v="FL250744"/>
    <s v="Wendy Boyer"/>
    <s v="Female"/>
    <n v="32"/>
    <s v="Male"/>
    <s v="Australia"/>
    <s v="English"/>
    <x v="9"/>
    <n v="10"/>
    <n v="50"/>
    <n v="1.5"/>
    <b v="0"/>
    <n v="0.65"/>
    <s v="Reviewed"/>
    <s v="Active"/>
    <n v="15"/>
    <n v="6"/>
    <s v="Short Duration"/>
    <s v="GOOD"/>
  </r>
  <r>
    <s v="FL250745"/>
    <s v="Mark Clark"/>
    <s v="Male"/>
    <n v="53"/>
    <s v="Male"/>
    <s v="Indonesia"/>
    <s v="Indonesian"/>
    <x v="5"/>
    <n v="28"/>
    <n v="50"/>
    <n v="2.9"/>
    <b v="1"/>
    <n v="0.82"/>
    <s v="Pending"/>
    <s v="Inactive"/>
    <n v="10"/>
    <n v="13"/>
    <s v="Long Duration"/>
    <s v="EXCELLENT"/>
  </r>
  <r>
    <s v="FL250746"/>
    <s v="Carl Kline"/>
    <s v="Male"/>
    <n v="59"/>
    <s v="Male"/>
    <s v="Mexico"/>
    <s v="Spanish"/>
    <x v="5"/>
    <n v="0"/>
    <s v="100"/>
    <n v="0"/>
    <b v="1"/>
    <n v="0.87"/>
    <s v="Follow-up"/>
    <s v="Inactive"/>
    <n v="4"/>
    <n v="4"/>
    <s v="Short Duration"/>
    <s v="EXCELLENT"/>
  </r>
  <r>
    <s v="FL250747"/>
    <s v="Linda Williams"/>
    <s v="Female"/>
    <n v="44"/>
    <s v="Male"/>
    <s v="Netherlands"/>
    <s v="Dutch"/>
    <x v="10"/>
    <n v="19"/>
    <n v="40"/>
    <n v="4.9000000000000004"/>
    <b v="0"/>
    <n v="1"/>
    <s v="Reviewed"/>
    <s v="Inactive"/>
    <n v="17"/>
    <n v="14"/>
    <s v="Long Duration"/>
    <s v="EXCELLENT"/>
  </r>
  <r>
    <s v="FL250748"/>
    <s v="Jason Edwards"/>
    <s v="Male"/>
    <n v="35"/>
    <s v="Male"/>
    <s v="Egypt"/>
    <s v="Arabic"/>
    <x v="0"/>
    <n v="9"/>
    <n v="50"/>
    <n v="3"/>
    <b v="0"/>
    <n v="0.71"/>
    <s v="Urgent"/>
    <s v="Active"/>
    <n v="6"/>
    <n v="13"/>
    <s v="Long Duration"/>
    <s v="EXCELLENT"/>
  </r>
  <r>
    <s v="FL250749"/>
    <s v="Madison Mcintosh"/>
    <s v="Female"/>
    <n v="42"/>
    <s v="Male"/>
    <s v="China"/>
    <s v="Mandarin"/>
    <x v="10"/>
    <n v="5"/>
    <s v="30"/>
    <n v="4.9000000000000004"/>
    <b v="1"/>
    <n v="0.87"/>
    <s v="Follow-up"/>
    <s v="On Hold"/>
    <n v="1"/>
    <n v="1"/>
    <s v="Short Duration"/>
    <s v="EXCELLENT"/>
  </r>
  <r>
    <s v="FL250750"/>
    <s v="Desiree Winters"/>
    <s v="Female"/>
    <n v="58"/>
    <s v="Male"/>
    <s v="South Korea"/>
    <s v="Korean"/>
    <x v="0"/>
    <n v="0"/>
    <n v="30"/>
    <n v="4.5999999999999996"/>
    <b v="0"/>
    <n v="0.7"/>
    <s v="Pending"/>
    <s v="Inactive"/>
    <n v="4"/>
    <n v="2"/>
    <s v="Short Duration"/>
    <s v="GOOD"/>
  </r>
  <r>
    <s v="FL250751"/>
    <s v="Ryan Taylor"/>
    <s v="Male"/>
    <n v="41"/>
    <s v="Male"/>
    <s v="Netherlands"/>
    <s v="Dutch"/>
    <x v="5"/>
    <n v="21"/>
    <n v="100"/>
    <n v="2.2000000000000002"/>
    <b v="1"/>
    <n v="0.83"/>
    <s v="Urgent"/>
    <s v="Completed"/>
    <n v="17"/>
    <n v="6"/>
    <s v="Short Duration"/>
    <s v="EXCELLENT"/>
  </r>
  <r>
    <s v="FL250752"/>
    <s v="Patricia Scott"/>
    <s v="Female"/>
    <m/>
    <s v="Male"/>
    <s v="Argentina"/>
    <s v="Spanish"/>
    <x v="3"/>
    <n v="0"/>
    <s v="40"/>
    <n v="2.5125695216907653"/>
    <b v="1"/>
    <n v="0.74"/>
    <s v="Urgent"/>
    <s v="Inactive"/>
    <n v="1"/>
    <n v="2"/>
    <s v="Short Duration"/>
    <s v="EXCELLENT"/>
  </r>
  <r>
    <s v="FL250753"/>
    <s v="Erin Jimenez"/>
    <s v="Female"/>
    <n v="23"/>
    <s v="Male"/>
    <s v="Canada"/>
    <s v="English"/>
    <x v="0"/>
    <n v="0"/>
    <s v="30"/>
    <n v="1.1000000000000001"/>
    <b v="1"/>
    <n v="0.86"/>
    <s v="Urgent"/>
    <s v="Inactive"/>
    <n v="4"/>
    <n v="2"/>
    <s v="Short Duration"/>
    <s v="EXCELLENT"/>
  </r>
  <r>
    <s v="FL250754"/>
    <s v="Anthony Krause"/>
    <s v="Male"/>
    <n v="51"/>
    <s v="Male"/>
    <s v="China"/>
    <s v="Mandarin"/>
    <x v="0"/>
    <n v="17"/>
    <s v="40"/>
    <n v="4.5"/>
    <b v="1"/>
    <n v="0.72"/>
    <s v="Reviewed"/>
    <s v="Inactive"/>
    <n v="11"/>
    <n v="2"/>
    <s v="Short Duration"/>
    <s v="EXCELLENT"/>
  </r>
  <r>
    <s v="FL250755"/>
    <s v="Diane Dean"/>
    <s v="Female"/>
    <n v="42"/>
    <s v="Male"/>
    <s v="France"/>
    <s v="French"/>
    <x v="5"/>
    <n v="21"/>
    <s v=""/>
    <n v="2.5"/>
    <b v="1"/>
    <n v="0.73"/>
    <s v="Pending"/>
    <s v="Inactive"/>
    <n v="10"/>
    <n v="7"/>
    <s v="Medium Duration"/>
    <s v="EXCELLENT"/>
  </r>
  <r>
    <s v="FL250756"/>
    <s v="Stuart Mckinney"/>
    <s v="Male"/>
    <n v="26"/>
    <s v="Male"/>
    <s v="Japan"/>
    <s v="Japanese"/>
    <x v="6"/>
    <n v="7"/>
    <n v="75"/>
    <n v="2.9"/>
    <b v="0"/>
    <n v="0.78"/>
    <s v="Follow-up"/>
    <s v="On Hold"/>
    <n v="15"/>
    <n v="1"/>
    <s v="Short Duration"/>
    <s v="EXCELLENT"/>
  </r>
  <r>
    <s v="FL250757"/>
    <s v="Kellie Le"/>
    <s v="Female"/>
    <n v="49"/>
    <s v="Male"/>
    <s v="Indonesia"/>
    <s v="Indonesian"/>
    <x v="5"/>
    <n v="22"/>
    <s v="75"/>
    <n v="0"/>
    <b v="1"/>
    <n v="0.79"/>
    <s v="Reviewed"/>
    <s v="Completed"/>
    <n v="16"/>
    <n v="18"/>
    <s v="Long Duration"/>
    <s v="EXCELLENT"/>
  </r>
  <r>
    <s v="FL250758"/>
    <s v="Lauren Henry"/>
    <s v="Female"/>
    <n v="37"/>
    <s v="Male"/>
    <s v="Italy"/>
    <s v="Italian"/>
    <x v="9"/>
    <s v="0"/>
    <n v="75"/>
    <n v="3.5"/>
    <b v="0"/>
    <n v="0.75"/>
    <s v="Reviewed"/>
    <s v="On Hold"/>
    <n v="2"/>
    <n v="2"/>
    <s v="Short Duration"/>
    <s v="EXCELLENT"/>
  </r>
  <r>
    <s v="FL250759"/>
    <s v="Brandon Fox"/>
    <s v="Male"/>
    <n v="31"/>
    <s v="Male"/>
    <s v="Australia"/>
    <s v="English"/>
    <x v="5"/>
    <n v="1"/>
    <s v="40"/>
    <n v="4.5"/>
    <b v="0"/>
    <n v="0.96"/>
    <s v="Reviewed"/>
    <s v="Completed"/>
    <n v="1"/>
    <n v="3"/>
    <s v="Short Duration"/>
    <s v="EXCELLENT"/>
  </r>
  <r>
    <s v="FL250760"/>
    <s v="Richard Smith"/>
    <s v="Male"/>
    <n v="51"/>
    <s v="Male"/>
    <s v="South Korea"/>
    <s v="Korean"/>
    <x v="1"/>
    <n v="5"/>
    <n v="40"/>
    <n v="1.7"/>
    <b v="1"/>
    <n v="0.61"/>
    <s v="Urgent"/>
    <s v="Inactive"/>
    <n v="3"/>
    <n v="3"/>
    <s v="Short Duration"/>
    <s v="GOOD"/>
  </r>
  <r>
    <s v="FL250761"/>
    <s v="John White"/>
    <s v="Male"/>
    <n v="60"/>
    <s v="Male"/>
    <s v="China"/>
    <s v="Mandarin"/>
    <x v="9"/>
    <n v="40"/>
    <s v="50"/>
    <n v="4.5999999999999996"/>
    <b v="1"/>
    <n v="1"/>
    <s v="Pending"/>
    <s v="Active"/>
    <n v="13"/>
    <n v="2"/>
    <s v="Short Duration"/>
    <s v="EXCELLENT"/>
  </r>
  <r>
    <s v="FL250762"/>
    <s v="Gilbert Mcintyre"/>
    <s v="Male"/>
    <n v="51"/>
    <s v="Male"/>
    <s v="Canada"/>
    <s v="English"/>
    <x v="0"/>
    <n v="19"/>
    <s v="50"/>
    <n v="2.5125695216907653"/>
    <b v="1"/>
    <n v="0.82"/>
    <s v="Reviewed"/>
    <s v="On Hold"/>
    <n v="17"/>
    <n v="4"/>
    <s v="Short Duration"/>
    <s v="EXCELLENT"/>
  </r>
  <r>
    <s v="FL250763"/>
    <s v="Christopher Sparks"/>
    <s v="Male"/>
    <n v="37"/>
    <s v="Male"/>
    <s v="Germany"/>
    <s v="Germany"/>
    <x v="2"/>
    <n v="12"/>
    <s v=""/>
    <n v="4.9000000000000004"/>
    <b v="1"/>
    <n v="0.8"/>
    <s v="Follow-up"/>
    <s v="Active"/>
    <n v="7"/>
    <n v="6"/>
    <s v="Short Duration"/>
    <s v="EXCELLENT"/>
  </r>
  <r>
    <s v="FL250764"/>
    <s v="Aaron Hicks"/>
    <s v="Male"/>
    <n v="52"/>
    <s v="Male"/>
    <s v="India"/>
    <s v="Hindi"/>
    <x v="0"/>
    <n v="7"/>
    <s v="40"/>
    <n v="2.2000000000000002"/>
    <s v="Unknown"/>
    <n v="0.96"/>
    <s v="Pending"/>
    <s v="On Hold"/>
    <n v="8"/>
    <n v="8"/>
    <s v="Medium Duration"/>
    <s v="EXCELLENT"/>
  </r>
  <r>
    <s v="FL250765"/>
    <s v="Jose Patterson"/>
    <s v="Male"/>
    <n v="27"/>
    <s v="Male"/>
    <s v="Indonesia"/>
    <s v="Indonesian"/>
    <x v="0"/>
    <n v="4"/>
    <s v="20"/>
    <n v="2.5125695216907653"/>
    <b v="0"/>
    <n v="0.63"/>
    <s v="Follow-up"/>
    <s v="Inactive"/>
    <n v="3"/>
    <n v="3"/>
    <s v="Short Duration"/>
    <s v="GOOD"/>
  </r>
  <r>
    <s v="FL250766"/>
    <s v="Bryan Long"/>
    <s v="Male"/>
    <n v="48"/>
    <s v="Male"/>
    <s v="Australia"/>
    <s v="English"/>
    <x v="2"/>
    <n v="24"/>
    <n v="40"/>
    <n v="2.2000000000000002"/>
    <b v="0"/>
    <n v="0.67"/>
    <s v="Pending"/>
    <s v="On Hold"/>
    <n v="12"/>
    <n v="13"/>
    <s v="Long Duration"/>
    <s v="GOOD"/>
  </r>
  <r>
    <s v="FL250767"/>
    <s v="Tammy Gomez"/>
    <s v="Female"/>
    <n v="22"/>
    <s v="Male"/>
    <s v="Japan"/>
    <s v="Japanese"/>
    <x v="6"/>
    <n v="1"/>
    <n v="30"/>
    <n v="3.3"/>
    <b v="1"/>
    <n v="0.61"/>
    <s v="Follow-up"/>
    <s v="Inactive"/>
    <n v="3"/>
    <n v="5"/>
    <s v="Short Duration"/>
    <s v="GOOD"/>
  </r>
  <r>
    <s v="FL250768"/>
    <s v="Diana Raymond"/>
    <s v="Female"/>
    <n v="48"/>
    <s v="Male"/>
    <s v="Germany"/>
    <s v="Germany"/>
    <x v="1"/>
    <n v="28"/>
    <n v="30"/>
    <n v="4.9000000000000004"/>
    <b v="0"/>
    <n v="0.77"/>
    <s v="Urgent"/>
    <s v="On Hold"/>
    <n v="19"/>
    <n v="8"/>
    <s v="Medium Duration"/>
    <s v="EXCELLENT"/>
  </r>
  <r>
    <s v="FL250769"/>
    <s v="Jessica Armstrong"/>
    <s v="Female"/>
    <n v="54"/>
    <s v="Male"/>
    <s v="US"/>
    <s v="English"/>
    <x v="1"/>
    <n v="19"/>
    <s v="75"/>
    <n v="0"/>
    <s v="Unknown"/>
    <n v="0.79"/>
    <s v="Reviewed"/>
    <s v="Inactive"/>
    <n v="14"/>
    <n v="9"/>
    <s v="Medium Duration"/>
    <s v="EXCELLENT"/>
  </r>
  <r>
    <s v="FL250770"/>
    <s v="Amanda Martin"/>
    <s v="Female"/>
    <n v="52"/>
    <s v="Male"/>
    <s v="South Korea"/>
    <s v="Korean"/>
    <x v="6"/>
    <n v="4"/>
    <s v="50"/>
    <n v="2.5125695216907653"/>
    <b v="0"/>
    <n v="0.84"/>
    <s v="Follow-up"/>
    <s v="Inactive"/>
    <n v="5"/>
    <n v="1"/>
    <s v="Short Duration"/>
    <s v="EXCELLENT"/>
  </r>
  <r>
    <s v="FL250771"/>
    <s v="Anne Hamilton"/>
    <s v="Female"/>
    <n v="39"/>
    <s v="Male"/>
    <s v="Turkey"/>
    <s v="Turkish"/>
    <x v="3"/>
    <n v="20"/>
    <n v="100"/>
    <n v="2.5125695216907653"/>
    <b v="1"/>
    <n v="0.89"/>
    <s v="Pending"/>
    <s v="Completed"/>
    <n v="13"/>
    <n v="2"/>
    <s v="Short Duration"/>
    <s v="EXCELLENT"/>
  </r>
  <r>
    <s v="FL250772"/>
    <s v="Heather Curtis"/>
    <s v="Female"/>
    <n v="54"/>
    <s v="Male"/>
    <s v="Russia"/>
    <s v="Russian"/>
    <x v="1"/>
    <n v="19"/>
    <n v="30"/>
    <n v="4"/>
    <s v="Unknown"/>
    <n v="0.9"/>
    <s v="Reviewed"/>
    <s v="Inactive"/>
    <n v="14"/>
    <n v="3"/>
    <s v="Short Duration"/>
    <s v="EXCELLENT"/>
  </r>
  <r>
    <s v="FL250773"/>
    <s v="Tiffany Moses"/>
    <s v="Female"/>
    <n v="22"/>
    <s v="Male"/>
    <s v="US"/>
    <s v="English"/>
    <x v="8"/>
    <n v="1"/>
    <s v="20"/>
    <n v="4.8"/>
    <b v="0"/>
    <n v="0.87"/>
    <s v="Reviewed"/>
    <s v="Completed"/>
    <n v="3"/>
    <n v="4"/>
    <s v="Short Duration"/>
    <s v="EXCELLENT"/>
  </r>
  <r>
    <s v="FL250774"/>
    <s v="Jacqueline Moon"/>
    <s v="Female"/>
    <n v="29"/>
    <s v="Male"/>
    <s v="South Africa"/>
    <s v="Afrikaans"/>
    <x v="1"/>
    <n v="8"/>
    <s v="50"/>
    <n v="0"/>
    <b v="0"/>
    <n v="0.77"/>
    <s v="Pending"/>
    <s v="Inactive"/>
    <n v="11"/>
    <n v="3"/>
    <s v="Short Duration"/>
    <s v="EXCELLENT"/>
  </r>
  <r>
    <s v="FL250775"/>
    <s v="James Campbell"/>
    <s v="Male"/>
    <n v="23"/>
    <s v="Male"/>
    <s v="Spain"/>
    <s v="Spanish"/>
    <x v="9"/>
    <n v="3"/>
    <n v="30"/>
    <n v="1.6"/>
    <b v="1"/>
    <n v="0.72"/>
    <s v="Follow-up"/>
    <s v="Active"/>
    <n v="1"/>
    <n v="1"/>
    <s v="Short Duration"/>
    <s v="EXCELLENT"/>
  </r>
  <r>
    <s v="FL250776"/>
    <s v="Melissa Vasquez"/>
    <s v="Female"/>
    <n v="58"/>
    <s v="Male"/>
    <s v="Mexico"/>
    <s v="Spanish"/>
    <x v="9"/>
    <n v="30"/>
    <s v="50"/>
    <n v="1.3"/>
    <b v="1"/>
    <n v="0.87"/>
    <s v="Urgent"/>
    <s v="Inactive"/>
    <n v="13"/>
    <n v="6"/>
    <s v="Short Duration"/>
    <s v="EXCELLENT"/>
  </r>
  <r>
    <s v="FL250777"/>
    <s v="Katherine Carlson"/>
    <s v="Female"/>
    <n v="56"/>
    <s v="Male"/>
    <s v="China"/>
    <s v="Mandarin"/>
    <x v="0"/>
    <n v="3"/>
    <s v="40"/>
    <n v="4.0999999999999996"/>
    <b v="1"/>
    <n v="0.89"/>
    <s v="Urgent"/>
    <s v="Active"/>
    <n v="5"/>
    <n v="1"/>
    <s v="Short Duration"/>
    <s v="EXCELLENT"/>
  </r>
  <r>
    <s v="FL250778"/>
    <s v="Adam Clay"/>
    <s v="Male"/>
    <n v="48"/>
    <s v="Male"/>
    <s v="Turkey"/>
    <s v="Turkish"/>
    <x v="3"/>
    <n v="19"/>
    <s v="40"/>
    <n v="1.5"/>
    <b v="0"/>
    <n v="0.87"/>
    <s v="Follow-up"/>
    <s v="Active"/>
    <n v="14"/>
    <n v="11"/>
    <s v="Medium Duration"/>
    <s v="EXCELLENT"/>
  </r>
  <r>
    <s v="FL250779"/>
    <s v="Amy Combs"/>
    <s v="Female"/>
    <n v="31"/>
    <s v="Male"/>
    <s v="Russia"/>
    <s v="Russian"/>
    <x v="1"/>
    <n v="11"/>
    <n v="40"/>
    <n v="4.3"/>
    <b v="1"/>
    <n v="0.76"/>
    <s v="Reviewed"/>
    <s v="Inactive"/>
    <n v="6"/>
    <n v="3"/>
    <s v="Short Duration"/>
    <s v="EXCELLENT"/>
  </r>
  <r>
    <s v="FL250780"/>
    <s v="Anthony Case"/>
    <s v="Male"/>
    <n v="44"/>
    <s v="Male"/>
    <s v="Australia"/>
    <s v="English"/>
    <x v="10"/>
    <n v="26"/>
    <s v="50"/>
    <n v="1.6"/>
    <s v="Unknown"/>
    <n v="1"/>
    <s v="Reviewed"/>
    <s v="Active"/>
    <n v="20"/>
    <n v="8"/>
    <s v="Medium Duration"/>
    <s v="EXCELLENT"/>
  </r>
  <r>
    <s v="FL250781"/>
    <s v="Kimberly Brown"/>
    <s v="Female"/>
    <n v="42"/>
    <s v="Male"/>
    <s v="Egypt"/>
    <s v="Arabic"/>
    <x v="1"/>
    <n v="10"/>
    <s v="100"/>
    <n v="3.7"/>
    <b v="1"/>
    <n v="0.94"/>
    <s v="Reviewed"/>
    <s v="Completed"/>
    <n v="8"/>
    <n v="2"/>
    <s v="Short Duration"/>
    <s v="EXCELLENT"/>
  </r>
  <r>
    <s v="FL250782"/>
    <s v="Joshua Holloway"/>
    <s v="Male"/>
    <n v="59"/>
    <s v="Male"/>
    <s v="US"/>
    <s v="English"/>
    <x v="8"/>
    <n v="17"/>
    <s v="50"/>
    <n v="1.4"/>
    <b v="1"/>
    <n v="0.79"/>
    <s v="Reviewed"/>
    <s v="On Hold"/>
    <n v="20"/>
    <n v="12"/>
    <s v="Medium Duration"/>
    <s v="EXCELLENT"/>
  </r>
  <r>
    <s v="FL250783"/>
    <s v="Cynthia Walton"/>
    <s v="Female"/>
    <m/>
    <s v="Male"/>
    <s v="Argentina"/>
    <s v="Spanish"/>
    <x v="0"/>
    <n v="9"/>
    <n v="100"/>
    <n v="4.5"/>
    <b v="1"/>
    <n v="0.83"/>
    <s v="Follow-up"/>
    <s v="Inactive"/>
    <n v="15"/>
    <n v="1"/>
    <s v="Short Duration"/>
    <s v="EXCELLENT"/>
  </r>
  <r>
    <s v="FL250784"/>
    <s v="Shawn Delgado"/>
    <s v="Male"/>
    <n v="21"/>
    <s v="Male"/>
    <s v="China"/>
    <s v="Mandarin"/>
    <x v="6"/>
    <n v="0"/>
    <n v="40"/>
    <n v="3.7"/>
    <b v="0"/>
    <n v="0.74"/>
    <s v="Reviewed"/>
    <s v="Active"/>
    <n v="1"/>
    <n v="1"/>
    <s v="Short Duration"/>
    <s v="EXCELLENT"/>
  </r>
  <r>
    <s v="FL250785"/>
    <s v="Jeremy Smith"/>
    <s v="Male"/>
    <n v="53"/>
    <s v="Male"/>
    <s v="UK"/>
    <s v="English"/>
    <x v="9"/>
    <n v="5"/>
    <s v="75"/>
    <n v="1.1000000000000001"/>
    <b v="0"/>
    <n v="0.92"/>
    <s v="Pending"/>
    <s v="Inactive"/>
    <n v="1"/>
    <n v="1"/>
    <s v="Short Duration"/>
    <s v="EXCELLENT"/>
  </r>
  <r>
    <s v="FL250786"/>
    <s v="Marc Ortiz"/>
    <s v="Male"/>
    <n v="35"/>
    <s v="Male"/>
    <s v="Argentina"/>
    <s v="Spanish"/>
    <x v="1"/>
    <n v="15"/>
    <s v=""/>
    <n v="3.7"/>
    <b v="0"/>
    <n v="0.66"/>
    <s v="Reviewed"/>
    <s v="Completed"/>
    <n v="8"/>
    <n v="7"/>
    <s v="Medium Duration"/>
    <s v="GOOD"/>
  </r>
  <r>
    <s v="FL250787"/>
    <s v="Michelle Gregory"/>
    <s v="Female"/>
    <n v="25"/>
    <s v="Male"/>
    <s v="Brazil"/>
    <s v="Portuguese"/>
    <x v="10"/>
    <n v="3"/>
    <n v="50"/>
    <n v="3.2"/>
    <b v="1"/>
    <n v="0.74"/>
    <s v="Urgent"/>
    <s v="Inactive"/>
    <n v="2"/>
    <n v="2"/>
    <s v="Short Duration"/>
    <s v="EXCELLENT"/>
  </r>
  <r>
    <s v="FL250788"/>
    <s v="Melanie Gay"/>
    <s v="Female"/>
    <n v="23"/>
    <s v="Male"/>
    <s v="Italy"/>
    <s v="Italian"/>
    <x v="7"/>
    <n v="1"/>
    <s v="30"/>
    <n v="5"/>
    <b v="0"/>
    <n v="0.97"/>
    <s v="Reviewed"/>
    <s v="Inactive"/>
    <n v="2"/>
    <n v="1"/>
    <s v="Short Duration"/>
    <s v="EXCELLENT"/>
  </r>
  <r>
    <s v="FL250789"/>
    <s v="Brittany Lambert"/>
    <s v="Female"/>
    <n v="56"/>
    <s v="Male"/>
    <s v="Egypt"/>
    <s v="Arabic"/>
    <x v="2"/>
    <n v="13"/>
    <s v="30"/>
    <n v="0"/>
    <s v="Unknown"/>
    <n v="0.77"/>
    <s v="Follow-up"/>
    <s v="Active"/>
    <n v="6"/>
    <n v="7"/>
    <s v="Medium Duration"/>
    <s v="EXCELLENT"/>
  </r>
  <r>
    <s v="FL250790"/>
    <s v="Mary Hernandez"/>
    <s v="Female"/>
    <n v="31"/>
    <s v="Male"/>
    <s v="Mexico"/>
    <s v="Spanish"/>
    <x v="7"/>
    <n v="6"/>
    <s v=""/>
    <n v="3.5"/>
    <b v="0"/>
    <n v="0.86"/>
    <s v="Urgent"/>
    <s v="Completed"/>
    <n v="12"/>
    <n v="2"/>
    <s v="Short Duration"/>
    <s v="EXCELLENT"/>
  </r>
  <r>
    <s v="FL250791"/>
    <s v="Jonathan Jones"/>
    <s v="Male"/>
    <n v="24"/>
    <s v="Male"/>
    <s v="US"/>
    <s v="English"/>
    <x v="8"/>
    <n v="4"/>
    <s v="50"/>
    <n v="3.1"/>
    <b v="0"/>
    <n v="0.95"/>
    <s v="Follow-up"/>
    <s v="On Hold"/>
    <n v="5"/>
    <n v="2"/>
    <s v="Short Duration"/>
    <s v="EXCELLENT"/>
  </r>
  <r>
    <s v="FL250792"/>
    <s v="Gina Williams"/>
    <s v="Female"/>
    <n v="35"/>
    <s v="Male"/>
    <s v="Brazil"/>
    <s v="Portuguese"/>
    <x v="8"/>
    <n v="7"/>
    <s v=""/>
    <n v="3.9"/>
    <b v="0"/>
    <n v="0.72"/>
    <s v="Follow-up"/>
    <s v="On Hold"/>
    <n v="6"/>
    <n v="9"/>
    <s v="Medium Duration"/>
    <s v="EXCELLENT"/>
  </r>
  <r>
    <s v="FL250793"/>
    <s v="Kelly Lawson"/>
    <s v="Female"/>
    <n v="20"/>
    <s v="Male"/>
    <s v="Spain"/>
    <s v="Spanish"/>
    <x v="5"/>
    <n v="1"/>
    <s v=""/>
    <n v="3.5"/>
    <b v="0"/>
    <n v="0.71"/>
    <s v="Urgent"/>
    <s v="Active"/>
    <n v="3"/>
    <n v="1"/>
    <s v="Short Duration"/>
    <s v="EXCELLENT"/>
  </r>
  <r>
    <s v="FL250794"/>
    <s v="Keith Smith"/>
    <s v="Male"/>
    <n v="26"/>
    <s v="Male"/>
    <s v="Australia"/>
    <s v="English"/>
    <x v="6"/>
    <n v="5"/>
    <n v="100"/>
    <n v="2.5"/>
    <b v="1"/>
    <n v="0.93"/>
    <s v="Follow-up"/>
    <s v="Inactive"/>
    <n v="1"/>
    <n v="1"/>
    <s v="Short Duration"/>
    <s v="EXCELLENT"/>
  </r>
  <r>
    <s v="FL250795"/>
    <s v="Christopher Hunter"/>
    <s v="Male"/>
    <n v="54"/>
    <s v="Male"/>
    <s v="UK"/>
    <s v="English"/>
    <x v="9"/>
    <n v="29"/>
    <n v="40"/>
    <n v="3.1"/>
    <b v="1"/>
    <n v="0.79"/>
    <s v="Follow-up"/>
    <s v="Active"/>
    <n v="14"/>
    <n v="12"/>
    <s v="Medium Duration"/>
    <s v="EXCELLENT"/>
  </r>
  <r>
    <s v="FL250796"/>
    <s v="Dwayne Parks"/>
    <s v="Male"/>
    <n v="53"/>
    <s v="Male"/>
    <s v="Russia"/>
    <s v="Russian"/>
    <x v="8"/>
    <n v="12"/>
    <s v="100"/>
    <n v="4.7"/>
    <b v="1"/>
    <n v="0.87"/>
    <s v="Reviewed"/>
    <s v="Active"/>
    <n v="10"/>
    <n v="11"/>
    <s v="Medium Duration"/>
    <s v="EXCELLENT"/>
  </r>
  <r>
    <s v="FL250797"/>
    <s v="Mary Hall"/>
    <s v="Female"/>
    <n v="33"/>
    <s v="Male"/>
    <s v="Canada"/>
    <s v="English"/>
    <x v="9"/>
    <n v="4"/>
    <s v=""/>
    <n v="1.9"/>
    <b v="0"/>
    <n v="0.73"/>
    <s v="Pending"/>
    <s v="Active"/>
    <n v="2"/>
    <n v="1"/>
    <s v="Short Duration"/>
    <s v="EXCELLENT"/>
  </r>
  <r>
    <s v="FL250798"/>
    <s v="Jake Gilmore"/>
    <s v="Male"/>
    <n v="43"/>
    <s v="Male"/>
    <s v="Netherlands"/>
    <s v="Dutch"/>
    <x v="3"/>
    <n v="12"/>
    <s v=""/>
    <n v="1.6"/>
    <b v="1"/>
    <n v="0.74"/>
    <s v="Follow-up"/>
    <s v="Inactive"/>
    <n v="6"/>
    <n v="2"/>
    <s v="Short Duration"/>
    <s v="EXCELLENT"/>
  </r>
  <r>
    <s v="FL250799"/>
    <s v="Mark Lopez"/>
    <s v="Male"/>
    <n v="37"/>
    <s v="Male"/>
    <s v="Canada"/>
    <s v="English"/>
    <x v="9"/>
    <n v="3"/>
    <s v="20"/>
    <n v="2.5"/>
    <b v="0"/>
    <n v="0.62"/>
    <s v="Follow-up"/>
    <s v="Completed"/>
    <n v="3"/>
    <n v="1"/>
    <s v="Short Duration"/>
    <s v="GOOD"/>
  </r>
  <r>
    <s v="FL250800"/>
    <s v="Dana Rice"/>
    <s v="Female"/>
    <n v="58"/>
    <s v="Male"/>
    <s v="France"/>
    <s v="French"/>
    <x v="6"/>
    <n v="15"/>
    <s v="20"/>
    <n v="3.5"/>
    <s v="Unknown"/>
    <n v="0.98"/>
    <s v="Follow-up"/>
    <s v="Active"/>
    <n v="9"/>
    <n v="12"/>
    <s v="Medium Duration"/>
    <s v="EXCELLENT"/>
  </r>
  <r>
    <s v="FL250801"/>
    <s v="Beth Young"/>
    <s v="Female"/>
    <n v="39"/>
    <s v="Male"/>
    <s v="Spain"/>
    <s v="Spanish"/>
    <x v="1"/>
    <n v="15"/>
    <s v="50"/>
    <n v="2.5125695216907653"/>
    <b v="0"/>
    <n v="0.8"/>
    <s v="Reviewed"/>
    <s v="Inactive"/>
    <n v="15"/>
    <n v="2"/>
    <s v="Short Duration"/>
    <s v="EXCELLENT"/>
  </r>
  <r>
    <s v="FL250802"/>
    <s v="Ryan Powell"/>
    <s v="Male"/>
    <n v="43"/>
    <s v="Male"/>
    <s v="Turkey"/>
    <s v="Turkish"/>
    <x v="2"/>
    <n v="13"/>
    <n v="20"/>
    <n v="1.2"/>
    <b v="1"/>
    <n v="0.69"/>
    <s v="Pending"/>
    <s v="Completed"/>
    <n v="14"/>
    <n v="1"/>
    <s v="Short Duration"/>
    <s v="GOOD"/>
  </r>
  <r>
    <s v="FL250803"/>
    <s v="Amanda Fowler"/>
    <s v="Female"/>
    <n v="40"/>
    <s v="Male"/>
    <s v="Spain"/>
    <s v="Spanish"/>
    <x v="0"/>
    <n v="20"/>
    <n v="30"/>
    <n v="2.5125695216907653"/>
    <b v="0"/>
    <n v="0.9"/>
    <s v="Urgent"/>
    <s v="Active"/>
    <n v="11"/>
    <n v="3"/>
    <s v="Short Duration"/>
    <s v="EXCELLENT"/>
  </r>
  <r>
    <s v="FL250804"/>
    <s v="Lindsay Rivera"/>
    <s v="Female"/>
    <n v="51"/>
    <s v="Male"/>
    <s v="UK"/>
    <s v="English"/>
    <x v="10"/>
    <n v="30"/>
    <s v="75"/>
    <n v="2.5125695216907653"/>
    <b v="1"/>
    <n v="0.74"/>
    <s v="Reviewed"/>
    <s v="On Hold"/>
    <n v="20"/>
    <n v="11"/>
    <s v="Medium Duration"/>
    <s v="EXCELLENT"/>
  </r>
  <r>
    <s v="FL250805"/>
    <s v="Mark Ward"/>
    <s v="Male"/>
    <n v="23"/>
    <s v="Male"/>
    <s v="Germany"/>
    <s v="Germany"/>
    <x v="5"/>
    <n v="4"/>
    <s v="50"/>
    <n v="4.5"/>
    <b v="0"/>
    <n v="0.98"/>
    <s v="Reviewed"/>
    <s v="Completed"/>
    <n v="1"/>
    <n v="3"/>
    <s v="Short Duration"/>
    <s v="EXCELLENT"/>
  </r>
  <r>
    <s v="FL250806"/>
    <s v="Amanda Smith"/>
    <s v="Female"/>
    <n v="31"/>
    <s v="Male"/>
    <s v="Indonesia"/>
    <s v="Indonesian"/>
    <x v="2"/>
    <s v="0"/>
    <n v="20"/>
    <n v="2.5125695216907653"/>
    <b v="1"/>
    <n v="0.84"/>
    <s v="Pending"/>
    <s v="Active"/>
    <n v="5"/>
    <n v="1"/>
    <s v="Short Duration"/>
    <s v="EXCELLENT"/>
  </r>
  <r>
    <s v="FL250807"/>
    <s v="Emily Brown"/>
    <s v="Female"/>
    <n v="44"/>
    <s v="Male"/>
    <s v="Russia"/>
    <s v="Russian"/>
    <x v="3"/>
    <n v="3"/>
    <n v="20"/>
    <n v="5"/>
    <b v="1"/>
    <n v="0.75"/>
    <s v="Pending"/>
    <s v="Completed"/>
    <n v="4"/>
    <n v="2"/>
    <s v="Short Duration"/>
    <s v="EXCELLENT"/>
  </r>
  <r>
    <s v="FL250808"/>
    <s v="Dwayne Cardenas"/>
    <s v="Male"/>
    <n v="56"/>
    <s v="Male"/>
    <s v="Germany"/>
    <s v="Germany"/>
    <x v="1"/>
    <n v="23"/>
    <s v="75"/>
    <n v="3.9"/>
    <b v="1"/>
    <n v="0.79"/>
    <s v="Reviewed"/>
    <s v="Completed"/>
    <n v="14"/>
    <n v="7"/>
    <s v="Medium Duration"/>
    <s v="EXCELLENT"/>
  </r>
  <r>
    <s v="FL250809"/>
    <s v="Dr. Rhonda Hernandez"/>
    <s v="Female"/>
    <n v="48"/>
    <s v="Male"/>
    <s v="Australia"/>
    <s v="English"/>
    <x v="8"/>
    <n v="5"/>
    <n v="100"/>
    <n v="1.8"/>
    <b v="1"/>
    <n v="0.97"/>
    <s v="Urgent"/>
    <s v="Completed"/>
    <n v="3"/>
    <n v="3"/>
    <s v="Short Duration"/>
    <s v="EXCELLENT"/>
  </r>
  <r>
    <s v="FL250810"/>
    <s v="Melody Barker"/>
    <s v="Female"/>
    <n v="46"/>
    <s v="Male"/>
    <s v="Russia"/>
    <s v="Russian"/>
    <x v="3"/>
    <n v="28"/>
    <s v="30"/>
    <n v="4.2"/>
    <b v="1"/>
    <n v="0.79"/>
    <s v="Reviewed"/>
    <s v="Completed"/>
    <n v="16"/>
    <n v="9"/>
    <s v="Medium Duration"/>
    <s v="EXCELLENT"/>
  </r>
  <r>
    <s v="FL250811"/>
    <s v="Russell Carpenter"/>
    <s v="Male"/>
    <n v="21"/>
    <s v="Male"/>
    <s v="Egypt"/>
    <s v="Arabic"/>
    <x v="5"/>
    <n v="0"/>
    <s v="20"/>
    <n v="2.6"/>
    <b v="0"/>
    <n v="0.64"/>
    <s v="Pending"/>
    <s v="Completed"/>
    <n v="3"/>
    <n v="2"/>
    <s v="Short Duration"/>
    <s v="GOOD"/>
  </r>
  <r>
    <s v="FL250812"/>
    <s v="Richard Hill"/>
    <s v="Male"/>
    <n v="52"/>
    <s v="Male"/>
    <s v="Russia"/>
    <s v="Russian"/>
    <x v="6"/>
    <n v="30"/>
    <s v="30"/>
    <n v="2"/>
    <b v="1"/>
    <n v="0.68"/>
    <s v="Urgent"/>
    <s v="Completed"/>
    <n v="10"/>
    <n v="6"/>
    <s v="Short Duration"/>
    <s v="GOOD"/>
  </r>
  <r>
    <s v="FL250813"/>
    <s v="Lindsay Potts"/>
    <s v="Female"/>
    <n v="39"/>
    <s v="Male"/>
    <s v="Russia"/>
    <s v="Russian"/>
    <x v="2"/>
    <n v="20"/>
    <n v="75"/>
    <n v="2.7"/>
    <b v="1"/>
    <n v="0.67"/>
    <s v="Pending"/>
    <s v="Active"/>
    <n v="12"/>
    <n v="2"/>
    <s v="Short Duration"/>
    <s v="GOOD"/>
  </r>
  <r>
    <s v="FL250814"/>
    <s v="Michelle Campbell"/>
    <s v="Female"/>
    <n v="31"/>
    <s v="Male"/>
    <s v="Australia"/>
    <s v="English"/>
    <x v="1"/>
    <n v="0"/>
    <s v="30"/>
    <n v="2.2999999999999998"/>
    <b v="0"/>
    <n v="0.79"/>
    <s v="Urgent"/>
    <s v="On Hold"/>
    <n v="2"/>
    <n v="1"/>
    <s v="Short Duration"/>
    <s v="EXCELLENT"/>
  </r>
  <r>
    <s v="FL250815"/>
    <s v="Alan Williams"/>
    <s v="Male"/>
    <n v="22"/>
    <s v="Male"/>
    <s v="South Korea"/>
    <s v="Korean"/>
    <x v="7"/>
    <n v="4"/>
    <n v="40"/>
    <n v="3.8"/>
    <b v="1"/>
    <n v="1"/>
    <s v="Follow-up"/>
    <s v="Inactive"/>
    <n v="2"/>
    <n v="2"/>
    <s v="Short Duration"/>
    <s v="EXCELLENT"/>
  </r>
  <r>
    <s v="FL250816"/>
    <s v="Robin Hinton"/>
    <s v="Female"/>
    <n v="38"/>
    <s v="Male"/>
    <s v="UK"/>
    <s v="English"/>
    <x v="7"/>
    <n v="10"/>
    <s v="40"/>
    <n v="2.5125695216907653"/>
    <b v="0"/>
    <n v="0.66"/>
    <s v="Pending"/>
    <s v="Completed"/>
    <n v="11"/>
    <n v="13"/>
    <s v="Long Duration"/>
    <s v="GOOD"/>
  </r>
  <r>
    <s v="FL250817"/>
    <s v="Brian Holland"/>
    <s v="Male"/>
    <n v="44"/>
    <s v="Male"/>
    <s v="Argentina"/>
    <s v="Spanish"/>
    <x v="2"/>
    <n v="24"/>
    <n v="75"/>
    <n v="4.5999999999999996"/>
    <b v="0"/>
    <n v="0.97"/>
    <s v="Pending"/>
    <s v="Inactive"/>
    <n v="19"/>
    <n v="4"/>
    <s v="Short Duration"/>
    <s v="EXCELLENT"/>
  </r>
  <r>
    <s v="FL250818"/>
    <s v="Adam Stone"/>
    <s v="Male"/>
    <n v="53"/>
    <s v="Male"/>
    <s v="Indonesia"/>
    <s v="Indonesian"/>
    <x v="10"/>
    <n v="21"/>
    <s v="100"/>
    <n v="3.4"/>
    <b v="0"/>
    <n v="0.62"/>
    <s v="Reviewed"/>
    <s v="Active"/>
    <n v="17"/>
    <n v="3"/>
    <s v="Short Duration"/>
    <s v="GOOD"/>
  </r>
  <r>
    <s v="FL250819"/>
    <s v="Curtis Lambert"/>
    <s v="Male"/>
    <n v="22"/>
    <s v="Male"/>
    <s v="China"/>
    <s v="Mandarin"/>
    <x v="6"/>
    <n v="2"/>
    <n v="20"/>
    <n v="2.5125695216907653"/>
    <b v="0"/>
    <n v="0.79"/>
    <s v="Pending"/>
    <s v="Completed"/>
    <n v="5"/>
    <n v="1"/>
    <s v="Short Duration"/>
    <s v="EXCELLENT"/>
  </r>
  <r>
    <s v="FL250820"/>
    <s v="Alexandra Sims"/>
    <s v="Female"/>
    <n v="40"/>
    <s v="Male"/>
    <s v="India"/>
    <s v="Hindi"/>
    <x v="0"/>
    <n v="14"/>
    <s v="75"/>
    <n v="0"/>
    <b v="1"/>
    <n v="0.79"/>
    <s v="Pending"/>
    <s v="On Hold"/>
    <n v="14"/>
    <n v="1"/>
    <s v="Short Duration"/>
    <s v="EXCELLENT"/>
  </r>
  <r>
    <s v="FL250821"/>
    <s v="Brenda Spencer"/>
    <s v="Female"/>
    <n v="49"/>
    <s v="Male"/>
    <s v="China"/>
    <s v="Mandarin"/>
    <x v="1"/>
    <n v="15"/>
    <s v="40"/>
    <n v="3.9"/>
    <b v="0"/>
    <n v="0.86"/>
    <s v="Follow-up"/>
    <s v="Inactive"/>
    <n v="15"/>
    <n v="11"/>
    <s v="Medium Duration"/>
    <s v="EXCELLENT"/>
  </r>
  <r>
    <s v="FL250822"/>
    <s v="Joshua Bush"/>
    <s v="Male"/>
    <n v="30"/>
    <s v="Male"/>
    <s v="Australia"/>
    <s v="English"/>
    <x v="7"/>
    <n v="11"/>
    <n v="30"/>
    <n v="4.2"/>
    <b v="0"/>
    <n v="0.65"/>
    <s v="Pending"/>
    <s v="Completed"/>
    <n v="13"/>
    <n v="5"/>
    <s v="Short Duration"/>
    <s v="GOOD"/>
  </r>
  <r>
    <s v="FL250823"/>
    <s v="Erin Martin"/>
    <s v="Female"/>
    <n v="37"/>
    <s v="Male"/>
    <s v="Japan"/>
    <s v="Japanese"/>
    <x v="5"/>
    <n v="6"/>
    <s v="20"/>
    <n v="2.5125695216907653"/>
    <s v="Unknown"/>
    <n v="0.99"/>
    <s v="Follow-up"/>
    <s v="Active"/>
    <n v="14"/>
    <n v="6"/>
    <s v="Short Duration"/>
    <s v="EXCELLENT"/>
  </r>
  <r>
    <s v="FL250824"/>
    <s v="Alexander Hogan"/>
    <s v="Male"/>
    <n v="21"/>
    <s v="Male"/>
    <s v="Egypt"/>
    <s v="Arabic"/>
    <x v="2"/>
    <n v="2"/>
    <s v="100"/>
    <n v="3.6"/>
    <b v="0"/>
    <n v="0.85"/>
    <s v="Follow-up"/>
    <s v="On Hold"/>
    <n v="3"/>
    <n v="2"/>
    <s v="Short Duration"/>
    <s v="EXCELLENT"/>
  </r>
  <r>
    <s v="FL250825"/>
    <s v="William Harris"/>
    <s v="Male"/>
    <n v="20"/>
    <s v="Male"/>
    <s v="South Korea"/>
    <s v="Korean"/>
    <x v="5"/>
    <n v="1"/>
    <n v="50"/>
    <n v="2.5125695216907653"/>
    <b v="1"/>
    <n v="0.81"/>
    <s v="Follow-up"/>
    <s v="Inactive"/>
    <n v="5"/>
    <n v="1"/>
    <s v="Short Duration"/>
    <s v="EXCELLENT"/>
  </r>
  <r>
    <s v="FL250826"/>
    <s v="Michael Mcmahon"/>
    <s v="Male"/>
    <n v="20"/>
    <s v="Male"/>
    <s v="China"/>
    <s v="Mandarin"/>
    <x v="6"/>
    <n v="2"/>
    <n v="40"/>
    <n v="2.1"/>
    <b v="0"/>
    <n v="0.64"/>
    <s v="Follow-up"/>
    <s v="Inactive"/>
    <n v="1"/>
    <n v="1"/>
    <s v="Short Duration"/>
    <s v="GOOD"/>
  </r>
  <r>
    <s v="FL250827"/>
    <s v="Michael Watson"/>
    <s v="Male"/>
    <n v="20"/>
    <s v="Male"/>
    <s v="Argentina"/>
    <s v="Spanish"/>
    <x v="10"/>
    <n v="2"/>
    <s v="20"/>
    <n v="3.9"/>
    <b v="0"/>
    <n v="0.84"/>
    <s v="Urgent"/>
    <s v="Completed"/>
    <n v="5"/>
    <n v="1"/>
    <s v="Short Duration"/>
    <s v="EXCELLENT"/>
  </r>
  <r>
    <s v="FL250828"/>
    <s v="Lori Perez"/>
    <s v="Female"/>
    <n v="26"/>
    <s v="Male"/>
    <s v="Russia"/>
    <s v="Russian"/>
    <x v="10"/>
    <n v="2"/>
    <s v="40"/>
    <n v="0"/>
    <s v="Unknown"/>
    <n v="0.66"/>
    <s v="Reviewed"/>
    <s v="On Hold"/>
    <n v="4"/>
    <n v="3"/>
    <s v="Short Duration"/>
    <s v="GOOD"/>
  </r>
  <r>
    <s v="FL250829"/>
    <s v="Lindsay Le"/>
    <s v="Female"/>
    <n v="50"/>
    <s v="Male"/>
    <s v="South Korea"/>
    <s v="Korean"/>
    <x v="3"/>
    <n v="12"/>
    <n v="75"/>
    <n v="0"/>
    <b v="0"/>
    <n v="0.75"/>
    <s v="Urgent"/>
    <s v="On Hold"/>
    <n v="12"/>
    <n v="10"/>
    <s v="Medium Duration"/>
    <s v="EXCELLENT"/>
  </r>
  <r>
    <s v="FL250830"/>
    <s v="Scott Long"/>
    <s v="Male"/>
    <n v="50"/>
    <s v="Male"/>
    <s v="Spain"/>
    <s v="Spanish"/>
    <x v="5"/>
    <n v="28"/>
    <s v="30"/>
    <n v="1.8"/>
    <s v="Unknown"/>
    <n v="0.79"/>
    <s v="Pending"/>
    <s v="On Hold"/>
    <n v="15"/>
    <n v="9"/>
    <s v="Medium Duration"/>
    <s v="EXCELLENT"/>
  </r>
  <r>
    <s v="FL250831"/>
    <s v="Diana Ferguson"/>
    <s v="Female"/>
    <n v="54"/>
    <s v="Male"/>
    <s v="Indonesia"/>
    <s v="Indonesian"/>
    <x v="5"/>
    <n v="4"/>
    <s v="20"/>
    <n v="1.1000000000000001"/>
    <b v="1"/>
    <n v="0.63"/>
    <s v="Urgent"/>
    <s v="On Hold"/>
    <n v="3"/>
    <n v="2"/>
    <s v="Short Duration"/>
    <s v="GOOD"/>
  </r>
  <r>
    <s v="FL250832"/>
    <s v="Joseph Miller"/>
    <s v="Male"/>
    <n v="54"/>
    <s v="Male"/>
    <s v="Spain"/>
    <s v="Spanish"/>
    <x v="0"/>
    <n v="3"/>
    <s v="20"/>
    <n v="1.6"/>
    <b v="1"/>
    <n v="0.7"/>
    <s v="Urgent"/>
    <s v="Active"/>
    <n v="1"/>
    <n v="2"/>
    <s v="Short Duration"/>
    <s v="GOOD"/>
  </r>
  <r>
    <s v="FL250833"/>
    <s v="Julia Reid"/>
    <s v="Female"/>
    <n v="34"/>
    <s v="Male"/>
    <s v="Egypt"/>
    <s v="Arabic"/>
    <x v="10"/>
    <n v="4"/>
    <n v="30"/>
    <n v="3.1"/>
    <s v="Unknown"/>
    <n v="0.9"/>
    <s v="Pending"/>
    <s v="On Hold"/>
    <n v="1"/>
    <n v="1"/>
    <s v="Short Duration"/>
    <s v="EXCELLENT"/>
  </r>
  <r>
    <s v="FL250834"/>
    <s v="Samantha Matthews"/>
    <s v="Female"/>
    <n v="20"/>
    <s v="Male"/>
    <s v="Italy"/>
    <s v="Italian"/>
    <x v="9"/>
    <n v="1"/>
    <s v="50"/>
    <n v="3.4"/>
    <b v="1"/>
    <n v="0.79"/>
    <s v="Pending"/>
    <s v="Inactive"/>
    <n v="2"/>
    <n v="2"/>
    <s v="Short Duration"/>
    <s v="EXCELLENT"/>
  </r>
  <r>
    <s v="FL250835"/>
    <s v="Brian Bailey"/>
    <s v="Male"/>
    <n v="29"/>
    <s v="Male"/>
    <s v="Germany"/>
    <s v="Germany"/>
    <x v="5"/>
    <n v="8"/>
    <s v="40"/>
    <n v="3.1"/>
    <b v="0"/>
    <n v="0.6"/>
    <s v="Pending"/>
    <s v="Inactive"/>
    <n v="7"/>
    <n v="9"/>
    <s v="Medium Duration"/>
    <s v="GOOD"/>
  </r>
  <r>
    <s v="FL250836"/>
    <s v="Toni Hinton"/>
    <s v="Female"/>
    <n v="57"/>
    <s v="Male"/>
    <s v="UK"/>
    <s v="English"/>
    <x v="9"/>
    <n v="11"/>
    <n v="75"/>
    <n v="2.2999999999999998"/>
    <b v="0"/>
    <n v="0.79"/>
    <s v="Urgent"/>
    <s v="Active"/>
    <n v="8"/>
    <n v="4"/>
    <s v="Short Duration"/>
    <s v="EXCELLENT"/>
  </r>
  <r>
    <s v="FL250837"/>
    <s v="Robin Ortiz"/>
    <s v="Female"/>
    <n v="36"/>
    <s v="Male"/>
    <s v="Netherlands"/>
    <s v="Dutch"/>
    <x v="5"/>
    <n v="8"/>
    <n v="40"/>
    <n v="2.5125695216907653"/>
    <b v="0"/>
    <n v="0.8"/>
    <s v="Urgent"/>
    <s v="Inactive"/>
    <n v="7"/>
    <n v="8"/>
    <s v="Medium Duration"/>
    <s v="EXCELLENT"/>
  </r>
  <r>
    <s v="FL250838"/>
    <s v="Adam Griffith"/>
    <s v="Male"/>
    <n v="51"/>
    <s v="Male"/>
    <s v="South Korea"/>
    <s v="Korean"/>
    <x v="3"/>
    <n v="32"/>
    <n v="50"/>
    <n v="3.2"/>
    <b v="0"/>
    <n v="0.88"/>
    <s v="Pending"/>
    <s v="Inactive"/>
    <n v="19"/>
    <n v="8"/>
    <s v="Medium Duration"/>
    <s v="EXCELLENT"/>
  </r>
  <r>
    <s v="FL250839"/>
    <s v="Daniel Roberson"/>
    <s v="Male"/>
    <n v="44"/>
    <s v="Male"/>
    <s v="India"/>
    <s v="Hindi"/>
    <x v="7"/>
    <n v="4"/>
    <n v="30"/>
    <n v="0"/>
    <b v="0"/>
    <n v="0.8"/>
    <s v="Reviewed"/>
    <s v="On Hold"/>
    <n v="4"/>
    <n v="1"/>
    <s v="Short Duration"/>
    <s v="EXCELLENT"/>
  </r>
  <r>
    <s v="FL250840"/>
    <s v="Dale Haynes"/>
    <s v="Male"/>
    <n v="58"/>
    <s v="Male"/>
    <s v="Spain"/>
    <s v="Spanish"/>
    <x v="8"/>
    <n v="33"/>
    <s v="30"/>
    <n v="3.3"/>
    <b v="1"/>
    <n v="0.71"/>
    <s v="Reviewed"/>
    <s v="Inactive"/>
    <n v="10"/>
    <n v="10"/>
    <s v="Medium Duration"/>
    <s v="EXCELLENT"/>
  </r>
  <r>
    <s v="FL250841"/>
    <s v="Emily Scott"/>
    <s v="Female"/>
    <n v="38"/>
    <s v="Male"/>
    <s v="South Africa"/>
    <s v="Afrikaans"/>
    <x v="1"/>
    <n v="14"/>
    <s v=""/>
    <n v="1.1000000000000001"/>
    <b v="1"/>
    <n v="0.76"/>
    <s v="Follow-up"/>
    <s v="Active"/>
    <n v="9"/>
    <n v="4"/>
    <s v="Short Duration"/>
    <s v="EXCELLENT"/>
  </r>
  <r>
    <s v="FL250842"/>
    <s v="David Brown"/>
    <s v="Male"/>
    <n v="24"/>
    <s v="Male"/>
    <s v="US"/>
    <s v="English"/>
    <x v="7"/>
    <n v="6"/>
    <n v="30"/>
    <n v="4.5999999999999996"/>
    <b v="1"/>
    <n v="0.93"/>
    <s v="Pending"/>
    <s v="On Hold"/>
    <n v="10"/>
    <n v="12"/>
    <s v="Medium Duration"/>
    <s v="EXCELLENT"/>
  </r>
  <r>
    <s v="FL250843"/>
    <s v="Stephanie Guzman"/>
    <s v="Female"/>
    <n v="30"/>
    <s v="Male"/>
    <s v="Turkey"/>
    <s v="Turkish"/>
    <x v="0"/>
    <n v="5"/>
    <n v="30"/>
    <n v="2.5125695216907653"/>
    <b v="0"/>
    <n v="0.79"/>
    <s v="Follow-up"/>
    <s v="Completed"/>
    <n v="3"/>
    <n v="1"/>
    <s v="Short Duration"/>
    <s v="EXCELLENT"/>
  </r>
  <r>
    <s v="FL250844"/>
    <s v="Maxwell Johnson"/>
    <s v="Male"/>
    <n v="25"/>
    <s v="Male"/>
    <s v="Indonesia"/>
    <s v="Indonesian"/>
    <x v="8"/>
    <n v="3"/>
    <s v="75"/>
    <n v="2.5125695216907653"/>
    <b v="0"/>
    <n v="0.83"/>
    <s v="Reviewed"/>
    <s v="On Hold"/>
    <n v="5"/>
    <n v="1"/>
    <s v="Short Duration"/>
    <s v="EXCELLENT"/>
  </r>
  <r>
    <s v="FL250845"/>
    <s v="Reginald Stephens"/>
    <s v="Male"/>
    <n v="54"/>
    <s v="Male"/>
    <s v="Indonesia"/>
    <s v="Indonesian"/>
    <x v="1"/>
    <n v="17"/>
    <n v="100"/>
    <n v="0"/>
    <b v="0"/>
    <n v="0.71"/>
    <s v="Follow-up"/>
    <s v="Active"/>
    <n v="17"/>
    <n v="12"/>
    <s v="Medium Duration"/>
    <s v="EXCELLENT"/>
  </r>
  <r>
    <s v="FL250846"/>
    <s v="Justin Jones"/>
    <s v="Male"/>
    <n v="54"/>
    <s v="Male"/>
    <s v="Italy"/>
    <s v="Italian"/>
    <x v="8"/>
    <n v="9"/>
    <n v="20"/>
    <n v="0"/>
    <b v="1"/>
    <n v="0.96"/>
    <s v="Pending"/>
    <s v="On Hold"/>
    <n v="7"/>
    <n v="8"/>
    <s v="Medium Duration"/>
    <s v="EXCELLENT"/>
  </r>
  <r>
    <s v="FL250847"/>
    <s v="Kristine Garcia"/>
    <s v="Female"/>
    <n v="53"/>
    <s v="Male"/>
    <s v="France"/>
    <s v="French"/>
    <x v="2"/>
    <n v="16"/>
    <s v="40"/>
    <n v="0"/>
    <b v="0"/>
    <n v="0.79"/>
    <s v="Pending"/>
    <s v="On Hold"/>
    <n v="10"/>
    <n v="13"/>
    <s v="Long Duration"/>
    <s v="EXCELLENT"/>
  </r>
  <r>
    <s v="FL250848"/>
    <s v="John Nguyen"/>
    <s v="Male"/>
    <n v="22"/>
    <s v="Male"/>
    <s v="Russia"/>
    <s v="Russian"/>
    <x v="5"/>
    <n v="3"/>
    <s v="75"/>
    <n v="3.4"/>
    <b v="1"/>
    <n v="0.65"/>
    <s v="Pending"/>
    <s v="Active"/>
    <n v="4"/>
    <n v="1"/>
    <s v="Short Duration"/>
    <s v="GOOD"/>
  </r>
  <r>
    <s v="FL250849"/>
    <s v="Anna Fleming"/>
    <s v="Female"/>
    <n v="23"/>
    <s v="Male"/>
    <s v="Mexico"/>
    <s v="Spanish"/>
    <x v="6"/>
    <n v="2"/>
    <n v="20"/>
    <n v="1.3"/>
    <b v="0"/>
    <n v="0.79"/>
    <s v="Urgent"/>
    <s v="On Hold"/>
    <n v="1"/>
    <n v="4"/>
    <s v="Short Duration"/>
    <s v="EXCELLENT"/>
  </r>
  <r>
    <s v="FL250850"/>
    <s v="Linda Williamson"/>
    <s v="Female"/>
    <n v="47"/>
    <s v="Male"/>
    <s v="France"/>
    <s v="French"/>
    <x v="8"/>
    <n v="16"/>
    <s v="50"/>
    <n v="1.9"/>
    <b v="0"/>
    <n v="0.71"/>
    <s v="Follow-up"/>
    <s v="Active"/>
    <n v="18"/>
    <n v="4"/>
    <s v="Short Duration"/>
    <s v="EXCELLENT"/>
  </r>
  <r>
    <s v="FL250851"/>
    <s v="Roy Wilson"/>
    <s v="Male"/>
    <n v="24"/>
    <s v="Male"/>
    <s v="France"/>
    <s v="French"/>
    <x v="3"/>
    <n v="6"/>
    <s v="50"/>
    <n v="1.4"/>
    <b v="1"/>
    <n v="0.63"/>
    <s v="Reviewed"/>
    <s v="Active"/>
    <n v="15"/>
    <n v="9"/>
    <s v="Medium Duration"/>
    <s v="GOOD"/>
  </r>
  <r>
    <s v="FL250852"/>
    <s v="Jennifer Pierce"/>
    <s v="Female"/>
    <n v="57"/>
    <s v="Male"/>
    <s v="India"/>
    <s v="Hindi"/>
    <x v="7"/>
    <n v="10"/>
    <n v="100"/>
    <n v="4.3"/>
    <b v="0"/>
    <n v="0.79"/>
    <s v="Reviewed"/>
    <s v="Completed"/>
    <n v="13"/>
    <n v="14"/>
    <s v="Long Duration"/>
    <s v="EXCELLENT"/>
  </r>
  <r>
    <s v="FL250853"/>
    <s v="Jason Johnson"/>
    <s v="Male"/>
    <n v="48"/>
    <s v="Male"/>
    <s v="Spain"/>
    <s v="Spanish"/>
    <x v="2"/>
    <n v="16"/>
    <n v="30"/>
    <n v="2.5125695216907653"/>
    <b v="0"/>
    <n v="0.97"/>
    <s v="Reviewed"/>
    <s v="Inactive"/>
    <n v="11"/>
    <n v="6"/>
    <s v="Short Duration"/>
    <s v="EXCELLENT"/>
  </r>
  <r>
    <s v="FL250854"/>
    <s v="Jasmine Lane"/>
    <s v="Female"/>
    <n v="21"/>
    <s v="Male"/>
    <s v="Turkey"/>
    <s v="Turkish"/>
    <x v="7"/>
    <n v="0"/>
    <n v="100"/>
    <n v="4.3"/>
    <b v="0"/>
    <n v="0.79"/>
    <s v="Urgent"/>
    <s v="Inactive"/>
    <n v="4"/>
    <n v="2"/>
    <s v="Short Duration"/>
    <s v="EXCELLENT"/>
  </r>
  <r>
    <s v="FL250855"/>
    <s v="Evan Soto"/>
    <s v="Male"/>
    <n v="33"/>
    <s v="Male"/>
    <s v="Japan"/>
    <s v="Japanese"/>
    <x v="5"/>
    <n v="13"/>
    <n v="75"/>
    <n v="0"/>
    <b v="1"/>
    <n v="0.79"/>
    <s v="Urgent"/>
    <s v="On Hold"/>
    <n v="10"/>
    <n v="5"/>
    <s v="Short Duration"/>
    <s v="EXCELLENT"/>
  </r>
  <r>
    <s v="FL250856"/>
    <s v="Kevin Serrano"/>
    <s v="Male"/>
    <n v="41"/>
    <s v="Male"/>
    <s v="Turkey"/>
    <s v="Turkish"/>
    <x v="9"/>
    <n v="12"/>
    <s v=""/>
    <n v="1.3"/>
    <b v="0"/>
    <n v="0.85"/>
    <s v="Pending"/>
    <s v="On Hold"/>
    <n v="7"/>
    <n v="2"/>
    <s v="Short Duration"/>
    <s v="EXCELLENT"/>
  </r>
  <r>
    <s v="FL250857"/>
    <s v="Nathaniel Benson"/>
    <s v="Male"/>
    <n v="40"/>
    <s v="Male"/>
    <s v="Australia"/>
    <s v="English"/>
    <x v="8"/>
    <n v="13"/>
    <n v="50"/>
    <n v="2.9"/>
    <b v="0"/>
    <n v="0.82"/>
    <s v="Reviewed"/>
    <s v="Completed"/>
    <n v="14"/>
    <n v="8"/>
    <s v="Medium Duration"/>
    <s v="EXCELLENT"/>
  </r>
  <r>
    <s v="FL250858"/>
    <s v="Deanna Miles"/>
    <s v="Female"/>
    <n v="40"/>
    <s v="Male"/>
    <s v="Mexico"/>
    <s v="Spanish"/>
    <x v="2"/>
    <n v="22"/>
    <n v="40"/>
    <n v="4.3"/>
    <b v="0"/>
    <n v="0.95"/>
    <s v="Urgent"/>
    <s v="Completed"/>
    <n v="14"/>
    <n v="12"/>
    <s v="Medium Duration"/>
    <s v="EXCELLENT"/>
  </r>
  <r>
    <s v="FL250859"/>
    <s v="Beverly Roy"/>
    <s v="Female"/>
    <n v="20"/>
    <s v="Male"/>
    <s v="US"/>
    <s v="English"/>
    <x v="2"/>
    <n v="1"/>
    <s v=""/>
    <n v="2.7"/>
    <b v="0"/>
    <n v="0.94"/>
    <s v="Pending"/>
    <s v="Completed"/>
    <n v="3"/>
    <n v="1"/>
    <s v="Short Duration"/>
    <s v="EXCELLENT"/>
  </r>
  <r>
    <s v="FL250860"/>
    <s v="Heather Saunders"/>
    <s v="Female"/>
    <n v="42"/>
    <s v="Male"/>
    <s v="Mexico"/>
    <s v="Spanish"/>
    <x v="3"/>
    <s v="0"/>
    <n v="50"/>
    <n v="4.2"/>
    <s v="Unknown"/>
    <n v="0.96"/>
    <s v="Reviewed"/>
    <s v="Active"/>
    <n v="1"/>
    <n v="1"/>
    <s v="Short Duration"/>
    <s v="EXCELLENT"/>
  </r>
  <r>
    <s v="FL250861"/>
    <s v="Nicholas Guerrero"/>
    <s v="Male"/>
    <n v="32"/>
    <s v="Male"/>
    <s v="Canada"/>
    <s v="English"/>
    <x v="0"/>
    <n v="12"/>
    <s v="40"/>
    <n v="0"/>
    <b v="1"/>
    <n v="0.63"/>
    <s v="Follow-up"/>
    <s v="Completed"/>
    <n v="15"/>
    <n v="9"/>
    <s v="Medium Duration"/>
    <s v="GOOD"/>
  </r>
  <r>
    <s v="FL250862"/>
    <s v="Christopher Johnson"/>
    <s v="Male"/>
    <n v="60"/>
    <s v="Male"/>
    <s v="Japan"/>
    <s v="Japanese"/>
    <x v="5"/>
    <s v="0"/>
    <s v="20"/>
    <n v="2.2000000000000002"/>
    <b v="0"/>
    <n v="0.6"/>
    <s v="Pending"/>
    <s v="Completed"/>
    <n v="4"/>
    <n v="1"/>
    <s v="Short Duration"/>
    <s v="GOOD"/>
  </r>
  <r>
    <s v="FL250863"/>
    <s v="Steven Flowers"/>
    <s v="Male"/>
    <n v="46"/>
    <s v="Male"/>
    <s v="Egypt"/>
    <s v="Arabic"/>
    <x v="10"/>
    <n v="12"/>
    <s v="50"/>
    <n v="4.7"/>
    <b v="1"/>
    <n v="0.77"/>
    <s v="Urgent"/>
    <s v="On Hold"/>
    <n v="9"/>
    <n v="7"/>
    <s v="Medium Duration"/>
    <s v="EXCELLENT"/>
  </r>
  <r>
    <s v="FL250864"/>
    <s v="Marvin Woods III"/>
    <s v="Male"/>
    <n v="29"/>
    <s v="Male"/>
    <s v="China"/>
    <s v="Mandarin"/>
    <x v="9"/>
    <n v="0"/>
    <s v="30"/>
    <n v="0"/>
    <b v="0"/>
    <n v="0.63"/>
    <s v="Urgent"/>
    <s v="Completed"/>
    <n v="2"/>
    <n v="1"/>
    <s v="Short Duration"/>
    <s v="GOOD"/>
  </r>
  <r>
    <s v="FL250865"/>
    <s v="Michelle Cook"/>
    <s v="Female"/>
    <n v="39"/>
    <s v="Male"/>
    <s v="Brazil"/>
    <s v="Portuguese"/>
    <x v="1"/>
    <n v="18"/>
    <s v="20"/>
    <n v="2.5"/>
    <b v="1"/>
    <n v="0.61"/>
    <s v="Pending"/>
    <s v="Active"/>
    <n v="16"/>
    <n v="10"/>
    <s v="Medium Duration"/>
    <s v="GOOD"/>
  </r>
  <r>
    <s v="FL250866"/>
    <s v="Logan Zamora"/>
    <s v="Male"/>
    <n v="55"/>
    <s v="Male"/>
    <s v="Russia"/>
    <s v="Russian"/>
    <x v="1"/>
    <n v="2"/>
    <n v="50"/>
    <n v="3.9"/>
    <b v="1"/>
    <n v="0.88"/>
    <s v="Pending"/>
    <s v="Active"/>
    <n v="1"/>
    <n v="4"/>
    <s v="Short Duration"/>
    <s v="EXCELLENT"/>
  </r>
  <r>
    <s v="FL250867"/>
    <s v="Casey Roberts"/>
    <s v="Male"/>
    <n v="55"/>
    <s v="Male"/>
    <s v="Turkey"/>
    <s v="Turkish"/>
    <x v="8"/>
    <s v="0"/>
    <n v="100"/>
    <n v="1.2"/>
    <b v="1"/>
    <n v="0.69"/>
    <s v="Urgent"/>
    <s v="On Hold"/>
    <n v="5"/>
    <n v="2"/>
    <s v="Short Duration"/>
    <s v="GOOD"/>
  </r>
  <r>
    <s v="FL250868"/>
    <s v="Jerry Price"/>
    <s v="Male"/>
    <n v="40"/>
    <s v="Male"/>
    <s v="Indonesia"/>
    <s v="Indonesian"/>
    <x v="6"/>
    <n v="2"/>
    <s v="75"/>
    <n v="4.5"/>
    <b v="1"/>
    <n v="0.79"/>
    <s v="Follow-up"/>
    <s v="Completed"/>
    <n v="2"/>
    <n v="2"/>
    <s v="Short Duration"/>
    <s v="EXCELLENT"/>
  </r>
  <r>
    <s v="FL250869"/>
    <s v="Kelly Ellis"/>
    <s v="Female"/>
    <n v="56"/>
    <s v="Male"/>
    <s v="China"/>
    <s v="Mandarin"/>
    <x v="7"/>
    <n v="35"/>
    <n v="40"/>
    <n v="2.7"/>
    <b v="1"/>
    <n v="0.82"/>
    <s v="Reviewed"/>
    <s v="Completed"/>
    <n v="15"/>
    <n v="6"/>
    <s v="Short Duration"/>
    <s v="EXCELLENT"/>
  </r>
  <r>
    <s v="FL250870"/>
    <s v="Caleb Guerra"/>
    <s v="Male"/>
    <n v="57"/>
    <s v="Male"/>
    <s v="Mexico"/>
    <s v="Spanish"/>
    <x v="1"/>
    <n v="21"/>
    <s v="75"/>
    <n v="2"/>
    <b v="0"/>
    <n v="0.96"/>
    <s v="Follow-up"/>
    <s v="Active"/>
    <n v="15"/>
    <n v="12"/>
    <s v="Medium Duration"/>
    <s v="EXCELLENT"/>
  </r>
  <r>
    <s v="FL250871"/>
    <s v="Samantha Norman"/>
    <s v="Female"/>
    <n v="56"/>
    <s v="Male"/>
    <s v="Russia"/>
    <s v="Russian"/>
    <x v="9"/>
    <n v="3"/>
    <n v="40"/>
    <n v="1.7"/>
    <b v="0"/>
    <n v="0.71"/>
    <s v="Pending"/>
    <s v="Completed"/>
    <n v="4"/>
    <n v="4"/>
    <s v="Short Duration"/>
    <s v="EXCELLENT"/>
  </r>
  <r>
    <s v="FL250872"/>
    <s v="Sarah Clarke"/>
    <s v="Female"/>
    <n v="49"/>
    <s v="Male"/>
    <s v="Germany"/>
    <s v="Germany"/>
    <x v="1"/>
    <n v="24"/>
    <n v="75"/>
    <n v="3"/>
    <b v="1"/>
    <n v="0.77"/>
    <s v="Follow-up"/>
    <s v="Completed"/>
    <n v="18"/>
    <n v="10"/>
    <s v="Medium Duration"/>
    <s v="EXCELLENT"/>
  </r>
  <r>
    <s v="FL250873"/>
    <s v="Aaron Blair"/>
    <s v="Male"/>
    <n v="26"/>
    <s v="Male"/>
    <s v="Spain"/>
    <s v="Spanish"/>
    <x v="0"/>
    <s v="0"/>
    <n v="75"/>
    <n v="2.1"/>
    <b v="1"/>
    <n v="0.79"/>
    <s v="Urgent"/>
    <s v="Completed"/>
    <n v="1"/>
    <n v="1"/>
    <s v="Short Duration"/>
    <s v="EXCELLENT"/>
  </r>
  <r>
    <s v="FL250874"/>
    <s v="Courtney Burton"/>
    <s v="Female"/>
    <n v="36"/>
    <s v="Male"/>
    <s v="South Korea"/>
    <s v="Korean"/>
    <x v="7"/>
    <n v="0"/>
    <s v="75"/>
    <n v="1.5"/>
    <s v="Unknown"/>
    <n v="0.73"/>
    <s v="Pending"/>
    <s v="Inactive"/>
    <n v="2"/>
    <n v="1"/>
    <s v="Short Duration"/>
    <s v="EXCELLENT"/>
  </r>
  <r>
    <s v="FL250875"/>
    <s v="Gerald Taylor"/>
    <s v="Male"/>
    <n v="20"/>
    <s v="Male"/>
    <s v="Russia"/>
    <s v="Russian"/>
    <x v="3"/>
    <n v="2"/>
    <n v="30"/>
    <n v="1.7"/>
    <b v="1"/>
    <n v="0.6"/>
    <s v="Reviewed"/>
    <s v="On Hold"/>
    <n v="4"/>
    <n v="2"/>
    <s v="Short Duration"/>
    <s v="GOOD"/>
  </r>
  <r>
    <s v="FL250876"/>
    <s v="Mary Ward"/>
    <s v="Female"/>
    <n v="40"/>
    <s v="Male"/>
    <s v="Spain"/>
    <s v="Spanish"/>
    <x v="5"/>
    <s v="0"/>
    <s v=""/>
    <n v="1.2"/>
    <b v="1"/>
    <n v="0.67"/>
    <s v="Urgent"/>
    <s v="Inactive"/>
    <n v="3"/>
    <n v="1"/>
    <s v="Short Duration"/>
    <s v="GOOD"/>
  </r>
  <r>
    <s v="FL250877"/>
    <s v="Mrs. Lisa Beard DVM"/>
    <s v="Female"/>
    <n v="30"/>
    <s v="Male"/>
    <s v="India"/>
    <s v="Hindi"/>
    <x v="1"/>
    <n v="6"/>
    <s v="75"/>
    <n v="0"/>
    <b v="0"/>
    <n v="0.8"/>
    <s v="Urgent"/>
    <s v="On Hold"/>
    <n v="7"/>
    <n v="8"/>
    <s v="Medium Duration"/>
    <s v="EXCELLENT"/>
  </r>
  <r>
    <s v="FL250878"/>
    <s v="Larry Wallace"/>
    <s v="Male"/>
    <n v="51"/>
    <s v="Male"/>
    <s v="Australia"/>
    <s v="English"/>
    <x v="2"/>
    <n v="21"/>
    <s v="20"/>
    <n v="2.5125695216907653"/>
    <b v="1"/>
    <n v="0.79"/>
    <s v="Reviewed"/>
    <s v="Active"/>
    <n v="14"/>
    <n v="7"/>
    <s v="Medium Duration"/>
    <s v="EXCELLENT"/>
  </r>
  <r>
    <s v="FL250879"/>
    <s v="Jeremiah Thompson"/>
    <s v="Male"/>
    <n v="46"/>
    <s v="Male"/>
    <s v="US"/>
    <s v="English"/>
    <x v="7"/>
    <n v="24"/>
    <s v="40"/>
    <n v="3.3"/>
    <b v="1"/>
    <n v="0.87"/>
    <s v="Reviewed"/>
    <s v="Completed"/>
    <n v="19"/>
    <n v="8"/>
    <s v="Medium Duration"/>
    <s v="EXCELLENT"/>
  </r>
  <r>
    <s v="FL250880"/>
    <s v="Mrs. Jessica Williams DVM"/>
    <s v="Female"/>
    <n v="25"/>
    <s v="Male"/>
    <s v="South Korea"/>
    <s v="Korean"/>
    <x v="5"/>
    <n v="6"/>
    <s v="20"/>
    <n v="2.1"/>
    <b v="0"/>
    <n v="0.79"/>
    <s v="Follow-up"/>
    <s v="On Hold"/>
    <n v="9"/>
    <n v="8"/>
    <s v="Medium Duration"/>
    <s v="EXCELLENT"/>
  </r>
  <r>
    <s v="FL250881"/>
    <s v="Martin Moreno"/>
    <s v="Male"/>
    <n v="53"/>
    <s v="Male"/>
    <s v="Netherlands"/>
    <s v="Dutch"/>
    <x v="3"/>
    <n v="32"/>
    <s v="50"/>
    <n v="2.5125695216907653"/>
    <b v="1"/>
    <n v="0.79"/>
    <s v="Pending"/>
    <s v="Inactive"/>
    <n v="14"/>
    <n v="4"/>
    <s v="Short Duration"/>
    <s v="EXCELLENT"/>
  </r>
  <r>
    <s v="FL250882"/>
    <s v="Yolanda Proctor"/>
    <s v="Female"/>
    <n v="50"/>
    <s v="Male"/>
    <s v="Egypt"/>
    <s v="Arabic"/>
    <x v="1"/>
    <n v="31"/>
    <n v="100"/>
    <n v="2.9"/>
    <b v="1"/>
    <n v="0.89"/>
    <s v="Reviewed"/>
    <s v="Completed"/>
    <n v="17"/>
    <n v="6"/>
    <s v="Short Duration"/>
    <s v="EXCELLENT"/>
  </r>
  <r>
    <s v="FL250883"/>
    <s v="Allen Turner"/>
    <s v="Male"/>
    <n v="45"/>
    <s v="Male"/>
    <s v="South Korea"/>
    <s v="Korean"/>
    <x v="5"/>
    <s v="0"/>
    <n v="20"/>
    <n v="3.3"/>
    <b v="1"/>
    <n v="0.93"/>
    <s v="Reviewed"/>
    <s v="Active"/>
    <n v="4"/>
    <n v="1"/>
    <s v="Short Duration"/>
    <s v="EXCELLENT"/>
  </r>
  <r>
    <s v="FL250884"/>
    <s v="Beth Huff"/>
    <s v="Female"/>
    <n v="48"/>
    <s v="Male"/>
    <s v="Canada"/>
    <s v="English"/>
    <x v="8"/>
    <n v="24"/>
    <s v="100"/>
    <n v="4.8"/>
    <b v="1"/>
    <n v="0.84"/>
    <s v="Pending"/>
    <s v="On Hold"/>
    <n v="12"/>
    <n v="13"/>
    <s v="Long Duration"/>
    <s v="EXCELLENT"/>
  </r>
  <r>
    <s v="FL250885"/>
    <s v="John Mckinney"/>
    <s v="Male"/>
    <n v="30"/>
    <s v="Male"/>
    <s v="Indonesia"/>
    <s v="Indonesian"/>
    <x v="9"/>
    <s v="0"/>
    <n v="100"/>
    <n v="4.5"/>
    <s v="Unknown"/>
    <n v="0.78"/>
    <s v="Reviewed"/>
    <s v="On Hold"/>
    <n v="5"/>
    <n v="1"/>
    <s v="Short Duration"/>
    <s v="EXCELLENT"/>
  </r>
  <r>
    <s v="FL250886"/>
    <s v="Sarah Ho"/>
    <s v="Female"/>
    <n v="33"/>
    <s v="Male"/>
    <s v="Netherlands"/>
    <s v="Dutch"/>
    <x v="7"/>
    <n v="6"/>
    <n v="50"/>
    <n v="3.1"/>
    <b v="0"/>
    <n v="0.9"/>
    <s v="Reviewed"/>
    <s v="On Hold"/>
    <n v="8"/>
    <n v="8"/>
    <s v="Medium Duration"/>
    <s v="EXCELLENT"/>
  </r>
  <r>
    <s v="FL250887"/>
    <s v="Lindsey Wang"/>
    <s v="Female"/>
    <n v="50"/>
    <s v="Male"/>
    <s v="UK"/>
    <s v="English"/>
    <x v="9"/>
    <n v="11"/>
    <s v=""/>
    <n v="4.9000000000000004"/>
    <b v="1"/>
    <n v="0.88"/>
    <s v="Follow-up"/>
    <s v="Completed"/>
    <n v="6"/>
    <n v="13"/>
    <s v="Long Duration"/>
    <s v="EXCELLENT"/>
  </r>
  <r>
    <s v="FL250888"/>
    <s v="Margaret Schwartz"/>
    <s v="Female"/>
    <n v="24"/>
    <s v="Male"/>
    <s v="Indonesia"/>
    <s v="Indonesian"/>
    <x v="6"/>
    <s v="0"/>
    <n v="20"/>
    <n v="0"/>
    <b v="0"/>
    <n v="0.76"/>
    <s v="Urgent"/>
    <s v="Inactive"/>
    <n v="3"/>
    <n v="1"/>
    <s v="Short Duration"/>
    <s v="EXCELLENT"/>
  </r>
  <r>
    <s v="FL250889"/>
    <s v="Kyle Ray"/>
    <s v="Male"/>
    <n v="38"/>
    <s v="Male"/>
    <s v="Italy"/>
    <s v="Italian"/>
    <x v="3"/>
    <n v="14"/>
    <s v="75"/>
    <n v="1.5"/>
    <b v="0"/>
    <n v="0.62"/>
    <s v="Urgent"/>
    <s v="Inactive"/>
    <n v="11"/>
    <n v="12"/>
    <s v="Medium Duration"/>
    <s v="GOOD"/>
  </r>
  <r>
    <s v="FL250890"/>
    <s v="Isaac Hebert"/>
    <s v="Male"/>
    <n v="56"/>
    <s v="Male"/>
    <s v="Japan"/>
    <s v="Japanese"/>
    <x v="9"/>
    <n v="2"/>
    <n v="75"/>
    <n v="2.4"/>
    <b v="0"/>
    <n v="0.79"/>
    <s v="Urgent"/>
    <s v="On Hold"/>
    <n v="3"/>
    <n v="1"/>
    <s v="Short Duration"/>
    <s v="EXCELLENT"/>
  </r>
  <r>
    <s v="FL250891"/>
    <s v="Michele Jones"/>
    <s v="Female"/>
    <n v="41"/>
    <s v="Male"/>
    <s v="Russia"/>
    <s v="Russian"/>
    <x v="9"/>
    <n v="2"/>
    <n v="100"/>
    <n v="4.5"/>
    <b v="0"/>
    <n v="0.75"/>
    <s v="Urgent"/>
    <s v="Active"/>
    <n v="2"/>
    <n v="1"/>
    <s v="Short Duration"/>
    <s v="EXCELLENT"/>
  </r>
  <r>
    <s v="FL250892"/>
    <s v="Austin Allen"/>
    <s v="Male"/>
    <m/>
    <s v="Male"/>
    <s v="Italy"/>
    <s v="Italian"/>
    <x v="7"/>
    <n v="11"/>
    <n v="100"/>
    <n v="2.5"/>
    <b v="1"/>
    <n v="0.8"/>
    <s v="Reviewed"/>
    <s v="Active"/>
    <n v="13"/>
    <n v="6"/>
    <s v="Short Duration"/>
    <s v="EXCELLENT"/>
  </r>
  <r>
    <s v="FL250893"/>
    <s v="Haley Castro"/>
    <s v="Female"/>
    <n v="42"/>
    <s v="Male"/>
    <s v="Germany"/>
    <s v="Germany"/>
    <x v="2"/>
    <n v="13"/>
    <s v="30"/>
    <n v="3.3"/>
    <s v="Unknown"/>
    <n v="0.63"/>
    <s v="Pending"/>
    <s v="Inactive"/>
    <n v="10"/>
    <n v="12"/>
    <s v="Medium Duration"/>
    <s v="GOOD"/>
  </r>
  <r>
    <s v="FL250894"/>
    <s v="David Armstrong"/>
    <s v="Male"/>
    <n v="26"/>
    <s v="Male"/>
    <s v="India"/>
    <s v="Hindi"/>
    <x v="0"/>
    <n v="7"/>
    <s v="75"/>
    <n v="3"/>
    <s v="Unknown"/>
    <n v="0.84"/>
    <s v="Pending"/>
    <s v="Active"/>
    <n v="11"/>
    <n v="5"/>
    <s v="Short Duration"/>
    <s v="EXCELLENT"/>
  </r>
  <r>
    <s v="FL250895"/>
    <s v="Wendy Mitchell"/>
    <s v="Female"/>
    <n v="44"/>
    <s v="Male"/>
    <s v="Canada"/>
    <s v="English"/>
    <x v="8"/>
    <n v="25"/>
    <s v="75"/>
    <n v="2.7"/>
    <b v="1"/>
    <n v="0.78"/>
    <s v="Follow-up"/>
    <s v="Inactive"/>
    <n v="15"/>
    <n v="8"/>
    <s v="Medium Duration"/>
    <s v="EXCELLENT"/>
  </r>
  <r>
    <s v="FL250896"/>
    <s v="Anthony Hernandez"/>
    <s v="Male"/>
    <n v="46"/>
    <s v="Male"/>
    <s v="Canada"/>
    <s v="English"/>
    <x v="2"/>
    <n v="20"/>
    <n v="20"/>
    <n v="1.2"/>
    <b v="0"/>
    <n v="0.74"/>
    <s v="Follow-up"/>
    <s v="On Hold"/>
    <n v="12"/>
    <n v="15"/>
    <s v="Long Duration"/>
    <s v="EXCELLENT"/>
  </r>
  <r>
    <s v="FL250897"/>
    <s v="Erica Johnson"/>
    <s v="Female"/>
    <n v="36"/>
    <s v="Male"/>
    <s v="US"/>
    <s v="English"/>
    <x v="7"/>
    <n v="8"/>
    <s v="50"/>
    <n v="4.3"/>
    <b v="0"/>
    <n v="0.9"/>
    <s v="Reviewed"/>
    <s v="Inactive"/>
    <n v="15"/>
    <n v="1"/>
    <s v="Short Duration"/>
    <s v="EXCELLENT"/>
  </r>
  <r>
    <s v="FL250898"/>
    <s v="Randall Barrett"/>
    <s v="Male"/>
    <n v="26"/>
    <s v="Male"/>
    <s v="Netherlands"/>
    <s v="Dutch"/>
    <x v="5"/>
    <n v="6"/>
    <n v="40"/>
    <n v="1.3"/>
    <b v="0"/>
    <n v="0.79"/>
    <s v="Pending"/>
    <s v="Inactive"/>
    <n v="8"/>
    <n v="5"/>
    <s v="Short Duration"/>
    <s v="EXCELLENT"/>
  </r>
  <r>
    <s v="FL250899"/>
    <s v="Nathan Huff"/>
    <s v="Male"/>
    <n v="21"/>
    <s v="Male"/>
    <s v="Germany"/>
    <s v="Germany"/>
    <x v="7"/>
    <n v="3"/>
    <s v="50"/>
    <n v="4.5999999999999996"/>
    <b v="1"/>
    <n v="0.79"/>
    <s v="Pending"/>
    <s v="On Hold"/>
    <n v="5"/>
    <n v="3"/>
    <s v="Short Duration"/>
    <s v="EXCELLENT"/>
  </r>
  <r>
    <s v="FL250900"/>
    <s v="Robin Walsh"/>
    <s v="Female"/>
    <n v="39"/>
    <s v="Male"/>
    <s v="Indonesia"/>
    <s v="Indonesian"/>
    <x v="7"/>
    <n v="18"/>
    <s v="50"/>
    <n v="2.1"/>
    <b v="0"/>
    <n v="0.75"/>
    <s v="Urgent"/>
    <s v="Active"/>
    <n v="10"/>
    <n v="7"/>
    <s v="Medium Duration"/>
    <s v="EXCELLENT"/>
  </r>
  <r>
    <s v="FL250901"/>
    <s v="Yvonne Robinson"/>
    <s v="Female"/>
    <n v="37"/>
    <s v="Male"/>
    <s v="US"/>
    <s v="English"/>
    <x v="0"/>
    <n v="18"/>
    <s v="40"/>
    <n v="4.5"/>
    <b v="0"/>
    <n v="0.72"/>
    <s v="Reviewed"/>
    <s v="Inactive"/>
    <n v="14"/>
    <n v="8"/>
    <s v="Medium Duration"/>
    <s v="EXCELLENT"/>
  </r>
  <r>
    <s v="FL250902"/>
    <s v="Kathleen Hendrix"/>
    <s v="Female"/>
    <n v="47"/>
    <s v="Male"/>
    <s v="Russia"/>
    <s v="Russian"/>
    <x v="7"/>
    <n v="3"/>
    <s v="40"/>
    <n v="4.4000000000000004"/>
    <b v="1"/>
    <n v="0.92"/>
    <s v="Reviewed"/>
    <s v="Inactive"/>
    <n v="5"/>
    <n v="2"/>
    <s v="Short Duration"/>
    <s v="EXCELLENT"/>
  </r>
  <r>
    <s v="FL250903"/>
    <s v="Jennifer Baker"/>
    <s v="Female"/>
    <n v="53"/>
    <s v="Male"/>
    <s v="Russia"/>
    <s v="Russian"/>
    <x v="2"/>
    <n v="32"/>
    <n v="20"/>
    <n v="0"/>
    <b v="0"/>
    <n v="0.79"/>
    <s v="Urgent"/>
    <s v="On Hold"/>
    <n v="17"/>
    <n v="8"/>
    <s v="Medium Duration"/>
    <s v="EXCELLENT"/>
  </r>
  <r>
    <s v="FL250904"/>
    <s v="Kim Martinez"/>
    <s v="Female"/>
    <n v="53"/>
    <s v="Male"/>
    <s v="Argentina"/>
    <s v="Spanish"/>
    <x v="1"/>
    <n v="19"/>
    <n v="20"/>
    <n v="1.3"/>
    <b v="0"/>
    <n v="0.79"/>
    <s v="Reviewed"/>
    <s v="Active"/>
    <n v="11"/>
    <n v="5"/>
    <s v="Short Duration"/>
    <s v="EXCELLENT"/>
  </r>
  <r>
    <s v="FL250905"/>
    <s v="Andrew Little"/>
    <s v="Male"/>
    <n v="21"/>
    <s v="Male"/>
    <s v="India"/>
    <s v="Hindi"/>
    <x v="6"/>
    <n v="2"/>
    <s v="50"/>
    <n v="2.6"/>
    <b v="0"/>
    <n v="0.86"/>
    <s v="Reviewed"/>
    <s v="Inactive"/>
    <n v="5"/>
    <n v="1"/>
    <s v="Short Duration"/>
    <s v="EXCELLENT"/>
  </r>
  <r>
    <s v="FL250906"/>
    <s v="Kelly Shelton"/>
    <s v="Female"/>
    <n v="35"/>
    <s v="Male"/>
    <s v="UK"/>
    <s v="English"/>
    <x v="0"/>
    <n v="0"/>
    <s v=""/>
    <n v="2.5125695216907653"/>
    <b v="1"/>
    <n v="0.85"/>
    <s v="Follow-up"/>
    <s v="On Hold"/>
    <n v="3"/>
    <n v="3"/>
    <s v="Short Duration"/>
    <s v="EXCELLENT"/>
  </r>
  <r>
    <s v="FL250907"/>
    <s v="Steven Duncan"/>
    <s v="Male"/>
    <n v="31"/>
    <s v="Male"/>
    <s v="Argentina"/>
    <s v="Spanish"/>
    <x v="10"/>
    <n v="13"/>
    <n v="40"/>
    <n v="1.2"/>
    <b v="0"/>
    <n v="0.62"/>
    <s v="Pending"/>
    <s v="Inactive"/>
    <n v="7"/>
    <n v="7"/>
    <s v="Medium Duration"/>
    <s v="GOOD"/>
  </r>
  <r>
    <s v="FL250908"/>
    <s v="Kristen Haney"/>
    <s v="Female"/>
    <n v="55"/>
    <s v="Male"/>
    <s v="South Korea"/>
    <s v="Korean"/>
    <x v="5"/>
    <n v="2"/>
    <n v="30"/>
    <n v="3.1"/>
    <b v="1"/>
    <n v="0.91"/>
    <s v="Reviewed"/>
    <s v="Completed"/>
    <n v="4"/>
    <n v="1"/>
    <s v="Short Duration"/>
    <s v="EXCELLENT"/>
  </r>
  <r>
    <s v="FL250909"/>
    <s v="Kathy Reese"/>
    <s v="Female"/>
    <n v="59"/>
    <s v="Male"/>
    <s v="Turkey"/>
    <s v="Turkish"/>
    <x v="3"/>
    <n v="11"/>
    <n v="75"/>
    <n v="2.2999999999999998"/>
    <b v="1"/>
    <n v="0.8"/>
    <s v="Follow-up"/>
    <s v="On Hold"/>
    <n v="12"/>
    <n v="9"/>
    <s v="Medium Duration"/>
    <s v="EXCELLENT"/>
  </r>
  <r>
    <s v="FL250910"/>
    <s v="Steven Murphy"/>
    <s v="Male"/>
    <n v="59"/>
    <s v="Male"/>
    <s v="France"/>
    <s v="French"/>
    <x v="8"/>
    <n v="17"/>
    <s v="100"/>
    <n v="4"/>
    <b v="0"/>
    <n v="0.72"/>
    <s v="Pending"/>
    <s v="Active"/>
    <n v="13"/>
    <n v="9"/>
    <s v="Medium Duration"/>
    <s v="EXCELLENT"/>
  </r>
  <r>
    <s v="FL250911"/>
    <s v="William Hartman"/>
    <s v="Male"/>
    <n v="47"/>
    <s v="Male"/>
    <s v="India"/>
    <s v="Hindi"/>
    <x v="0"/>
    <n v="10"/>
    <n v="75"/>
    <n v="1.9"/>
    <s v="Unknown"/>
    <n v="0.79"/>
    <s v="Urgent"/>
    <s v="Active"/>
    <n v="8"/>
    <n v="4"/>
    <s v="Short Duration"/>
    <s v="EXCELLENT"/>
  </r>
  <r>
    <s v="FL250912"/>
    <s v="Sonya Haley"/>
    <s v="Female"/>
    <n v="53"/>
    <s v="Male"/>
    <s v="South Africa"/>
    <s v="Afrikaans"/>
    <x v="10"/>
    <n v="26"/>
    <s v="75"/>
    <n v="2.4"/>
    <b v="1"/>
    <n v="0.79"/>
    <s v="Follow-up"/>
    <s v="Active"/>
    <n v="14"/>
    <n v="12"/>
    <s v="Medium Duration"/>
    <s v="EXCELLENT"/>
  </r>
  <r>
    <s v="FL250913"/>
    <s v="Robert Evans"/>
    <s v="Male"/>
    <n v="49"/>
    <s v="Male"/>
    <s v="South Africa"/>
    <s v="Afrikaans"/>
    <x v="6"/>
    <s v="0"/>
    <n v="30"/>
    <n v="2.5125695216907653"/>
    <b v="1"/>
    <n v="0.74"/>
    <s v="Follow-up"/>
    <s v="Active"/>
    <n v="4"/>
    <n v="1"/>
    <s v="Short Duration"/>
    <s v="EXCELLENT"/>
  </r>
  <r>
    <s v="FL250914"/>
    <s v="Patricia Richardson"/>
    <s v="Female"/>
    <n v="50"/>
    <s v="Male"/>
    <s v="South Africa"/>
    <s v="Afrikaans"/>
    <x v="1"/>
    <n v="8"/>
    <n v="50"/>
    <n v="3.7"/>
    <b v="1"/>
    <n v="0.82"/>
    <s v="Pending"/>
    <s v="Inactive"/>
    <n v="15"/>
    <n v="6"/>
    <s v="Short Duration"/>
    <s v="EXCELLENT"/>
  </r>
  <r>
    <s v="FL250915"/>
    <s v="Carolyn Lopez"/>
    <s v="Female"/>
    <n v="59"/>
    <s v="Male"/>
    <s v="South Korea"/>
    <s v="Korean"/>
    <x v="10"/>
    <n v="22"/>
    <n v="100"/>
    <n v="1.1000000000000001"/>
    <b v="0"/>
    <n v="0.85"/>
    <s v="Urgent"/>
    <s v="Inactive"/>
    <n v="12"/>
    <n v="14"/>
    <s v="Long Duration"/>
    <s v="EXCELLENT"/>
  </r>
  <r>
    <s v="FL250916"/>
    <s v="Kyle Burns"/>
    <s v="Male"/>
    <n v="33"/>
    <s v="Male"/>
    <s v="Turkey"/>
    <s v="Turkish"/>
    <x v="6"/>
    <n v="8"/>
    <n v="75"/>
    <n v="2.2999999999999998"/>
    <b v="1"/>
    <n v="0.68"/>
    <s v="Follow-up"/>
    <s v="Active"/>
    <n v="8"/>
    <n v="7"/>
    <s v="Medium Duration"/>
    <s v="GOOD"/>
  </r>
  <r>
    <s v="FL250917"/>
    <s v="Margaret Garcia"/>
    <s v="Female"/>
    <n v="45"/>
    <s v="Male"/>
    <s v="Canada"/>
    <s v="English"/>
    <x v="3"/>
    <n v="22"/>
    <s v="40"/>
    <n v="3.7"/>
    <b v="1"/>
    <n v="0.99"/>
    <s v="Reviewed"/>
    <s v="Active"/>
    <n v="20"/>
    <n v="16"/>
    <s v="Long Duration"/>
    <s v="EXCELLENT"/>
  </r>
  <r>
    <s v="FL250918"/>
    <s v="Brittany Barker"/>
    <s v="Female"/>
    <n v="36"/>
    <s v="Male"/>
    <s v="Italy"/>
    <s v="Italian"/>
    <x v="2"/>
    <n v="14"/>
    <s v="30"/>
    <n v="1.9"/>
    <b v="0"/>
    <n v="0.62"/>
    <s v="Reviewed"/>
    <s v="Active"/>
    <n v="14"/>
    <n v="5"/>
    <s v="Short Duration"/>
    <s v="GOOD"/>
  </r>
  <r>
    <s v="FL250919"/>
    <s v="Paul Campbell"/>
    <s v="Male"/>
    <n v="46"/>
    <s v="Male"/>
    <s v="South Africa"/>
    <s v="Afrikaans"/>
    <x v="7"/>
    <n v="6"/>
    <s v="30"/>
    <n v="1.5"/>
    <b v="0"/>
    <n v="0.79"/>
    <s v="Reviewed"/>
    <s v="Inactive"/>
    <n v="12"/>
    <n v="5"/>
    <s v="Short Duration"/>
    <s v="EXCELLENT"/>
  </r>
  <r>
    <s v="FL250920"/>
    <s v="Amy Morrow"/>
    <s v="Female"/>
    <n v="53"/>
    <s v="Male"/>
    <s v="Turkey"/>
    <s v="Turkish"/>
    <x v="2"/>
    <n v="14"/>
    <s v="30"/>
    <n v="0"/>
    <b v="0"/>
    <n v="0.83"/>
    <s v="Urgent"/>
    <s v="Active"/>
    <n v="15"/>
    <n v="5"/>
    <s v="Short Duration"/>
    <s v="EXCELLENT"/>
  </r>
  <r>
    <s v="FL250921"/>
    <s v="Amy Fitzgerald"/>
    <s v="Female"/>
    <n v="24"/>
    <s v="Male"/>
    <s v="US"/>
    <s v="English"/>
    <x v="3"/>
    <n v="2"/>
    <s v="30"/>
    <n v="3.6"/>
    <s v="Unknown"/>
    <n v="0.92"/>
    <s v="Follow-up"/>
    <s v="Active"/>
    <n v="3"/>
    <n v="1"/>
    <s v="Short Duration"/>
    <s v="EXCELLENT"/>
  </r>
  <r>
    <s v="FL250922"/>
    <s v="Anita Becker"/>
    <s v="Female"/>
    <n v="49"/>
    <s v="Male"/>
    <s v="Spain"/>
    <s v="Spanish"/>
    <x v="9"/>
    <n v="4"/>
    <n v="75"/>
    <n v="2.1"/>
    <s v="Unknown"/>
    <n v="0.85"/>
    <s v="Reviewed"/>
    <s v="Completed"/>
    <n v="5"/>
    <n v="2"/>
    <s v="Short Duration"/>
    <s v="EXCELLENT"/>
  </r>
  <r>
    <s v="FL250923"/>
    <s v="Mrs. Amy Brooks"/>
    <s v="Female"/>
    <n v="49"/>
    <s v="Male"/>
    <s v="South Korea"/>
    <s v="Korean"/>
    <x v="5"/>
    <n v="4"/>
    <s v="75"/>
    <n v="2.9"/>
    <b v="0"/>
    <n v="0.79"/>
    <s v="Urgent"/>
    <s v="Completed"/>
    <n v="1"/>
    <n v="1"/>
    <s v="Short Duration"/>
    <s v="EXCELLENT"/>
  </r>
  <r>
    <s v="FL250924"/>
    <s v="Lori Marshall"/>
    <s v="Female"/>
    <n v="49"/>
    <s v="Male"/>
    <s v="South Korea"/>
    <s v="Korean"/>
    <x v="1"/>
    <n v="24"/>
    <s v="100"/>
    <n v="3.6"/>
    <b v="1"/>
    <n v="0.79"/>
    <s v="Reviewed"/>
    <s v="Active"/>
    <n v="11"/>
    <n v="1"/>
    <s v="Short Duration"/>
    <s v="EXCELLENT"/>
  </r>
  <r>
    <s v="FL250925"/>
    <s v="Jennifer Miller"/>
    <s v="Female"/>
    <n v="58"/>
    <s v="Male"/>
    <s v="Brazil"/>
    <s v="Portuguese"/>
    <x v="0"/>
    <n v="29"/>
    <s v="30"/>
    <n v="3.3"/>
    <b v="1"/>
    <n v="0.89"/>
    <s v="Pending"/>
    <s v="On Hold"/>
    <n v="12"/>
    <n v="10"/>
    <s v="Medium Duration"/>
    <s v="EXCELLENT"/>
  </r>
  <r>
    <s v="FL250926"/>
    <s v="Thomas Young"/>
    <s v="Male"/>
    <n v="50"/>
    <s v="Male"/>
    <s v="South Africa"/>
    <s v="Afrikaans"/>
    <x v="7"/>
    <n v="13"/>
    <s v=""/>
    <n v="2.5"/>
    <b v="1"/>
    <n v="0.81"/>
    <s v="Follow-up"/>
    <s v="Active"/>
    <n v="6"/>
    <n v="3"/>
    <s v="Short Duration"/>
    <s v="EXCELLENT"/>
  </r>
  <r>
    <s v="FL250927"/>
    <s v="Zachary Larsen"/>
    <s v="Male"/>
    <n v="27"/>
    <s v="Male"/>
    <s v="South Africa"/>
    <s v="Afrikaans"/>
    <x v="9"/>
    <n v="1"/>
    <n v="100"/>
    <n v="3.7"/>
    <b v="1"/>
    <n v="0.61"/>
    <s v="Follow-up"/>
    <s v="Completed"/>
    <n v="5"/>
    <n v="1"/>
    <s v="Short Duration"/>
    <s v="GOOD"/>
  </r>
  <r>
    <s v="FL250928"/>
    <s v="Valerie Gutierrez"/>
    <s v="Female"/>
    <n v="20"/>
    <s v="Male"/>
    <s v="South Korea"/>
    <s v="Korean"/>
    <x v="10"/>
    <s v="0"/>
    <n v="30"/>
    <n v="4.5999999999999996"/>
    <b v="1"/>
    <n v="0.79"/>
    <s v="Urgent"/>
    <s v="On Hold"/>
    <n v="1"/>
    <n v="1"/>
    <s v="Short Duration"/>
    <s v="EXCELLENT"/>
  </r>
  <r>
    <s v="FL250929"/>
    <s v="Daniel Parker"/>
    <s v="Male"/>
    <n v="52"/>
    <s v="Male"/>
    <s v="Russia"/>
    <s v="Russian"/>
    <x v="0"/>
    <n v="15"/>
    <n v="40"/>
    <n v="0"/>
    <b v="1"/>
    <n v="0.92"/>
    <s v="Urgent"/>
    <s v="On Hold"/>
    <n v="9"/>
    <n v="9"/>
    <s v="Medium Duration"/>
    <s v="EXCELLENT"/>
  </r>
  <r>
    <s v="FL250930"/>
    <s v="Nicole Bennett"/>
    <s v="Female"/>
    <n v="22"/>
    <s v="Male"/>
    <s v="France"/>
    <s v="French"/>
    <x v="10"/>
    <n v="2"/>
    <s v="30"/>
    <n v="2"/>
    <b v="0"/>
    <n v="0.96"/>
    <s v="Follow-up"/>
    <s v="Active"/>
    <n v="2"/>
    <n v="3"/>
    <s v="Short Duration"/>
    <s v="EXCELLENT"/>
  </r>
  <r>
    <s v="FL250931"/>
    <s v="Lauren Lowery"/>
    <s v="Female"/>
    <n v="38"/>
    <s v="Male"/>
    <s v="Turkey"/>
    <s v="Turkish"/>
    <x v="3"/>
    <n v="14"/>
    <s v="100"/>
    <n v="1.7"/>
    <b v="0"/>
    <n v="0.66"/>
    <s v="Reviewed"/>
    <s v="Completed"/>
    <n v="7"/>
    <n v="1"/>
    <s v="Short Duration"/>
    <s v="GOOD"/>
  </r>
  <r>
    <s v="FL250932"/>
    <s v="Alexander Woodward"/>
    <s v="Male"/>
    <n v="21"/>
    <s v="Male"/>
    <s v="Canada"/>
    <s v="English"/>
    <x v="2"/>
    <n v="0"/>
    <n v="100"/>
    <n v="3"/>
    <b v="0"/>
    <n v="0.64"/>
    <s v="Reviewed"/>
    <s v="Completed"/>
    <n v="1"/>
    <n v="3"/>
    <s v="Short Duration"/>
    <s v="GOOD"/>
  </r>
  <r>
    <s v="FL250933"/>
    <s v="Anthony Walter"/>
    <s v="Male"/>
    <n v="41"/>
    <s v="Male"/>
    <s v="Australia"/>
    <s v="English"/>
    <x v="5"/>
    <n v="15"/>
    <s v="40"/>
    <n v="3.4"/>
    <b v="0"/>
    <n v="1"/>
    <s v="Pending"/>
    <s v="On Hold"/>
    <n v="8"/>
    <n v="6"/>
    <s v="Short Duration"/>
    <s v="EXCELLENT"/>
  </r>
  <r>
    <s v="FL250934"/>
    <s v="Valerie Finley"/>
    <s v="Female"/>
    <n v="33"/>
    <s v="Male"/>
    <s v="Indonesia"/>
    <s v="Indonesian"/>
    <x v="0"/>
    <n v="6"/>
    <s v="40"/>
    <n v="3.2"/>
    <b v="1"/>
    <n v="0.95"/>
    <s v="Reviewed"/>
    <s v="Active"/>
    <n v="15"/>
    <n v="6"/>
    <s v="Short Duration"/>
    <s v="EXCELLENT"/>
  </r>
  <r>
    <s v="FL250935"/>
    <s v="Deborah Kelley"/>
    <s v="Female"/>
    <n v="38"/>
    <s v="Male"/>
    <s v="Mexico"/>
    <s v="Spanish"/>
    <x v="1"/>
    <n v="11"/>
    <s v=""/>
    <n v="2.8"/>
    <s v="Unknown"/>
    <n v="0.91"/>
    <s v="Urgent"/>
    <s v="Inactive"/>
    <n v="9"/>
    <n v="5"/>
    <s v="Short Duration"/>
    <s v="EXCELLENT"/>
  </r>
  <r>
    <s v="FL250936"/>
    <s v="Kristina Miller"/>
    <s v="Female"/>
    <n v="26"/>
    <s v="Male"/>
    <s v="Russia"/>
    <s v="Russian"/>
    <x v="9"/>
    <n v="8"/>
    <n v="20"/>
    <n v="4.0999999999999996"/>
    <b v="1"/>
    <n v="0.82"/>
    <s v="Urgent"/>
    <s v="Inactive"/>
    <n v="12"/>
    <n v="1"/>
    <s v="Short Duration"/>
    <s v="EXCELLENT"/>
  </r>
  <r>
    <s v="FL250937"/>
    <s v="Anne Hampton"/>
    <s v="Female"/>
    <n v="43"/>
    <s v="Male"/>
    <s v="Netherlands"/>
    <s v="Dutch"/>
    <x v="5"/>
    <n v="3"/>
    <s v="20"/>
    <n v="0"/>
    <b v="1"/>
    <n v="0.95"/>
    <s v="Reviewed"/>
    <s v="Completed"/>
    <n v="3"/>
    <n v="1"/>
    <s v="Short Duration"/>
    <s v="EXCELLENT"/>
  </r>
  <r>
    <s v="FL250938"/>
    <s v="Sandra Henry"/>
    <s v="Female"/>
    <n v="21"/>
    <s v="Male"/>
    <s v="Italy"/>
    <s v="Italian"/>
    <x v="8"/>
    <n v="0"/>
    <s v=""/>
    <n v="0"/>
    <b v="1"/>
    <n v="0.95"/>
    <s v="Urgent"/>
    <s v="Inactive"/>
    <n v="5"/>
    <n v="3"/>
    <s v="Short Duration"/>
    <s v="EXCELLENT"/>
  </r>
  <r>
    <s v="FL250939"/>
    <s v="Tony Hester"/>
    <s v="Male"/>
    <n v="47"/>
    <s v="Male"/>
    <s v="South Korea"/>
    <s v="Korean"/>
    <x v="1"/>
    <n v="7"/>
    <n v="30"/>
    <n v="2.5125695216907653"/>
    <s v="Unknown"/>
    <n v="0.69"/>
    <s v="Follow-up"/>
    <s v="Completed"/>
    <n v="7"/>
    <n v="3"/>
    <s v="Short Duration"/>
    <s v="GOOD"/>
  </r>
  <r>
    <s v="FL250940"/>
    <s v="Nathan Davis"/>
    <s v="Male"/>
    <n v="35"/>
    <s v="Male"/>
    <s v="Spain"/>
    <s v="Spanish"/>
    <x v="2"/>
    <n v="6"/>
    <s v="40"/>
    <n v="2.5125695216907653"/>
    <b v="1"/>
    <n v="0.91"/>
    <s v="Follow-up"/>
    <s v="Completed"/>
    <n v="10"/>
    <n v="10"/>
    <s v="Medium Duration"/>
    <s v="EXCELLENT"/>
  </r>
  <r>
    <s v="FL250941"/>
    <s v="Erica Jackson"/>
    <s v="Female"/>
    <n v="37"/>
    <s v="Male"/>
    <s v="Indonesia"/>
    <s v="Indonesian"/>
    <x v="1"/>
    <n v="9"/>
    <n v="30"/>
    <n v="2.7"/>
    <b v="1"/>
    <n v="0.79"/>
    <s v="Reviewed"/>
    <s v="Completed"/>
    <n v="8"/>
    <n v="10"/>
    <s v="Medium Duration"/>
    <s v="EXCELLENT"/>
  </r>
  <r>
    <s v="FL250942"/>
    <s v="Nancy Glover"/>
    <s v="Female"/>
    <n v="38"/>
    <s v="Male"/>
    <s v="Brazil"/>
    <s v="Portuguese"/>
    <x v="5"/>
    <n v="15"/>
    <s v="40"/>
    <n v="4"/>
    <s v="Unknown"/>
    <n v="0.62"/>
    <s v="Follow-up"/>
    <s v="Inactive"/>
    <n v="7"/>
    <n v="7"/>
    <s v="Medium Duration"/>
    <s v="GOOD"/>
  </r>
  <r>
    <s v="FL250943"/>
    <s v="Richard Sanchez"/>
    <s v="Male"/>
    <n v="40"/>
    <s v="Male"/>
    <s v="Canada"/>
    <s v="English"/>
    <x v="6"/>
    <n v="20"/>
    <s v="20"/>
    <n v="2.5"/>
    <b v="0"/>
    <n v="0.81"/>
    <s v="Follow-up"/>
    <s v="Completed"/>
    <n v="10"/>
    <n v="9"/>
    <s v="Medium Duration"/>
    <s v="EXCELLENT"/>
  </r>
  <r>
    <s v="FL250944"/>
    <s v="Savannah Reid"/>
    <s v="Female"/>
    <n v="46"/>
    <s v="Male"/>
    <s v="Brazil"/>
    <s v="Portuguese"/>
    <x v="6"/>
    <n v="16"/>
    <s v="75"/>
    <n v="0"/>
    <b v="0"/>
    <n v="0.94"/>
    <s v="Pending"/>
    <s v="On Hold"/>
    <n v="13"/>
    <n v="6"/>
    <s v="Short Duration"/>
    <s v="EXCELLENT"/>
  </r>
  <r>
    <s v="FL250945"/>
    <s v="Robert Salazar"/>
    <s v="Male"/>
    <n v="56"/>
    <s v="Male"/>
    <s v="Egypt"/>
    <s v="Arabic"/>
    <x v="9"/>
    <n v="22"/>
    <n v="30"/>
    <n v="2.5125695216907653"/>
    <b v="0"/>
    <n v="0.95"/>
    <s v="Pending"/>
    <s v="Active"/>
    <n v="13"/>
    <n v="2"/>
    <s v="Short Duration"/>
    <s v="EXCELLENT"/>
  </r>
  <r>
    <s v="FL250946"/>
    <s v="Hector Greer"/>
    <s v="Male"/>
    <n v="24"/>
    <s v="Male"/>
    <s v="Turkey"/>
    <s v="Turkish"/>
    <x v="2"/>
    <n v="2"/>
    <s v=""/>
    <n v="1.6"/>
    <b v="0"/>
    <n v="1"/>
    <s v="Follow-up"/>
    <s v="Active"/>
    <n v="2"/>
    <n v="1"/>
    <s v="Short Duration"/>
    <s v="EXCELLENT"/>
  </r>
  <r>
    <s v="FL250947"/>
    <s v="Thomas Jackson"/>
    <s v="Male"/>
    <m/>
    <s v="Male"/>
    <s v="Mexico"/>
    <s v="Spanish"/>
    <x v="5"/>
    <n v="1"/>
    <s v="75"/>
    <n v="0"/>
    <b v="1"/>
    <n v="0.94"/>
    <s v="Reviewed"/>
    <s v="Completed"/>
    <n v="5"/>
    <n v="3"/>
    <s v="Short Duration"/>
    <s v="EXCELLENT"/>
  </r>
  <r>
    <s v="FL250948"/>
    <s v="Tina Clark"/>
    <s v="Female"/>
    <n v="38"/>
    <s v="Male"/>
    <s v="Turkey"/>
    <s v="Turkish"/>
    <x v="1"/>
    <n v="8"/>
    <s v="30"/>
    <n v="4"/>
    <b v="1"/>
    <n v="0.92"/>
    <s v="Pending"/>
    <s v="Active"/>
    <n v="8"/>
    <n v="10"/>
    <s v="Medium Duration"/>
    <s v="EXCELLENT"/>
  </r>
  <r>
    <s v="FL250949"/>
    <s v="Heather Brown"/>
    <s v="Female"/>
    <n v="28"/>
    <s v="Male"/>
    <s v="France"/>
    <s v="French"/>
    <x v="9"/>
    <n v="8"/>
    <n v="50"/>
    <n v="2.5"/>
    <b v="1"/>
    <n v="0.95"/>
    <s v="Urgent"/>
    <s v="Inactive"/>
    <n v="9"/>
    <n v="6"/>
    <s v="Short Duration"/>
    <s v="EXCELLENT"/>
  </r>
  <r>
    <s v="FL250950"/>
    <s v="John Weaver"/>
    <s v="Male"/>
    <n v="25"/>
    <s v="Male"/>
    <s v="Brazil"/>
    <s v="Portuguese"/>
    <x v="9"/>
    <n v="7"/>
    <n v="20"/>
    <n v="3.8"/>
    <s v="Unknown"/>
    <n v="0.97"/>
    <s v="Urgent"/>
    <s v="Inactive"/>
    <n v="8"/>
    <n v="2"/>
    <s v="Short Duration"/>
    <s v="EXCELLENT"/>
  </r>
  <r>
    <s v="FL250951"/>
    <s v="Bradley Harris"/>
    <s v="Male"/>
    <n v="41"/>
    <s v="Male"/>
    <s v="UK"/>
    <s v="English"/>
    <x v="9"/>
    <n v="8"/>
    <s v="50"/>
    <n v="4.8"/>
    <b v="0"/>
    <n v="0.75"/>
    <s v="Urgent"/>
    <s v="Active"/>
    <n v="14"/>
    <n v="6"/>
    <s v="Short Duration"/>
    <s v="EXCELLENT"/>
  </r>
  <r>
    <s v="FL250952"/>
    <s v="Cassandra Macdonald"/>
    <s v="Female"/>
    <n v="45"/>
    <s v="Male"/>
    <s v="Mexico"/>
    <s v="Spanish"/>
    <x v="6"/>
    <n v="6"/>
    <s v="40"/>
    <n v="2"/>
    <b v="1"/>
    <n v="0.78"/>
    <s v="Reviewed"/>
    <s v="Inactive"/>
    <n v="13"/>
    <n v="14"/>
    <s v="Long Duration"/>
    <s v="EXCELLENT"/>
  </r>
  <r>
    <s v="FL250953"/>
    <s v="Matthew White"/>
    <s v="Male"/>
    <n v="47"/>
    <s v="Male"/>
    <s v="Turkey"/>
    <s v="Turkish"/>
    <x v="9"/>
    <n v="16"/>
    <n v="100"/>
    <n v="3.3"/>
    <b v="0"/>
    <n v="0.65"/>
    <s v="Follow-up"/>
    <s v="Active"/>
    <n v="10"/>
    <n v="17"/>
    <s v="Long Duration"/>
    <s v="GOOD"/>
  </r>
  <r>
    <s v="FL250954"/>
    <s v="Miss Kimberly Marshall"/>
    <s v="Female"/>
    <n v="59"/>
    <s v="Male"/>
    <s v="UK"/>
    <s v="English"/>
    <x v="6"/>
    <n v="40"/>
    <s v="40"/>
    <n v="2.5"/>
    <b v="1"/>
    <n v="0.7"/>
    <s v="Urgent"/>
    <s v="Active"/>
    <n v="19"/>
    <n v="12"/>
    <s v="Medium Duration"/>
    <s v="GOOD"/>
  </r>
  <r>
    <s v="FL250955"/>
    <s v="Laura Thompson"/>
    <s v="Female"/>
    <n v="25"/>
    <s v="Male"/>
    <s v="Canada"/>
    <s v="English"/>
    <x v="0"/>
    <n v="6"/>
    <n v="100"/>
    <n v="2.5125695216907653"/>
    <b v="1"/>
    <n v="0.78"/>
    <s v="Reviewed"/>
    <s v="Active"/>
    <n v="10"/>
    <n v="2"/>
    <s v="Short Duration"/>
    <s v="EXCELLENT"/>
  </r>
  <r>
    <s v="FL250956"/>
    <s v="Nathan Soto"/>
    <s v="Male"/>
    <n v="27"/>
    <s v="Male"/>
    <s v="Australia"/>
    <s v="English"/>
    <x v="3"/>
    <n v="3"/>
    <n v="50"/>
    <n v="2.5125695216907653"/>
    <b v="1"/>
    <n v="0.96"/>
    <s v="Pending"/>
    <s v="Completed"/>
    <n v="1"/>
    <n v="3"/>
    <s v="Short Duration"/>
    <s v="EXCELLENT"/>
  </r>
  <r>
    <s v="FL250957"/>
    <s v="Rhonda Hines"/>
    <s v="Female"/>
    <n v="57"/>
    <s v="Male"/>
    <s v="Australia"/>
    <s v="English"/>
    <x v="5"/>
    <n v="5"/>
    <n v="100"/>
    <n v="0"/>
    <b v="1"/>
    <n v="0.8"/>
    <s v="Follow-up"/>
    <s v="Active"/>
    <n v="4"/>
    <n v="2"/>
    <s v="Short Duration"/>
    <s v="EXCELLENT"/>
  </r>
  <r>
    <s v="FL250958"/>
    <s v="Gabrielle Bowman"/>
    <s v="Female"/>
    <n v="34"/>
    <s v="Male"/>
    <s v="Turkey"/>
    <s v="Turkish"/>
    <x v="7"/>
    <n v="12"/>
    <n v="20"/>
    <n v="1.6"/>
    <b v="1"/>
    <n v="0.64"/>
    <s v="Pending"/>
    <s v="Completed"/>
    <n v="12"/>
    <n v="2"/>
    <s v="Short Duration"/>
    <s v="GOOD"/>
  </r>
  <r>
    <s v="FL250959"/>
    <s v="Julian Edwards"/>
    <s v="Male"/>
    <n v="55"/>
    <s v="Male"/>
    <s v="France"/>
    <s v="French"/>
    <x v="7"/>
    <n v="33"/>
    <s v="50"/>
    <n v="0"/>
    <b v="0"/>
    <n v="0.92"/>
    <s v="Reviewed"/>
    <s v="Active"/>
    <n v="19"/>
    <n v="5"/>
    <s v="Short Duration"/>
    <s v="EXCELLENT"/>
  </r>
  <r>
    <s v="FL250960"/>
    <s v="Nicholas Scott"/>
    <s v="Male"/>
    <n v="21"/>
    <s v="Male"/>
    <s v="Egypt"/>
    <s v="Arabic"/>
    <x v="0"/>
    <n v="1"/>
    <s v="100"/>
    <n v="0"/>
    <b v="1"/>
    <n v="0.79"/>
    <s v="Urgent"/>
    <s v="Active"/>
    <n v="3"/>
    <n v="2"/>
    <s v="Short Duration"/>
    <s v="EXCELLENT"/>
  </r>
  <r>
    <s v="FL250961"/>
    <s v="Daniel Green"/>
    <s v="Male"/>
    <n v="53"/>
    <s v="Male"/>
    <s v="Netherlands"/>
    <s v="Dutch"/>
    <x v="9"/>
    <n v="27"/>
    <n v="20"/>
    <n v="4.7"/>
    <b v="1"/>
    <n v="0.71"/>
    <s v="Urgent"/>
    <s v="Active"/>
    <n v="11"/>
    <n v="10"/>
    <s v="Medium Duration"/>
    <s v="EXCELLENT"/>
  </r>
  <r>
    <s v="FL250962"/>
    <s v="Catherine Johnston"/>
    <s v="Female"/>
    <n v="21"/>
    <s v="Male"/>
    <s v="Germany"/>
    <s v="Germany"/>
    <x v="7"/>
    <n v="1"/>
    <n v="100"/>
    <n v="0"/>
    <b v="1"/>
    <n v="0.95"/>
    <s v="Reviewed"/>
    <s v="Inactive"/>
    <n v="5"/>
    <n v="5"/>
    <s v="Short Duration"/>
    <s v="EXCELLENT"/>
  </r>
  <r>
    <s v="FL250963"/>
    <s v="Brenda Koch"/>
    <s v="Female"/>
    <n v="36"/>
    <s v="Male"/>
    <s v="Brazil"/>
    <s v="Portuguese"/>
    <x v="3"/>
    <s v="0"/>
    <s v="20"/>
    <n v="4.0999999999999996"/>
    <b v="0"/>
    <n v="0.86"/>
    <s v="Urgent"/>
    <s v="Completed"/>
    <n v="4"/>
    <n v="1"/>
    <s v="Short Duration"/>
    <s v="EXCELLENT"/>
  </r>
  <r>
    <s v="FL250964"/>
    <s v="Mr. Robert Meza"/>
    <s v="Male"/>
    <n v="40"/>
    <s v="Male"/>
    <s v="Germany"/>
    <s v="Germany"/>
    <x v="5"/>
    <n v="2"/>
    <n v="30"/>
    <n v="1.3"/>
    <b v="1"/>
    <n v="0.77"/>
    <s v="Follow-up"/>
    <s v="Completed"/>
    <n v="4"/>
    <n v="3"/>
    <s v="Short Duration"/>
    <s v="EXCELLENT"/>
  </r>
  <r>
    <s v="FL250965"/>
    <s v="Latoya Brown"/>
    <s v="Female"/>
    <n v="59"/>
    <s v="Male"/>
    <s v="UK"/>
    <s v="English"/>
    <x v="7"/>
    <n v="40"/>
    <s v="100"/>
    <n v="2.6"/>
    <s v="Unknown"/>
    <n v="0.79"/>
    <s v="Reviewed"/>
    <s v="Active"/>
    <n v="16"/>
    <n v="5"/>
    <s v="Short Duration"/>
    <s v="EXCELLENT"/>
  </r>
  <r>
    <s v="FL250966"/>
    <s v="David Osborne III"/>
    <s v="Male"/>
    <n v="45"/>
    <s v="Male"/>
    <s v="Netherlands"/>
    <s v="Dutch"/>
    <x v="8"/>
    <n v="4"/>
    <n v="20"/>
    <n v="2.7"/>
    <s v="Unknown"/>
    <n v="0.72"/>
    <s v="Pending"/>
    <s v="Active"/>
    <n v="5"/>
    <n v="1"/>
    <s v="Short Duration"/>
    <s v="EXCELLENT"/>
  </r>
  <r>
    <s v="FL250967"/>
    <s v="David Hooper"/>
    <s v="Male"/>
    <n v="44"/>
    <s v="Male"/>
    <s v="South Korea"/>
    <s v="Korean"/>
    <x v="10"/>
    <n v="9"/>
    <s v="40"/>
    <n v="2.5125695216907653"/>
    <b v="0"/>
    <n v="0.7"/>
    <s v="Reviewed"/>
    <s v="Inactive"/>
    <n v="9"/>
    <n v="2"/>
    <s v="Short Duration"/>
    <s v="GOOD"/>
  </r>
  <r>
    <s v="FL250968"/>
    <s v="Sarah Miller"/>
    <s v="Female"/>
    <n v="36"/>
    <s v="Male"/>
    <s v="UK"/>
    <s v="English"/>
    <x v="8"/>
    <n v="13"/>
    <s v="30"/>
    <n v="3.6"/>
    <b v="0"/>
    <n v="0.86"/>
    <s v="Follow-up"/>
    <s v="Inactive"/>
    <n v="8"/>
    <n v="3"/>
    <s v="Short Duration"/>
    <s v="EXCELLENT"/>
  </r>
  <r>
    <s v="FL250969"/>
    <s v="Lisa Werner MD"/>
    <s v="Female"/>
    <n v="26"/>
    <s v="Male"/>
    <s v="India"/>
    <s v="Hindi"/>
    <x v="2"/>
    <n v="1"/>
    <s v="75"/>
    <n v="3"/>
    <b v="1"/>
    <n v="0.79"/>
    <s v="Follow-up"/>
    <s v="Inactive"/>
    <n v="4"/>
    <n v="3"/>
    <s v="Short Duration"/>
    <s v="EXCELLENT"/>
  </r>
  <r>
    <s v="FL250970"/>
    <s v="Eric Jimenez"/>
    <s v="Male"/>
    <n v="49"/>
    <s v="Male"/>
    <s v="India"/>
    <s v="Hindi"/>
    <x v="3"/>
    <n v="1"/>
    <s v=""/>
    <n v="0"/>
    <b v="0"/>
    <n v="0.82"/>
    <s v="Reviewed"/>
    <s v="Completed"/>
    <n v="1"/>
    <n v="1"/>
    <s v="Short Duration"/>
    <s v="EXCELLENT"/>
  </r>
  <r>
    <s v="FL250971"/>
    <s v="Jay Bush"/>
    <s v="Male"/>
    <n v="29"/>
    <s v="Male"/>
    <s v="France"/>
    <s v="French"/>
    <x v="1"/>
    <n v="3"/>
    <n v="40"/>
    <n v="0"/>
    <b v="1"/>
    <n v="0.81"/>
    <s v="Reviewed"/>
    <s v="Completed"/>
    <n v="5"/>
    <n v="1"/>
    <s v="Short Duration"/>
    <s v="EXCELLENT"/>
  </r>
  <r>
    <s v="FL250972"/>
    <s v="Johnny Rice"/>
    <s v="Male"/>
    <n v="32"/>
    <s v="Male"/>
    <s v="France"/>
    <s v="French"/>
    <x v="2"/>
    <n v="1"/>
    <n v="40"/>
    <n v="3.1"/>
    <b v="1"/>
    <n v="0.76"/>
    <s v="Urgent"/>
    <s v="Completed"/>
    <n v="1"/>
    <n v="2"/>
    <s v="Short Duration"/>
    <s v="EXCELLENT"/>
  </r>
  <r>
    <s v="FL250973"/>
    <s v="Matthew Strong"/>
    <s v="Male"/>
    <n v="24"/>
    <s v="Male"/>
    <s v="Indonesia"/>
    <s v="Indonesian"/>
    <x v="0"/>
    <n v="3"/>
    <n v="30"/>
    <n v="3.9"/>
    <b v="0"/>
    <n v="0.9"/>
    <s v="Follow-up"/>
    <s v="Active"/>
    <n v="5"/>
    <n v="1"/>
    <s v="Short Duration"/>
    <s v="EXCELLENT"/>
  </r>
  <r>
    <s v="FL250974"/>
    <s v="Mark Chandler"/>
    <s v="Male"/>
    <n v="35"/>
    <s v="Male"/>
    <s v="South Korea"/>
    <s v="Korean"/>
    <x v="9"/>
    <n v="14"/>
    <s v="30"/>
    <n v="1.6"/>
    <b v="1"/>
    <n v="0.67"/>
    <s v="Reviewed"/>
    <s v="Completed"/>
    <n v="8"/>
    <n v="9"/>
    <s v="Medium Duration"/>
    <s v="GOOD"/>
  </r>
  <r>
    <s v="FL250975"/>
    <s v="Crystal Brown"/>
    <s v="Female"/>
    <n v="43"/>
    <s v="Male"/>
    <s v="Spain"/>
    <s v="Spanish"/>
    <x v="0"/>
    <n v="2"/>
    <s v=""/>
    <n v="1.8"/>
    <b v="0"/>
    <n v="0.61"/>
    <s v="Reviewed"/>
    <s v="On Hold"/>
    <n v="5"/>
    <n v="3"/>
    <s v="Short Duration"/>
    <s v="GOOD"/>
  </r>
  <r>
    <s v="FL250976"/>
    <s v="Timothy Barton"/>
    <s v="Male"/>
    <n v="53"/>
    <s v="Male"/>
    <s v="South Korea"/>
    <s v="Korean"/>
    <x v="10"/>
    <n v="27"/>
    <s v="100"/>
    <n v="3.7"/>
    <b v="0"/>
    <n v="0.73"/>
    <s v="Follow-up"/>
    <s v="On Hold"/>
    <n v="13"/>
    <n v="5"/>
    <s v="Short Duration"/>
    <s v="EXCELLENT"/>
  </r>
  <r>
    <s v="FL250977"/>
    <s v="Lisa Hickman"/>
    <s v="Female"/>
    <n v="38"/>
    <s v="Male"/>
    <s v="Russia"/>
    <s v="Russian"/>
    <x v="9"/>
    <n v="7"/>
    <s v="75"/>
    <n v="2.5125695216907653"/>
    <b v="0"/>
    <n v="0.79"/>
    <s v="Reviewed"/>
    <s v="Inactive"/>
    <n v="6"/>
    <n v="4"/>
    <s v="Short Duration"/>
    <s v="EXCELLENT"/>
  </r>
  <r>
    <s v="FL250978"/>
    <s v="Alan Mendoza"/>
    <s v="Male"/>
    <n v="57"/>
    <s v="Male"/>
    <s v="UK"/>
    <s v="English"/>
    <x v="8"/>
    <n v="29"/>
    <s v="75"/>
    <n v="4.0999999999999996"/>
    <b v="0"/>
    <n v="0.9"/>
    <s v="Urgent"/>
    <s v="Completed"/>
    <n v="10"/>
    <n v="14"/>
    <s v="Long Duration"/>
    <s v="EXCELLENT"/>
  </r>
  <r>
    <s v="FL250979"/>
    <s v="Jason Sanders"/>
    <s v="Male"/>
    <n v="27"/>
    <s v="Male"/>
    <s v="China"/>
    <s v="Mandarin"/>
    <x v="0"/>
    <n v="5"/>
    <n v="75"/>
    <n v="1.4"/>
    <b v="1"/>
    <n v="0.64"/>
    <s v="Follow-up"/>
    <s v="On Hold"/>
    <n v="4"/>
    <n v="1"/>
    <s v="Short Duration"/>
    <s v="GOOD"/>
  </r>
  <r>
    <s v="FL250980"/>
    <s v="Charles Dean"/>
    <s v="Male"/>
    <n v="43"/>
    <s v="Male"/>
    <s v="Argentina"/>
    <s v="Spanish"/>
    <x v="3"/>
    <n v="2"/>
    <s v="100"/>
    <n v="1.1000000000000001"/>
    <b v="1"/>
    <n v="0.63"/>
    <s v="Urgent"/>
    <s v="Inactive"/>
    <n v="4"/>
    <n v="1"/>
    <s v="Short Duration"/>
    <s v="GOOD"/>
  </r>
  <r>
    <s v="FL250981"/>
    <s v="Blake Newton"/>
    <s v="Male"/>
    <n v="48"/>
    <s v="Male"/>
    <s v="Canada"/>
    <s v="English"/>
    <x v="6"/>
    <n v="18"/>
    <n v="40"/>
    <n v="3.9"/>
    <s v="Unknown"/>
    <n v="0.79"/>
    <s v="Urgent"/>
    <s v="Completed"/>
    <n v="12"/>
    <n v="2"/>
    <s v="Short Duration"/>
    <s v="EXCELLENT"/>
  </r>
  <r>
    <s v="FL250982"/>
    <s v="David Gonzalez"/>
    <s v="Male"/>
    <n v="26"/>
    <s v="Male"/>
    <s v="Brazil"/>
    <s v="Portuguese"/>
    <x v="8"/>
    <n v="8"/>
    <s v="20"/>
    <n v="3.6"/>
    <b v="0"/>
    <n v="0.67"/>
    <s v="Urgent"/>
    <s v="Active"/>
    <n v="14"/>
    <n v="7"/>
    <s v="Medium Duration"/>
    <s v="GOOD"/>
  </r>
  <r>
    <s v="FL250983"/>
    <s v="Cindy Williams"/>
    <s v="Female"/>
    <m/>
    <s v="Male"/>
    <s v="South Africa"/>
    <s v="Afrikaans"/>
    <x v="2"/>
    <n v="0"/>
    <n v="40"/>
    <n v="0"/>
    <b v="0"/>
    <n v="0.97"/>
    <s v="Urgent"/>
    <s v="On Hold"/>
    <n v="4"/>
    <n v="3"/>
    <s v="Short Duration"/>
    <s v="EXCELLENT"/>
  </r>
  <r>
    <s v="FL250984"/>
    <s v="Laura Wong DDS"/>
    <s v="Female"/>
    <n v="50"/>
    <s v="Male"/>
    <s v="Italy"/>
    <s v="Italian"/>
    <x v="6"/>
    <n v="16"/>
    <n v="75"/>
    <n v="4.5"/>
    <b v="0"/>
    <n v="0.69"/>
    <s v="Follow-up"/>
    <s v="Active"/>
    <n v="15"/>
    <n v="11"/>
    <s v="Medium Duration"/>
    <s v="GOOD"/>
  </r>
  <r>
    <s v="FL250985"/>
    <s v="Robert Moran"/>
    <s v="Male"/>
    <n v="48"/>
    <s v="Male"/>
    <s v="South Africa"/>
    <s v="Afrikaans"/>
    <x v="3"/>
    <n v="8"/>
    <s v="50"/>
    <n v="2.5125695216907653"/>
    <b v="1"/>
    <n v="0.73"/>
    <s v="Urgent"/>
    <s v="Completed"/>
    <n v="6"/>
    <n v="7"/>
    <s v="Medium Duration"/>
    <s v="EXCELLENT"/>
  </r>
  <r>
    <s v="FL250986"/>
    <s v="Bradley Wu"/>
    <s v="Male"/>
    <n v="60"/>
    <s v="Male"/>
    <s v="Spain"/>
    <s v="Spanish"/>
    <x v="0"/>
    <n v="39"/>
    <s v="20"/>
    <n v="1.4"/>
    <b v="1"/>
    <n v="0.86"/>
    <s v="Urgent"/>
    <s v="On Hold"/>
    <n v="20"/>
    <n v="12"/>
    <s v="Medium Duration"/>
    <s v="EXCELLENT"/>
  </r>
  <r>
    <s v="FL250987"/>
    <s v="Daniel Thomas"/>
    <s v="Male"/>
    <n v="26"/>
    <s v="Male"/>
    <s v="Egypt"/>
    <s v="Arabic"/>
    <x v="10"/>
    <s v="0"/>
    <s v="50"/>
    <n v="0"/>
    <b v="1"/>
    <n v="0.81"/>
    <s v="Reviewed"/>
    <s v="Completed"/>
    <n v="4"/>
    <n v="1"/>
    <s v="Short Duration"/>
    <s v="EXCELLENT"/>
  </r>
  <r>
    <s v="FL250988"/>
    <s v="Michelle Peterson"/>
    <s v="Female"/>
    <n v="35"/>
    <s v="Male"/>
    <s v="South Korea"/>
    <s v="Korean"/>
    <x v="2"/>
    <n v="16"/>
    <n v="100"/>
    <n v="4.3"/>
    <b v="1"/>
    <n v="0.74"/>
    <s v="Follow-up"/>
    <s v="Active"/>
    <n v="13"/>
    <n v="3"/>
    <s v="Short Duration"/>
    <s v="EXCELLENT"/>
  </r>
  <r>
    <s v="FL250989"/>
    <s v="Seth Thomas"/>
    <s v="Male"/>
    <n v="23"/>
    <s v="Male"/>
    <s v="US"/>
    <s v="English"/>
    <x v="0"/>
    <n v="4"/>
    <n v="100"/>
    <n v="2.2000000000000002"/>
    <b v="1"/>
    <n v="0.64"/>
    <s v="Follow-up"/>
    <s v="On Hold"/>
    <n v="2"/>
    <n v="3"/>
    <s v="Short Duration"/>
    <s v="GOOD"/>
  </r>
  <r>
    <s v="FL250990"/>
    <s v="Evan Ramos"/>
    <s v="Male"/>
    <n v="37"/>
    <s v="Male"/>
    <s v="Australia"/>
    <s v="English"/>
    <x v="2"/>
    <n v="4"/>
    <s v="75"/>
    <n v="3.2"/>
    <b v="0"/>
    <n v="0.76"/>
    <s v="Pending"/>
    <s v="Active"/>
    <n v="5"/>
    <n v="1"/>
    <s v="Short Duration"/>
    <s v="EXCELLENT"/>
  </r>
  <r>
    <s v="FL250991"/>
    <s v="Michelle Solis"/>
    <s v="Female"/>
    <n v="21"/>
    <s v="Male"/>
    <s v="Argentina"/>
    <s v="Spanish"/>
    <x v="5"/>
    <n v="2"/>
    <s v="100"/>
    <n v="3.7"/>
    <b v="1"/>
    <n v="0.73"/>
    <s v="Follow-up"/>
    <s v="Completed"/>
    <n v="2"/>
    <n v="3"/>
    <s v="Short Duration"/>
    <s v="EXCELLENT"/>
  </r>
  <r>
    <s v="FL250992"/>
    <s v="Charlotte Taylor"/>
    <s v="Female"/>
    <n v="58"/>
    <s v="Male"/>
    <s v="Germany"/>
    <s v="Germany"/>
    <x v="7"/>
    <n v="37"/>
    <n v="50"/>
    <n v="4.9000000000000004"/>
    <b v="0"/>
    <n v="0.69"/>
    <s v="Follow-up"/>
    <s v="Completed"/>
    <n v="16"/>
    <n v="2"/>
    <s v="Short Duration"/>
    <s v="GOOD"/>
  </r>
  <r>
    <s v="FL250993"/>
    <s v="Sandra Preston"/>
    <s v="Female"/>
    <n v="52"/>
    <s v="Male"/>
    <s v="Indonesia"/>
    <s v="Indonesian"/>
    <x v="1"/>
    <n v="32"/>
    <n v="75"/>
    <n v="3.2"/>
    <b v="0"/>
    <n v="0.79"/>
    <s v="Pending"/>
    <s v="Active"/>
    <n v="20"/>
    <n v="7"/>
    <s v="Medium Duration"/>
    <s v="EXCELLENT"/>
  </r>
  <r>
    <s v="FL250994"/>
    <s v="Jim Weiss"/>
    <s v="Male"/>
    <n v="46"/>
    <s v="Male"/>
    <s v="Russia"/>
    <s v="Russian"/>
    <x v="1"/>
    <n v="8"/>
    <s v="20"/>
    <n v="2.2000000000000002"/>
    <s v="Unknown"/>
    <n v="0.89"/>
    <s v="Follow-up"/>
    <s v="On Hold"/>
    <n v="7"/>
    <n v="13"/>
    <s v="Long Duration"/>
    <s v="EXCELLENT"/>
  </r>
  <r>
    <s v="FL250995"/>
    <s v="Jennifer Hinton"/>
    <s v="Female"/>
    <n v="34"/>
    <s v="Male"/>
    <s v="South Africa"/>
    <s v="Afrikaans"/>
    <x v="9"/>
    <n v="8"/>
    <s v="30"/>
    <n v="3.9"/>
    <b v="1"/>
    <n v="0.95"/>
    <s v="Follow-up"/>
    <s v="Active"/>
    <n v="10"/>
    <n v="3"/>
    <s v="Short Duration"/>
    <s v="EXCELLENT"/>
  </r>
  <r>
    <s v="FL250996"/>
    <s v="Albert Wilcox"/>
    <s v="Male"/>
    <n v="56"/>
    <s v="Male"/>
    <s v="Turkey"/>
    <s v="Turkish"/>
    <x v="9"/>
    <n v="13"/>
    <s v="100"/>
    <n v="0"/>
    <b v="0"/>
    <n v="0.68"/>
    <s v="Follow-up"/>
    <s v="Completed"/>
    <n v="8"/>
    <n v="3"/>
    <s v="Short Duration"/>
    <s v="GOOD"/>
  </r>
  <r>
    <s v="FL250997"/>
    <s v="Cheryl Norris"/>
    <s v="Female"/>
    <n v="26"/>
    <s v="Male"/>
    <s v="Germany"/>
    <s v="Germany"/>
    <x v="0"/>
    <n v="6"/>
    <n v="40"/>
    <n v="2.8"/>
    <b v="0"/>
    <n v="0.82"/>
    <s v="Follow-up"/>
    <s v="Active"/>
    <n v="6"/>
    <n v="11"/>
    <s v="Medium Duration"/>
    <s v="EXCELLENT"/>
  </r>
  <r>
    <s v="FL250998"/>
    <s v="Kathy Watkins"/>
    <s v="Female"/>
    <n v="37"/>
    <s v="Male"/>
    <s v="Japan"/>
    <s v="Japanese"/>
    <x v="6"/>
    <n v="15"/>
    <s v="75"/>
    <n v="2.5125695216907653"/>
    <b v="0"/>
    <n v="0.94"/>
    <s v="Pending"/>
    <s v="Completed"/>
    <n v="14"/>
    <n v="12"/>
    <s v="Medium Duration"/>
    <s v="EXCELLENT"/>
  </r>
  <r>
    <s v="FL250999"/>
    <s v="John Obrien"/>
    <s v="Male"/>
    <n v="46"/>
    <s v="Male"/>
    <s v="Russia"/>
    <s v="Russian"/>
    <x v="10"/>
    <n v="22"/>
    <s v="100"/>
    <n v="2.8"/>
    <b v="1"/>
    <n v="0.97"/>
    <s v="Follow-up"/>
    <s v="Active"/>
    <n v="12"/>
    <n v="6"/>
    <s v="Short Duration"/>
    <s v="EXCELLENT"/>
  </r>
  <r>
    <s v="FL251000"/>
    <s v="Dawn Green"/>
    <s v="Female"/>
    <n v="36"/>
    <s v="Male"/>
    <s v="Mexico"/>
    <s v="Spanish"/>
    <x v="7"/>
    <n v="18"/>
    <n v="20"/>
    <n v="1.7"/>
    <b v="1"/>
    <n v="0.72"/>
    <s v="Follow-up"/>
    <s v="On Hold"/>
    <n v="15"/>
    <n v="14"/>
    <s v="Long Duration"/>
    <s v="EXCELLEN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L250001"/>
    <s v="Ms. Nicole Kidd"/>
    <s v="Female"/>
    <n v="52"/>
    <m/>
    <s v="Italy"/>
    <x v="0"/>
    <s v="Blockchain Development"/>
    <n v="11"/>
    <n v="100"/>
    <n v="2.5125695216907653"/>
    <b v="0"/>
    <n v="0.79"/>
    <s v="Reviewed"/>
    <s v="On Hold"/>
    <n v="13"/>
    <n v="6"/>
    <s v="Short Duration"/>
    <s v="EXCELLENT"/>
  </r>
  <r>
    <s v="FL250002"/>
    <s v="Vanessa Garcia"/>
    <s v="Female"/>
    <n v="52"/>
    <s v="Male"/>
    <s v="Australia"/>
    <x v="1"/>
    <s v="Mobile Apps"/>
    <n v="34"/>
    <n v="100"/>
    <n v="3.3"/>
    <b v="1"/>
    <n v="0.84"/>
    <s v="Reviewed"/>
    <s v="Completed"/>
    <n v="10"/>
    <n v="7"/>
    <s v="Medium Duration"/>
    <s v="EXCELLENT"/>
  </r>
  <r>
    <s v="FL250003"/>
    <s v="Juan Nelson"/>
    <s v="Male"/>
    <n v="53"/>
    <s v="Male"/>
    <s v="Germany"/>
    <x v="2"/>
    <s v="Graphic Design"/>
    <n v="31"/>
    <n v="50"/>
    <n v="0"/>
    <b v="0"/>
    <n v="0.71"/>
    <s v="Reviewed"/>
    <s v="Active"/>
    <n v="16"/>
    <n v="16"/>
    <s v="Long Duration"/>
    <s v="EXCELLENT"/>
  </r>
  <r>
    <s v="FL250004"/>
    <s v="Amanda Spencer"/>
    <s v="Female"/>
    <n v="38"/>
    <s v="Male"/>
    <s v="Australia"/>
    <x v="1"/>
    <s v="Web Development"/>
    <n v="4"/>
    <n v="40"/>
    <n v="1.5"/>
    <b v="0"/>
    <n v="0.9"/>
    <s v="Reviewed"/>
    <s v="Completed"/>
    <n v="5"/>
    <n v="1"/>
    <s v="Short Duration"/>
    <s v="EXCELLENT"/>
  </r>
  <r>
    <s v="FL250005"/>
    <s v="Lynn Curtis DDS"/>
    <s v="Female"/>
    <n v="53"/>
    <s v="Male"/>
    <s v="Germany"/>
    <x v="2"/>
    <m/>
    <n v="27"/>
    <n v="30"/>
    <n v="4.8"/>
    <b v="0"/>
    <n v="0.83"/>
    <s v="Reviewed"/>
    <s v="On Hold"/>
    <n v="13"/>
    <n v="3"/>
    <s v="Short Duration"/>
    <s v="EXCELLENT"/>
  </r>
  <r>
    <s v="FL250006"/>
    <s v="Lisa Johnson"/>
    <s v="Female"/>
    <n v="59"/>
    <s v="Male"/>
    <s v="Netherlands"/>
    <x v="3"/>
    <s v="AI"/>
    <n v="14"/>
    <n v="30"/>
    <n v="2.4"/>
    <b v="0"/>
    <n v="0.79"/>
    <s v="Urgent"/>
    <s v="Active"/>
    <n v="8"/>
    <n v="3"/>
    <s v="Short Duration"/>
    <s v="EXCELLENT"/>
  </r>
  <r>
    <s v="FL250007"/>
    <s v="Eric Myers"/>
    <s v="Male"/>
    <n v="52"/>
    <s v="Male"/>
    <s v="Indonesia"/>
    <x v="4"/>
    <s v="Data Analysis"/>
    <n v="10"/>
    <n v="75"/>
    <n v="3.1"/>
    <b v="0"/>
    <n v="0.94"/>
    <s v="Reviewed"/>
    <s v="On Hold"/>
    <n v="10"/>
    <n v="3"/>
    <s v="Short Duration"/>
    <s v="EXCELLENT"/>
  </r>
  <r>
    <s v="FL250008"/>
    <s v="Ricky Graham"/>
    <s v="Male"/>
    <n v="43"/>
    <s v="Male"/>
    <s v="Italy"/>
    <x v="0"/>
    <s v="Blockchain Development"/>
    <n v="14"/>
    <n v="40"/>
    <n v="4.5999999999999996"/>
    <b v="0"/>
    <n v="0.94"/>
    <s v="Urgent"/>
    <s v="On Hold"/>
    <n v="7"/>
    <n v="10"/>
    <s v="Medium Duration"/>
    <s v="EXCELLENT"/>
  </r>
  <r>
    <s v="FL250009"/>
    <s v="Sean Martin"/>
    <s v="Male"/>
    <n v="26"/>
    <s v="Male"/>
    <s v="US"/>
    <x v="1"/>
    <s v="Blockchain Development"/>
    <n v="4"/>
    <s v=""/>
    <n v="4"/>
    <b v="1"/>
    <n v="0.76"/>
    <s v="Reviewed"/>
    <s v="Inactive"/>
    <n v="2"/>
    <n v="4"/>
    <s v="Short Duration"/>
    <s v="EXCELLENT"/>
  </r>
  <r>
    <s v="FL250010"/>
    <s v="Matthew Lloyd"/>
    <s v="Male"/>
    <n v="52"/>
    <s v="Male"/>
    <s v="Turkey"/>
    <x v="5"/>
    <s v="AI"/>
    <n v="22"/>
    <n v="50"/>
    <n v="2.5125695216907653"/>
    <b v="1"/>
    <n v="0.79"/>
    <s v="Pending"/>
    <s v="Active"/>
    <n v="16"/>
    <n v="5"/>
    <s v="Short Duration"/>
    <s v="EXCELLENT"/>
  </r>
  <r>
    <s v="FL250011"/>
    <s v="Gavin Randall"/>
    <s v="Male"/>
    <n v="40"/>
    <s v="Male"/>
    <s v="UK"/>
    <x v="1"/>
    <s v="Data Analysis"/>
    <n v="17"/>
    <s v="40"/>
    <n v="3.6"/>
    <b v="1"/>
    <n v="0.77"/>
    <s v="Follow-up"/>
    <s v="Inactive"/>
    <n v="20"/>
    <n v="5"/>
    <s v="Short Duration"/>
    <s v="EXCELLENT"/>
  </r>
  <r>
    <s v="FL250012"/>
    <s v="Michelle Curtis"/>
    <s v="Female"/>
    <n v="55"/>
    <s v="Male"/>
    <s v="Argentina"/>
    <x v="6"/>
    <s v="UI/UX Design"/>
    <n v="15"/>
    <s v=""/>
    <n v="2.5125695216907653"/>
    <b v="1"/>
    <n v="0.86"/>
    <s v="Urgent"/>
    <s v="Active"/>
    <n v="13"/>
    <n v="4"/>
    <s v="Short Duration"/>
    <s v="EXCELLENT"/>
  </r>
  <r>
    <s v="FL250013"/>
    <s v="Alice Schneider"/>
    <s v="Female"/>
    <n v="57"/>
    <s v="Male"/>
    <s v="UK"/>
    <x v="1"/>
    <s v="Cybersecurity"/>
    <n v="18"/>
    <s v=""/>
    <n v="2"/>
    <b v="0"/>
    <n v="0.86"/>
    <s v="Reviewed"/>
    <s v="On Hold"/>
    <n v="16"/>
    <n v="15"/>
    <s v="Long Duration"/>
    <s v="EXCELLENT"/>
  </r>
  <r>
    <s v="FL250014"/>
    <s v="Phillip Shelton"/>
    <s v="Male"/>
    <n v="38"/>
    <s v="Male"/>
    <m/>
    <x v="6"/>
    <s v="Graphic Design"/>
    <n v="20"/>
    <n v="75"/>
    <n v="2.9"/>
    <b v="1"/>
    <n v="0.93"/>
    <s v="Pending"/>
    <s v="On Hold"/>
    <n v="17"/>
    <n v="12"/>
    <s v="Medium Duration"/>
    <s v="EXCELLENT"/>
  </r>
  <r>
    <s v="FL250015"/>
    <s v="Edward Ferguson"/>
    <s v="Male"/>
    <n v="50"/>
    <s v="Male"/>
    <s v="Germany"/>
    <x v="2"/>
    <s v="Data Analysis"/>
    <n v="22"/>
    <s v="75"/>
    <n v="3.7"/>
    <b v="1"/>
    <n v="0.7"/>
    <s v="Follow-up"/>
    <s v="Completed"/>
    <n v="14"/>
    <n v="6"/>
    <s v="Short Duration"/>
    <s v="GOOD"/>
  </r>
  <r>
    <s v="FL250016"/>
    <s v="Wyatt Stout"/>
    <s v="Male"/>
    <n v="42"/>
    <s v="Male"/>
    <s v="Japan"/>
    <x v="7"/>
    <m/>
    <n v="0"/>
    <n v="30"/>
    <n v="1.2"/>
    <b v="0"/>
    <n v="0.69"/>
    <s v="Urgent"/>
    <s v="Active"/>
    <n v="5"/>
    <n v="2"/>
    <s v="Short Duration"/>
    <s v="GOOD"/>
  </r>
  <r>
    <s v="FL250017"/>
    <s v="Laura Johnson"/>
    <s v="Female"/>
    <n v="39"/>
    <s v="Male"/>
    <s v="Australia"/>
    <x v="1"/>
    <s v="DevOps"/>
    <n v="13"/>
    <n v="30"/>
    <n v="2.5"/>
    <b v="0"/>
    <n v="0.6"/>
    <s v="Follow-up"/>
    <s v="Inactive"/>
    <n v="7"/>
    <n v="1"/>
    <s v="Short Duration"/>
    <s v="GOOD"/>
  </r>
  <r>
    <s v="FL250018"/>
    <s v="Scott Burns"/>
    <s v="Male"/>
    <n v="56"/>
    <s v="Male"/>
    <s v="India"/>
    <x v="8"/>
    <s v="Blockchain Development"/>
    <s v="0"/>
    <s v=""/>
    <n v="2.5125695216907653"/>
    <s v="Unknown"/>
    <n v="0.87"/>
    <s v="Pending"/>
    <s v="Completed"/>
    <n v="1"/>
    <n v="2"/>
    <s v="Short Duration"/>
    <s v="EXCELLENT"/>
  </r>
  <r>
    <s v="FL250019"/>
    <s v="Tyler Aguirre"/>
    <s v="Male"/>
    <n v="56"/>
    <s v="Male"/>
    <s v="US"/>
    <x v="1"/>
    <s v="UI/UX Design"/>
    <n v="31"/>
    <n v="50"/>
    <n v="1.1000000000000001"/>
    <b v="0"/>
    <n v="0.75"/>
    <s v="Urgent"/>
    <s v="Completed"/>
    <n v="13"/>
    <n v="3"/>
    <s v="Short Duration"/>
    <s v="EXCELLENT"/>
  </r>
  <r>
    <s v="FL250020"/>
    <s v="Matthew Lawson"/>
    <s v="Male"/>
    <n v="57"/>
    <s v="Male"/>
    <s v="Italy"/>
    <x v="0"/>
    <s v="Web Development"/>
    <n v="3"/>
    <n v="100"/>
    <n v="1.8"/>
    <b v="1"/>
    <n v="0.68"/>
    <s v="Follow-up"/>
    <s v="Completed"/>
    <n v="1"/>
    <n v="1"/>
    <s v="Short Duration"/>
    <s v="GOOD"/>
  </r>
  <r>
    <s v="FL250021"/>
    <s v="James Cherry"/>
    <s v="Male"/>
    <m/>
    <s v="Male"/>
    <s v="Indonesia"/>
    <x v="4"/>
    <s v="AI"/>
    <n v="9"/>
    <s v="50"/>
    <n v="1.8"/>
    <b v="0"/>
    <n v="0.65"/>
    <s v="Reviewed"/>
    <s v="Inactive"/>
    <n v="15"/>
    <n v="6"/>
    <s v="Short Duration"/>
    <s v="GOOD"/>
  </r>
  <r>
    <s v="FL250022"/>
    <s v="Samuel Sanford"/>
    <s v="Male"/>
    <n v="51"/>
    <s v="Male"/>
    <s v="Japan"/>
    <x v="7"/>
    <s v="DevOps"/>
    <s v="0"/>
    <s v=""/>
    <n v="2.4"/>
    <b v="0"/>
    <n v="0.69"/>
    <s v="Urgent"/>
    <s v="Completed"/>
    <n v="3"/>
    <n v="5"/>
    <s v="Short Duration"/>
    <s v="GOOD"/>
  </r>
  <r>
    <s v="FL250023"/>
    <s v="Cesar Greene"/>
    <s v="Male"/>
    <n v="51"/>
    <s v="Male"/>
    <s v="Brazil"/>
    <x v="9"/>
    <s v="Cybersecurity"/>
    <n v="21"/>
    <n v="30"/>
    <n v="4.7"/>
    <b v="0"/>
    <n v="0.79"/>
    <s v="Follow-up"/>
    <s v="Inactive"/>
    <n v="14"/>
    <n v="2"/>
    <s v="Short Duration"/>
    <s v="EXCELLENT"/>
  </r>
  <r>
    <s v="FL250024"/>
    <s v="Melanie Carter"/>
    <s v="Female"/>
    <n v="51"/>
    <s v="Male"/>
    <s v="South Korea"/>
    <x v="10"/>
    <s v="Machine Learning"/>
    <n v="15"/>
    <n v="50"/>
    <n v="1.3"/>
    <b v="1"/>
    <n v="1"/>
    <s v="Pending"/>
    <s v="Completed"/>
    <n v="9"/>
    <n v="3"/>
    <s v="Short Duration"/>
    <s v="EXCELLENT"/>
  </r>
  <r>
    <s v="FL250025"/>
    <s v="Jennifer Martin"/>
    <s v="Female"/>
    <n v="54"/>
    <s v="Male"/>
    <s v="Indonesia"/>
    <x v="4"/>
    <s v="Machine Learning"/>
    <n v="13"/>
    <s v="75"/>
    <n v="2.9"/>
    <s v="Unknown"/>
    <n v="0.92"/>
    <s v="Pending"/>
    <s v="Inactive"/>
    <n v="15"/>
    <n v="3"/>
    <s v="Short Duration"/>
    <s v="EXCELLENT"/>
  </r>
  <r>
    <s v="FL250026"/>
    <s v="Anna Mccann"/>
    <s v="Female"/>
    <n v="22"/>
    <s v="Male"/>
    <s v="South Korea"/>
    <x v="10"/>
    <s v="DevOps"/>
    <n v="0"/>
    <n v="30"/>
    <n v="1.2"/>
    <b v="1"/>
    <n v="0.7"/>
    <s v="Urgent"/>
    <s v="On Hold"/>
    <n v="5"/>
    <n v="2"/>
    <s v="Short Duration"/>
    <s v="GOOD"/>
  </r>
  <r>
    <s v="FL250027"/>
    <s v="Marissa Bass"/>
    <s v="Female"/>
    <n v="34"/>
    <s v="Male"/>
    <s v="Japan"/>
    <x v="7"/>
    <s v="Blockchain Development"/>
    <n v="8"/>
    <n v="20"/>
    <n v="0"/>
    <b v="1"/>
    <n v="0.89"/>
    <s v="Follow-up"/>
    <s v="On Hold"/>
    <n v="6"/>
    <n v="1"/>
    <s v="Short Duration"/>
    <s v="EXCELLENT"/>
  </r>
  <r>
    <s v="FL250028"/>
    <s v="Alexis Day"/>
    <s v="Female"/>
    <n v="36"/>
    <s v="Male"/>
    <s v="Russia"/>
    <x v="11"/>
    <s v="Graphic Design"/>
    <n v="11"/>
    <s v=""/>
    <n v="1.8"/>
    <b v="1"/>
    <n v="0.86"/>
    <s v="Urgent"/>
    <s v="On Hold"/>
    <n v="12"/>
    <n v="4"/>
    <s v="Short Duration"/>
    <s v="EXCELLENT"/>
  </r>
  <r>
    <s v="FL250029"/>
    <s v="Megan Jones"/>
    <s v="Female"/>
    <n v="47"/>
    <s v="Male"/>
    <s v="Canada"/>
    <x v="1"/>
    <s v="AI"/>
    <n v="22"/>
    <s v="30"/>
    <n v="1.3"/>
    <b v="0"/>
    <n v="0.62"/>
    <s v="Urgent"/>
    <s v="On Hold"/>
    <n v="14"/>
    <n v="2"/>
    <s v="Short Duration"/>
    <s v="GOOD"/>
  </r>
  <r>
    <s v="FL250030"/>
    <s v="Lori Smith"/>
    <s v="Female"/>
    <n v="41"/>
    <s v="Male"/>
    <s v="Netherlands"/>
    <x v="3"/>
    <s v="Data Analysis"/>
    <n v="14"/>
    <n v="75"/>
    <n v="1.2"/>
    <b v="0"/>
    <n v="0.79"/>
    <s v="Follow-up"/>
    <s v="On Hold"/>
    <n v="6"/>
    <n v="5"/>
    <s v="Short Duration"/>
    <s v="EXCELLENT"/>
  </r>
  <r>
    <s v="FL250031"/>
    <s v="Eric Carpenter"/>
    <s v="Male"/>
    <n v="22"/>
    <s v="Male"/>
    <s v="Netherlands"/>
    <x v="3"/>
    <s v="DevOps"/>
    <n v="4"/>
    <s v=""/>
    <n v="1"/>
    <b v="1"/>
    <n v="0.79"/>
    <s v="Follow-up"/>
    <s v="Completed"/>
    <n v="3"/>
    <n v="1"/>
    <s v="Short Duration"/>
    <s v="EXCELLENT"/>
  </r>
  <r>
    <s v="FL250032"/>
    <s v="Timothy Daniels"/>
    <s v="Male"/>
    <n v="38"/>
    <s v="Male"/>
    <s v="France"/>
    <x v="12"/>
    <s v="Machine Learning"/>
    <n v="19"/>
    <n v="100"/>
    <n v="4.2"/>
    <b v="0"/>
    <n v="0.68"/>
    <s v="Reviewed"/>
    <s v="Completed"/>
    <n v="10"/>
    <n v="10"/>
    <s v="Medium Duration"/>
    <s v="GOOD"/>
  </r>
  <r>
    <s v="FL250033"/>
    <s v="Robert Nelson"/>
    <s v="Male"/>
    <n v="46"/>
    <s v="Male"/>
    <s v="Egypt"/>
    <x v="13"/>
    <s v="AI"/>
    <n v="9"/>
    <s v="20"/>
    <n v="1.4"/>
    <b v="1"/>
    <n v="0.76"/>
    <s v="Follow-up"/>
    <s v="Completed"/>
    <n v="13"/>
    <n v="6"/>
    <s v="Short Duration"/>
    <s v="EXCELLENT"/>
  </r>
  <r>
    <s v="FL250034"/>
    <s v="Michael Anderson"/>
    <s v="Male"/>
    <m/>
    <s v="Male"/>
    <s v="South Korea"/>
    <x v="10"/>
    <s v="AI"/>
    <n v="9"/>
    <s v="40"/>
    <n v="2.4"/>
    <b v="1"/>
    <n v="0.82"/>
    <s v="Pending"/>
    <s v="Inactive"/>
    <n v="15"/>
    <n v="3"/>
    <s v="Short Duration"/>
    <s v="EXCELLENT"/>
  </r>
  <r>
    <s v="FL250035"/>
    <s v="Jessica Snyder"/>
    <s v="Female"/>
    <n v="54"/>
    <s v="Male"/>
    <s v="US"/>
    <x v="1"/>
    <s v="Web Development"/>
    <n v="32"/>
    <s v="75"/>
    <n v="1"/>
    <b v="1"/>
    <n v="0.81"/>
    <s v="Urgent"/>
    <s v="Inactive"/>
    <n v="18"/>
    <n v="10"/>
    <s v="Medium Duration"/>
    <s v="EXCELLENT"/>
  </r>
  <r>
    <s v="FL250036"/>
    <s v="Emily Daniels"/>
    <s v="Female"/>
    <n v="52"/>
    <s v="Male"/>
    <s v="South Korea"/>
    <x v="10"/>
    <m/>
    <n v="28"/>
    <n v="20"/>
    <n v="2.5125695216907653"/>
    <b v="0"/>
    <n v="0.79"/>
    <s v="Urgent"/>
    <s v="Inactive"/>
    <n v="18"/>
    <n v="2"/>
    <s v="Short Duration"/>
    <s v="EXCELLENT"/>
  </r>
  <r>
    <s v="FL250037"/>
    <s v="Jamie Ramirez"/>
    <s v="Female"/>
    <n v="42"/>
    <s v="Male"/>
    <s v="Japan"/>
    <x v="7"/>
    <s v="Mobile Apps"/>
    <n v="6"/>
    <s v="40"/>
    <n v="2.5125695216907653"/>
    <b v="0"/>
    <n v="0.63"/>
    <s v="Pending"/>
    <s v="Inactive"/>
    <n v="15"/>
    <n v="6"/>
    <s v="Short Duration"/>
    <s v="GOOD"/>
  </r>
  <r>
    <s v="FL250038"/>
    <s v="Amy Harrison"/>
    <s v="Female"/>
    <n v="29"/>
    <s v="Male"/>
    <s v="Netherlands"/>
    <x v="3"/>
    <s v="Graphic Design"/>
    <n v="10"/>
    <s v="40"/>
    <n v="2.2000000000000002"/>
    <b v="0"/>
    <n v="0.67"/>
    <s v="Follow-up"/>
    <s v="On Hold"/>
    <n v="10"/>
    <n v="9"/>
    <s v="Medium Duration"/>
    <s v="GOOD"/>
  </r>
  <r>
    <s v="FL250039"/>
    <s v="Melinda White"/>
    <s v="Female"/>
    <n v="42"/>
    <s v="Male"/>
    <s v="South Africa"/>
    <x v="14"/>
    <s v="Mobile Apps"/>
    <n v="23"/>
    <s v="50"/>
    <n v="3.2"/>
    <b v="1"/>
    <n v="0.79"/>
    <s v="Pending"/>
    <s v="On Hold"/>
    <n v="13"/>
    <n v="3"/>
    <s v="Short Duration"/>
    <s v="EXCELLENT"/>
  </r>
  <r>
    <s v="FL250040"/>
    <s v="James Hernandez"/>
    <s v="Male"/>
    <n v="60"/>
    <s v="Male"/>
    <s v="Japan"/>
    <x v="7"/>
    <s v="Web Development"/>
    <n v="13"/>
    <n v="20"/>
    <n v="3.6"/>
    <b v="0"/>
    <n v="0.8"/>
    <s v="Pending"/>
    <s v="On Hold"/>
    <n v="9"/>
    <n v="3"/>
    <s v="Short Duration"/>
    <s v="EXCELLENT"/>
  </r>
  <r>
    <s v="FL250041"/>
    <s v="Angelica Rogers"/>
    <s v="Female"/>
    <n v="59"/>
    <s v="Male"/>
    <s v="UK"/>
    <x v="1"/>
    <s v="AI"/>
    <n v="3"/>
    <n v="50"/>
    <n v="0"/>
    <b v="0"/>
    <n v="0.79"/>
    <s v="Reviewed"/>
    <s v="Active"/>
    <n v="3"/>
    <n v="1"/>
    <s v="Short Duration"/>
    <s v="EXCELLENT"/>
  </r>
  <r>
    <s v="FL250042"/>
    <s v="Savannah Williams"/>
    <s v="Female"/>
    <n v="21"/>
    <s v="Male"/>
    <s v="Canada"/>
    <x v="1"/>
    <s v="Web Development"/>
    <n v="0"/>
    <s v="30"/>
    <n v="2.7"/>
    <b v="1"/>
    <n v="0.84"/>
    <s v="Pending"/>
    <s v="Completed"/>
    <n v="5"/>
    <n v="1"/>
    <s v="Short Duration"/>
    <s v="EXCELLENT"/>
  </r>
  <r>
    <s v="FL250043"/>
    <s v="Kaitlyn Schmidt"/>
    <s v="Female"/>
    <n v="35"/>
    <s v="Male"/>
    <s v="Germany"/>
    <x v="2"/>
    <s v="DevOps"/>
    <n v="10"/>
    <n v="50"/>
    <n v="0"/>
    <b v="0"/>
    <n v="0.79"/>
    <s v="Urgent"/>
    <s v="Inactive"/>
    <n v="7"/>
    <n v="6"/>
    <s v="Short Duration"/>
    <s v="EXCELLENT"/>
  </r>
  <r>
    <s v="FL250044"/>
    <s v="Jason Singh"/>
    <s v="Male"/>
    <n v="41"/>
    <s v="Male"/>
    <s v="UK"/>
    <x v="1"/>
    <s v="Data Analysis"/>
    <s v="0"/>
    <s v="20"/>
    <n v="2.8"/>
    <b v="1"/>
    <n v="0.63"/>
    <s v="Pending"/>
    <s v="Inactive"/>
    <n v="1"/>
    <n v="1"/>
    <s v="Short Duration"/>
    <s v="GOOD"/>
  </r>
  <r>
    <s v="FL250045"/>
    <s v="Michelle Ramirez"/>
    <s v="Female"/>
    <n v="51"/>
    <s v="Male"/>
    <s v="Netherlands"/>
    <x v="3"/>
    <s v="Machine Learning"/>
    <n v="23"/>
    <s v="20"/>
    <n v="2.5"/>
    <b v="0"/>
    <n v="0.8"/>
    <s v="Urgent"/>
    <s v="On Hold"/>
    <n v="17"/>
    <n v="15"/>
    <s v="Long Duration"/>
    <s v="EXCELLENT"/>
  </r>
  <r>
    <s v="FL250046"/>
    <s v="James Brown"/>
    <s v="Male"/>
    <n v="41"/>
    <s v="Male"/>
    <s v="South Africa"/>
    <x v="14"/>
    <s v="Web Development"/>
    <n v="9"/>
    <n v="75"/>
    <n v="4.9000000000000004"/>
    <b v="1"/>
    <n v="0.74"/>
    <s v="Urgent"/>
    <s v="Inactive"/>
    <n v="13"/>
    <n v="8"/>
    <s v="Medium Duration"/>
    <s v="EXCELLENT"/>
  </r>
  <r>
    <s v="FL250047"/>
    <s v="Mrs. Samantha Simmons"/>
    <s v="Female"/>
    <n v="47"/>
    <s v="Male"/>
    <s v="Egypt"/>
    <x v="13"/>
    <s v="DevOps"/>
    <n v="15"/>
    <n v="30"/>
    <n v="4.5"/>
    <b v="1"/>
    <n v="0.85"/>
    <s v="Urgent"/>
    <s v="Inactive"/>
    <n v="12"/>
    <n v="4"/>
    <s v="Short Duration"/>
    <s v="EXCELLENT"/>
  </r>
  <r>
    <s v="FL250048"/>
    <s v="Chase Mason"/>
    <s v="Male"/>
    <n v="25"/>
    <s v="Male"/>
    <s v="China"/>
    <x v="15"/>
    <s v="Graphic Design"/>
    <n v="4"/>
    <s v="50"/>
    <n v="2.7"/>
    <b v="0"/>
    <n v="0.77"/>
    <s v="Follow-up"/>
    <s v="Completed"/>
    <n v="4"/>
    <n v="3"/>
    <s v="Short Duration"/>
    <s v="EXCELLENT"/>
  </r>
  <r>
    <s v="FL250049"/>
    <s v="Dominique Ward"/>
    <s v="Female"/>
    <n v="25"/>
    <s v="Male"/>
    <s v="Mexico"/>
    <x v="6"/>
    <s v="Mobile Apps"/>
    <n v="7"/>
    <s v="20"/>
    <n v="1.9"/>
    <b v="0"/>
    <n v="0.79"/>
    <s v="Reviewed"/>
    <s v="On Hold"/>
    <n v="12"/>
    <n v="10"/>
    <s v="Medium Duration"/>
    <s v="EXCELLENT"/>
  </r>
  <r>
    <s v="FL250050"/>
    <s v="Lance Griffin"/>
    <s v="Male"/>
    <n v="29"/>
    <s v="Male"/>
    <m/>
    <x v="3"/>
    <s v="UI/UX Design"/>
    <n v="1"/>
    <s v="20"/>
    <n v="1.4"/>
    <b v="1"/>
    <n v="0.63"/>
    <s v="Urgent"/>
    <s v="Completed"/>
    <n v="2"/>
    <n v="1"/>
    <s v="Short Duration"/>
    <s v="GOOD"/>
  </r>
  <r>
    <s v="FL250051"/>
    <s v="Julie Burgess"/>
    <s v="Female"/>
    <n v="23"/>
    <s v="Male"/>
    <s v="Argentina"/>
    <x v="6"/>
    <s v="Cybersecurity"/>
    <n v="0"/>
    <s v="75"/>
    <n v="1.9"/>
    <b v="1"/>
    <n v="0.79"/>
    <s v="Urgent"/>
    <s v="Active"/>
    <n v="2"/>
    <n v="5"/>
    <s v="Short Duration"/>
    <s v="EXCELLENT"/>
  </r>
  <r>
    <s v="FL250052"/>
    <s v="Don Scott"/>
    <s v="Male"/>
    <n v="31"/>
    <s v="Male"/>
    <s v="France"/>
    <x v="12"/>
    <s v="Data Analysis"/>
    <n v="8"/>
    <s v="50"/>
    <n v="3.4"/>
    <b v="0"/>
    <n v="0.79"/>
    <s v="Follow-up"/>
    <s v="Active"/>
    <n v="11"/>
    <n v="3"/>
    <s v="Short Duration"/>
    <s v="EXCELLENT"/>
  </r>
  <r>
    <s v="FL250053"/>
    <s v="Kyle Atkinson"/>
    <s v="Male"/>
    <n v="51"/>
    <s v="Male"/>
    <s v="Germany"/>
    <x v="2"/>
    <s v="Machine Learning"/>
    <n v="33"/>
    <s v="75"/>
    <n v="3.3"/>
    <s v="Unknown"/>
    <n v="0.68"/>
    <s v="Urgent"/>
    <s v="Active"/>
    <n v="17"/>
    <n v="8"/>
    <s v="Medium Duration"/>
    <s v="GOOD"/>
  </r>
  <r>
    <s v="FL250054"/>
    <s v="Jimmy Hogan"/>
    <s v="Male"/>
    <m/>
    <s v="Male"/>
    <s v="Spain"/>
    <x v="6"/>
    <s v="UI/UX Design"/>
    <n v="1"/>
    <s v="30"/>
    <n v="0"/>
    <b v="0"/>
    <n v="0.68"/>
    <s v="Pending"/>
    <s v="On Hold"/>
    <n v="1"/>
    <n v="2"/>
    <s v="Short Duration"/>
    <s v="GOOD"/>
  </r>
  <r>
    <s v="FL250055"/>
    <s v="Jennifer Mcintyre"/>
    <s v="Female"/>
    <n v="29"/>
    <s v="Male"/>
    <s v="Turkey"/>
    <x v="5"/>
    <s v="Cybersecurity"/>
    <n v="11"/>
    <s v="100"/>
    <n v="2.2999999999999998"/>
    <b v="1"/>
    <n v="0.72"/>
    <s v="Pending"/>
    <s v="Inactive"/>
    <n v="7"/>
    <n v="7"/>
    <s v="Medium Duration"/>
    <s v="EXCELLENT"/>
  </r>
  <r>
    <s v="FL250056"/>
    <s v="Larry Simpson"/>
    <s v="Male"/>
    <n v="50"/>
    <s v="Male"/>
    <s v="UK"/>
    <x v="1"/>
    <s v="AI"/>
    <n v="15"/>
    <s v=""/>
    <n v="2"/>
    <b v="1"/>
    <n v="0.65"/>
    <s v="Reviewed"/>
    <s v="On Hold"/>
    <n v="7"/>
    <n v="7"/>
    <s v="Medium Duration"/>
    <s v="GOOD"/>
  </r>
  <r>
    <s v="FL250057"/>
    <s v="Laura Price"/>
    <s v="Female"/>
    <n v="26"/>
    <s v="Male"/>
    <s v="UK"/>
    <x v="1"/>
    <s v="DevOps"/>
    <n v="8"/>
    <s v="50"/>
    <n v="1.3"/>
    <b v="0"/>
    <n v="0.76"/>
    <s v="Urgent"/>
    <s v="On Hold"/>
    <n v="7"/>
    <n v="5"/>
    <s v="Short Duration"/>
    <s v="EXCELLENT"/>
  </r>
  <r>
    <s v="FL250058"/>
    <s v="Mark Wright"/>
    <s v="Male"/>
    <n v="38"/>
    <s v="Male"/>
    <s v="Canada"/>
    <x v="1"/>
    <s v="AI"/>
    <n v="17"/>
    <n v="40"/>
    <n v="4"/>
    <b v="1"/>
    <n v="0.9"/>
    <s v="Follow-up"/>
    <s v="Inactive"/>
    <n v="16"/>
    <n v="11"/>
    <s v="Medium Duration"/>
    <s v="EXCELLENT"/>
  </r>
  <r>
    <s v="FL250059"/>
    <s v="Samantha Mcdaniel"/>
    <s v="Female"/>
    <n v="23"/>
    <s v="Male"/>
    <s v="India"/>
    <x v="8"/>
    <s v="Mobile Apps"/>
    <s v="0"/>
    <s v="75"/>
    <n v="3.6"/>
    <b v="1"/>
    <n v="0.65"/>
    <s v="Pending"/>
    <s v="Completed"/>
    <n v="2"/>
    <n v="4"/>
    <s v="Short Duration"/>
    <s v="GOOD"/>
  </r>
  <r>
    <s v="FL250060"/>
    <s v="Barbara Foster"/>
    <s v="Female"/>
    <n v="51"/>
    <s v="Male"/>
    <s v="South Africa"/>
    <x v="14"/>
    <s v="DevOps"/>
    <n v="28"/>
    <s v="40"/>
    <n v="3.9"/>
    <b v="0"/>
    <n v="0.63"/>
    <s v="Follow-up"/>
    <s v="Active"/>
    <n v="13"/>
    <n v="6"/>
    <s v="Short Duration"/>
    <s v="GOOD"/>
  </r>
  <r>
    <s v="FL250061"/>
    <s v="Courtney Tran"/>
    <s v="Female"/>
    <n v="51"/>
    <s v="Male"/>
    <s v="Indonesia"/>
    <x v="4"/>
    <s v="AI"/>
    <n v="33"/>
    <n v="75"/>
    <n v="0"/>
    <b v="1"/>
    <n v="0.79"/>
    <s v="Follow-up"/>
    <s v="Completed"/>
    <n v="14"/>
    <n v="8"/>
    <s v="Medium Duration"/>
    <s v="EXCELLENT"/>
  </r>
  <r>
    <s v="FL250062"/>
    <s v="Eddie Todd"/>
    <s v="Male"/>
    <n v="47"/>
    <s v="Male"/>
    <s v="Germany"/>
    <x v="2"/>
    <s v="AI"/>
    <n v="18"/>
    <s v="75"/>
    <n v="0"/>
    <b v="0"/>
    <n v="0.79"/>
    <s v="Pending"/>
    <s v="Active"/>
    <n v="11"/>
    <n v="8"/>
    <s v="Medium Duration"/>
    <s v="EXCELLENT"/>
  </r>
  <r>
    <s v="FL250063"/>
    <s v="Christine Johnson"/>
    <s v="Female"/>
    <n v="34"/>
    <s v="Male"/>
    <s v="Russia"/>
    <x v="11"/>
    <s v="UI/UX Design"/>
    <n v="16"/>
    <n v="20"/>
    <n v="2.2999999999999998"/>
    <b v="1"/>
    <n v="0.93"/>
    <s v="Follow-up"/>
    <s v="On Hold"/>
    <n v="15"/>
    <n v="5"/>
    <s v="Short Duration"/>
    <s v="EXCELLENT"/>
  </r>
  <r>
    <s v="FL250064"/>
    <s v="Leah Phelps"/>
    <s v="Female"/>
    <n v="58"/>
    <s v="Male"/>
    <s v="Indonesia"/>
    <x v="4"/>
    <s v="Data Analysis"/>
    <n v="35"/>
    <n v="50"/>
    <n v="4.7"/>
    <b v="0"/>
    <n v="0.7"/>
    <s v="Pending"/>
    <s v="Active"/>
    <n v="17"/>
    <n v="13"/>
    <s v="Long Duration"/>
    <s v="GOOD"/>
  </r>
  <r>
    <s v="FL250065"/>
    <s v="Rebekah Williams"/>
    <s v="Female"/>
    <n v="50"/>
    <s v="Male"/>
    <s v="Russia"/>
    <x v="11"/>
    <s v="AI"/>
    <n v="14"/>
    <s v=""/>
    <n v="3.5"/>
    <b v="1"/>
    <n v="0.83"/>
    <s v="Follow-up"/>
    <s v="On Hold"/>
    <n v="13"/>
    <n v="8"/>
    <s v="Medium Duration"/>
    <s v="EXCELLENT"/>
  </r>
  <r>
    <s v="FL250066"/>
    <s v="Crystal Wilson"/>
    <s v="Female"/>
    <n v="34"/>
    <s v="Male"/>
    <s v="Spain"/>
    <x v="6"/>
    <s v="Web Development"/>
    <n v="12"/>
    <s v="40"/>
    <n v="2.4"/>
    <b v="1"/>
    <n v="0.64"/>
    <s v="Pending"/>
    <s v="Completed"/>
    <n v="14"/>
    <n v="12"/>
    <s v="Medium Duration"/>
    <s v="GOOD"/>
  </r>
  <r>
    <s v="FL250067"/>
    <s v="Ashley Cordova"/>
    <s v="Female"/>
    <n v="45"/>
    <s v="Male"/>
    <s v="Brazil"/>
    <x v="9"/>
    <s v="AI"/>
    <n v="11"/>
    <n v="75"/>
    <n v="4"/>
    <b v="0"/>
    <n v="1"/>
    <s v="Urgent"/>
    <s v="On Hold"/>
    <n v="9"/>
    <n v="2"/>
    <s v="Short Duration"/>
    <s v="EXCELLENT"/>
  </r>
  <r>
    <s v="FL250068"/>
    <s v="Vicki Kelly"/>
    <s v="Female"/>
    <n v="55"/>
    <s v="Male"/>
    <s v="Brazil"/>
    <x v="9"/>
    <s v="Web Development"/>
    <n v="0"/>
    <n v="40"/>
    <n v="0"/>
    <b v="1"/>
    <n v="0.79"/>
    <s v="Reviewed"/>
    <s v="Completed"/>
    <n v="5"/>
    <n v="5"/>
    <s v="Short Duration"/>
    <s v="EXCELLENT"/>
  </r>
  <r>
    <s v="FL250069"/>
    <s v="Corey Warren"/>
    <s v="Male"/>
    <m/>
    <s v="Male"/>
    <s v="Argentina"/>
    <x v="6"/>
    <s v="UI/UX Design"/>
    <n v="6"/>
    <s v="100"/>
    <n v="1.5"/>
    <b v="0"/>
    <n v="0.79"/>
    <s v="Pending"/>
    <s v="Inactive"/>
    <n v="8"/>
    <n v="2"/>
    <s v="Short Duration"/>
    <s v="EXCELLENT"/>
  </r>
  <r>
    <s v="FL250070"/>
    <s v="Gina Thompson"/>
    <s v="Female"/>
    <n v="60"/>
    <s v="Male"/>
    <s v="China"/>
    <x v="15"/>
    <s v="UI/UX Design"/>
    <n v="38"/>
    <n v="20"/>
    <n v="2"/>
    <b v="0"/>
    <n v="0.71"/>
    <s v="Pending"/>
    <s v="Inactive"/>
    <n v="19"/>
    <n v="7"/>
    <s v="Medium Duration"/>
    <s v="EXCELLENT"/>
  </r>
  <r>
    <s v="FL250071"/>
    <s v="Yvonne Berg"/>
    <s v="Female"/>
    <n v="33"/>
    <s v="Male"/>
    <s v="South Africa"/>
    <x v="14"/>
    <s v="Mobile Apps"/>
    <n v="11"/>
    <s v=""/>
    <n v="2.5125695216907653"/>
    <b v="1"/>
    <n v="0.84"/>
    <s v="Reviewed"/>
    <s v="Inactive"/>
    <n v="6"/>
    <n v="3"/>
    <s v="Short Duration"/>
    <s v="EXCELLENT"/>
  </r>
  <r>
    <s v="FL250072"/>
    <s v="Thomas Miller"/>
    <s v="Male"/>
    <n v="60"/>
    <s v="Male"/>
    <s v="Italy"/>
    <x v="0"/>
    <s v="DevOps"/>
    <n v="13"/>
    <n v="50"/>
    <n v="1"/>
    <b v="0"/>
    <n v="0.79"/>
    <s v="Pending"/>
    <s v="On Hold"/>
    <n v="15"/>
    <n v="1"/>
    <s v="Short Duration"/>
    <s v="EXCELLENT"/>
  </r>
  <r>
    <s v="FL250073"/>
    <s v="Nicholas Burton"/>
    <s v="Male"/>
    <n v="40"/>
    <s v="Male"/>
    <s v="US"/>
    <x v="1"/>
    <s v="Web Development"/>
    <n v="9"/>
    <n v="100"/>
    <n v="4.5"/>
    <b v="1"/>
    <n v="0.69"/>
    <s v="Pending"/>
    <s v="Inactive"/>
    <n v="11"/>
    <n v="10"/>
    <s v="Medium Duration"/>
    <s v="GOOD"/>
  </r>
  <r>
    <s v="FL250074"/>
    <s v="Jorge Riley"/>
    <s v="Male"/>
    <n v="59"/>
    <s v="Male"/>
    <s v="Australia"/>
    <x v="1"/>
    <s v="Blockchain Development"/>
    <n v="4"/>
    <s v=""/>
    <n v="1.9"/>
    <b v="0"/>
    <n v="0.88"/>
    <s v="Follow-up"/>
    <s v="Active"/>
    <n v="5"/>
    <n v="1"/>
    <s v="Short Duration"/>
    <s v="EXCELLENT"/>
  </r>
  <r>
    <s v="FL250075"/>
    <s v="Melvin Harris"/>
    <s v="Male"/>
    <n v="36"/>
    <s v="Male"/>
    <m/>
    <x v="0"/>
    <s v="Machine Learning"/>
    <n v="14"/>
    <n v="100"/>
    <n v="3.7"/>
    <b v="0"/>
    <n v="0.79"/>
    <s v="Reviewed"/>
    <s v="Completed"/>
    <n v="9"/>
    <n v="5"/>
    <s v="Short Duration"/>
    <s v="EXCELLENT"/>
  </r>
  <r>
    <s v="FL250076"/>
    <s v="Jeremy Meyer"/>
    <s v="Male"/>
    <n v="32"/>
    <s v="Male"/>
    <s v="India"/>
    <x v="8"/>
    <s v="Data Analysis"/>
    <s v="0"/>
    <s v="30"/>
    <n v="1.9"/>
    <b v="1"/>
    <n v="0.96"/>
    <s v="Urgent"/>
    <s v="Completed"/>
    <n v="2"/>
    <n v="2"/>
    <s v="Short Duration"/>
    <s v="EXCELLENT"/>
  </r>
  <r>
    <s v="FL250077"/>
    <s v="Timothy Lee"/>
    <s v="Male"/>
    <n v="59"/>
    <s v="Male"/>
    <s v="Australia"/>
    <x v="1"/>
    <s v="AI"/>
    <n v="9"/>
    <n v="75"/>
    <n v="4"/>
    <b v="1"/>
    <n v="0.96"/>
    <s v="Pending"/>
    <s v="Active"/>
    <n v="14"/>
    <n v="5"/>
    <s v="Short Duration"/>
    <s v="EXCELLENT"/>
  </r>
  <r>
    <s v="FL250078"/>
    <s v="Diana Bautista"/>
    <s v="Female"/>
    <n v="54"/>
    <s v="Male"/>
    <s v="Spain"/>
    <x v="6"/>
    <s v="DevOps"/>
    <n v="32"/>
    <n v="40"/>
    <n v="1.8"/>
    <b v="0"/>
    <n v="0.79"/>
    <s v="Reviewed"/>
    <s v="On Hold"/>
    <n v="10"/>
    <n v="7"/>
    <s v="Medium Duration"/>
    <s v="EXCELLENT"/>
  </r>
  <r>
    <s v="FL250079"/>
    <s v="Leslie Rodriguez"/>
    <s v="Female"/>
    <n v="37"/>
    <s v="Male"/>
    <s v="Canada"/>
    <x v="1"/>
    <s v="Graphic Design"/>
    <n v="9"/>
    <s v=""/>
    <n v="0"/>
    <b v="1"/>
    <n v="0.89"/>
    <s v="Follow-up"/>
    <s v="On Hold"/>
    <n v="14"/>
    <n v="6"/>
    <s v="Short Duration"/>
    <s v="EXCELLENT"/>
  </r>
  <r>
    <s v="FL250080"/>
    <s v="Noah Wiggins"/>
    <s v="Male"/>
    <n v="54"/>
    <s v="Male"/>
    <s v="India"/>
    <x v="8"/>
    <s v="Machine Learning"/>
    <n v="21"/>
    <n v="100"/>
    <n v="4.5999999999999996"/>
    <b v="0"/>
    <n v="0.79"/>
    <s v="Urgent"/>
    <s v="Completed"/>
    <n v="20"/>
    <n v="3"/>
    <s v="Short Duration"/>
    <s v="EXCELLENT"/>
  </r>
  <r>
    <s v="FL250081"/>
    <s v="Bridget Williams"/>
    <s v="Female"/>
    <n v="33"/>
    <s v="Male"/>
    <s v="Argentina"/>
    <x v="6"/>
    <s v="UI/UX Design"/>
    <n v="12"/>
    <s v="100"/>
    <n v="3.6"/>
    <b v="0"/>
    <n v="0.63"/>
    <s v="Reviewed"/>
    <s v="Inactive"/>
    <n v="10"/>
    <n v="2"/>
    <s v="Short Duration"/>
    <s v="GOOD"/>
  </r>
  <r>
    <s v="FL250082"/>
    <s v="Veronica Baker"/>
    <s v="Female"/>
    <n v="25"/>
    <s v="Male"/>
    <s v="Egypt"/>
    <x v="13"/>
    <s v="Web Development"/>
    <n v="7"/>
    <n v="40"/>
    <n v="4.4000000000000004"/>
    <s v="Unknown"/>
    <n v="0.81"/>
    <s v="Urgent"/>
    <s v="On Hold"/>
    <n v="11"/>
    <n v="8"/>
    <s v="Medium Duration"/>
    <s v="EXCELLENT"/>
  </r>
  <r>
    <s v="FL250083"/>
    <s v="Andrew Avila"/>
    <s v="Male"/>
    <m/>
    <s v="Male"/>
    <s v="China"/>
    <x v="15"/>
    <s v="DevOps"/>
    <n v="3"/>
    <s v="40"/>
    <n v="4.5999999999999996"/>
    <b v="0"/>
    <n v="0.74"/>
    <s v="Urgent"/>
    <s v="On Hold"/>
    <n v="1"/>
    <n v="1"/>
    <s v="Short Duration"/>
    <s v="EXCELLENT"/>
  </r>
  <r>
    <s v="FL250084"/>
    <s v="Michael Roberson"/>
    <s v="Male"/>
    <n v="35"/>
    <s v="Male"/>
    <s v="South Korea"/>
    <x v="10"/>
    <s v="Web Development"/>
    <n v="5"/>
    <n v="75"/>
    <n v="3.2"/>
    <b v="0"/>
    <n v="0.72"/>
    <s v="Urgent"/>
    <s v="Active"/>
    <n v="2"/>
    <n v="1"/>
    <s v="Short Duration"/>
    <s v="EXCELLENT"/>
  </r>
  <r>
    <s v="FL250085"/>
    <s v="Austin Jenkins"/>
    <s v="Male"/>
    <n v="59"/>
    <s v="Male"/>
    <s v="South Korea"/>
    <x v="10"/>
    <s v="AI"/>
    <n v="30"/>
    <n v="40"/>
    <n v="0"/>
    <b v="1"/>
    <n v="0.79"/>
    <s v="Pending"/>
    <s v="Active"/>
    <n v="13"/>
    <n v="13"/>
    <s v="Long Duration"/>
    <s v="EXCELLENT"/>
  </r>
  <r>
    <s v="FL250086"/>
    <s v="Brenda Green"/>
    <s v="Female"/>
    <n v="21"/>
    <s v="Male"/>
    <s v="China"/>
    <x v="15"/>
    <s v="DevOps"/>
    <n v="2"/>
    <s v="100"/>
    <n v="2.6"/>
    <b v="1"/>
    <n v="0.85"/>
    <s v="Pending"/>
    <s v="Inactive"/>
    <n v="5"/>
    <n v="3"/>
    <s v="Short Duration"/>
    <s v="EXCELLENT"/>
  </r>
  <r>
    <s v="FL250087"/>
    <s v="Samuel Pierce"/>
    <s v="Male"/>
    <n v="25"/>
    <s v="Male"/>
    <s v="US"/>
    <x v="1"/>
    <s v="Mobile Apps"/>
    <n v="2"/>
    <n v="75"/>
    <n v="3.7"/>
    <b v="0"/>
    <n v="0.79"/>
    <s v="Follow-up"/>
    <s v="On Hold"/>
    <n v="1"/>
    <n v="1"/>
    <s v="Short Duration"/>
    <s v="EXCELLENT"/>
  </r>
  <r>
    <s v="FL250088"/>
    <s v="Briana Smith"/>
    <s v="Female"/>
    <n v="38"/>
    <s v="Male"/>
    <s v="Mexico"/>
    <x v="6"/>
    <s v="Web Development"/>
    <n v="19"/>
    <s v="75"/>
    <n v="2.2999999999999998"/>
    <b v="0"/>
    <n v="0.61"/>
    <s v="Follow-up"/>
    <s v="On Hold"/>
    <n v="20"/>
    <n v="9"/>
    <s v="Medium Duration"/>
    <s v="GOOD"/>
  </r>
  <r>
    <s v="FL250089"/>
    <s v="Ronald Barrett"/>
    <s v="Male"/>
    <n v="57"/>
    <s v="Male"/>
    <s v="Russia"/>
    <x v="11"/>
    <s v="AI"/>
    <n v="16"/>
    <s v="100"/>
    <n v="3.1"/>
    <b v="0"/>
    <n v="0.79"/>
    <s v="Reviewed"/>
    <s v="Active"/>
    <n v="18"/>
    <n v="4"/>
    <s v="Short Duration"/>
    <s v="EXCELLENT"/>
  </r>
  <r>
    <s v="FL250090"/>
    <s v="Matthew Smith"/>
    <s v="Male"/>
    <n v="32"/>
    <s v="Male"/>
    <s v="India"/>
    <x v="8"/>
    <s v="Mobile Apps"/>
    <n v="10"/>
    <n v="20"/>
    <n v="2.4"/>
    <b v="0"/>
    <n v="0.86"/>
    <s v="Follow-up"/>
    <s v="On Hold"/>
    <n v="9"/>
    <n v="3"/>
    <s v="Short Duration"/>
    <s v="EXCELLENT"/>
  </r>
  <r>
    <s v="FL250091"/>
    <s v="Logan Huang"/>
    <s v="Male"/>
    <n v="21"/>
    <s v="Male"/>
    <s v="Italy"/>
    <x v="0"/>
    <s v="DevOps"/>
    <n v="2"/>
    <n v="100"/>
    <n v="1.6"/>
    <b v="1"/>
    <n v="0.97"/>
    <s v="Urgent"/>
    <s v="Completed"/>
    <n v="4"/>
    <n v="2"/>
    <s v="Short Duration"/>
    <s v="EXCELLENT"/>
  </r>
  <r>
    <s v="FL250092"/>
    <s v="Miranda Hutchinson"/>
    <s v="Female"/>
    <n v="57"/>
    <s v="Male"/>
    <s v="Canada"/>
    <x v="1"/>
    <s v="Cybersecurity"/>
    <n v="18"/>
    <s v="50"/>
    <n v="2.4"/>
    <b v="1"/>
    <n v="0.63"/>
    <s v="Urgent"/>
    <s v="Active"/>
    <n v="11"/>
    <n v="9"/>
    <s v="Medium Duration"/>
    <s v="GOOD"/>
  </r>
  <r>
    <s v="FL250093"/>
    <s v="Paul Richardson"/>
    <s v="Male"/>
    <n v="53"/>
    <s v="Male"/>
    <s v="China"/>
    <x v="15"/>
    <s v="UI/UX Design"/>
    <n v="21"/>
    <n v="100"/>
    <n v="2.5125695216907653"/>
    <b v="1"/>
    <n v="0.97"/>
    <s v="Pending"/>
    <s v="Inactive"/>
    <n v="20"/>
    <n v="10"/>
    <s v="Medium Duration"/>
    <s v="EXCELLENT"/>
  </r>
  <r>
    <s v="FL250094"/>
    <s v="Jose Jones"/>
    <s v="Male"/>
    <n v="35"/>
    <s v="Male"/>
    <s v="Russia"/>
    <x v="11"/>
    <s v="Blockchain Development"/>
    <n v="3"/>
    <n v="30"/>
    <n v="3.8"/>
    <b v="1"/>
    <n v="0.81"/>
    <s v="Urgent"/>
    <s v="Active"/>
    <n v="3"/>
    <n v="2"/>
    <s v="Short Duration"/>
    <s v="EXCELLENT"/>
  </r>
  <r>
    <s v="FL250095"/>
    <s v="Denise Smith"/>
    <s v="Female"/>
    <n v="54"/>
    <s v="Male"/>
    <s v="China"/>
    <x v="15"/>
    <s v="Machine Learning"/>
    <n v="17"/>
    <s v="20"/>
    <n v="1.7"/>
    <b v="0"/>
    <n v="0.69"/>
    <s v="Reviewed"/>
    <s v="On Hold"/>
    <n v="17"/>
    <n v="15"/>
    <s v="Long Duration"/>
    <s v="GOOD"/>
  </r>
  <r>
    <s v="FL250096"/>
    <s v="Shelby Mcmahon"/>
    <s v="Female"/>
    <n v="36"/>
    <s v="Male"/>
    <s v="Italy"/>
    <x v="0"/>
    <s v="UI/UX Design"/>
    <n v="0"/>
    <s v="20"/>
    <n v="1.3"/>
    <b v="1"/>
    <n v="0.64"/>
    <s v="Urgent"/>
    <s v="Inactive"/>
    <n v="2"/>
    <n v="2"/>
    <s v="Short Duration"/>
    <s v="GOOD"/>
  </r>
  <r>
    <s v="FL250097"/>
    <s v="Bethany Wright"/>
    <s v="Female"/>
    <n v="49"/>
    <s v="Male"/>
    <s v="Spain"/>
    <x v="6"/>
    <s v="Cybersecurity"/>
    <n v="25"/>
    <s v="50"/>
    <n v="5"/>
    <b v="0"/>
    <n v="0.77"/>
    <s v="Urgent"/>
    <s v="Active"/>
    <n v="14"/>
    <n v="8"/>
    <s v="Medium Duration"/>
    <s v="EXCELLENT"/>
  </r>
  <r>
    <s v="FL250098"/>
    <s v="David Ortiz"/>
    <s v="Male"/>
    <n v="37"/>
    <s v="Male"/>
    <s v="US"/>
    <x v="1"/>
    <s v="Blockchain Development"/>
    <n v="17"/>
    <s v="20"/>
    <n v="3.3"/>
    <b v="0"/>
    <n v="0.96"/>
    <s v="Reviewed"/>
    <s v="Completed"/>
    <n v="20"/>
    <n v="11"/>
    <s v="Medium Duration"/>
    <s v="EXCELLENT"/>
  </r>
  <r>
    <s v="FL250099"/>
    <s v="Andrew Lynch"/>
    <s v="Male"/>
    <m/>
    <s v="Male"/>
    <s v="US"/>
    <x v="1"/>
    <s v="UI/UX Design"/>
    <n v="5"/>
    <n v="20"/>
    <n v="1.1000000000000001"/>
    <b v="0"/>
    <n v="0.74"/>
    <s v="Follow-up"/>
    <s v="Completed"/>
    <n v="2"/>
    <n v="1"/>
    <s v="Short Duration"/>
    <s v="EXCELLENT"/>
  </r>
  <r>
    <s v="FL250100"/>
    <s v="Kristopher Meyers"/>
    <s v="Male"/>
    <n v="32"/>
    <s v="Male"/>
    <s v="Egypt"/>
    <x v="13"/>
    <s v="UI/UX Design"/>
    <n v="10"/>
    <s v="50"/>
    <n v="1.2"/>
    <b v="0"/>
    <n v="0.89"/>
    <s v="Follow-up"/>
    <s v="Active"/>
    <n v="8"/>
    <n v="12"/>
    <s v="Medium Duration"/>
    <s v="EXCELLENT"/>
  </r>
  <r>
    <s v="FL250101"/>
    <s v="Thomas Roth"/>
    <s v="Male"/>
    <n v="35"/>
    <s v="Male"/>
    <s v="India"/>
    <x v="8"/>
    <s v="Mobile Apps"/>
    <n v="0"/>
    <s v=""/>
    <n v="2"/>
    <b v="1"/>
    <n v="0.64"/>
    <s v="Reviewed"/>
    <s v="Completed"/>
    <n v="4"/>
    <n v="1"/>
    <s v="Short Duration"/>
    <s v="GOOD"/>
  </r>
  <r>
    <s v="FL250102"/>
    <s v="Vicki Brown"/>
    <s v="Female"/>
    <n v="51"/>
    <s v="Male"/>
    <s v="Russia"/>
    <x v="11"/>
    <s v="Graphic Design"/>
    <n v="2"/>
    <n v="30"/>
    <n v="4.5"/>
    <b v="0"/>
    <n v="0.64"/>
    <s v="Pending"/>
    <s v="Completed"/>
    <n v="5"/>
    <n v="1"/>
    <s v="Short Duration"/>
    <s v="GOOD"/>
  </r>
  <r>
    <s v="FL250103"/>
    <s v="Stacy Sutton"/>
    <s v="Female"/>
    <n v="50"/>
    <s v="Male"/>
    <s v="Russia"/>
    <x v="11"/>
    <s v="DevOps"/>
    <n v="30"/>
    <s v="100"/>
    <n v="3"/>
    <b v="1"/>
    <n v="0.73"/>
    <s v="Urgent"/>
    <s v="Completed"/>
    <n v="13"/>
    <n v="6"/>
    <s v="Short Duration"/>
    <s v="EXCELLENT"/>
  </r>
  <r>
    <s v="FL250104"/>
    <s v="Kimberly Holland"/>
    <s v="Female"/>
    <n v="21"/>
    <s v="Male"/>
    <s v="Turkey"/>
    <x v="5"/>
    <s v="Blockchain Development"/>
    <n v="2"/>
    <n v="50"/>
    <n v="4.9000000000000004"/>
    <b v="1"/>
    <n v="0.68"/>
    <s v="Reviewed"/>
    <s v="Inactive"/>
    <n v="2"/>
    <n v="3"/>
    <s v="Short Duration"/>
    <s v="GOOD"/>
  </r>
  <r>
    <s v="FL250105"/>
    <s v="Travis Richardson"/>
    <s v="Male"/>
    <n v="25"/>
    <s v="Male"/>
    <s v="US"/>
    <x v="1"/>
    <s v="Graphic Design"/>
    <n v="3"/>
    <n v="30"/>
    <n v="2.5125695216907653"/>
    <b v="0"/>
    <n v="0.88"/>
    <s v="Urgent"/>
    <s v="Completed"/>
    <n v="2"/>
    <n v="4"/>
    <s v="Short Duration"/>
    <s v="EXCELLENT"/>
  </r>
  <r>
    <s v="FL250106"/>
    <s v="Jasmin Ho"/>
    <s v="Female"/>
    <n v="57"/>
    <s v="Male"/>
    <s v="France"/>
    <x v="12"/>
    <s v="DevOps"/>
    <n v="21"/>
    <n v="40"/>
    <n v="2.5"/>
    <b v="0"/>
    <n v="0.77"/>
    <s v="Pending"/>
    <s v="Completed"/>
    <n v="13"/>
    <n v="10"/>
    <s v="Medium Duration"/>
    <s v="EXCELLENT"/>
  </r>
  <r>
    <s v="FL250107"/>
    <s v="Mark Paul"/>
    <s v="Male"/>
    <n v="58"/>
    <s v="Male"/>
    <s v="Russia"/>
    <x v="11"/>
    <s v="Blockchain Development"/>
    <n v="3"/>
    <s v=""/>
    <n v="0"/>
    <b v="1"/>
    <n v="0.79"/>
    <s v="Urgent"/>
    <s v="Completed"/>
    <n v="3"/>
    <n v="4"/>
    <s v="Short Duration"/>
    <s v="EXCELLENT"/>
  </r>
  <r>
    <s v="FL250108"/>
    <s v="Jennifer Lewis"/>
    <s v="Female"/>
    <n v="45"/>
    <s v="Male"/>
    <s v="Indonesia"/>
    <x v="4"/>
    <s v="Mobile Apps"/>
    <n v="19"/>
    <s v="40"/>
    <n v="2.5125695216907653"/>
    <b v="1"/>
    <n v="0.72"/>
    <s v="Reviewed"/>
    <s v="Inactive"/>
    <n v="12"/>
    <n v="6"/>
    <s v="Short Duration"/>
    <s v="EXCELLENT"/>
  </r>
  <r>
    <s v="FL250109"/>
    <s v="Elizabeth Lester"/>
    <s v="Female"/>
    <n v="23"/>
    <s v="Male"/>
    <s v="US"/>
    <x v="1"/>
    <s v="Web Development"/>
    <n v="0"/>
    <s v="20"/>
    <n v="4.7"/>
    <b v="1"/>
    <n v="0.6"/>
    <s v="Urgent"/>
    <s v="Active"/>
    <n v="2"/>
    <n v="1"/>
    <s v="Short Duration"/>
    <s v="GOOD"/>
  </r>
  <r>
    <s v="FL250110"/>
    <s v="Kimberly Griffin"/>
    <s v="Female"/>
    <n v="46"/>
    <s v="Male"/>
    <s v="US"/>
    <x v="1"/>
    <s v="AI"/>
    <n v="9"/>
    <n v="30"/>
    <n v="3.5"/>
    <s v="Unknown"/>
    <n v="0.72"/>
    <s v="Follow-up"/>
    <s v="On Hold"/>
    <n v="15"/>
    <n v="9"/>
    <s v="Medium Duration"/>
    <s v="EXCELLENT"/>
  </r>
  <r>
    <s v="FL250111"/>
    <s v="Tyler Warner"/>
    <s v="Male"/>
    <n v="27"/>
    <s v="Male"/>
    <s v="Argentina"/>
    <x v="6"/>
    <s v="UI/UX Design"/>
    <n v="5"/>
    <s v="30"/>
    <n v="2.5125695216907653"/>
    <b v="0"/>
    <n v="0.92"/>
    <s v="Pending"/>
    <s v="Completed"/>
    <n v="3"/>
    <n v="3"/>
    <s v="Short Duration"/>
    <s v="EXCELLENT"/>
  </r>
  <r>
    <s v="FL250112"/>
    <s v="Jane Cox"/>
    <s v="Female"/>
    <n v="32"/>
    <s v="Male"/>
    <s v="US"/>
    <x v="1"/>
    <s v="Machine Learning"/>
    <n v="6"/>
    <n v="50"/>
    <n v="3.4"/>
    <b v="1"/>
    <n v="0.79"/>
    <s v="Pending"/>
    <s v="Active"/>
    <n v="11"/>
    <n v="4"/>
    <s v="Short Duration"/>
    <s v="EXCELLENT"/>
  </r>
  <r>
    <s v="FL250113"/>
    <s v="Leah Williams"/>
    <s v="Female"/>
    <n v="48"/>
    <s v="Male"/>
    <s v="Argentina"/>
    <x v="6"/>
    <s v="Machine Learning"/>
    <n v="6"/>
    <n v="75"/>
    <n v="2.5"/>
    <s v="Unknown"/>
    <n v="0.92"/>
    <s v="Pending"/>
    <s v="Completed"/>
    <n v="13"/>
    <n v="1"/>
    <s v="Short Duration"/>
    <s v="EXCELLENT"/>
  </r>
  <r>
    <s v="FL250114"/>
    <s v="Kevin Wong"/>
    <s v="Male"/>
    <n v="30"/>
    <s v="Male"/>
    <s v="Turkey"/>
    <x v="5"/>
    <s v="Mobile Apps"/>
    <n v="3"/>
    <n v="30"/>
    <n v="1.1000000000000001"/>
    <b v="1"/>
    <n v="0.79"/>
    <s v="Reviewed"/>
    <s v="Inactive"/>
    <n v="2"/>
    <n v="1"/>
    <s v="Short Duration"/>
    <s v="EXCELLENT"/>
  </r>
  <r>
    <s v="FL250115"/>
    <s v="Robert Andrews"/>
    <s v="Male"/>
    <n v="59"/>
    <s v="Male"/>
    <s v="Turkey"/>
    <x v="5"/>
    <s v="AI"/>
    <n v="13"/>
    <n v="20"/>
    <n v="4.8"/>
    <s v="Unknown"/>
    <n v="0.79"/>
    <s v="Pending"/>
    <s v="Active"/>
    <n v="7"/>
    <n v="10"/>
    <s v="Medium Duration"/>
    <s v="EXCELLENT"/>
  </r>
  <r>
    <s v="FL250116"/>
    <s v="Jessica Torres"/>
    <s v="Female"/>
    <n v="32"/>
    <s v="Male"/>
    <s v="Mexico"/>
    <x v="6"/>
    <s v="AI"/>
    <n v="5"/>
    <n v="30"/>
    <n v="2.5125695216907653"/>
    <b v="0"/>
    <n v="0.86"/>
    <s v="Follow-up"/>
    <s v="Inactive"/>
    <n v="3"/>
    <n v="1"/>
    <s v="Short Duration"/>
    <s v="EXCELLENT"/>
  </r>
  <r>
    <s v="FL250117"/>
    <s v="Teresa Kim"/>
    <s v="Female"/>
    <n v="57"/>
    <s v="Male"/>
    <s v="Egypt"/>
    <x v="13"/>
    <s v="UI/UX Design"/>
    <n v="4"/>
    <n v="40"/>
    <n v="3.4"/>
    <b v="1"/>
    <n v="0.68"/>
    <s v="Reviewed"/>
    <s v="Completed"/>
    <n v="1"/>
    <n v="4"/>
    <s v="Short Duration"/>
    <s v="GOOD"/>
  </r>
  <r>
    <s v="FL250118"/>
    <s v="Jon Morgan"/>
    <s v="Male"/>
    <n v="27"/>
    <s v="Male"/>
    <s v="Australia"/>
    <x v="1"/>
    <s v="Machine Learning"/>
    <n v="7"/>
    <n v="20"/>
    <n v="3.2"/>
    <b v="1"/>
    <n v="0.62"/>
    <s v="Follow-up"/>
    <s v="Completed"/>
    <n v="9"/>
    <n v="3"/>
    <s v="Short Duration"/>
    <s v="GOOD"/>
  </r>
  <r>
    <s v="FL250119"/>
    <s v="Gloria Chaney"/>
    <s v="Female"/>
    <n v="33"/>
    <s v="Male"/>
    <m/>
    <x v="4"/>
    <s v="Machine Learning"/>
    <n v="13"/>
    <s v="20"/>
    <n v="3.2"/>
    <b v="0"/>
    <n v="0.79"/>
    <s v="Urgent"/>
    <s v="Inactive"/>
    <n v="8"/>
    <n v="9"/>
    <s v="Medium Duration"/>
    <s v="EXCELLENT"/>
  </r>
  <r>
    <s v="FL250120"/>
    <s v="Jesse Campbell"/>
    <s v="Male"/>
    <n v="29"/>
    <s v="Male"/>
    <s v="South Korea"/>
    <x v="10"/>
    <s v="Data Analysis"/>
    <n v="4"/>
    <s v="30"/>
    <n v="0"/>
    <b v="1"/>
    <n v="0.82"/>
    <s v="Urgent"/>
    <s v="On Hold"/>
    <n v="5"/>
    <n v="3"/>
    <s v="Short Duration"/>
    <s v="EXCELLENT"/>
  </r>
  <r>
    <s v="FL250121"/>
    <s v="Allison Tucker MD"/>
    <s v="Female"/>
    <n v="36"/>
    <s v="Male"/>
    <s v="Indonesia"/>
    <x v="4"/>
    <s v="UI/UX Design"/>
    <n v="13"/>
    <s v="75"/>
    <n v="2.5125695216907653"/>
    <b v="1"/>
    <n v="0.79"/>
    <s v="Urgent"/>
    <s v="Inactive"/>
    <n v="14"/>
    <n v="4"/>
    <s v="Short Duration"/>
    <s v="EXCELLENT"/>
  </r>
  <r>
    <s v="FL250122"/>
    <s v="Candice Petersen"/>
    <s v="Female"/>
    <n v="47"/>
    <s v="Male"/>
    <s v="Italy"/>
    <x v="0"/>
    <s v="DevOps"/>
    <n v="5"/>
    <n v="40"/>
    <n v="3.7"/>
    <b v="0"/>
    <n v="0.93"/>
    <s v="Urgent"/>
    <s v="Completed"/>
    <n v="3"/>
    <n v="1"/>
    <s v="Short Duration"/>
    <s v="EXCELLENT"/>
  </r>
  <r>
    <s v="FL250123"/>
    <s v="Christopher Nichols"/>
    <s v="Male"/>
    <n v="48"/>
    <s v="Male"/>
    <s v="Canada"/>
    <x v="1"/>
    <s v="Machine Learning"/>
    <n v="15"/>
    <n v="50"/>
    <n v="1"/>
    <b v="1"/>
    <n v="0.64"/>
    <s v="Follow-up"/>
    <s v="Inactive"/>
    <n v="14"/>
    <n v="5"/>
    <s v="Short Duration"/>
    <s v="GOOD"/>
  </r>
  <r>
    <s v="FL250124"/>
    <s v="Debra Garcia"/>
    <s v="Female"/>
    <n v="27"/>
    <s v="Male"/>
    <s v="China"/>
    <x v="15"/>
    <s v="UI/UX Design"/>
    <n v="8"/>
    <n v="50"/>
    <n v="0"/>
    <s v="Unknown"/>
    <n v="0.79"/>
    <s v="Reviewed"/>
    <s v="On Hold"/>
    <n v="14"/>
    <n v="6"/>
    <s v="Short Duration"/>
    <s v="EXCELLENT"/>
  </r>
  <r>
    <s v="FL250125"/>
    <s v="Andrew Fuentes"/>
    <s v="Male"/>
    <n v="34"/>
    <s v="Male"/>
    <s v="Australia"/>
    <x v="1"/>
    <s v="Web Development"/>
    <n v="10"/>
    <s v=""/>
    <n v="1.7"/>
    <b v="0"/>
    <n v="0.96"/>
    <s v="Reviewed"/>
    <s v="Inactive"/>
    <n v="7"/>
    <n v="9"/>
    <s v="Medium Duration"/>
    <s v="EXCELLENT"/>
  </r>
  <r>
    <s v="FL250126"/>
    <s v="Jason Carter"/>
    <s v="Male"/>
    <n v="49"/>
    <s v="Male"/>
    <s v="South Korea"/>
    <x v="10"/>
    <s v="Data Analysis"/>
    <n v="19"/>
    <s v=""/>
    <n v="5"/>
    <b v="1"/>
    <n v="0.83"/>
    <s v="Pending"/>
    <s v="On Hold"/>
    <n v="11"/>
    <n v="5"/>
    <s v="Short Duration"/>
    <s v="EXCELLENT"/>
  </r>
  <r>
    <s v="FL250127"/>
    <s v="Austin Romero"/>
    <s v="Male"/>
    <n v="30"/>
    <s v="Male"/>
    <s v="Brazil"/>
    <x v="9"/>
    <s v="Mobile Apps"/>
    <n v="10"/>
    <n v="100"/>
    <n v="1.7"/>
    <b v="1"/>
    <n v="0.64"/>
    <s v="Follow-up"/>
    <s v="On Hold"/>
    <n v="14"/>
    <n v="9"/>
    <s v="Medium Duration"/>
    <s v="GOOD"/>
  </r>
  <r>
    <s v="FL250128"/>
    <s v="Clayton Burns"/>
    <s v="Male"/>
    <n v="31"/>
    <s v="Male"/>
    <s v="Egypt"/>
    <x v="13"/>
    <s v="Graphic Design"/>
    <n v="8"/>
    <s v="40"/>
    <n v="4.4000000000000004"/>
    <b v="0"/>
    <n v="0.7"/>
    <s v="Urgent"/>
    <s v="Inactive"/>
    <n v="15"/>
    <n v="5"/>
    <s v="Short Duration"/>
    <s v="GOOD"/>
  </r>
  <r>
    <s v="FL250129"/>
    <s v="Jonathan Clark"/>
    <s v="Male"/>
    <n v="58"/>
    <s v="Male"/>
    <s v="China"/>
    <x v="15"/>
    <s v="Machine Learning"/>
    <n v="9"/>
    <s v="20"/>
    <n v="0"/>
    <b v="0"/>
    <n v="0.65"/>
    <s v="Follow-up"/>
    <s v="Inactive"/>
    <n v="15"/>
    <n v="7"/>
    <s v="Medium Duration"/>
    <s v="GOOD"/>
  </r>
  <r>
    <s v="FL250130"/>
    <s v="Alexander Griffin"/>
    <s v="Male"/>
    <n v="47"/>
    <s v="Male"/>
    <s v="France"/>
    <x v="12"/>
    <s v="Machine Learning"/>
    <n v="13"/>
    <s v="40"/>
    <n v="3.4"/>
    <s v="Unknown"/>
    <n v="0.67"/>
    <s v="Pending"/>
    <s v="Active"/>
    <n v="7"/>
    <n v="3"/>
    <s v="Short Duration"/>
    <s v="GOOD"/>
  </r>
  <r>
    <s v="FL250131"/>
    <s v="Shelly Whitehead"/>
    <s v="Female"/>
    <n v="45"/>
    <s v="Male"/>
    <s v="UK"/>
    <x v="1"/>
    <s v="Cybersecurity"/>
    <n v="14"/>
    <n v="100"/>
    <n v="1.1000000000000001"/>
    <b v="0"/>
    <n v="0.93"/>
    <s v="Pending"/>
    <s v="Completed"/>
    <n v="12"/>
    <n v="12"/>
    <s v="Medium Duration"/>
    <s v="EXCELLENT"/>
  </r>
  <r>
    <s v="FL250132"/>
    <s v="Kaitlyn Davis"/>
    <s v="Female"/>
    <n v="57"/>
    <s v="Male"/>
    <s v="France"/>
    <x v="12"/>
    <s v="Machine Learning"/>
    <n v="0"/>
    <s v="50"/>
    <n v="1.6"/>
    <b v="0"/>
    <n v="0.6"/>
    <s v="Follow-up"/>
    <s v="On Hold"/>
    <n v="3"/>
    <n v="2"/>
    <s v="Short Duration"/>
    <s v="GOOD"/>
  </r>
  <r>
    <s v="FL250133"/>
    <s v="Christopher Jones"/>
    <s v="Male"/>
    <n v="50"/>
    <s v="Male"/>
    <s v="India"/>
    <x v="8"/>
    <s v="Web Development"/>
    <n v="22"/>
    <s v="100"/>
    <n v="4.0999999999999996"/>
    <b v="0"/>
    <n v="0.62"/>
    <s v="Follow-up"/>
    <s v="Active"/>
    <n v="17"/>
    <n v="6"/>
    <s v="Short Duration"/>
    <s v="GOOD"/>
  </r>
  <r>
    <s v="FL250134"/>
    <s v="Cindy Jacobs"/>
    <s v="Female"/>
    <m/>
    <s v="Male"/>
    <s v="Brazil"/>
    <x v="9"/>
    <s v="Machine Learning"/>
    <n v="4"/>
    <s v=""/>
    <n v="2.5"/>
    <s v="Unknown"/>
    <n v="0.7"/>
    <s v="Follow-up"/>
    <s v="Inactive"/>
    <n v="2"/>
    <n v="1"/>
    <s v="Short Duration"/>
    <s v="GOOD"/>
  </r>
  <r>
    <s v="FL250135"/>
    <s v="Penny Day"/>
    <s v="Female"/>
    <n v="45"/>
    <s v="Male"/>
    <s v="Indonesia"/>
    <x v="4"/>
    <s v="Blockchain Development"/>
    <n v="22"/>
    <n v="100"/>
    <n v="4"/>
    <b v="1"/>
    <n v="0.75"/>
    <s v="Reviewed"/>
    <s v="Completed"/>
    <n v="16"/>
    <n v="4"/>
    <s v="Short Duration"/>
    <s v="EXCELLENT"/>
  </r>
  <r>
    <s v="FL250136"/>
    <s v="Thomas Ingram"/>
    <s v="Male"/>
    <n v="60"/>
    <s v="Male"/>
    <s v="South Africa"/>
    <x v="14"/>
    <s v="Cybersecurity"/>
    <n v="39"/>
    <s v="75"/>
    <n v="1.4"/>
    <b v="0"/>
    <n v="0.7"/>
    <s v="Urgent"/>
    <s v="Active"/>
    <n v="10"/>
    <n v="3"/>
    <s v="Short Duration"/>
    <s v="GOOD"/>
  </r>
  <r>
    <s v="FL250137"/>
    <s v="Donna Hansen"/>
    <s v="Female"/>
    <n v="43"/>
    <s v="Male"/>
    <s v="UK"/>
    <x v="1"/>
    <s v="Cybersecurity"/>
    <n v="5"/>
    <n v="50"/>
    <n v="2.5125695216907653"/>
    <b v="1"/>
    <n v="0.84"/>
    <s v="Follow-up"/>
    <s v="On Hold"/>
    <n v="1"/>
    <n v="3"/>
    <s v="Short Duration"/>
    <s v="EXCELLENT"/>
  </r>
  <r>
    <s v="FL250138"/>
    <s v="Donna Bailey"/>
    <s v="Female"/>
    <n v="39"/>
    <s v="Male"/>
    <s v="France"/>
    <x v="12"/>
    <s v="Cybersecurity"/>
    <n v="5"/>
    <n v="40"/>
    <n v="1.2"/>
    <b v="0"/>
    <n v="0.83"/>
    <s v="Follow-up"/>
    <s v="Active"/>
    <n v="4"/>
    <n v="1"/>
    <s v="Short Duration"/>
    <s v="EXCELLENT"/>
  </r>
  <r>
    <s v="FL250139"/>
    <s v="Joshua Armstrong"/>
    <s v="Male"/>
    <n v="26"/>
    <s v="Male"/>
    <s v="Mexico"/>
    <x v="6"/>
    <s v="UI/UX Design"/>
    <n v="5"/>
    <s v="50"/>
    <n v="0"/>
    <b v="0"/>
    <n v="0.79"/>
    <s v="Follow-up"/>
    <s v="On Hold"/>
    <n v="3"/>
    <n v="1"/>
    <s v="Short Duration"/>
    <s v="EXCELLENT"/>
  </r>
  <r>
    <s v="FL250140"/>
    <s v="Jonathan Garza"/>
    <s v="Male"/>
    <n v="31"/>
    <s v="Male"/>
    <s v="Germany"/>
    <x v="2"/>
    <s v="Cybersecurity"/>
    <n v="11"/>
    <s v="50"/>
    <n v="3.1"/>
    <b v="0"/>
    <n v="0.88"/>
    <s v="Pending"/>
    <s v="Inactive"/>
    <n v="14"/>
    <n v="3"/>
    <s v="Short Duration"/>
    <s v="EXCELLENT"/>
  </r>
  <r>
    <s v="FL250141"/>
    <s v="Charles Jones"/>
    <s v="Male"/>
    <n v="52"/>
    <s v="Male"/>
    <s v="France"/>
    <x v="12"/>
    <s v="UI/UX Design"/>
    <n v="15"/>
    <s v="50"/>
    <n v="0"/>
    <b v="1"/>
    <n v="0.81"/>
    <s v="Pending"/>
    <s v="Completed"/>
    <n v="10"/>
    <n v="12"/>
    <s v="Medium Duration"/>
    <s v="EXCELLENT"/>
  </r>
  <r>
    <s v="FL250142"/>
    <s v="Lindsey Miles"/>
    <s v="Female"/>
    <n v="34"/>
    <s v="Male"/>
    <s v="India"/>
    <x v="8"/>
    <s v="Data Analysis"/>
    <n v="5"/>
    <n v="20"/>
    <n v="2.2000000000000002"/>
    <b v="1"/>
    <n v="0.8"/>
    <s v="Reviewed"/>
    <s v="Completed"/>
    <n v="3"/>
    <n v="3"/>
    <s v="Short Duration"/>
    <s v="EXCELLENT"/>
  </r>
  <r>
    <s v="FL250143"/>
    <s v="Eduardo Reed"/>
    <s v="Male"/>
    <n v="45"/>
    <s v="Male"/>
    <s v="UK"/>
    <x v="1"/>
    <s v="Web Development"/>
    <n v="7"/>
    <s v="75"/>
    <n v="3"/>
    <b v="1"/>
    <n v="0.67"/>
    <s v="Urgent"/>
    <s v="Completed"/>
    <n v="7"/>
    <n v="8"/>
    <s v="Medium Duration"/>
    <s v="GOOD"/>
  </r>
  <r>
    <s v="FL250144"/>
    <s v="Lee Fowler"/>
    <s v="Male"/>
    <n v="46"/>
    <s v="Male"/>
    <s v="UK"/>
    <x v="1"/>
    <s v="Cybersecurity"/>
    <n v="9"/>
    <n v="20"/>
    <n v="0"/>
    <b v="0"/>
    <n v="0.82"/>
    <s v="Reviewed"/>
    <s v="Inactive"/>
    <n v="14"/>
    <n v="6"/>
    <s v="Short Duration"/>
    <s v="EXCELLENT"/>
  </r>
  <r>
    <s v="FL250145"/>
    <s v="Steven Jones Jr."/>
    <s v="Male"/>
    <n v="56"/>
    <s v="Male"/>
    <s v="France"/>
    <x v="12"/>
    <s v="UI/UX Design"/>
    <n v="21"/>
    <n v="100"/>
    <n v="0"/>
    <b v="1"/>
    <n v="0.78"/>
    <s v="Urgent"/>
    <s v="On Hold"/>
    <n v="18"/>
    <n v="13"/>
    <s v="Long Duration"/>
    <s v="EXCELLENT"/>
  </r>
  <r>
    <s v="FL250146"/>
    <s v="Ashley Chen"/>
    <s v="Female"/>
    <n v="59"/>
    <s v="Male"/>
    <s v="Germany"/>
    <x v="2"/>
    <s v="AI"/>
    <n v="7"/>
    <n v="40"/>
    <n v="1.4"/>
    <b v="0"/>
    <n v="0.81"/>
    <s v="Pending"/>
    <s v="Inactive"/>
    <n v="9"/>
    <n v="11"/>
    <s v="Medium Duration"/>
    <s v="EXCELLENT"/>
  </r>
  <r>
    <s v="FL250147"/>
    <s v="Erica Davis"/>
    <s v="Female"/>
    <n v="54"/>
    <s v="Male"/>
    <s v="Egypt"/>
    <x v="13"/>
    <s v="Blockchain Development"/>
    <n v="4"/>
    <s v=""/>
    <n v="1.4"/>
    <b v="1"/>
    <n v="0.74"/>
    <s v="Pending"/>
    <s v="Completed"/>
    <n v="5"/>
    <n v="1"/>
    <s v="Short Duration"/>
    <s v="EXCELLENT"/>
  </r>
  <r>
    <s v="FL250148"/>
    <s v="Wayne Gonzales"/>
    <s v="Male"/>
    <n v="36"/>
    <s v="Male"/>
    <s v="Germany"/>
    <x v="2"/>
    <s v="UI/UX Design"/>
    <n v="7"/>
    <s v="30"/>
    <n v="0"/>
    <b v="0"/>
    <n v="0.88"/>
    <s v="Pending"/>
    <s v="Inactive"/>
    <n v="7"/>
    <n v="2"/>
    <s v="Short Duration"/>
    <s v="EXCELLENT"/>
  </r>
  <r>
    <s v="FL250149"/>
    <s v="Gary Ballard"/>
    <s v="Male"/>
    <n v="25"/>
    <s v="Male"/>
    <s v="Mexico"/>
    <x v="6"/>
    <s v="Data Analysis"/>
    <n v="0"/>
    <s v="40"/>
    <n v="0"/>
    <b v="0"/>
    <n v="0.9"/>
    <s v="Reviewed"/>
    <s v="Inactive"/>
    <n v="1"/>
    <n v="2"/>
    <s v="Short Duration"/>
    <s v="EXCELLENT"/>
  </r>
  <r>
    <s v="FL250150"/>
    <s v="Maria Mcguire"/>
    <s v="Female"/>
    <n v="37"/>
    <s v="Male"/>
    <s v="Russia"/>
    <x v="11"/>
    <s v="Data Analysis"/>
    <n v="15"/>
    <n v="40"/>
    <n v="2.9"/>
    <b v="0"/>
    <n v="0.79"/>
    <s v="Follow-up"/>
    <s v="Inactive"/>
    <n v="6"/>
    <n v="8"/>
    <s v="Medium Duration"/>
    <s v="EXCELLENT"/>
  </r>
  <r>
    <s v="FL250151"/>
    <s v="Matthew Richards"/>
    <s v="Male"/>
    <m/>
    <s v="Male"/>
    <s v="Turkey"/>
    <x v="5"/>
    <s v="Data Analysis"/>
    <n v="10"/>
    <n v="40"/>
    <n v="0"/>
    <s v="Unknown"/>
    <n v="0.79"/>
    <s v="Follow-up"/>
    <s v="On Hold"/>
    <n v="6"/>
    <n v="2"/>
    <s v="Short Duration"/>
    <s v="EXCELLENT"/>
  </r>
  <r>
    <s v="FL250152"/>
    <s v="Patrick Malone"/>
    <s v="Male"/>
    <n v="29"/>
    <s v="Male"/>
    <s v="Spain"/>
    <x v="6"/>
    <s v="Data Analysis"/>
    <n v="11"/>
    <s v="20"/>
    <n v="2.7"/>
    <b v="0"/>
    <n v="0.93"/>
    <s v="Pending"/>
    <s v="Active"/>
    <n v="13"/>
    <n v="7"/>
    <s v="Medium Duration"/>
    <s v="EXCELLENT"/>
  </r>
  <r>
    <s v="FL250153"/>
    <s v="Cindy Martin"/>
    <s v="Female"/>
    <n v="55"/>
    <s v="Male"/>
    <s v="Argentina"/>
    <x v="6"/>
    <s v="Mobile Apps"/>
    <n v="12"/>
    <s v="100"/>
    <n v="1.8"/>
    <b v="1"/>
    <n v="0.79"/>
    <s v="Follow-up"/>
    <s v="Active"/>
    <n v="11"/>
    <n v="3"/>
    <s v="Short Duration"/>
    <s v="EXCELLENT"/>
  </r>
  <r>
    <s v="FL250154"/>
    <s v="Anne Edwards"/>
    <s v="Female"/>
    <n v="38"/>
    <s v="Male"/>
    <s v="Japan"/>
    <x v="7"/>
    <s v="DevOps"/>
    <n v="20"/>
    <n v="75"/>
    <n v="1.1000000000000001"/>
    <b v="0"/>
    <n v="0.71"/>
    <s v="Follow-up"/>
    <s v="Inactive"/>
    <n v="19"/>
    <n v="7"/>
    <s v="Medium Duration"/>
    <s v="EXCELLENT"/>
  </r>
  <r>
    <s v="FL250155"/>
    <s v="Mitchell Martin"/>
    <s v="Male"/>
    <n v="47"/>
    <s v="Male"/>
    <s v="South Korea"/>
    <x v="10"/>
    <s v="DevOps"/>
    <n v="29"/>
    <n v="40"/>
    <n v="4.3"/>
    <b v="1"/>
    <n v="0.95"/>
    <s v="Reviewed"/>
    <s v="Active"/>
    <n v="11"/>
    <n v="8"/>
    <s v="Medium Duration"/>
    <s v="EXCELLENT"/>
  </r>
  <r>
    <s v="FL250156"/>
    <s v="Mitchell Patrick"/>
    <s v="Male"/>
    <n v="60"/>
    <s v="Male"/>
    <s v="Brazil"/>
    <x v="9"/>
    <s v="Web Development"/>
    <n v="15"/>
    <s v="100"/>
    <n v="1.5"/>
    <b v="0"/>
    <n v="0.8"/>
    <s v="Urgent"/>
    <s v="Active"/>
    <n v="8"/>
    <n v="14"/>
    <s v="Long Duration"/>
    <s v="EXCELLENT"/>
  </r>
  <r>
    <s v="FL250157"/>
    <s v="Rebecca Lyons"/>
    <s v="Female"/>
    <n v="43"/>
    <s v="Male"/>
    <s v="Italy"/>
    <x v="0"/>
    <s v="Data Analysis"/>
    <n v="9"/>
    <n v="20"/>
    <n v="2.2000000000000002"/>
    <b v="0"/>
    <n v="0.79"/>
    <s v="Pending"/>
    <s v="Inactive"/>
    <n v="12"/>
    <n v="5"/>
    <s v="Short Duration"/>
    <s v="EXCELLENT"/>
  </r>
  <r>
    <s v="FL250158"/>
    <s v="Christian Lopez"/>
    <s v="Male"/>
    <n v="56"/>
    <s v="Male"/>
    <s v="South Africa"/>
    <x v="14"/>
    <s v="Data Analysis"/>
    <s v="0"/>
    <s v="100"/>
    <n v="3.2"/>
    <b v="0"/>
    <n v="0.62"/>
    <s v="Pending"/>
    <s v="Inactive"/>
    <n v="4"/>
    <n v="1"/>
    <s v="Short Duration"/>
    <s v="GOOD"/>
  </r>
  <r>
    <s v="FL250159"/>
    <s v="Nathan Blair"/>
    <s v="Male"/>
    <n v="42"/>
    <s v="Male"/>
    <s v="Russia"/>
    <x v="11"/>
    <s v="DevOps"/>
    <n v="2"/>
    <n v="50"/>
    <n v="1.9"/>
    <b v="0"/>
    <n v="0.95"/>
    <s v="Reviewed"/>
    <s v="Completed"/>
    <n v="2"/>
    <n v="3"/>
    <s v="Short Duration"/>
    <s v="EXCELLENT"/>
  </r>
  <r>
    <s v="FL250160"/>
    <s v="Patricia Lopez"/>
    <s v="Female"/>
    <n v="20"/>
    <s v="Male"/>
    <s v="Spain"/>
    <x v="6"/>
    <s v="Graphic Design"/>
    <n v="0"/>
    <s v="40"/>
    <n v="2.5"/>
    <b v="0"/>
    <n v="0.79"/>
    <s v="Reviewed"/>
    <s v="Active"/>
    <n v="4"/>
    <n v="2"/>
    <s v="Short Duration"/>
    <s v="EXCELLENT"/>
  </r>
  <r>
    <s v="FL250161"/>
    <s v="Michelle Wu"/>
    <s v="Female"/>
    <n v="47"/>
    <s v="Male"/>
    <s v="Indonesia"/>
    <x v="4"/>
    <s v="UI/UX Design"/>
    <n v="12"/>
    <s v="40"/>
    <n v="4.5"/>
    <b v="0"/>
    <n v="0.62"/>
    <s v="Follow-up"/>
    <s v="On Hold"/>
    <n v="15"/>
    <n v="10"/>
    <s v="Medium Duration"/>
    <s v="GOOD"/>
  </r>
  <r>
    <s v="FL250162"/>
    <s v="Donald Mitchell"/>
    <s v="Male"/>
    <m/>
    <s v="Male"/>
    <s v="Argentina"/>
    <x v="6"/>
    <s v="Data Analysis"/>
    <n v="12"/>
    <n v="30"/>
    <n v="4.0999999999999996"/>
    <b v="0"/>
    <n v="0.68"/>
    <s v="Pending"/>
    <s v="Inactive"/>
    <n v="15"/>
    <n v="11"/>
    <s v="Medium Duration"/>
    <s v="GOOD"/>
  </r>
  <r>
    <s v="FL250163"/>
    <s v="Sean Gordon"/>
    <s v="Male"/>
    <n v="56"/>
    <s v="Male"/>
    <s v="Indonesia"/>
    <x v="4"/>
    <s v="DevOps"/>
    <n v="15"/>
    <n v="75"/>
    <n v="0"/>
    <b v="0"/>
    <n v="0.79"/>
    <s v="Urgent"/>
    <s v="Completed"/>
    <n v="9"/>
    <n v="9"/>
    <s v="Medium Duration"/>
    <s v="EXCELLENT"/>
  </r>
  <r>
    <s v="FL250164"/>
    <s v="Gregory Clarke"/>
    <s v="Male"/>
    <n v="59"/>
    <s v="Male"/>
    <s v="UK"/>
    <x v="1"/>
    <s v="DevOps"/>
    <n v="29"/>
    <n v="75"/>
    <n v="2.5125695216907653"/>
    <b v="0"/>
    <n v="0.8"/>
    <s v="Reviewed"/>
    <s v="On Hold"/>
    <n v="19"/>
    <n v="7"/>
    <s v="Medium Duration"/>
    <s v="EXCELLENT"/>
  </r>
  <r>
    <s v="FL250165"/>
    <s v="Steven Whitney"/>
    <s v="Male"/>
    <n v="56"/>
    <s v="Male"/>
    <s v="Japan"/>
    <x v="7"/>
    <s v="Cybersecurity"/>
    <n v="15"/>
    <s v="40"/>
    <n v="3.7"/>
    <s v="Unknown"/>
    <n v="0.92"/>
    <s v="Urgent"/>
    <s v="Active"/>
    <n v="14"/>
    <n v="9"/>
    <s v="Medium Duration"/>
    <s v="EXCELLENT"/>
  </r>
  <r>
    <s v="FL250166"/>
    <s v="Robin Acosta"/>
    <s v="Female"/>
    <n v="31"/>
    <s v="Male"/>
    <s v="South Africa"/>
    <x v="14"/>
    <s v="Web Development"/>
    <s v="0"/>
    <n v="75"/>
    <n v="1.3"/>
    <b v="1"/>
    <n v="0.65"/>
    <s v="Urgent"/>
    <s v="Completed"/>
    <n v="1"/>
    <n v="1"/>
    <s v="Short Duration"/>
    <s v="GOOD"/>
  </r>
  <r>
    <s v="FL250167"/>
    <s v="John Smith"/>
    <s v="Male"/>
    <n v="60"/>
    <s v="Male"/>
    <s v="South Korea"/>
    <x v="10"/>
    <s v="Mobile Apps"/>
    <n v="33"/>
    <s v="40"/>
    <n v="3.6"/>
    <b v="1"/>
    <n v="0.87"/>
    <s v="Pending"/>
    <s v="Inactive"/>
    <n v="13"/>
    <n v="10"/>
    <s v="Medium Duration"/>
    <s v="EXCELLENT"/>
  </r>
  <r>
    <s v="FL250168"/>
    <s v="Susan Baker"/>
    <s v="Female"/>
    <n v="31"/>
    <s v="Male"/>
    <s v="Canada"/>
    <x v="1"/>
    <s v="Web Development"/>
    <n v="10"/>
    <s v="75"/>
    <n v="0"/>
    <b v="0"/>
    <n v="0.7"/>
    <s v="Pending"/>
    <s v="On Hold"/>
    <n v="11"/>
    <n v="9"/>
    <s v="Medium Duration"/>
    <s v="GOOD"/>
  </r>
  <r>
    <s v="FL250169"/>
    <s v="Anthony Larsen"/>
    <s v="Male"/>
    <n v="60"/>
    <s v="Male"/>
    <s v="Argentina"/>
    <x v="6"/>
    <s v="Cybersecurity"/>
    <n v="20"/>
    <s v="40"/>
    <n v="1.4"/>
    <b v="0"/>
    <n v="0.87"/>
    <s v="Reviewed"/>
    <s v="Inactive"/>
    <n v="18"/>
    <n v="17"/>
    <s v="Long Duration"/>
    <s v="EXCELLENT"/>
  </r>
  <r>
    <s v="FL250170"/>
    <s v="Nicholas Carpenter"/>
    <s v="Male"/>
    <n v="46"/>
    <s v="Male"/>
    <s v="France"/>
    <x v="12"/>
    <s v="DevOps"/>
    <n v="23"/>
    <s v="20"/>
    <n v="2.9"/>
    <b v="0"/>
    <n v="0.72"/>
    <s v="Pending"/>
    <s v="Active"/>
    <n v="19"/>
    <n v="5"/>
    <s v="Short Duration"/>
    <s v="EXCELLENT"/>
  </r>
  <r>
    <s v="FL250171"/>
    <s v="Debra Salazar"/>
    <s v="Female"/>
    <m/>
    <s v="Male"/>
    <s v="Netherlands"/>
    <x v="3"/>
    <s v="Blockchain Development"/>
    <s v="0"/>
    <s v="40"/>
    <n v="2.8"/>
    <b v="0"/>
    <n v="0.8"/>
    <s v="Pending"/>
    <s v="On Hold"/>
    <n v="4"/>
    <n v="1"/>
    <s v="Short Duration"/>
    <s v="EXCELLENT"/>
  </r>
  <r>
    <s v="FL250172"/>
    <s v="William Smith"/>
    <s v="Male"/>
    <n v="34"/>
    <s v="Male"/>
    <s v="Japan"/>
    <x v="7"/>
    <s v="UI/UX Design"/>
    <n v="0"/>
    <s v="20"/>
    <n v="1.7"/>
    <b v="0"/>
    <n v="0.66"/>
    <s v="Pending"/>
    <s v="Active"/>
    <n v="1"/>
    <n v="3"/>
    <s v="Short Duration"/>
    <s v="GOOD"/>
  </r>
  <r>
    <s v="FL250173"/>
    <s v="Caroline Gross"/>
    <s v="Female"/>
    <n v="42"/>
    <s v="Male"/>
    <s v="Netherlands"/>
    <x v="3"/>
    <s v="Graphic Design"/>
    <n v="7"/>
    <n v="40"/>
    <n v="0"/>
    <b v="1"/>
    <n v="0.79"/>
    <s v="Urgent"/>
    <s v="Active"/>
    <n v="14"/>
    <n v="5"/>
    <s v="Short Duration"/>
    <s v="EXCELLENT"/>
  </r>
  <r>
    <s v="FL250174"/>
    <s v="Jeremy Sawyer"/>
    <s v="Male"/>
    <n v="31"/>
    <s v="Male"/>
    <s v="UK"/>
    <x v="1"/>
    <s v="Data Analysis"/>
    <n v="4"/>
    <n v="75"/>
    <n v="1.1000000000000001"/>
    <b v="1"/>
    <n v="0.64"/>
    <s v="Reviewed"/>
    <s v="Completed"/>
    <n v="4"/>
    <n v="2"/>
    <s v="Short Duration"/>
    <s v="GOOD"/>
  </r>
  <r>
    <s v="FL250175"/>
    <s v="Eduardo Burns"/>
    <s v="Male"/>
    <n v="29"/>
    <s v="Male"/>
    <s v="Brazil"/>
    <x v="9"/>
    <s v="UI/UX Design"/>
    <n v="9"/>
    <s v="20"/>
    <n v="2.5125695216907653"/>
    <s v="Unknown"/>
    <n v="0.68"/>
    <s v="Follow-up"/>
    <s v="Inactive"/>
    <n v="11"/>
    <n v="5"/>
    <s v="Short Duration"/>
    <s v="GOOD"/>
  </r>
  <r>
    <s v="FL250176"/>
    <s v="Amanda Jones"/>
    <s v="Female"/>
    <n v="57"/>
    <s v="Male"/>
    <s v="Australia"/>
    <x v="1"/>
    <s v="Graphic Design"/>
    <n v="17"/>
    <s v="20"/>
    <n v="3.6"/>
    <b v="0"/>
    <n v="0.63"/>
    <s v="Urgent"/>
    <s v="On Hold"/>
    <n v="10"/>
    <n v="4"/>
    <s v="Short Duration"/>
    <s v="GOOD"/>
  </r>
  <r>
    <s v="FL250177"/>
    <s v="Frederick Ware"/>
    <s v="Male"/>
    <n v="47"/>
    <s v="Male"/>
    <s v="India"/>
    <x v="8"/>
    <s v="DevOps"/>
    <n v="8"/>
    <s v="20"/>
    <n v="4.5"/>
    <b v="1"/>
    <n v="0.72"/>
    <s v="Pending"/>
    <s v="Active"/>
    <n v="12"/>
    <n v="10"/>
    <s v="Medium Duration"/>
    <s v="EXCELLENT"/>
  </r>
  <r>
    <s v="FL250178"/>
    <s v="Michael Black"/>
    <s v="Male"/>
    <n v="47"/>
    <s v="Male"/>
    <s v="South Africa"/>
    <x v="14"/>
    <s v="AI"/>
    <n v="14"/>
    <n v="30"/>
    <n v="0"/>
    <b v="1"/>
    <n v="0.86"/>
    <s v="Urgent"/>
    <s v="Active"/>
    <n v="14"/>
    <n v="3"/>
    <s v="Short Duration"/>
    <s v="EXCELLENT"/>
  </r>
  <r>
    <s v="FL250179"/>
    <s v="Patricia Sanders"/>
    <s v="Female"/>
    <n v="45"/>
    <s v="Male"/>
    <s v="France"/>
    <x v="12"/>
    <s v="Graphic Design"/>
    <n v="21"/>
    <n v="30"/>
    <n v="1.5"/>
    <b v="1"/>
    <n v="0.73"/>
    <s v="Pending"/>
    <s v="On Hold"/>
    <n v="15"/>
    <n v="17"/>
    <s v="Long Duration"/>
    <s v="EXCELLENT"/>
  </r>
  <r>
    <s v="FL250180"/>
    <s v="Marc Joseph"/>
    <s v="Male"/>
    <n v="24"/>
    <s v="Male"/>
    <s v="Turkey"/>
    <x v="5"/>
    <s v="Machine Learning"/>
    <n v="1"/>
    <n v="30"/>
    <n v="3.7"/>
    <b v="0"/>
    <n v="0.95"/>
    <s v="Pending"/>
    <s v="Active"/>
    <n v="3"/>
    <n v="1"/>
    <s v="Short Duration"/>
    <s v="EXCELLENT"/>
  </r>
  <r>
    <s v="FL250181"/>
    <s v="Vanessa White"/>
    <s v="Female"/>
    <n v="31"/>
    <s v="Male"/>
    <s v="Argentina"/>
    <x v="6"/>
    <s v="Mobile Apps"/>
    <n v="12"/>
    <s v="20"/>
    <n v="2.2999999999999998"/>
    <b v="0"/>
    <n v="0.9"/>
    <s v="Urgent"/>
    <s v="Completed"/>
    <n v="11"/>
    <n v="6"/>
    <s v="Short Duration"/>
    <s v="EXCELLENT"/>
  </r>
  <r>
    <s v="FL250182"/>
    <s v="Jennifer Garcia"/>
    <s v="Female"/>
    <n v="20"/>
    <s v="Male"/>
    <s v="Mexico"/>
    <x v="6"/>
    <s v="Graphic Design"/>
    <n v="2"/>
    <n v="20"/>
    <n v="2.8"/>
    <b v="0"/>
    <n v="0.78"/>
    <s v="Reviewed"/>
    <s v="Completed"/>
    <n v="5"/>
    <n v="1"/>
    <s v="Short Duration"/>
    <s v="EXCELLENT"/>
  </r>
  <r>
    <s v="FL250183"/>
    <s v="Michael Zavala"/>
    <s v="Male"/>
    <n v="38"/>
    <s v="Male"/>
    <s v="Japan"/>
    <x v="7"/>
    <s v="Web Development"/>
    <n v="3"/>
    <s v="30"/>
    <n v="3.5"/>
    <b v="0"/>
    <n v="0.97"/>
    <s v="Pending"/>
    <s v="Completed"/>
    <n v="3"/>
    <n v="1"/>
    <s v="Short Duration"/>
    <s v="EXCELLENT"/>
  </r>
  <r>
    <s v="FL250184"/>
    <s v="Kimberly Williams"/>
    <s v="Female"/>
    <n v="33"/>
    <s v="Male"/>
    <s v="Germany"/>
    <x v="2"/>
    <s v="UI/UX Design"/>
    <n v="11"/>
    <s v=""/>
    <n v="0"/>
    <b v="1"/>
    <n v="0.65"/>
    <s v="Reviewed"/>
    <s v="Completed"/>
    <n v="12"/>
    <n v="7"/>
    <s v="Medium Duration"/>
    <s v="GOOD"/>
  </r>
  <r>
    <s v="FL250185"/>
    <s v="Elizabeth Jenkins"/>
    <s v="Female"/>
    <n v="31"/>
    <s v="Male"/>
    <s v="Australia"/>
    <x v="1"/>
    <s v="Web Development"/>
    <n v="4"/>
    <s v="40"/>
    <n v="3.2"/>
    <b v="1"/>
    <n v="0.78"/>
    <s v="Follow-up"/>
    <s v="Active"/>
    <n v="4"/>
    <n v="1"/>
    <s v="Short Duration"/>
    <s v="EXCELLENT"/>
  </r>
  <r>
    <s v="FL250186"/>
    <s v="Brandon Ford"/>
    <s v="Male"/>
    <n v="41"/>
    <s v="Male"/>
    <s v="Spain"/>
    <x v="6"/>
    <s v="Machine Learning"/>
    <n v="21"/>
    <s v="50"/>
    <n v="3.3"/>
    <b v="1"/>
    <n v="0.65"/>
    <s v="Pending"/>
    <s v="On Hold"/>
    <n v="20"/>
    <n v="4"/>
    <s v="Short Duration"/>
    <s v="GOOD"/>
  </r>
  <r>
    <s v="FL250187"/>
    <s v="Justin House"/>
    <s v="Male"/>
    <n v="54"/>
    <s v="Male"/>
    <s v="Turkey"/>
    <x v="5"/>
    <s v="Web Development"/>
    <n v="0"/>
    <n v="20"/>
    <n v="4.9000000000000004"/>
    <s v="Unknown"/>
    <n v="0.79"/>
    <s v="Reviewed"/>
    <s v="On Hold"/>
    <n v="2"/>
    <n v="4"/>
    <s v="Short Duration"/>
    <s v="EXCELLENT"/>
  </r>
  <r>
    <s v="FL250188"/>
    <s v="Henry Mullen"/>
    <s v="Male"/>
    <n v="50"/>
    <s v="Male"/>
    <s v="Mexico"/>
    <x v="6"/>
    <s v="Data Analysis"/>
    <n v="6"/>
    <s v="30"/>
    <n v="2.2000000000000002"/>
    <b v="1"/>
    <n v="0.95"/>
    <s v="Reviewed"/>
    <s v="On Hold"/>
    <n v="13"/>
    <n v="2"/>
    <s v="Short Duration"/>
    <s v="EXCELLENT"/>
  </r>
  <r>
    <s v="FL250189"/>
    <s v="Jesse Cochran"/>
    <s v="Male"/>
    <n v="48"/>
    <s v="Male"/>
    <s v="Brazil"/>
    <x v="9"/>
    <s v="Machine Learning"/>
    <n v="18"/>
    <n v="40"/>
    <n v="2.5125695216907653"/>
    <b v="1"/>
    <n v="0.88"/>
    <s v="Follow-up"/>
    <s v="On Hold"/>
    <n v="14"/>
    <n v="2"/>
    <s v="Short Duration"/>
    <s v="EXCELLENT"/>
  </r>
  <r>
    <s v="FL250190"/>
    <s v="Melissa Rich"/>
    <s v="Female"/>
    <n v="49"/>
    <s v="Male"/>
    <s v="Mexico"/>
    <x v="6"/>
    <s v="Graphic Design"/>
    <s v="0"/>
    <s v=""/>
    <n v="1.8"/>
    <b v="0"/>
    <n v="0.79"/>
    <s v="Reviewed"/>
    <s v="Inactive"/>
    <n v="5"/>
    <n v="5"/>
    <s v="Short Duration"/>
    <s v="EXCELLENT"/>
  </r>
  <r>
    <s v="FL250191"/>
    <s v="Patrick Dunlap"/>
    <s v="Male"/>
    <n v="21"/>
    <s v="Male"/>
    <s v="South Korea"/>
    <x v="10"/>
    <s v="Graphic Design"/>
    <n v="1"/>
    <s v="75"/>
    <n v="4.5999999999999996"/>
    <b v="0"/>
    <n v="0.92"/>
    <s v="Reviewed"/>
    <s v="On Hold"/>
    <n v="2"/>
    <n v="1"/>
    <s v="Short Duration"/>
    <s v="EXCELLENT"/>
  </r>
  <r>
    <s v="FL250192"/>
    <s v="Troy Carson"/>
    <s v="Male"/>
    <n v="58"/>
    <s v="Male"/>
    <s v="Australia"/>
    <x v="1"/>
    <s v="Graphic Design"/>
    <n v="20"/>
    <s v="75"/>
    <n v="2.8"/>
    <b v="0"/>
    <n v="0.75"/>
    <s v="Follow-up"/>
    <s v="Inactive"/>
    <n v="13"/>
    <n v="1"/>
    <s v="Short Duration"/>
    <s v="EXCELLENT"/>
  </r>
  <r>
    <s v="FL250193"/>
    <s v="Matthew Smith"/>
    <s v="Male"/>
    <n v="41"/>
    <s v="Male"/>
    <s v="Italy"/>
    <x v="0"/>
    <s v="DevOps"/>
    <s v="0"/>
    <n v="30"/>
    <n v="1.4"/>
    <b v="0"/>
    <n v="0.74"/>
    <s v="Pending"/>
    <s v="Inactive"/>
    <n v="2"/>
    <n v="4"/>
    <s v="Short Duration"/>
    <s v="EXCELLENT"/>
  </r>
  <r>
    <s v="FL250194"/>
    <s v="Jennifer Cherry"/>
    <s v="Female"/>
    <n v="58"/>
    <s v="Male"/>
    <s v="Russia"/>
    <x v="11"/>
    <s v="Blockchain Development"/>
    <n v="25"/>
    <n v="30"/>
    <n v="4.2"/>
    <b v="1"/>
    <n v="0.71"/>
    <s v="Reviewed"/>
    <s v="Completed"/>
    <n v="11"/>
    <n v="13"/>
    <s v="Long Duration"/>
    <s v="EXCELLENT"/>
  </r>
  <r>
    <s v="FL250195"/>
    <s v="Brandi Tucker"/>
    <s v="Female"/>
    <n v="50"/>
    <s v="Male"/>
    <s v="South Africa"/>
    <x v="14"/>
    <s v="Graphic Design"/>
    <n v="20"/>
    <n v="40"/>
    <n v="3.6"/>
    <b v="1"/>
    <n v="0.89"/>
    <s v="Reviewed"/>
    <s v="Inactive"/>
    <n v="17"/>
    <n v="2"/>
    <s v="Short Duration"/>
    <s v="EXCELLENT"/>
  </r>
  <r>
    <s v="FL250196"/>
    <s v="Zachary Burke"/>
    <s v="Male"/>
    <n v="52"/>
    <s v="Male"/>
    <s v="Indonesia"/>
    <x v="4"/>
    <s v="Web Development"/>
    <n v="33"/>
    <n v="100"/>
    <n v="1.6"/>
    <s v="Unknown"/>
    <n v="0.66"/>
    <s v="Reviewed"/>
    <s v="Active"/>
    <n v="14"/>
    <n v="17"/>
    <s v="Long Duration"/>
    <s v="GOOD"/>
  </r>
  <r>
    <s v="FL250197"/>
    <s v="Thomas Jones"/>
    <s v="Male"/>
    <n v="34"/>
    <s v="Male"/>
    <s v="Netherlands"/>
    <x v="3"/>
    <s v="Data Analysis"/>
    <n v="6"/>
    <n v="100"/>
    <n v="2"/>
    <b v="0"/>
    <n v="0.79"/>
    <s v="Urgent"/>
    <s v="Inactive"/>
    <n v="13"/>
    <n v="1"/>
    <s v="Short Duration"/>
    <s v="EXCELLENT"/>
  </r>
  <r>
    <s v="FL250198"/>
    <s v="Brian Dunn"/>
    <s v="Male"/>
    <n v="32"/>
    <s v="Male"/>
    <s v="France"/>
    <x v="12"/>
    <s v="Machine Learning"/>
    <n v="11"/>
    <s v="40"/>
    <n v="4.3"/>
    <b v="1"/>
    <n v="0.86"/>
    <s v="Follow-up"/>
    <s v="Completed"/>
    <n v="9"/>
    <n v="2"/>
    <s v="Short Duration"/>
    <s v="EXCELLENT"/>
  </r>
  <r>
    <s v="FL250199"/>
    <s v="Shirley Strickland"/>
    <s v="Female"/>
    <n v="50"/>
    <s v="Male"/>
    <s v="India"/>
    <x v="8"/>
    <s v="Graphic Design"/>
    <n v="28"/>
    <n v="100"/>
    <n v="4.9000000000000004"/>
    <b v="1"/>
    <n v="0.86"/>
    <s v="Urgent"/>
    <s v="Inactive"/>
    <n v="12"/>
    <n v="3"/>
    <s v="Short Duration"/>
    <s v="EXCELLENT"/>
  </r>
  <r>
    <s v="FL250200"/>
    <s v="Nicole Meyers"/>
    <s v="Female"/>
    <n v="39"/>
    <s v="Male"/>
    <s v="Argentina"/>
    <x v="6"/>
    <s v="Data Analysis"/>
    <n v="11"/>
    <s v="100"/>
    <n v="3.5"/>
    <b v="1"/>
    <n v="0.82"/>
    <s v="Follow-up"/>
    <s v="Active"/>
    <n v="12"/>
    <n v="2"/>
    <s v="Short Duration"/>
    <s v="EXCELLENT"/>
  </r>
  <r>
    <s v="FL250201"/>
    <s v="Jill Stephens"/>
    <s v="Female"/>
    <n v="25"/>
    <s v="Male"/>
    <s v="Spain"/>
    <x v="6"/>
    <s v="AI"/>
    <n v="2"/>
    <s v="100"/>
    <n v="2.5"/>
    <b v="0"/>
    <n v="0.87"/>
    <s v="Pending"/>
    <s v="Active"/>
    <n v="1"/>
    <n v="1"/>
    <s v="Short Duration"/>
    <s v="EXCELLENT"/>
  </r>
  <r>
    <s v="FL250202"/>
    <s v="Heidi Miranda"/>
    <s v="Female"/>
    <n v="55"/>
    <s v="Male"/>
    <s v="China"/>
    <x v="15"/>
    <s v="Machine Learning"/>
    <n v="7"/>
    <s v="100"/>
    <n v="1.7"/>
    <b v="1"/>
    <n v="0.8"/>
    <s v="Pending"/>
    <s v="Active"/>
    <n v="14"/>
    <n v="4"/>
    <s v="Short Duration"/>
    <s v="EXCELLENT"/>
  </r>
  <r>
    <s v="FL250203"/>
    <s v="Jesus Martinez"/>
    <s v="Male"/>
    <n v="42"/>
    <s v="Male"/>
    <s v="Italy"/>
    <x v="0"/>
    <s v="DevOps"/>
    <n v="10"/>
    <n v="100"/>
    <n v="4.5999999999999996"/>
    <b v="1"/>
    <n v="0.71"/>
    <s v="Reviewed"/>
    <s v="Completed"/>
    <n v="15"/>
    <n v="10"/>
    <s v="Medium Duration"/>
    <s v="EXCELLENT"/>
  </r>
  <r>
    <s v="FL250204"/>
    <s v="Adam Payne"/>
    <s v="Male"/>
    <n v="43"/>
    <s v="Male"/>
    <s v="Russia"/>
    <x v="11"/>
    <s v="Mobile Apps"/>
    <n v="6"/>
    <s v="50"/>
    <n v="2.5125695216907653"/>
    <b v="0"/>
    <n v="0.77"/>
    <s v="Follow-up"/>
    <s v="Completed"/>
    <n v="6"/>
    <n v="9"/>
    <s v="Medium Duration"/>
    <s v="EXCELLENT"/>
  </r>
  <r>
    <s v="FL250205"/>
    <s v="Walter Williams"/>
    <s v="Male"/>
    <n v="54"/>
    <s v="Male"/>
    <s v="Italy"/>
    <x v="0"/>
    <s v="DevOps"/>
    <n v="29"/>
    <n v="30"/>
    <n v="1.7"/>
    <b v="0"/>
    <n v="0.68"/>
    <s v="Pending"/>
    <s v="On Hold"/>
    <n v="19"/>
    <n v="2"/>
    <s v="Short Duration"/>
    <s v="GOOD"/>
  </r>
  <r>
    <s v="FL250206"/>
    <s v="Shannon Farmer"/>
    <s v="Female"/>
    <n v="21"/>
    <s v="Male"/>
    <s v="Egypt"/>
    <x v="13"/>
    <s v="Graphic Design"/>
    <n v="0"/>
    <s v="20"/>
    <n v="1.8"/>
    <b v="0"/>
    <n v="0.91"/>
    <s v="Follow-up"/>
    <s v="Completed"/>
    <n v="4"/>
    <n v="1"/>
    <s v="Short Duration"/>
    <s v="EXCELLENT"/>
  </r>
  <r>
    <s v="FL250207"/>
    <s v="Peter Reyes"/>
    <s v="Male"/>
    <n v="46"/>
    <s v="Male"/>
    <s v="Canada"/>
    <x v="1"/>
    <s v="UI/UX Design"/>
    <n v="5"/>
    <s v="20"/>
    <n v="2.2000000000000002"/>
    <b v="0"/>
    <n v="0.75"/>
    <s v="Pending"/>
    <s v="Active"/>
    <n v="1"/>
    <n v="5"/>
    <s v="Short Duration"/>
    <s v="EXCELLENT"/>
  </r>
  <r>
    <s v="FL250208"/>
    <s v="Kristen Knight"/>
    <s v="Female"/>
    <n v="30"/>
    <s v="Male"/>
    <s v="Spain"/>
    <x v="6"/>
    <s v="Blockchain Development"/>
    <n v="11"/>
    <s v="40"/>
    <n v="1"/>
    <b v="0"/>
    <n v="0.9"/>
    <s v="Urgent"/>
    <s v="Active"/>
    <n v="11"/>
    <n v="1"/>
    <s v="Short Duration"/>
    <s v="EXCELLENT"/>
  </r>
  <r>
    <s v="FL250209"/>
    <s v="William Moore Jr."/>
    <s v="Male"/>
    <n v="36"/>
    <s v="Male"/>
    <s v="China"/>
    <x v="15"/>
    <s v="Machine Learning"/>
    <n v="11"/>
    <n v="75"/>
    <n v="3.2"/>
    <b v="0"/>
    <n v="0.93"/>
    <s v="Pending"/>
    <s v="Completed"/>
    <n v="10"/>
    <n v="3"/>
    <s v="Short Duration"/>
    <s v="EXCELLENT"/>
  </r>
  <r>
    <s v="FL250210"/>
    <s v="Jennifer Rowe"/>
    <s v="Female"/>
    <n v="47"/>
    <s v="Male"/>
    <s v="Germany"/>
    <x v="2"/>
    <s v="Data Analysis"/>
    <n v="15"/>
    <s v="40"/>
    <n v="2.1"/>
    <b v="1"/>
    <n v="0.94"/>
    <s v="Urgent"/>
    <s v="Inactive"/>
    <n v="8"/>
    <n v="10"/>
    <s v="Medium Duration"/>
    <s v="EXCELLENT"/>
  </r>
  <r>
    <s v="FL250211"/>
    <s v="Mikayla Henry"/>
    <s v="Female"/>
    <n v="43"/>
    <s v="Male"/>
    <s v="Canada"/>
    <x v="1"/>
    <s v="Mobile Apps"/>
    <n v="1"/>
    <n v="50"/>
    <n v="4.5999999999999996"/>
    <b v="1"/>
    <n v="0.64"/>
    <s v="Pending"/>
    <s v="Completed"/>
    <n v="4"/>
    <n v="2"/>
    <s v="Short Duration"/>
    <s v="GOOD"/>
  </r>
  <r>
    <s v="FL250212"/>
    <s v="Jacob Kerr"/>
    <s v="Male"/>
    <n v="57"/>
    <s v="Male"/>
    <s v="South Korea"/>
    <x v="10"/>
    <s v="Cybersecurity"/>
    <n v="8"/>
    <n v="20"/>
    <n v="0"/>
    <b v="1"/>
    <n v="0.84"/>
    <s v="Reviewed"/>
    <s v="Completed"/>
    <n v="8"/>
    <n v="5"/>
    <s v="Short Duration"/>
    <s v="EXCELLENT"/>
  </r>
  <r>
    <s v="FL250213"/>
    <s v="Ryan Johnson"/>
    <s v="Male"/>
    <n v="52"/>
    <s v="Male"/>
    <s v="Italy"/>
    <x v="0"/>
    <s v="Machine Learning"/>
    <n v="30"/>
    <n v="20"/>
    <n v="2.8"/>
    <b v="0"/>
    <n v="0.87"/>
    <s v="Urgent"/>
    <s v="Active"/>
    <n v="12"/>
    <n v="5"/>
    <s v="Short Duration"/>
    <s v="EXCELLENT"/>
  </r>
  <r>
    <s v="FL250214"/>
    <s v="Michael Ruiz"/>
    <s v="Male"/>
    <m/>
    <s v="Male"/>
    <s v="Germany"/>
    <x v="2"/>
    <s v="Blockchain Development"/>
    <n v="8"/>
    <n v="40"/>
    <n v="0"/>
    <b v="0"/>
    <n v="0.64"/>
    <s v="Pending"/>
    <s v="On Hold"/>
    <n v="14"/>
    <n v="4"/>
    <s v="Short Duration"/>
    <s v="GOOD"/>
  </r>
  <r>
    <s v="FL250215"/>
    <s v="Monica Roberts"/>
    <s v="Female"/>
    <n v="22"/>
    <s v="Male"/>
    <s v="Indonesia"/>
    <x v="4"/>
    <s v="Machine Learning"/>
    <n v="0"/>
    <s v="100"/>
    <n v="2.7"/>
    <b v="1"/>
    <n v="0.64"/>
    <s v="Reviewed"/>
    <s v="Active"/>
    <n v="1"/>
    <n v="1"/>
    <s v="Short Duration"/>
    <s v="GOOD"/>
  </r>
  <r>
    <s v="FL250216"/>
    <s v="Danny Brown"/>
    <s v="Male"/>
    <m/>
    <s v="Male"/>
    <s v="India"/>
    <x v="8"/>
    <s v="Machine Learning"/>
    <n v="12"/>
    <n v="20"/>
    <n v="0"/>
    <b v="1"/>
    <n v="0.8"/>
    <s v="Urgent"/>
    <s v="On Hold"/>
    <n v="8"/>
    <n v="13"/>
    <s v="Long Duration"/>
    <s v="EXCELLENT"/>
  </r>
  <r>
    <s v="FL250217"/>
    <s v="Karen Larsen"/>
    <s v="Female"/>
    <n v="58"/>
    <s v="Male"/>
    <s v="Spain"/>
    <x v="6"/>
    <s v="Mobile Apps"/>
    <n v="4"/>
    <n v="50"/>
    <n v="3.1"/>
    <b v="0"/>
    <n v="0.9"/>
    <s v="Reviewed"/>
    <s v="Active"/>
    <n v="2"/>
    <n v="1"/>
    <s v="Short Duration"/>
    <s v="EXCELLENT"/>
  </r>
  <r>
    <s v="FL250218"/>
    <s v="Robert Evans"/>
    <s v="Male"/>
    <n v="39"/>
    <s v="Male"/>
    <s v="South Korea"/>
    <x v="10"/>
    <s v="Web Development"/>
    <n v="14"/>
    <n v="100"/>
    <n v="0"/>
    <b v="1"/>
    <n v="0.92"/>
    <s v="Follow-up"/>
    <s v="Completed"/>
    <n v="7"/>
    <n v="9"/>
    <s v="Medium Duration"/>
    <s v="EXCELLENT"/>
  </r>
  <r>
    <s v="FL250219"/>
    <s v="Sean Poole"/>
    <s v="Male"/>
    <n v="32"/>
    <s v="Male"/>
    <s v="Indonesia"/>
    <x v="4"/>
    <s v="Graphic Design"/>
    <n v="14"/>
    <s v=""/>
    <n v="2.5125695216907653"/>
    <b v="0"/>
    <n v="0.96"/>
    <s v="Follow-up"/>
    <s v="Active"/>
    <n v="14"/>
    <n v="3"/>
    <s v="Short Duration"/>
    <s v="EXCELLENT"/>
  </r>
  <r>
    <s v="FL250220"/>
    <s v="Richard Quinn"/>
    <s v="Male"/>
    <n v="37"/>
    <s v="Male"/>
    <s v="Canada"/>
    <x v="1"/>
    <s v="UI/UX Design"/>
    <n v="2"/>
    <n v="30"/>
    <n v="2.2999999999999998"/>
    <b v="1"/>
    <n v="0.79"/>
    <s v="Urgent"/>
    <s v="Active"/>
    <n v="4"/>
    <n v="4"/>
    <s v="Short Duration"/>
    <s v="EXCELLENT"/>
  </r>
  <r>
    <s v="FL250221"/>
    <s v="Jennifer Gonzalez"/>
    <s v="Female"/>
    <n v="21"/>
    <s v="Male"/>
    <s v="China"/>
    <x v="15"/>
    <s v="Cybersecurity"/>
    <n v="2"/>
    <s v="100"/>
    <n v="2.4"/>
    <b v="1"/>
    <n v="0.79"/>
    <s v="Pending"/>
    <s v="Active"/>
    <n v="3"/>
    <n v="1"/>
    <s v="Short Duration"/>
    <s v="EXCELLENT"/>
  </r>
  <r>
    <s v="FL250222"/>
    <s v="James Skinner"/>
    <s v="Male"/>
    <n v="41"/>
    <s v="Male"/>
    <s v="South Korea"/>
    <x v="10"/>
    <s v="Machine Learning"/>
    <n v="4"/>
    <s v="75"/>
    <n v="2.6"/>
    <s v="Unknown"/>
    <n v="0.85"/>
    <s v="Urgent"/>
    <s v="Completed"/>
    <n v="4"/>
    <n v="1"/>
    <s v="Short Duration"/>
    <s v="EXCELLENT"/>
  </r>
  <r>
    <s v="FL250223"/>
    <s v="Michelle Hill"/>
    <s v="Female"/>
    <n v="21"/>
    <s v="Male"/>
    <s v="Canada"/>
    <x v="1"/>
    <s v="AI"/>
    <n v="0"/>
    <n v="40"/>
    <n v="1.1000000000000001"/>
    <b v="0"/>
    <n v="0.79"/>
    <s v="Reviewed"/>
    <s v="Completed"/>
    <n v="5"/>
    <n v="2"/>
    <s v="Short Duration"/>
    <s v="EXCELLENT"/>
  </r>
  <r>
    <s v="FL250224"/>
    <s v="Jacqueline Williams"/>
    <s v="Female"/>
    <n v="58"/>
    <s v="Male"/>
    <s v="China"/>
    <x v="15"/>
    <s v="Machine Learning"/>
    <n v="9"/>
    <s v="30"/>
    <n v="0"/>
    <b v="1"/>
    <n v="0.65"/>
    <s v="Pending"/>
    <s v="Completed"/>
    <n v="15"/>
    <n v="6"/>
    <s v="Short Duration"/>
    <s v="GOOD"/>
  </r>
  <r>
    <s v="FL250225"/>
    <s v="Darrell Johnson"/>
    <s v="Male"/>
    <n v="60"/>
    <s v="Male"/>
    <s v="Canada"/>
    <x v="1"/>
    <s v="Machine Learning"/>
    <n v="3"/>
    <s v="40"/>
    <n v="4.7"/>
    <b v="0"/>
    <n v="0.63"/>
    <s v="Follow-up"/>
    <s v="Completed"/>
    <n v="1"/>
    <n v="5"/>
    <s v="Short Duration"/>
    <s v="GOOD"/>
  </r>
  <r>
    <s v="FL250226"/>
    <s v="Ryan Crawford"/>
    <s v="Male"/>
    <n v="27"/>
    <s v="Male"/>
    <s v="South Africa"/>
    <x v="14"/>
    <s v="Web Development"/>
    <n v="2"/>
    <n v="40"/>
    <n v="1.2"/>
    <b v="0"/>
    <n v="0.79"/>
    <s v="Pending"/>
    <s v="On Hold"/>
    <n v="1"/>
    <n v="1"/>
    <s v="Short Duration"/>
    <s v="EXCELLENT"/>
  </r>
  <r>
    <s v="FL250227"/>
    <s v="Chelsea Barber"/>
    <s v="Female"/>
    <n v="29"/>
    <s v="Male"/>
    <s v="Germany"/>
    <x v="2"/>
    <s v="Machine Learning"/>
    <n v="10"/>
    <n v="40"/>
    <n v="1.2"/>
    <b v="0"/>
    <n v="0.78"/>
    <s v="Follow-up"/>
    <s v="On Hold"/>
    <n v="7"/>
    <n v="6"/>
    <s v="Short Duration"/>
    <s v="EXCELLENT"/>
  </r>
  <r>
    <s v="FL250228"/>
    <s v="Elaine Martinez"/>
    <s v="Female"/>
    <n v="54"/>
    <s v="Male"/>
    <s v="Canada"/>
    <x v="1"/>
    <s v="Graphic Design"/>
    <n v="33"/>
    <n v="75"/>
    <n v="0"/>
    <b v="1"/>
    <n v="0.62"/>
    <s v="Pending"/>
    <s v="Inactive"/>
    <n v="18"/>
    <n v="9"/>
    <s v="Medium Duration"/>
    <s v="GOOD"/>
  </r>
  <r>
    <s v="FL250229"/>
    <s v="Joseph Kent"/>
    <s v="Male"/>
    <n v="52"/>
    <s v="Male"/>
    <s v="Mexico"/>
    <x v="6"/>
    <s v="Machine Learning"/>
    <n v="12"/>
    <s v="40"/>
    <n v="1.2"/>
    <b v="0"/>
    <n v="0.76"/>
    <s v="Pending"/>
    <s v="Completed"/>
    <n v="14"/>
    <n v="3"/>
    <s v="Short Duration"/>
    <s v="EXCELLENT"/>
  </r>
  <r>
    <s v="FL250230"/>
    <s v="Megan Welch"/>
    <s v="Female"/>
    <n v="55"/>
    <s v="Male"/>
    <s v="Indonesia"/>
    <x v="4"/>
    <s v="Blockchain Development"/>
    <n v="18"/>
    <s v="100"/>
    <n v="2.9"/>
    <b v="0"/>
    <n v="0.97"/>
    <s v="Pending"/>
    <s v="On Hold"/>
    <n v="12"/>
    <n v="9"/>
    <s v="Medium Duration"/>
    <s v="EXCELLENT"/>
  </r>
  <r>
    <s v="FL250231"/>
    <s v="Stephen Ramirez"/>
    <s v="Male"/>
    <n v="37"/>
    <s v="Male"/>
    <s v="Brazil"/>
    <x v="9"/>
    <s v="Blockchain Development"/>
    <n v="4"/>
    <s v=""/>
    <n v="2.5125695216907653"/>
    <b v="0"/>
    <n v="0.79"/>
    <s v="Reviewed"/>
    <s v="Active"/>
    <n v="3"/>
    <n v="2"/>
    <s v="Short Duration"/>
    <s v="EXCELLENT"/>
  </r>
  <r>
    <s v="FL250232"/>
    <s v="Chloe Gray"/>
    <s v="Female"/>
    <n v="34"/>
    <s v="Male"/>
    <s v="Egypt"/>
    <x v="13"/>
    <s v="Data Analysis"/>
    <n v="11"/>
    <n v="50"/>
    <n v="3.9"/>
    <b v="1"/>
    <n v="0.82"/>
    <s v="Reviewed"/>
    <s v="Completed"/>
    <n v="13"/>
    <n v="2"/>
    <s v="Short Duration"/>
    <s v="EXCELLENT"/>
  </r>
  <r>
    <s v="FL250233"/>
    <s v="Michael Williams Jr."/>
    <s v="Male"/>
    <n v="20"/>
    <s v="Male"/>
    <s v="France"/>
    <x v="12"/>
    <s v="Data Analysis"/>
    <n v="1"/>
    <s v="50"/>
    <n v="3.1"/>
    <s v="Unknown"/>
    <n v="0.71"/>
    <s v="Urgent"/>
    <s v="Inactive"/>
    <n v="4"/>
    <n v="3"/>
    <s v="Short Duration"/>
    <s v="EXCELLENT"/>
  </r>
  <r>
    <s v="FL250234"/>
    <s v="Matthew Martin"/>
    <s v="Male"/>
    <n v="22"/>
    <s v="Male"/>
    <s v="Mexico"/>
    <x v="6"/>
    <s v="UI/UX Design"/>
    <n v="2"/>
    <s v=""/>
    <n v="0"/>
    <b v="1"/>
    <n v="0.79"/>
    <s v="Urgent"/>
    <s v="Inactive"/>
    <n v="5"/>
    <n v="1"/>
    <s v="Short Duration"/>
    <s v="EXCELLENT"/>
  </r>
  <r>
    <s v="FL250235"/>
    <s v="Julia Murphy"/>
    <s v="Female"/>
    <n v="23"/>
    <s v="Male"/>
    <s v="South Korea"/>
    <x v="10"/>
    <s v="Graphic Design"/>
    <n v="2"/>
    <s v="50"/>
    <n v="3.2"/>
    <b v="1"/>
    <n v="0.79"/>
    <s v="Follow-up"/>
    <s v="Inactive"/>
    <n v="2"/>
    <n v="1"/>
    <s v="Short Duration"/>
    <s v="EXCELLENT"/>
  </r>
  <r>
    <s v="FL250236"/>
    <s v="Anna Evans"/>
    <s v="Female"/>
    <n v="53"/>
    <s v="Male"/>
    <s v="South Korea"/>
    <x v="10"/>
    <s v="Blockchain Development"/>
    <n v="34"/>
    <s v="30"/>
    <n v="2.5125695216907653"/>
    <b v="1"/>
    <n v="0.79"/>
    <s v="Reviewed"/>
    <s v="Active"/>
    <n v="14"/>
    <n v="9"/>
    <s v="Medium Duration"/>
    <s v="EXCELLENT"/>
  </r>
  <r>
    <s v="FL250237"/>
    <s v="Brenda Fleming"/>
    <s v="Female"/>
    <n v="56"/>
    <s v="Male"/>
    <s v="South Korea"/>
    <x v="10"/>
    <s v="Graphic Design"/>
    <n v="27"/>
    <s v="100"/>
    <n v="4.7"/>
    <b v="1"/>
    <n v="0.69"/>
    <s v="Follow-up"/>
    <s v="On Hold"/>
    <n v="19"/>
    <n v="7"/>
    <s v="Medium Duration"/>
    <s v="GOOD"/>
  </r>
  <r>
    <s v="FL250238"/>
    <s v="Daniel Harrington"/>
    <s v="Male"/>
    <n v="27"/>
    <s v="Male"/>
    <s v="Canada"/>
    <x v="1"/>
    <s v="AI"/>
    <n v="4"/>
    <s v="75"/>
    <n v="5"/>
    <b v="0"/>
    <n v="0.88"/>
    <s v="Urgent"/>
    <s v="Active"/>
    <n v="5"/>
    <n v="1"/>
    <s v="Short Duration"/>
    <s v="EXCELLENT"/>
  </r>
  <r>
    <s v="FL250239"/>
    <s v="Daniel Barnett"/>
    <s v="Male"/>
    <n v="34"/>
    <s v="Male"/>
    <s v="Italy"/>
    <x v="0"/>
    <s v="Mobile Apps"/>
    <n v="11"/>
    <n v="40"/>
    <n v="2.5125695216907653"/>
    <b v="0"/>
    <n v="0.67"/>
    <s v="Follow-up"/>
    <s v="Completed"/>
    <n v="13"/>
    <n v="9"/>
    <s v="Medium Duration"/>
    <s v="GOOD"/>
  </r>
  <r>
    <s v="FL250240"/>
    <s v="Mark Cummings"/>
    <s v="Male"/>
    <n v="29"/>
    <s v="Male"/>
    <s v="US"/>
    <x v="1"/>
    <s v="Web Development"/>
    <n v="4"/>
    <n v="50"/>
    <n v="4"/>
    <b v="0"/>
    <n v="0.79"/>
    <s v="Urgent"/>
    <s v="Inactive"/>
    <n v="3"/>
    <n v="2"/>
    <s v="Short Duration"/>
    <s v="EXCELLENT"/>
  </r>
  <r>
    <s v="FL250241"/>
    <s v="Christopher Guerra"/>
    <s v="Male"/>
    <n v="34"/>
    <s v="Male"/>
    <s v="India"/>
    <x v="8"/>
    <s v="AI"/>
    <n v="11"/>
    <s v=""/>
    <n v="1.2"/>
    <b v="1"/>
    <n v="0.79"/>
    <s v="Reviewed"/>
    <s v="Active"/>
    <n v="11"/>
    <n v="4"/>
    <s v="Short Duration"/>
    <s v="EXCELLENT"/>
  </r>
  <r>
    <s v="FL250242"/>
    <s v="Sarah Ho"/>
    <s v="Female"/>
    <n v="32"/>
    <s v="Male"/>
    <s v="Mexico"/>
    <x v="6"/>
    <s v="AI"/>
    <n v="1"/>
    <s v="100"/>
    <n v="4.7"/>
    <b v="0"/>
    <n v="0.67"/>
    <s v="Pending"/>
    <s v="Active"/>
    <n v="5"/>
    <n v="1"/>
    <s v="Short Duration"/>
    <s v="GOOD"/>
  </r>
  <r>
    <s v="FL250243"/>
    <s v="Veronica Thomas"/>
    <s v="Female"/>
    <n v="21"/>
    <s v="Male"/>
    <s v="South Africa"/>
    <x v="14"/>
    <s v="Machine Learning"/>
    <n v="2"/>
    <s v="20"/>
    <n v="2.4"/>
    <s v="Unknown"/>
    <n v="0.86"/>
    <s v="Reviewed"/>
    <s v="On Hold"/>
    <n v="4"/>
    <n v="2"/>
    <s v="Short Duration"/>
    <s v="EXCELLENT"/>
  </r>
  <r>
    <s v="FL250244"/>
    <s v="Mitchell Watson"/>
    <s v="Male"/>
    <n v="20"/>
    <s v="Male"/>
    <s v="Mexico"/>
    <x v="6"/>
    <s v="Graphic Design"/>
    <n v="2"/>
    <s v=""/>
    <n v="1.1000000000000001"/>
    <b v="0"/>
    <n v="0.69"/>
    <s v="Follow-up"/>
    <s v="On Hold"/>
    <n v="3"/>
    <n v="1"/>
    <s v="Short Duration"/>
    <s v="GOOD"/>
  </r>
  <r>
    <s v="FL250245"/>
    <s v="Monica Murphy"/>
    <s v="Female"/>
    <n v="35"/>
    <s v="Male"/>
    <s v="US"/>
    <x v="1"/>
    <s v="Mobile Apps"/>
    <n v="10"/>
    <s v="50"/>
    <n v="1.4"/>
    <b v="1"/>
    <n v="0.85"/>
    <s v="Follow-up"/>
    <s v="Inactive"/>
    <n v="8"/>
    <n v="4"/>
    <s v="Short Duration"/>
    <s v="EXCELLENT"/>
  </r>
  <r>
    <s v="FL250246"/>
    <s v="Kristen Williams"/>
    <s v="Female"/>
    <n v="47"/>
    <s v="Male"/>
    <s v="US"/>
    <x v="1"/>
    <s v="UI/UX Design"/>
    <n v="18"/>
    <s v="40"/>
    <n v="3.4"/>
    <b v="0"/>
    <n v="0.6"/>
    <s v="Reviewed"/>
    <s v="Active"/>
    <n v="11"/>
    <n v="10"/>
    <s v="Medium Duration"/>
    <s v="GOOD"/>
  </r>
  <r>
    <s v="FL250247"/>
    <s v="Nicole Wright"/>
    <s v="Female"/>
    <n v="41"/>
    <s v="Male"/>
    <s v="Turkey"/>
    <x v="5"/>
    <s v="Blockchain Development"/>
    <n v="4"/>
    <s v="40"/>
    <n v="2.7"/>
    <b v="1"/>
    <n v="0.7"/>
    <s v="Reviewed"/>
    <s v="Active"/>
    <n v="2"/>
    <n v="2"/>
    <s v="Short Duration"/>
    <s v="GOOD"/>
  </r>
  <r>
    <s v="FL250248"/>
    <s v="Andrew Ruiz"/>
    <s v="Male"/>
    <n v="58"/>
    <s v="Male"/>
    <s v="Argentina"/>
    <x v="6"/>
    <s v="Web Development"/>
    <n v="23"/>
    <s v=""/>
    <n v="4.9000000000000004"/>
    <b v="0"/>
    <n v="0.79"/>
    <s v="Urgent"/>
    <s v="On Hold"/>
    <n v="19"/>
    <n v="5"/>
    <s v="Short Duration"/>
    <s v="EXCELLENT"/>
  </r>
  <r>
    <s v="FL250249"/>
    <s v="Zachary Jackson"/>
    <s v="Male"/>
    <n v="34"/>
    <s v="Male"/>
    <s v="China"/>
    <x v="15"/>
    <s v="Data Analysis"/>
    <n v="6"/>
    <s v="75"/>
    <n v="1.9"/>
    <b v="1"/>
    <n v="0.81"/>
    <s v="Follow-up"/>
    <s v="Active"/>
    <n v="9"/>
    <n v="6"/>
    <s v="Short Duration"/>
    <s v="EXCELLENT"/>
  </r>
  <r>
    <s v="FL250250"/>
    <s v="Stephanie Carter"/>
    <s v="Female"/>
    <n v="50"/>
    <s v="Male"/>
    <s v="India"/>
    <x v="8"/>
    <s v="Mobile Apps"/>
    <n v="5"/>
    <s v="100"/>
    <n v="2.5125695216907653"/>
    <b v="1"/>
    <n v="0.79"/>
    <s v="Follow-up"/>
    <s v="Active"/>
    <n v="4"/>
    <n v="1"/>
    <s v="Short Duration"/>
    <s v="EXCELLENT"/>
  </r>
  <r>
    <s v="FL250251"/>
    <s v="Amy Olson"/>
    <s v="Female"/>
    <n v="42"/>
    <s v="Male"/>
    <s v="Mexico"/>
    <x v="6"/>
    <s v="DevOps"/>
    <n v="19"/>
    <n v="75"/>
    <n v="4.5999999999999996"/>
    <b v="0"/>
    <n v="0.78"/>
    <s v="Reviewed"/>
    <s v="Active"/>
    <n v="18"/>
    <n v="13"/>
    <s v="Long Duration"/>
    <s v="EXCELLENT"/>
  </r>
  <r>
    <s v="FL250252"/>
    <s v="Fred Stark"/>
    <s v="Male"/>
    <n v="43"/>
    <s v="Male"/>
    <s v="Germany"/>
    <x v="2"/>
    <s v="UI/UX Design"/>
    <n v="6"/>
    <s v="50"/>
    <n v="0"/>
    <b v="0"/>
    <n v="0.81"/>
    <s v="Pending"/>
    <s v="On Hold"/>
    <n v="8"/>
    <n v="13"/>
    <s v="Long Duration"/>
    <s v="EXCELLENT"/>
  </r>
  <r>
    <s v="FL250253"/>
    <s v="Jacob Gill"/>
    <s v="Male"/>
    <n v="34"/>
    <s v="Male"/>
    <s v="Germany"/>
    <x v="2"/>
    <s v="Data Analysis"/>
    <n v="8"/>
    <s v="75"/>
    <n v="1.8"/>
    <b v="1"/>
    <n v="0.71"/>
    <s v="Follow-up"/>
    <s v="Inactive"/>
    <n v="8"/>
    <n v="9"/>
    <s v="Medium Duration"/>
    <s v="EXCELLENT"/>
  </r>
  <r>
    <s v="FL250254"/>
    <s v="Anthony Nichols"/>
    <s v="Male"/>
    <n v="24"/>
    <s v="Male"/>
    <s v="Spain"/>
    <x v="6"/>
    <s v="Mobile Apps"/>
    <n v="3"/>
    <s v="75"/>
    <n v="2"/>
    <b v="0"/>
    <n v="0.79"/>
    <s v="Pending"/>
    <s v="Completed"/>
    <n v="2"/>
    <n v="1"/>
    <s v="Short Duration"/>
    <s v="EXCELLENT"/>
  </r>
  <r>
    <s v="FL250255"/>
    <s v="William Knapp"/>
    <s v="Male"/>
    <n v="48"/>
    <s v="Male"/>
    <s v="South Africa"/>
    <x v="14"/>
    <s v="UI/UX Design"/>
    <n v="8"/>
    <s v="30"/>
    <n v="5"/>
    <b v="1"/>
    <n v="0.99"/>
    <s v="Reviewed"/>
    <s v="Inactive"/>
    <n v="6"/>
    <n v="9"/>
    <s v="Medium Duration"/>
    <s v="EXCELLENT"/>
  </r>
  <r>
    <s v="FL250256"/>
    <s v="Elizabeth Walker"/>
    <s v="Female"/>
    <n v="39"/>
    <s v="Male"/>
    <s v="South Korea"/>
    <x v="10"/>
    <s v="Data Analysis"/>
    <n v="12"/>
    <n v="20"/>
    <n v="3.2"/>
    <b v="1"/>
    <n v="0.66"/>
    <s v="Reviewed"/>
    <s v="Completed"/>
    <n v="15"/>
    <n v="6"/>
    <s v="Short Duration"/>
    <s v="GOOD"/>
  </r>
  <r>
    <s v="FL250257"/>
    <s v="Brenda Reeves"/>
    <s v="Female"/>
    <n v="57"/>
    <s v="Male"/>
    <s v="Australia"/>
    <x v="1"/>
    <s v="Blockchain Development"/>
    <n v="30"/>
    <n v="30"/>
    <n v="2.4"/>
    <s v="Unknown"/>
    <n v="0.8"/>
    <s v="Urgent"/>
    <s v="Active"/>
    <n v="13"/>
    <n v="8"/>
    <s v="Medium Duration"/>
    <s v="EXCELLENT"/>
  </r>
  <r>
    <s v="FL250258"/>
    <s v="Carrie Little"/>
    <s v="Female"/>
    <n v="44"/>
    <s v="Male"/>
    <s v="Canada"/>
    <x v="1"/>
    <s v="Web Development"/>
    <n v="21"/>
    <s v="100"/>
    <n v="2.9"/>
    <b v="0"/>
    <n v="0.83"/>
    <s v="Follow-up"/>
    <s v="Inactive"/>
    <n v="17"/>
    <n v="1"/>
    <s v="Short Duration"/>
    <s v="EXCELLENT"/>
  </r>
  <r>
    <s v="FL250259"/>
    <s v="Steven Jackson"/>
    <s v="Male"/>
    <n v="37"/>
    <s v="Male"/>
    <s v="Brazil"/>
    <x v="9"/>
    <s v="UI/UX Design"/>
    <n v="17"/>
    <n v="20"/>
    <n v="0"/>
    <b v="1"/>
    <n v="0.87"/>
    <s v="Pending"/>
    <s v="Completed"/>
    <n v="16"/>
    <n v="7"/>
    <s v="Medium Duration"/>
    <s v="EXCELLENT"/>
  </r>
  <r>
    <s v="FL250260"/>
    <s v="Mark Perry"/>
    <s v="Male"/>
    <n v="50"/>
    <s v="Male"/>
    <s v="Turkey"/>
    <x v="5"/>
    <s v="Data Analysis"/>
    <n v="9"/>
    <s v="30"/>
    <n v="3"/>
    <b v="0"/>
    <n v="0.76"/>
    <s v="Urgent"/>
    <s v="On Hold"/>
    <n v="15"/>
    <n v="3"/>
    <s v="Short Duration"/>
    <s v="EXCELLENT"/>
  </r>
  <r>
    <s v="FL250261"/>
    <s v="Cameron Spencer"/>
    <s v="Male"/>
    <n v="50"/>
    <s v="Male"/>
    <s v="Spain"/>
    <x v="6"/>
    <s v="UI/UX Design"/>
    <n v="2"/>
    <s v="50"/>
    <n v="1.6"/>
    <b v="0"/>
    <n v="0.89"/>
    <s v="Follow-up"/>
    <s v="On Hold"/>
    <n v="3"/>
    <n v="1"/>
    <s v="Short Duration"/>
    <s v="EXCELLENT"/>
  </r>
  <r>
    <s v="FL250262"/>
    <s v="Jennifer Holmes"/>
    <s v="Female"/>
    <n v="28"/>
    <s v="Male"/>
    <s v="France"/>
    <x v="12"/>
    <s v="Graphic Design"/>
    <n v="1"/>
    <s v="20"/>
    <n v="3.6"/>
    <b v="1"/>
    <n v="0.94"/>
    <s v="Urgent"/>
    <s v="Inactive"/>
    <n v="3"/>
    <n v="1"/>
    <s v="Short Duration"/>
    <s v="EXCELLENT"/>
  </r>
  <r>
    <s v="FL250263"/>
    <s v="Jacob Joseph"/>
    <s v="Male"/>
    <n v="48"/>
    <s v="Male"/>
    <s v="Italy"/>
    <x v="0"/>
    <s v="Web Development"/>
    <n v="23"/>
    <s v=""/>
    <n v="2.1"/>
    <b v="0"/>
    <n v="0.68"/>
    <s v="Reviewed"/>
    <s v="Inactive"/>
    <n v="14"/>
    <n v="7"/>
    <s v="Medium Duration"/>
    <s v="GOOD"/>
  </r>
  <r>
    <s v="FL250264"/>
    <s v="Jeffery Tucker"/>
    <s v="Male"/>
    <n v="42"/>
    <s v="Male"/>
    <s v="Germany"/>
    <x v="2"/>
    <s v="DevOps"/>
    <n v="8"/>
    <s v="30"/>
    <n v="3.6"/>
    <b v="1"/>
    <n v="0.96"/>
    <s v="Follow-up"/>
    <s v="Active"/>
    <n v="9"/>
    <n v="7"/>
    <s v="Medium Duration"/>
    <s v="EXCELLENT"/>
  </r>
  <r>
    <s v="FL250265"/>
    <s v="Jacqueline Drake"/>
    <s v="Female"/>
    <n v="37"/>
    <s v="Male"/>
    <s v="Canada"/>
    <x v="1"/>
    <s v="Data Analysis"/>
    <n v="6"/>
    <n v="20"/>
    <n v="2.7"/>
    <b v="1"/>
    <n v="0.91"/>
    <s v="Urgent"/>
    <s v="Inactive"/>
    <n v="6"/>
    <n v="4"/>
    <s v="Short Duration"/>
    <s v="EXCELLENT"/>
  </r>
  <r>
    <s v="FL250266"/>
    <s v="Brian Bautista"/>
    <s v="Male"/>
    <n v="21"/>
    <s v="Male"/>
    <s v="India"/>
    <x v="8"/>
    <s v="Blockchain Development"/>
    <n v="1"/>
    <s v="100"/>
    <n v="2.1"/>
    <b v="1"/>
    <n v="0.92"/>
    <s v="Urgent"/>
    <s v="Active"/>
    <n v="5"/>
    <n v="4"/>
    <s v="Short Duration"/>
    <s v="EXCELLENT"/>
  </r>
  <r>
    <s v="FL250267"/>
    <s v="Dakota Wells"/>
    <s v="Male"/>
    <n v="50"/>
    <s v="Male"/>
    <s v="South Korea"/>
    <x v="10"/>
    <s v="Web Development"/>
    <n v="19"/>
    <n v="40"/>
    <n v="4.9000000000000004"/>
    <s v="Unknown"/>
    <n v="0.82"/>
    <s v="Pending"/>
    <s v="Active"/>
    <n v="15"/>
    <n v="15"/>
    <s v="Long Duration"/>
    <s v="EXCELLENT"/>
  </r>
  <r>
    <s v="FL250268"/>
    <s v="Julie White"/>
    <s v="Female"/>
    <n v="22"/>
    <s v="Male"/>
    <s v="Argentina"/>
    <x v="6"/>
    <s v="AI"/>
    <n v="2"/>
    <s v="30"/>
    <n v="2.1"/>
    <s v="Unknown"/>
    <n v="0.79"/>
    <s v="Urgent"/>
    <s v="On Hold"/>
    <n v="2"/>
    <n v="2"/>
    <s v="Short Duration"/>
    <s v="EXCELLENT"/>
  </r>
  <r>
    <s v="FL250269"/>
    <s v="Barbara Keith"/>
    <s v="Female"/>
    <n v="39"/>
    <s v="Male"/>
    <s v="Japan"/>
    <x v="7"/>
    <s v="Web Development"/>
    <n v="21"/>
    <s v="100"/>
    <n v="0"/>
    <b v="0"/>
    <n v="0.91"/>
    <s v="Follow-up"/>
    <s v="On Hold"/>
    <n v="17"/>
    <n v="13"/>
    <s v="Long Duration"/>
    <s v="EXCELLENT"/>
  </r>
  <r>
    <s v="FL250270"/>
    <s v="Heather Camacho"/>
    <s v="Female"/>
    <n v="25"/>
    <s v="Male"/>
    <s v="Japan"/>
    <x v="7"/>
    <s v="Machine Learning"/>
    <n v="3"/>
    <n v="50"/>
    <n v="2.8"/>
    <b v="1"/>
    <n v="0.86"/>
    <s v="Follow-up"/>
    <s v="Completed"/>
    <n v="3"/>
    <n v="2"/>
    <s v="Short Duration"/>
    <s v="EXCELLENT"/>
  </r>
  <r>
    <s v="FL250271"/>
    <s v="Melanie Harris"/>
    <s v="Female"/>
    <n v="47"/>
    <s v="Male"/>
    <s v="South Africa"/>
    <x v="14"/>
    <s v="Mobile Apps"/>
    <n v="14"/>
    <s v=""/>
    <n v="2.5125695216907653"/>
    <b v="0"/>
    <n v="0.69"/>
    <s v="Pending"/>
    <s v="On Hold"/>
    <n v="12"/>
    <n v="13"/>
    <s v="Long Duration"/>
    <s v="GOOD"/>
  </r>
  <r>
    <s v="FL250272"/>
    <s v="Jacqueline Peterson"/>
    <s v="Female"/>
    <n v="35"/>
    <s v="Male"/>
    <s v="South Africa"/>
    <x v="14"/>
    <s v="UI/UX Design"/>
    <n v="10"/>
    <n v="100"/>
    <n v="4.7"/>
    <b v="1"/>
    <n v="0.84"/>
    <s v="Follow-up"/>
    <s v="On Hold"/>
    <n v="7"/>
    <n v="13"/>
    <s v="Long Duration"/>
    <s v="EXCELLENT"/>
  </r>
  <r>
    <s v="FL250273"/>
    <s v="Nancy Long"/>
    <s v="Female"/>
    <m/>
    <s v="Male"/>
    <s v="UK"/>
    <x v="1"/>
    <s v="Cybersecurity"/>
    <n v="5"/>
    <s v="100"/>
    <n v="1.3"/>
    <b v="0"/>
    <n v="0.6"/>
    <s v="Reviewed"/>
    <s v="Inactive"/>
    <n v="5"/>
    <n v="2"/>
    <s v="Short Duration"/>
    <s v="GOOD"/>
  </r>
  <r>
    <s v="FL250274"/>
    <s v="Mr. Juan Mitchell"/>
    <s v="Male"/>
    <n v="35"/>
    <s v="Male"/>
    <s v="Netherlands"/>
    <x v="3"/>
    <s v="Blockchain Development"/>
    <n v="6"/>
    <n v="75"/>
    <n v="1.6"/>
    <b v="1"/>
    <n v="0.97"/>
    <s v="Follow-up"/>
    <s v="On Hold"/>
    <n v="13"/>
    <n v="6"/>
    <s v="Short Duration"/>
    <s v="EXCELLENT"/>
  </r>
  <r>
    <s v="FL250275"/>
    <s v="William Gaines"/>
    <s v="Male"/>
    <n v="59"/>
    <s v="Male"/>
    <s v="France"/>
    <x v="12"/>
    <s v="Web Development"/>
    <n v="21"/>
    <s v="100"/>
    <n v="0"/>
    <s v="Unknown"/>
    <n v="0.7"/>
    <s v="Follow-up"/>
    <s v="Completed"/>
    <n v="17"/>
    <n v="7"/>
    <s v="Medium Duration"/>
    <s v="GOOD"/>
  </r>
  <r>
    <s v="FL250276"/>
    <s v="Haley Yates"/>
    <s v="Female"/>
    <n v="26"/>
    <s v="Male"/>
    <s v="China"/>
    <x v="15"/>
    <s v="UI/UX Design"/>
    <n v="4"/>
    <n v="100"/>
    <n v="3.6"/>
    <b v="0"/>
    <n v="0.81"/>
    <s v="Urgent"/>
    <s v="Inactive"/>
    <n v="5"/>
    <n v="2"/>
    <s v="Short Duration"/>
    <s v="EXCELLENT"/>
  </r>
  <r>
    <s v="FL250277"/>
    <s v="Richard Mcguire"/>
    <s v="Male"/>
    <n v="44"/>
    <s v="Male"/>
    <s v="Russia"/>
    <x v="11"/>
    <s v="Machine Learning"/>
    <n v="18"/>
    <s v="20"/>
    <n v="4.7"/>
    <b v="1"/>
    <n v="0.88"/>
    <s v="Urgent"/>
    <s v="Completed"/>
    <n v="15"/>
    <n v="10"/>
    <s v="Medium Duration"/>
    <s v="EXCELLENT"/>
  </r>
  <r>
    <s v="FL250278"/>
    <s v="Stephanie Fisher"/>
    <s v="Female"/>
    <n v="31"/>
    <s v="Male"/>
    <s v="South Africa"/>
    <x v="14"/>
    <s v="UI/UX Design"/>
    <n v="12"/>
    <n v="40"/>
    <n v="2.5125695216907653"/>
    <b v="1"/>
    <n v="1"/>
    <s v="Follow-up"/>
    <s v="On Hold"/>
    <n v="15"/>
    <n v="13"/>
    <s v="Long Duration"/>
    <s v="EXCELLENT"/>
  </r>
  <r>
    <s v="FL250279"/>
    <s v="Anthony Goodwin DDS"/>
    <s v="Male"/>
    <n v="60"/>
    <s v="Male"/>
    <s v="Turkey"/>
    <x v="5"/>
    <s v="Data Analysis"/>
    <n v="6"/>
    <s v=""/>
    <n v="3.2"/>
    <b v="0"/>
    <n v="0.95"/>
    <s v="Pending"/>
    <s v="Completed"/>
    <n v="10"/>
    <n v="5"/>
    <s v="Short Duration"/>
    <s v="EXCELLENT"/>
  </r>
  <r>
    <s v="FL250280"/>
    <s v="Meagan Walters"/>
    <s v="Female"/>
    <n v="23"/>
    <s v="Male"/>
    <s v="UK"/>
    <x v="1"/>
    <s v="Blockchain Development"/>
    <n v="4"/>
    <n v="20"/>
    <n v="2.5125695216907653"/>
    <b v="0"/>
    <n v="0.71"/>
    <s v="Urgent"/>
    <s v="Inactive"/>
    <n v="3"/>
    <n v="5"/>
    <s v="Short Duration"/>
    <s v="EXCELLENT"/>
  </r>
  <r>
    <s v="FL250281"/>
    <s v="David Powell"/>
    <s v="Male"/>
    <n v="42"/>
    <s v="Male"/>
    <s v="Indonesia"/>
    <x v="4"/>
    <s v="UI/UX Design"/>
    <n v="13"/>
    <n v="20"/>
    <n v="4.7"/>
    <b v="0"/>
    <n v="0.85"/>
    <s v="Pending"/>
    <s v="Active"/>
    <n v="9"/>
    <n v="3"/>
    <s v="Short Duration"/>
    <s v="EXCELLENT"/>
  </r>
  <r>
    <s v="FL250282"/>
    <s v="Kelly Jones"/>
    <s v="Female"/>
    <n v="48"/>
    <s v="Male"/>
    <s v="India"/>
    <x v="8"/>
    <s v="Mobile Apps"/>
    <n v="6"/>
    <s v="30"/>
    <n v="2.5125695216907653"/>
    <b v="0"/>
    <n v="0.96"/>
    <s v="Follow-up"/>
    <s v="Completed"/>
    <n v="11"/>
    <n v="7"/>
    <s v="Medium Duration"/>
    <s v="EXCELLENT"/>
  </r>
  <r>
    <s v="FL250283"/>
    <s v="Dr. Michael Aguilar"/>
    <s v="Male"/>
    <n v="42"/>
    <s v="Male"/>
    <s v="Netherlands"/>
    <x v="3"/>
    <s v="Graphic Design"/>
    <n v="10"/>
    <n v="20"/>
    <n v="2.4"/>
    <b v="1"/>
    <n v="0.92"/>
    <s v="Follow-up"/>
    <s v="Completed"/>
    <n v="11"/>
    <n v="6"/>
    <s v="Short Duration"/>
    <s v="EXCELLENT"/>
  </r>
  <r>
    <s v="FL250284"/>
    <s v="Alex Novak"/>
    <s v="Male"/>
    <n v="52"/>
    <s v="Male"/>
    <s v="South Korea"/>
    <x v="10"/>
    <s v="Cybersecurity"/>
    <n v="20"/>
    <s v="50"/>
    <n v="2.5125695216907653"/>
    <b v="0"/>
    <n v="0.79"/>
    <s v="Reviewed"/>
    <s v="Inactive"/>
    <n v="14"/>
    <n v="10"/>
    <s v="Medium Duration"/>
    <s v="EXCELLENT"/>
  </r>
  <r>
    <s v="FL250285"/>
    <s v="Ann Contreras"/>
    <s v="Female"/>
    <n v="55"/>
    <s v="Male"/>
    <s v="Japan"/>
    <x v="7"/>
    <s v="Web Development"/>
    <n v="20"/>
    <s v="75"/>
    <n v="2.9"/>
    <b v="0"/>
    <n v="0.79"/>
    <s v="Urgent"/>
    <s v="Inactive"/>
    <n v="12"/>
    <n v="11"/>
    <s v="Medium Duration"/>
    <s v="EXCELLENT"/>
  </r>
  <r>
    <s v="FL250286"/>
    <s v="Mary Reed"/>
    <s v="Female"/>
    <n v="58"/>
    <s v="Male"/>
    <s v="South Africa"/>
    <x v="14"/>
    <s v="Cybersecurity"/>
    <n v="11"/>
    <s v="50"/>
    <n v="0"/>
    <b v="0"/>
    <n v="0.79"/>
    <s v="Follow-up"/>
    <s v="Completed"/>
    <n v="8"/>
    <n v="5"/>
    <s v="Short Duration"/>
    <s v="EXCELLENT"/>
  </r>
  <r>
    <s v="FL250287"/>
    <s v="Lauren Ross"/>
    <s v="Female"/>
    <n v="46"/>
    <s v="Male"/>
    <s v="South Korea"/>
    <x v="10"/>
    <s v="Machine Learning"/>
    <n v="12"/>
    <s v="20"/>
    <n v="0"/>
    <b v="0"/>
    <n v="0.89"/>
    <s v="Reviewed"/>
    <s v="On Hold"/>
    <n v="10"/>
    <n v="4"/>
    <s v="Short Duration"/>
    <s v="EXCELLENT"/>
  </r>
  <r>
    <s v="FL250288"/>
    <s v="Candice Wise"/>
    <s v="Female"/>
    <n v="45"/>
    <s v="Male"/>
    <s v="Spain"/>
    <x v="6"/>
    <s v="Machine Learning"/>
    <n v="1"/>
    <s v="100"/>
    <n v="1.5"/>
    <b v="1"/>
    <n v="1"/>
    <s v="Urgent"/>
    <s v="Completed"/>
    <n v="4"/>
    <n v="4"/>
    <s v="Short Duration"/>
    <s v="EXCELLENT"/>
  </r>
  <r>
    <s v="FL250289"/>
    <s v="Joyce Humphrey"/>
    <s v="Female"/>
    <n v="56"/>
    <s v="Male"/>
    <s v="India"/>
    <x v="8"/>
    <s v="Machine Learning"/>
    <n v="2"/>
    <s v="30"/>
    <n v="1.9"/>
    <b v="1"/>
    <n v="0.81"/>
    <s v="Follow-up"/>
    <s v="Inactive"/>
    <n v="1"/>
    <n v="1"/>
    <s v="Short Duration"/>
    <s v="EXCELLENT"/>
  </r>
  <r>
    <s v="FL250290"/>
    <s v="James Carr"/>
    <s v="Male"/>
    <n v="44"/>
    <s v="Male"/>
    <s v="UK"/>
    <x v="1"/>
    <s v="Blockchain Development"/>
    <n v="13"/>
    <s v="100"/>
    <n v="3.1"/>
    <b v="1"/>
    <n v="0.95"/>
    <s v="Follow-up"/>
    <s v="Active"/>
    <n v="10"/>
    <n v="3"/>
    <s v="Short Duration"/>
    <s v="EXCELLENT"/>
  </r>
  <r>
    <s v="FL250291"/>
    <s v="Joseph Mendoza"/>
    <s v="Male"/>
    <n v="46"/>
    <s v="Male"/>
    <s v="Indonesia"/>
    <x v="4"/>
    <s v="UI/UX Design"/>
    <n v="0"/>
    <s v=""/>
    <n v="1.8"/>
    <b v="0"/>
    <n v="0.88"/>
    <s v="Urgent"/>
    <s v="Active"/>
    <n v="3"/>
    <n v="2"/>
    <s v="Short Duration"/>
    <s v="EXCELLENT"/>
  </r>
  <r>
    <s v="FL250292"/>
    <s v="Cathy Baldwin"/>
    <s v="Female"/>
    <n v="27"/>
    <s v="Male"/>
    <s v="Japan"/>
    <x v="7"/>
    <s v="Web Development"/>
    <n v="7"/>
    <s v="30"/>
    <n v="2.4"/>
    <b v="1"/>
    <n v="0.66"/>
    <s v="Urgent"/>
    <s v="On Hold"/>
    <n v="12"/>
    <n v="8"/>
    <s v="Medium Duration"/>
    <s v="GOOD"/>
  </r>
  <r>
    <s v="FL250293"/>
    <s v="Christine Hart"/>
    <s v="Female"/>
    <n v="49"/>
    <s v="Male"/>
    <s v="India"/>
    <x v="8"/>
    <s v="Blockchain Development"/>
    <n v="13"/>
    <s v="100"/>
    <n v="4.2"/>
    <b v="1"/>
    <n v="0.84"/>
    <s v="Urgent"/>
    <s v="Completed"/>
    <n v="7"/>
    <n v="4"/>
    <s v="Short Duration"/>
    <s v="EXCELLENT"/>
  </r>
  <r>
    <s v="FL250294"/>
    <s v="Mike Stanley"/>
    <s v="Male"/>
    <n v="53"/>
    <s v="Male"/>
    <s v="Mexico"/>
    <x v="6"/>
    <s v="Web Development"/>
    <n v="21"/>
    <n v="50"/>
    <n v="1.4"/>
    <b v="0"/>
    <n v="0.79"/>
    <s v="Follow-up"/>
    <s v="Active"/>
    <n v="20"/>
    <n v="7"/>
    <s v="Medium Duration"/>
    <s v="EXCELLENT"/>
  </r>
  <r>
    <s v="FL250295"/>
    <s v="Jeffrey Edwards"/>
    <s v="Male"/>
    <n v="56"/>
    <s v="Male"/>
    <s v="Australia"/>
    <x v="1"/>
    <s v="Web Development"/>
    <n v="19"/>
    <s v="40"/>
    <n v="1.2"/>
    <b v="1"/>
    <n v="0.82"/>
    <s v="Follow-up"/>
    <s v="Completed"/>
    <n v="11"/>
    <n v="3"/>
    <s v="Short Duration"/>
    <s v="EXCELLENT"/>
  </r>
  <r>
    <s v="FL250296"/>
    <s v="Amy Lee"/>
    <s v="Female"/>
    <n v="56"/>
    <s v="Male"/>
    <s v="UK"/>
    <x v="1"/>
    <s v="DevOps"/>
    <n v="34"/>
    <s v=""/>
    <n v="2.1"/>
    <b v="1"/>
    <n v="0.84"/>
    <s v="Reviewed"/>
    <s v="Inactive"/>
    <n v="17"/>
    <n v="11"/>
    <s v="Medium Duration"/>
    <s v="EXCELLENT"/>
  </r>
  <r>
    <s v="FL250297"/>
    <s v="Mark Thompson"/>
    <s v="Male"/>
    <n v="38"/>
    <s v="Male"/>
    <s v="South Africa"/>
    <x v="14"/>
    <s v="Data Analysis"/>
    <n v="3"/>
    <s v="100"/>
    <n v="1.4"/>
    <b v="0"/>
    <n v="0.73"/>
    <s v="Pending"/>
    <s v="Active"/>
    <n v="3"/>
    <n v="5"/>
    <s v="Short Duration"/>
    <s v="EXCELLENT"/>
  </r>
  <r>
    <s v="FL250298"/>
    <s v="Alex Wilson"/>
    <s v="Male"/>
    <n v="20"/>
    <s v="Male"/>
    <s v="South Korea"/>
    <x v="10"/>
    <s v="Mobile Apps"/>
    <n v="0"/>
    <s v="30"/>
    <n v="3.8"/>
    <s v="Unknown"/>
    <n v="0.93"/>
    <s v="Urgent"/>
    <s v="On Hold"/>
    <n v="5"/>
    <n v="2"/>
    <s v="Short Duration"/>
    <s v="EXCELLENT"/>
  </r>
  <r>
    <s v="FL250299"/>
    <s v="Nancy Mendez"/>
    <s v="Female"/>
    <n v="38"/>
    <s v="Male"/>
    <s v="Canada"/>
    <x v="1"/>
    <s v="Machine Learning"/>
    <n v="20"/>
    <s v="50"/>
    <n v="0"/>
    <s v="Unknown"/>
    <n v="0.64"/>
    <s v="Follow-up"/>
    <s v="Inactive"/>
    <n v="10"/>
    <n v="2"/>
    <s v="Short Duration"/>
    <s v="GOOD"/>
  </r>
  <r>
    <s v="FL250300"/>
    <s v="Beth Crane"/>
    <s v="Female"/>
    <m/>
    <s v="Male"/>
    <s v="Netherlands"/>
    <x v="3"/>
    <s v="Mobile Apps"/>
    <n v="6"/>
    <s v="40"/>
    <n v="3.5"/>
    <b v="0"/>
    <n v="0.76"/>
    <s v="Follow-up"/>
    <s v="On Hold"/>
    <n v="15"/>
    <n v="6"/>
    <s v="Short Duration"/>
    <s v="EXCELLENT"/>
  </r>
  <r>
    <s v="FL250301"/>
    <s v="Miguel Rogers"/>
    <s v="Male"/>
    <n v="46"/>
    <s v="Male"/>
    <s v="India"/>
    <x v="8"/>
    <s v="Machine Learning"/>
    <n v="13"/>
    <n v="100"/>
    <n v="0"/>
    <b v="1"/>
    <n v="0.97"/>
    <s v="Urgent"/>
    <s v="Inactive"/>
    <n v="9"/>
    <n v="12"/>
    <s v="Medium Duration"/>
    <s v="EXCELLENT"/>
  </r>
  <r>
    <s v="FL250302"/>
    <s v="Thomas Robles"/>
    <s v="Male"/>
    <n v="36"/>
    <s v="Male"/>
    <s v="South Africa"/>
    <x v="14"/>
    <s v="Data Analysis"/>
    <n v="9"/>
    <s v="75"/>
    <n v="2.2000000000000002"/>
    <b v="0"/>
    <n v="0.95"/>
    <s v="Pending"/>
    <s v="Active"/>
    <n v="11"/>
    <n v="1"/>
    <s v="Short Duration"/>
    <s v="EXCELLENT"/>
  </r>
  <r>
    <s v="FL250303"/>
    <s v="Joel Brown III"/>
    <s v="Male"/>
    <n v="33"/>
    <s v="Male"/>
    <s v="Russia"/>
    <x v="11"/>
    <s v="Web Development"/>
    <n v="2"/>
    <s v="75"/>
    <n v="2.5"/>
    <b v="0"/>
    <n v="0.65"/>
    <s v="Urgent"/>
    <s v="On Hold"/>
    <n v="4"/>
    <n v="1"/>
    <s v="Short Duration"/>
    <s v="GOOD"/>
  </r>
  <r>
    <s v="FL250304"/>
    <s v="Olivia Schultz"/>
    <s v="Female"/>
    <n v="37"/>
    <s v="Male"/>
    <s v="Canada"/>
    <x v="1"/>
    <s v="Graphic Design"/>
    <n v="0"/>
    <n v="50"/>
    <n v="4.7"/>
    <b v="0"/>
    <n v="0.77"/>
    <s v="Pending"/>
    <s v="On Hold"/>
    <n v="3"/>
    <n v="2"/>
    <s v="Short Duration"/>
    <s v="EXCELLENT"/>
  </r>
  <r>
    <s v="FL250305"/>
    <s v="Clayton Pena"/>
    <s v="Male"/>
    <n v="20"/>
    <s v="Male"/>
    <s v="Egypt"/>
    <x v="13"/>
    <s v="Data Analysis"/>
    <n v="0"/>
    <s v="20"/>
    <n v="3.9"/>
    <b v="0"/>
    <n v="0.79"/>
    <s v="Follow-up"/>
    <s v="Inactive"/>
    <n v="1"/>
    <n v="1"/>
    <s v="Short Duration"/>
    <s v="EXCELLENT"/>
  </r>
  <r>
    <s v="FL250306"/>
    <s v="Ashley Salazar"/>
    <s v="Female"/>
    <n v="48"/>
    <s v="Male"/>
    <s v="China"/>
    <x v="15"/>
    <s v="Data Analysis"/>
    <n v="2"/>
    <s v="75"/>
    <n v="1.6"/>
    <b v="0"/>
    <n v="0.67"/>
    <s v="Pending"/>
    <s v="On Hold"/>
    <n v="5"/>
    <n v="2"/>
    <s v="Short Duration"/>
    <s v="GOOD"/>
  </r>
  <r>
    <s v="FL250307"/>
    <s v="Robert Lucas"/>
    <s v="Male"/>
    <n v="27"/>
    <s v="Male"/>
    <s v="France"/>
    <x v="12"/>
    <s v="Cybersecurity"/>
    <n v="2"/>
    <n v="50"/>
    <n v="2.5125695216907653"/>
    <b v="0"/>
    <n v="0.84"/>
    <s v="Reviewed"/>
    <s v="Inactive"/>
    <n v="2"/>
    <n v="3"/>
    <s v="Short Duration"/>
    <s v="EXCELLENT"/>
  </r>
  <r>
    <s v="FL250308"/>
    <s v="David Cox"/>
    <s v="Male"/>
    <n v="34"/>
    <s v="Male"/>
    <s v="South Korea"/>
    <x v="10"/>
    <s v="Mobile Apps"/>
    <n v="1"/>
    <s v="30"/>
    <n v="3.6"/>
    <b v="1"/>
    <n v="0.87"/>
    <s v="Follow-up"/>
    <s v="Inactive"/>
    <n v="2"/>
    <n v="2"/>
    <s v="Short Duration"/>
    <s v="EXCELLENT"/>
  </r>
  <r>
    <s v="FL250309"/>
    <s v="Christian Campbell"/>
    <s v="Male"/>
    <n v="55"/>
    <s v="Male"/>
    <s v="Brazil"/>
    <x v="9"/>
    <s v="Machine Learning"/>
    <n v="14"/>
    <n v="30"/>
    <n v="1.2"/>
    <b v="1"/>
    <n v="0.91"/>
    <s v="Reviewed"/>
    <s v="Inactive"/>
    <n v="7"/>
    <n v="6"/>
    <s v="Short Duration"/>
    <s v="EXCELLENT"/>
  </r>
  <r>
    <s v="FL250310"/>
    <s v="Mrs. Angela Ward"/>
    <s v="Female"/>
    <n v="44"/>
    <s v="Male"/>
    <s v="South Africa"/>
    <x v="14"/>
    <s v="Machine Learning"/>
    <n v="14"/>
    <n v="75"/>
    <n v="3"/>
    <b v="0"/>
    <n v="0.78"/>
    <s v="Urgent"/>
    <s v="Inactive"/>
    <n v="13"/>
    <n v="6"/>
    <s v="Short Duration"/>
    <s v="EXCELLENT"/>
  </r>
  <r>
    <s v="FL250311"/>
    <s v="Lucas Chen"/>
    <s v="Male"/>
    <n v="31"/>
    <s v="Male"/>
    <s v="Netherlands"/>
    <x v="3"/>
    <s v="UI/UX Design"/>
    <n v="2"/>
    <s v="50"/>
    <n v="3.9"/>
    <b v="0"/>
    <n v="0.79"/>
    <s v="Urgent"/>
    <s v="Active"/>
    <n v="4"/>
    <n v="1"/>
    <s v="Short Duration"/>
    <s v="EXCELLENT"/>
  </r>
  <r>
    <s v="FL250312"/>
    <s v="Ruben Nelson"/>
    <s v="Male"/>
    <n v="34"/>
    <s v="Male"/>
    <s v="Australia"/>
    <x v="1"/>
    <s v="DevOps"/>
    <n v="1"/>
    <s v="40"/>
    <n v="1.7"/>
    <s v="Unknown"/>
    <n v="0.74"/>
    <s v="Urgent"/>
    <s v="Inactive"/>
    <n v="4"/>
    <n v="4"/>
    <s v="Short Duration"/>
    <s v="EXCELLENT"/>
  </r>
  <r>
    <s v="FL250313"/>
    <s v="Brenda Briggs"/>
    <s v="Female"/>
    <n v="47"/>
    <s v="Male"/>
    <s v="Brazil"/>
    <x v="9"/>
    <s v="DevOps"/>
    <n v="13"/>
    <s v="20"/>
    <n v="4.5"/>
    <s v="Unknown"/>
    <n v="0.91"/>
    <s v="Pending"/>
    <s v="Completed"/>
    <n v="7"/>
    <n v="6"/>
    <s v="Short Duration"/>
    <s v="EXCELLENT"/>
  </r>
  <r>
    <s v="FL250314"/>
    <s v="Ronald Smith"/>
    <s v="Male"/>
    <n v="50"/>
    <s v="Male"/>
    <s v="US"/>
    <x v="1"/>
    <s v="Graphic Design"/>
    <n v="23"/>
    <n v="40"/>
    <n v="3.6"/>
    <b v="1"/>
    <n v="0.71"/>
    <s v="Follow-up"/>
    <s v="On Hold"/>
    <n v="12"/>
    <n v="9"/>
    <s v="Medium Duration"/>
    <s v="EXCELLENT"/>
  </r>
  <r>
    <s v="FL250315"/>
    <s v="Dakota Giles"/>
    <s v="Male"/>
    <n v="39"/>
    <s v="Male"/>
    <s v="Germany"/>
    <x v="2"/>
    <s v="Cybersecurity"/>
    <s v="0"/>
    <n v="75"/>
    <n v="3.6"/>
    <b v="1"/>
    <n v="0.87"/>
    <s v="Urgent"/>
    <s v="Completed"/>
    <n v="5"/>
    <n v="1"/>
    <s v="Short Duration"/>
    <s v="EXCELLENT"/>
  </r>
  <r>
    <s v="FL250316"/>
    <s v="Angela Castillo"/>
    <s v="Female"/>
    <n v="26"/>
    <s v="Male"/>
    <s v="Argentina"/>
    <x v="6"/>
    <s v="Blockchain Development"/>
    <n v="3"/>
    <n v="100"/>
    <n v="2.8"/>
    <b v="1"/>
    <n v="0.61"/>
    <s v="Urgent"/>
    <s v="Active"/>
    <n v="1"/>
    <n v="1"/>
    <s v="Short Duration"/>
    <s v="GOOD"/>
  </r>
  <r>
    <s v="FL250317"/>
    <s v="Allen Lee"/>
    <s v="Male"/>
    <m/>
    <s v="Male"/>
    <s v="Netherlands"/>
    <x v="3"/>
    <s v="DevOps"/>
    <n v="0"/>
    <n v="100"/>
    <n v="5"/>
    <b v="0"/>
    <n v="0.79"/>
    <s v="Follow-up"/>
    <s v="Completed"/>
    <n v="1"/>
    <n v="4"/>
    <s v="Short Duration"/>
    <s v="EXCELLENT"/>
  </r>
  <r>
    <s v="FL250318"/>
    <s v="Michael Rogers"/>
    <s v="Male"/>
    <n v="32"/>
    <s v="Male"/>
    <s v="Germany"/>
    <x v="2"/>
    <s v="Graphic Design"/>
    <n v="0"/>
    <s v="100"/>
    <n v="1.4"/>
    <b v="1"/>
    <n v="0.81"/>
    <s v="Urgent"/>
    <s v="On Hold"/>
    <n v="2"/>
    <n v="1"/>
    <s v="Short Duration"/>
    <s v="EXCELLENT"/>
  </r>
  <r>
    <s v="FL250319"/>
    <s v="Danielle Costa"/>
    <s v="Female"/>
    <n v="55"/>
    <s v="Male"/>
    <s v="Russia"/>
    <x v="11"/>
    <s v="Data Analysis"/>
    <n v="17"/>
    <s v="30"/>
    <n v="2.5125695216907653"/>
    <s v="Unknown"/>
    <n v="0.79"/>
    <s v="Reviewed"/>
    <s v="Completed"/>
    <n v="18"/>
    <n v="13"/>
    <s v="Long Duration"/>
    <s v="EXCELLENT"/>
  </r>
  <r>
    <s v="FL250320"/>
    <s v="William Nunez"/>
    <s v="Male"/>
    <n v="32"/>
    <s v="Male"/>
    <s v="Argentina"/>
    <x v="6"/>
    <s v="Machine Learning"/>
    <n v="9"/>
    <n v="40"/>
    <n v="4.5999999999999996"/>
    <b v="1"/>
    <n v="0.84"/>
    <s v="Follow-up"/>
    <s v="Active"/>
    <n v="9"/>
    <n v="2"/>
    <s v="Short Duration"/>
    <s v="EXCELLENT"/>
  </r>
  <r>
    <s v="FL250321"/>
    <s v="Christopher Riggs"/>
    <s v="Male"/>
    <n v="30"/>
    <s v="Male"/>
    <s v="South Korea"/>
    <x v="10"/>
    <s v="Blockchain Development"/>
    <n v="4"/>
    <n v="20"/>
    <n v="3.3"/>
    <b v="0"/>
    <n v="0.79"/>
    <s v="Follow-up"/>
    <s v="Inactive"/>
    <n v="4"/>
    <n v="4"/>
    <s v="Short Duration"/>
    <s v="EXCELLENT"/>
  </r>
  <r>
    <s v="FL250322"/>
    <s v="Kathryn Myers"/>
    <s v="Female"/>
    <n v="37"/>
    <s v="Male"/>
    <s v="Canada"/>
    <x v="1"/>
    <s v="Cybersecurity"/>
    <n v="0"/>
    <n v="40"/>
    <n v="3.7"/>
    <b v="1"/>
    <n v="0.79"/>
    <s v="Follow-up"/>
    <s v="Completed"/>
    <n v="3"/>
    <n v="5"/>
    <s v="Short Duration"/>
    <s v="EXCELLENT"/>
  </r>
  <r>
    <s v="FL250323"/>
    <s v="Robert Walls"/>
    <s v="Male"/>
    <n v="52"/>
    <s v="Male"/>
    <s v="Brazil"/>
    <x v="9"/>
    <s v="Graphic Design"/>
    <n v="33"/>
    <s v=""/>
    <n v="0"/>
    <b v="1"/>
    <n v="0.6"/>
    <s v="Reviewed"/>
    <s v="Active"/>
    <n v="13"/>
    <n v="7"/>
    <s v="Medium Duration"/>
    <s v="GOOD"/>
  </r>
  <r>
    <s v="FL250324"/>
    <s v="Justin Johnson"/>
    <s v="Male"/>
    <n v="48"/>
    <s v="Male"/>
    <s v="India"/>
    <x v="8"/>
    <s v="Cybersecurity"/>
    <n v="18"/>
    <s v="50"/>
    <n v="0"/>
    <b v="1"/>
    <n v="0.64"/>
    <s v="Follow-up"/>
    <s v="Active"/>
    <n v="11"/>
    <n v="16"/>
    <s v="Long Duration"/>
    <s v="GOOD"/>
  </r>
  <r>
    <s v="FL250325"/>
    <s v="Paula Stevens"/>
    <s v="Female"/>
    <n v="28"/>
    <s v="Male"/>
    <s v="Japan"/>
    <x v="7"/>
    <s v="Mobile Apps"/>
    <n v="9"/>
    <s v="40"/>
    <n v="2.5125695216907653"/>
    <b v="1"/>
    <n v="0.64"/>
    <s v="Reviewed"/>
    <s v="On Hold"/>
    <n v="14"/>
    <n v="12"/>
    <s v="Medium Duration"/>
    <s v="GOOD"/>
  </r>
  <r>
    <s v="FL250326"/>
    <s v="Jennifer Allen"/>
    <s v="Female"/>
    <n v="58"/>
    <s v="Male"/>
    <s v="Spain"/>
    <x v="6"/>
    <s v="Data Analysis"/>
    <n v="40"/>
    <s v="75"/>
    <n v="3.4"/>
    <b v="1"/>
    <n v="1"/>
    <s v="Follow-up"/>
    <s v="On Hold"/>
    <n v="11"/>
    <n v="12"/>
    <s v="Medium Duration"/>
    <s v="EXCELLENT"/>
  </r>
  <r>
    <s v="FL250327"/>
    <s v="Mark Hudson"/>
    <s v="Male"/>
    <n v="30"/>
    <s v="Male"/>
    <s v="Argentina"/>
    <x v="6"/>
    <s v="Web Development"/>
    <n v="1"/>
    <s v="40"/>
    <n v="1.6"/>
    <b v="1"/>
    <n v="1"/>
    <s v="Pending"/>
    <s v="Completed"/>
    <n v="4"/>
    <n v="1"/>
    <s v="Short Duration"/>
    <s v="EXCELLENT"/>
  </r>
  <r>
    <s v="FL250328"/>
    <s v="Jessica Smith"/>
    <s v="Female"/>
    <n v="47"/>
    <s v="Male"/>
    <s v="China"/>
    <x v="15"/>
    <s v="Mobile Apps"/>
    <n v="5"/>
    <s v="20"/>
    <n v="1.9"/>
    <b v="0"/>
    <n v="0.79"/>
    <s v="Urgent"/>
    <s v="Inactive"/>
    <n v="5"/>
    <n v="1"/>
    <s v="Short Duration"/>
    <s v="EXCELLENT"/>
  </r>
  <r>
    <s v="FL250329"/>
    <s v="Mike Dean"/>
    <s v="Male"/>
    <n v="44"/>
    <s v="Male"/>
    <s v="Argentina"/>
    <x v="6"/>
    <s v="AI"/>
    <n v="4"/>
    <n v="50"/>
    <n v="0"/>
    <b v="1"/>
    <n v="0.83"/>
    <s v="Pending"/>
    <s v="Active"/>
    <n v="5"/>
    <n v="1"/>
    <s v="Short Duration"/>
    <s v="EXCELLENT"/>
  </r>
  <r>
    <s v="FL250330"/>
    <s v="Jose Wilson"/>
    <s v="Male"/>
    <n v="56"/>
    <s v="Male"/>
    <s v="Italy"/>
    <x v="0"/>
    <s v="Machine Learning"/>
    <n v="13"/>
    <n v="40"/>
    <n v="2.5125695216907653"/>
    <b v="1"/>
    <n v="0.87"/>
    <s v="Urgent"/>
    <s v="Completed"/>
    <n v="9"/>
    <n v="10"/>
    <s v="Medium Duration"/>
    <s v="EXCELLENT"/>
  </r>
  <r>
    <s v="FL250331"/>
    <s v="Tammy Hill"/>
    <s v="Female"/>
    <n v="53"/>
    <s v="Male"/>
    <s v="US"/>
    <x v="1"/>
    <s v="Mobile Apps"/>
    <n v="33"/>
    <n v="100"/>
    <n v="2.5125695216907653"/>
    <b v="0"/>
    <n v="0.75"/>
    <s v="Reviewed"/>
    <s v="Active"/>
    <n v="12"/>
    <n v="1"/>
    <s v="Short Duration"/>
    <s v="EXCELLENT"/>
  </r>
  <r>
    <s v="FL250332"/>
    <s v="Nathaniel Flores"/>
    <s v="Male"/>
    <n v="59"/>
    <s v="Male"/>
    <s v="UK"/>
    <x v="1"/>
    <s v="Mobile Apps"/>
    <n v="22"/>
    <s v="40"/>
    <n v="1.1000000000000001"/>
    <b v="1"/>
    <n v="0.61"/>
    <s v="Pending"/>
    <s v="Active"/>
    <n v="10"/>
    <n v="19"/>
    <s v="Long Duration"/>
    <s v="GOOD"/>
  </r>
  <r>
    <s v="FL250333"/>
    <s v="Edwin Carter"/>
    <s v="Male"/>
    <n v="60"/>
    <s v="Male"/>
    <s v="US"/>
    <x v="1"/>
    <s v="DevOps"/>
    <n v="34"/>
    <s v=""/>
    <n v="2.5"/>
    <b v="0"/>
    <n v="0.93"/>
    <s v="Follow-up"/>
    <s v="Inactive"/>
    <n v="20"/>
    <n v="9"/>
    <s v="Medium Duration"/>
    <s v="EXCELLENT"/>
  </r>
  <r>
    <s v="FL250334"/>
    <s v="Patricia Miller"/>
    <s v="Female"/>
    <n v="33"/>
    <s v="Male"/>
    <s v="Germany"/>
    <x v="2"/>
    <s v="Mobile Apps"/>
    <n v="8"/>
    <n v="30"/>
    <n v="3.6"/>
    <b v="1"/>
    <n v="0.79"/>
    <s v="Urgent"/>
    <s v="Inactive"/>
    <n v="8"/>
    <n v="3"/>
    <s v="Short Duration"/>
    <s v="EXCELLENT"/>
  </r>
  <r>
    <s v="FL250335"/>
    <s v="Rebecca Schneider"/>
    <s v="Female"/>
    <n v="21"/>
    <s v="Male"/>
    <s v="Argentina"/>
    <x v="6"/>
    <s v="Web Development"/>
    <n v="1"/>
    <n v="20"/>
    <n v="2.5125695216907653"/>
    <b v="0"/>
    <n v="0.99"/>
    <s v="Urgent"/>
    <s v="Completed"/>
    <n v="4"/>
    <n v="2"/>
    <s v="Short Duration"/>
    <s v="EXCELLENT"/>
  </r>
  <r>
    <s v="FL250336"/>
    <s v="John Greene"/>
    <s v="Male"/>
    <n v="54"/>
    <s v="Male"/>
    <s v="UK"/>
    <x v="1"/>
    <s v="UI/UX Design"/>
    <n v="20"/>
    <s v="50"/>
    <n v="4.4000000000000004"/>
    <b v="0"/>
    <n v="0.73"/>
    <s v="Pending"/>
    <s v="Inactive"/>
    <n v="20"/>
    <n v="12"/>
    <s v="Medium Duration"/>
    <s v="EXCELLENT"/>
  </r>
  <r>
    <s v="FL250337"/>
    <s v="Brittany Mcdowell"/>
    <s v="Female"/>
    <n v="33"/>
    <s v="Male"/>
    <s v="US"/>
    <x v="1"/>
    <s v="Graphic Design"/>
    <n v="11"/>
    <s v="75"/>
    <n v="2.1"/>
    <b v="0"/>
    <n v="0.96"/>
    <s v="Reviewed"/>
    <s v="Inactive"/>
    <n v="7"/>
    <n v="5"/>
    <s v="Short Duration"/>
    <s v="EXCELLENT"/>
  </r>
  <r>
    <s v="FL250338"/>
    <s v="Lori Miller"/>
    <s v="Female"/>
    <n v="57"/>
    <s v="Male"/>
    <s v="Turkey"/>
    <x v="5"/>
    <s v="Data Analysis"/>
    <n v="2"/>
    <s v="40"/>
    <n v="0"/>
    <b v="0"/>
    <n v="0.6"/>
    <s v="Pending"/>
    <s v="Completed"/>
    <n v="5"/>
    <n v="2"/>
    <s v="Short Duration"/>
    <s v="GOOD"/>
  </r>
  <r>
    <s v="FL250339"/>
    <s v="Joseph Robinson"/>
    <s v="Male"/>
    <n v="36"/>
    <s v="Male"/>
    <s v="South Korea"/>
    <x v="10"/>
    <s v="Graphic Design"/>
    <n v="6"/>
    <s v="20"/>
    <n v="1"/>
    <b v="1"/>
    <n v="0.64"/>
    <s v="Reviewed"/>
    <s v="Inactive"/>
    <n v="15"/>
    <n v="6"/>
    <s v="Short Duration"/>
    <s v="GOOD"/>
  </r>
  <r>
    <s v="FL250340"/>
    <s v="Aaron Pruitt"/>
    <s v="Male"/>
    <n v="50"/>
    <s v="Male"/>
    <s v="Germany"/>
    <x v="2"/>
    <s v="Blockchain Development"/>
    <n v="20"/>
    <n v="30"/>
    <n v="0"/>
    <b v="0"/>
    <n v="0.79"/>
    <s v="Reviewed"/>
    <s v="On Hold"/>
    <n v="18"/>
    <n v="7"/>
    <s v="Medium Duration"/>
    <s v="EXCELLENT"/>
  </r>
  <r>
    <s v="FL250341"/>
    <s v="Victoria Miller"/>
    <s v="Female"/>
    <n v="37"/>
    <s v="Male"/>
    <s v="Canada"/>
    <x v="1"/>
    <s v="DevOps"/>
    <s v="0"/>
    <n v="20"/>
    <n v="4.9000000000000004"/>
    <b v="0"/>
    <n v="0.79"/>
    <s v="Urgent"/>
    <s v="Active"/>
    <n v="5"/>
    <n v="3"/>
    <s v="Short Duration"/>
    <s v="EXCELLENT"/>
  </r>
  <r>
    <s v="FL250342"/>
    <s v="Clarence Vega"/>
    <s v="Male"/>
    <n v="53"/>
    <s v="Male"/>
    <s v="Italy"/>
    <x v="0"/>
    <s v="AI"/>
    <n v="4"/>
    <s v="30"/>
    <n v="4.7"/>
    <b v="0"/>
    <n v="0.99"/>
    <s v="Pending"/>
    <s v="Active"/>
    <n v="2"/>
    <n v="1"/>
    <s v="Short Duration"/>
    <s v="EXCELLENT"/>
  </r>
  <r>
    <s v="FL250343"/>
    <s v="Deborah Day"/>
    <s v="Female"/>
    <n v="22"/>
    <s v="Male"/>
    <s v="Italy"/>
    <x v="0"/>
    <s v="Blockchain Development"/>
    <n v="3"/>
    <n v="40"/>
    <n v="2.1"/>
    <b v="0"/>
    <n v="0.79"/>
    <s v="Pending"/>
    <s v="Active"/>
    <n v="4"/>
    <n v="1"/>
    <s v="Short Duration"/>
    <s v="EXCELLENT"/>
  </r>
  <r>
    <s v="FL250344"/>
    <s v="Nicole Rocha"/>
    <s v="Female"/>
    <n v="55"/>
    <s v="Male"/>
    <s v="Netherlands"/>
    <x v="3"/>
    <s v="Mobile Apps"/>
    <n v="33"/>
    <s v="40"/>
    <n v="1.5"/>
    <b v="1"/>
    <n v="0.71"/>
    <s v="Reviewed"/>
    <s v="Active"/>
    <n v="10"/>
    <n v="11"/>
    <s v="Medium Duration"/>
    <s v="EXCELLENT"/>
  </r>
  <r>
    <s v="FL250345"/>
    <s v="Elijah Green"/>
    <s v="Male"/>
    <n v="22"/>
    <s v="Male"/>
    <s v="Australia"/>
    <x v="1"/>
    <s v="Cybersecurity"/>
    <n v="1"/>
    <s v=""/>
    <n v="2.6"/>
    <b v="0"/>
    <n v="0.72"/>
    <s v="Pending"/>
    <s v="Completed"/>
    <n v="5"/>
    <n v="1"/>
    <s v="Short Duration"/>
    <s v="EXCELLENT"/>
  </r>
  <r>
    <s v="FL250346"/>
    <s v="Emily Johnson"/>
    <s v="Female"/>
    <n v="45"/>
    <s v="Male"/>
    <s v="Turkey"/>
    <x v="5"/>
    <s v="Web Development"/>
    <n v="23"/>
    <n v="50"/>
    <n v="0"/>
    <b v="0"/>
    <n v="0.66"/>
    <s v="Follow-up"/>
    <s v="Active"/>
    <n v="10"/>
    <n v="6"/>
    <s v="Short Duration"/>
    <s v="GOOD"/>
  </r>
  <r>
    <s v="FL250347"/>
    <s v="Richard Velasquez Jr."/>
    <s v="Male"/>
    <n v="36"/>
    <s v="Male"/>
    <s v="France"/>
    <x v="12"/>
    <s v="Data Analysis"/>
    <n v="13"/>
    <s v="40"/>
    <n v="2.5125695216907653"/>
    <b v="0"/>
    <n v="0.78"/>
    <s v="Follow-up"/>
    <s v="Active"/>
    <n v="15"/>
    <n v="10"/>
    <s v="Medium Duration"/>
    <s v="EXCELLENT"/>
  </r>
  <r>
    <s v="FL250348"/>
    <s v="Kurt Wilson"/>
    <s v="Male"/>
    <n v="23"/>
    <s v="Male"/>
    <s v="Australia"/>
    <x v="1"/>
    <s v="DevOps"/>
    <n v="1"/>
    <n v="20"/>
    <n v="4"/>
    <b v="1"/>
    <n v="1"/>
    <s v="Pending"/>
    <s v="Active"/>
    <n v="1"/>
    <n v="3"/>
    <s v="Short Duration"/>
    <s v="EXCELLENT"/>
  </r>
  <r>
    <s v="FL250349"/>
    <s v="Jeremiah Rodriguez"/>
    <s v="Male"/>
    <n v="55"/>
    <s v="Male"/>
    <s v="Italy"/>
    <x v="0"/>
    <s v="DevOps"/>
    <n v="15"/>
    <s v="40"/>
    <n v="4.5"/>
    <s v="Unknown"/>
    <n v="0.79"/>
    <s v="Pending"/>
    <s v="Active"/>
    <n v="9"/>
    <n v="10"/>
    <s v="Medium Duration"/>
    <s v="EXCELLENT"/>
  </r>
  <r>
    <s v="FL250350"/>
    <s v="Lauren Lang"/>
    <s v="Female"/>
    <n v="50"/>
    <s v="Male"/>
    <s v="Brazil"/>
    <x v="9"/>
    <s v="Mobile Apps"/>
    <n v="18"/>
    <s v="75"/>
    <n v="3.8"/>
    <b v="0"/>
    <n v="0.67"/>
    <s v="Reviewed"/>
    <s v="On Hold"/>
    <n v="14"/>
    <n v="6"/>
    <s v="Short Duration"/>
    <s v="GOOD"/>
  </r>
  <r>
    <s v="FL250351"/>
    <s v="Matthew Phillips"/>
    <s v="Male"/>
    <n v="48"/>
    <s v="Male"/>
    <s v="US"/>
    <x v="1"/>
    <s v="Machine Learning"/>
    <n v="21"/>
    <s v="50"/>
    <n v="4"/>
    <b v="0"/>
    <n v="0.78"/>
    <s v="Follow-up"/>
    <s v="Active"/>
    <n v="20"/>
    <n v="7"/>
    <s v="Medium Duration"/>
    <s v="EXCELLENT"/>
  </r>
  <r>
    <s v="FL250352"/>
    <s v="Michael Andersen"/>
    <s v="Male"/>
    <n v="23"/>
    <s v="Male"/>
    <s v="Netherlands"/>
    <x v="3"/>
    <s v="DevOps"/>
    <n v="1"/>
    <n v="40"/>
    <n v="4.9000000000000004"/>
    <b v="1"/>
    <n v="0.78"/>
    <s v="Follow-up"/>
    <s v="On Hold"/>
    <n v="3"/>
    <n v="3"/>
    <s v="Short Duration"/>
    <s v="EXCELLENT"/>
  </r>
  <r>
    <s v="FL250353"/>
    <s v="Amanda Mayo"/>
    <s v="Female"/>
    <n v="49"/>
    <s v="Male"/>
    <s v="Canada"/>
    <x v="1"/>
    <s v="Web Development"/>
    <n v="25"/>
    <n v="30"/>
    <n v="3.4"/>
    <b v="0"/>
    <n v="0.75"/>
    <s v="Urgent"/>
    <s v="Completed"/>
    <n v="15"/>
    <n v="10"/>
    <s v="Medium Duration"/>
    <s v="EXCELLENT"/>
  </r>
  <r>
    <s v="FL250354"/>
    <s v="Jessica Vance"/>
    <s v="Female"/>
    <n v="47"/>
    <s v="Male"/>
    <s v="Italy"/>
    <x v="0"/>
    <s v="Cybersecurity"/>
    <n v="12"/>
    <s v="50"/>
    <n v="2.1"/>
    <b v="1"/>
    <n v="0.67"/>
    <s v="Reviewed"/>
    <s v="Inactive"/>
    <n v="14"/>
    <n v="10"/>
    <s v="Medium Duration"/>
    <s v="GOOD"/>
  </r>
  <r>
    <s v="FL250355"/>
    <s v="Alexa Gallegos"/>
    <s v="Female"/>
    <n v="56"/>
    <s v="Male"/>
    <s v="Japan"/>
    <x v="7"/>
    <s v="Graphic Design"/>
    <n v="32"/>
    <n v="40"/>
    <n v="0"/>
    <b v="1"/>
    <n v="0.86"/>
    <s v="Urgent"/>
    <s v="Active"/>
    <n v="15"/>
    <n v="5"/>
    <s v="Short Duration"/>
    <s v="EXCELLENT"/>
  </r>
  <r>
    <s v="FL250356"/>
    <s v="Charles Pratt"/>
    <s v="Male"/>
    <n v="58"/>
    <s v="Male"/>
    <s v="Argentina"/>
    <x v="6"/>
    <s v="UI/UX Design"/>
    <s v="0"/>
    <s v="100"/>
    <n v="4.5"/>
    <b v="0"/>
    <n v="0.77"/>
    <s v="Follow-up"/>
    <s v="Inactive"/>
    <n v="3"/>
    <n v="1"/>
    <s v="Short Duration"/>
    <s v="EXCELLENT"/>
  </r>
  <r>
    <s v="FL250357"/>
    <s v="Brian Baker"/>
    <s v="Male"/>
    <n v="32"/>
    <s v="Male"/>
    <s v="South Korea"/>
    <x v="10"/>
    <s v="UI/UX Design"/>
    <n v="10"/>
    <n v="30"/>
    <n v="3.8"/>
    <b v="0"/>
    <n v="0.61"/>
    <s v="Reviewed"/>
    <s v="Inactive"/>
    <n v="11"/>
    <n v="5"/>
    <s v="Short Duration"/>
    <s v="GOOD"/>
  </r>
  <r>
    <s v="FL250358"/>
    <s v="Christina Norman"/>
    <s v="Female"/>
    <n v="52"/>
    <s v="Male"/>
    <s v="India"/>
    <x v="8"/>
    <s v="UI/UX Design"/>
    <n v="0"/>
    <s v=""/>
    <n v="4.3"/>
    <b v="0"/>
    <n v="0.9"/>
    <s v="Pending"/>
    <s v="Completed"/>
    <n v="1"/>
    <n v="1"/>
    <s v="Short Duration"/>
    <s v="EXCELLENT"/>
  </r>
  <r>
    <s v="FL250359"/>
    <s v="Laura Kelly"/>
    <s v="Female"/>
    <n v="22"/>
    <s v="Male"/>
    <s v="China"/>
    <x v="15"/>
    <s v="Data Analysis"/>
    <n v="1"/>
    <s v="50"/>
    <n v="0"/>
    <s v="Unknown"/>
    <n v="0.98"/>
    <s v="Reviewed"/>
    <s v="Inactive"/>
    <n v="4"/>
    <n v="5"/>
    <s v="Short Duration"/>
    <s v="EXCELLENT"/>
  </r>
  <r>
    <s v="FL250360"/>
    <s v="John Webb"/>
    <s v="Male"/>
    <n v="20"/>
    <s v="Male"/>
    <s v="India"/>
    <x v="8"/>
    <s v="Cybersecurity"/>
    <n v="2"/>
    <s v="30"/>
    <n v="2.5125695216907653"/>
    <b v="1"/>
    <n v="0.99"/>
    <s v="Pending"/>
    <s v="On Hold"/>
    <n v="3"/>
    <n v="2"/>
    <s v="Short Duration"/>
    <s v="EXCELLENT"/>
  </r>
  <r>
    <s v="FL250361"/>
    <s v="Christopher Burton"/>
    <s v="Male"/>
    <n v="56"/>
    <s v="Male"/>
    <s v="Netherlands"/>
    <x v="3"/>
    <s v="Data Analysis"/>
    <n v="9"/>
    <n v="40"/>
    <n v="2.6"/>
    <b v="0"/>
    <n v="0.61"/>
    <s v="Pending"/>
    <s v="Inactive"/>
    <n v="10"/>
    <n v="5"/>
    <s v="Short Duration"/>
    <s v="GOOD"/>
  </r>
  <r>
    <s v="FL250362"/>
    <s v="Bradley Aguilar"/>
    <s v="Male"/>
    <n v="41"/>
    <s v="Male"/>
    <s v="Japan"/>
    <x v="7"/>
    <s v="Data Analysis"/>
    <n v="22"/>
    <n v="50"/>
    <n v="1.6"/>
    <b v="1"/>
    <n v="0.61"/>
    <s v="Reviewed"/>
    <s v="Inactive"/>
    <n v="10"/>
    <n v="10"/>
    <s v="Medium Duration"/>
    <s v="GOOD"/>
  </r>
  <r>
    <s v="FL250363"/>
    <s v="Arthur Vasquez"/>
    <s v="Male"/>
    <n v="25"/>
    <s v="Male"/>
    <s v="Argentina"/>
    <x v="6"/>
    <s v="Blockchain Development"/>
    <n v="5"/>
    <n v="30"/>
    <n v="2.2999999999999998"/>
    <b v="0"/>
    <n v="0.91"/>
    <s v="Pending"/>
    <s v="Inactive"/>
    <n v="2"/>
    <n v="1"/>
    <s v="Short Duration"/>
    <s v="EXCELLENT"/>
  </r>
  <r>
    <s v="FL250364"/>
    <s v="Angela Castro"/>
    <s v="Female"/>
    <n v="44"/>
    <s v="Male"/>
    <s v="Canada"/>
    <x v="1"/>
    <s v="Cybersecurity"/>
    <n v="6"/>
    <s v="75"/>
    <n v="4.5999999999999996"/>
    <b v="1"/>
    <n v="0.72"/>
    <s v="Urgent"/>
    <s v="Active"/>
    <n v="13"/>
    <n v="1"/>
    <s v="Short Duration"/>
    <s v="EXCELLENT"/>
  </r>
  <r>
    <s v="FL250365"/>
    <s v="Summer Yoder"/>
    <s v="Female"/>
    <n v="46"/>
    <s v="Male"/>
    <s v="Australia"/>
    <x v="1"/>
    <s v="Web Development"/>
    <n v="26"/>
    <n v="100"/>
    <n v="2.1"/>
    <s v="Unknown"/>
    <n v="0.79"/>
    <s v="Follow-up"/>
    <s v="Active"/>
    <n v="15"/>
    <n v="2"/>
    <s v="Short Duration"/>
    <s v="EXCELLENT"/>
  </r>
  <r>
    <s v="FL250366"/>
    <s v="Jackie Allen"/>
    <s v="Female"/>
    <n v="40"/>
    <s v="Male"/>
    <s v="South Korea"/>
    <x v="10"/>
    <s v="Blockchain Development"/>
    <s v="0"/>
    <s v="40"/>
    <n v="1.5"/>
    <b v="0"/>
    <n v="0.96"/>
    <s v="Pending"/>
    <s v="On Hold"/>
    <n v="4"/>
    <n v="3"/>
    <s v="Short Duration"/>
    <s v="EXCELLENT"/>
  </r>
  <r>
    <s v="FL250367"/>
    <s v="Brandon Williams"/>
    <s v="Male"/>
    <m/>
    <s v="Male"/>
    <s v="China"/>
    <x v="15"/>
    <s v="AI"/>
    <n v="9"/>
    <n v="40"/>
    <n v="1.7"/>
    <b v="1"/>
    <n v="0.72"/>
    <s v="Urgent"/>
    <s v="On Hold"/>
    <n v="9"/>
    <n v="12"/>
    <s v="Medium Duration"/>
    <s v="EXCELLENT"/>
  </r>
  <r>
    <s v="FL250368"/>
    <s v="Manuel Torres"/>
    <s v="Male"/>
    <n v="31"/>
    <s v="Male"/>
    <s v="Japan"/>
    <x v="7"/>
    <s v="Data Analysis"/>
    <n v="11"/>
    <s v=""/>
    <n v="3.3"/>
    <b v="0"/>
    <n v="0.79"/>
    <s v="Pending"/>
    <s v="Active"/>
    <n v="15"/>
    <n v="10"/>
    <s v="Medium Duration"/>
    <s v="EXCELLENT"/>
  </r>
  <r>
    <s v="FL250369"/>
    <s v="Scott Keller"/>
    <s v="Male"/>
    <n v="33"/>
    <s v="Male"/>
    <s v="South Korea"/>
    <x v="10"/>
    <s v="Machine Learning"/>
    <s v="0"/>
    <n v="40"/>
    <n v="4.3"/>
    <b v="1"/>
    <n v="0.63"/>
    <s v="Follow-up"/>
    <s v="On Hold"/>
    <n v="2"/>
    <n v="4"/>
    <s v="Short Duration"/>
    <s v="GOOD"/>
  </r>
  <r>
    <s v="FL250370"/>
    <s v="Deborah Brown"/>
    <s v="Female"/>
    <n v="31"/>
    <s v="Male"/>
    <s v="Brazil"/>
    <x v="9"/>
    <s v="Machine Learning"/>
    <n v="3"/>
    <n v="20"/>
    <n v="2.5125695216907653"/>
    <b v="0"/>
    <n v="0.79"/>
    <s v="Urgent"/>
    <s v="Active"/>
    <n v="1"/>
    <n v="2"/>
    <s v="Short Duration"/>
    <s v="EXCELLENT"/>
  </r>
  <r>
    <s v="FL250371"/>
    <s v="Jennifer Lara"/>
    <s v="Female"/>
    <n v="49"/>
    <s v="Male"/>
    <s v="Italy"/>
    <x v="0"/>
    <s v="Data Analysis"/>
    <n v="15"/>
    <n v="75"/>
    <n v="2.6"/>
    <b v="0"/>
    <n v="0.83"/>
    <s v="Follow-up"/>
    <s v="Completed"/>
    <n v="13"/>
    <n v="9"/>
    <s v="Medium Duration"/>
    <s v="EXCELLENT"/>
  </r>
  <r>
    <s v="FL250372"/>
    <s v="Jason Scott"/>
    <s v="Male"/>
    <n v="35"/>
    <s v="Male"/>
    <s v="Mexico"/>
    <x v="6"/>
    <s v="Graphic Design"/>
    <n v="12"/>
    <n v="20"/>
    <n v="4.0999999999999996"/>
    <s v="Unknown"/>
    <n v="0.94"/>
    <s v="Follow-up"/>
    <s v="Inactive"/>
    <n v="8"/>
    <n v="5"/>
    <s v="Short Duration"/>
    <s v="EXCELLENT"/>
  </r>
  <r>
    <s v="FL250373"/>
    <s v="Gregory Garrison"/>
    <s v="Male"/>
    <n v="45"/>
    <s v="Male"/>
    <s v="India"/>
    <x v="8"/>
    <s v="Data Analysis"/>
    <n v="19"/>
    <n v="40"/>
    <n v="2.2000000000000002"/>
    <b v="1"/>
    <n v="0.78"/>
    <s v="Urgent"/>
    <s v="Inactive"/>
    <n v="10"/>
    <n v="14"/>
    <s v="Long Duration"/>
    <s v="EXCELLENT"/>
  </r>
  <r>
    <s v="FL250374"/>
    <s v="Chelsea Anderson"/>
    <s v="Female"/>
    <n v="39"/>
    <s v="Male"/>
    <s v="Netherlands"/>
    <x v="3"/>
    <s v="Data Analysis"/>
    <n v="13"/>
    <s v="30"/>
    <n v="1.1000000000000001"/>
    <b v="1"/>
    <n v="0.79"/>
    <s v="Urgent"/>
    <s v="On Hold"/>
    <n v="8"/>
    <n v="4"/>
    <s v="Short Duration"/>
    <s v="EXCELLENT"/>
  </r>
  <r>
    <s v="FL250375"/>
    <s v="Gerald Johnson"/>
    <s v="Male"/>
    <m/>
    <s v="Male"/>
    <s v="Argentina"/>
    <x v="6"/>
    <s v="Blockchain Development"/>
    <s v="0"/>
    <n v="50"/>
    <n v="2.1"/>
    <b v="1"/>
    <n v="0.82"/>
    <s v="Urgent"/>
    <s v="Active"/>
    <n v="1"/>
    <n v="1"/>
    <s v="Short Duration"/>
    <s v="EXCELLENT"/>
  </r>
  <r>
    <s v="FL250376"/>
    <s v="Kevin Ellis"/>
    <s v="Male"/>
    <n v="24"/>
    <s v="Male"/>
    <s v="Germany"/>
    <x v="2"/>
    <s v="Cybersecurity"/>
    <n v="3"/>
    <n v="30"/>
    <n v="2.2999999999999998"/>
    <b v="0"/>
    <n v="0.66"/>
    <s v="Reviewed"/>
    <s v="Active"/>
    <n v="4"/>
    <n v="5"/>
    <s v="Short Duration"/>
    <s v="GOOD"/>
  </r>
  <r>
    <s v="FL250377"/>
    <s v="Mitchell Keller"/>
    <s v="Male"/>
    <n v="50"/>
    <s v="Male"/>
    <s v="Australia"/>
    <x v="1"/>
    <s v="Graphic Design"/>
    <n v="26"/>
    <s v=""/>
    <n v="3.6"/>
    <b v="1"/>
    <n v="0.82"/>
    <s v="Urgent"/>
    <s v="On Hold"/>
    <n v="11"/>
    <n v="9"/>
    <s v="Medium Duration"/>
    <s v="EXCELLENT"/>
  </r>
  <r>
    <s v="FL250378"/>
    <s v="Mary Brown"/>
    <s v="Female"/>
    <n v="23"/>
    <s v="Male"/>
    <s v="Germany"/>
    <x v="2"/>
    <s v="Machine Learning"/>
    <n v="4"/>
    <n v="20"/>
    <n v="4.7"/>
    <b v="1"/>
    <n v="0.84"/>
    <s v="Urgent"/>
    <s v="Active"/>
    <n v="4"/>
    <n v="4"/>
    <s v="Short Duration"/>
    <s v="EXCELLENT"/>
  </r>
  <r>
    <s v="FL250379"/>
    <s v="Ronald Walls"/>
    <s v="Male"/>
    <n v="27"/>
    <s v="Male"/>
    <s v="Canada"/>
    <x v="1"/>
    <s v="Cybersecurity"/>
    <n v="8"/>
    <s v="20"/>
    <n v="4.8"/>
    <b v="0"/>
    <n v="0.81"/>
    <s v="Urgent"/>
    <s v="Completed"/>
    <n v="6"/>
    <n v="8"/>
    <s v="Medium Duration"/>
    <s v="EXCELLENT"/>
  </r>
  <r>
    <s v="FL250380"/>
    <s v="Anthony Avila"/>
    <s v="Male"/>
    <n v="58"/>
    <s v="Male"/>
    <s v="South Africa"/>
    <x v="14"/>
    <s v="AI"/>
    <n v="10"/>
    <s v="75"/>
    <n v="4.2"/>
    <b v="0"/>
    <n v="0.71"/>
    <s v="Urgent"/>
    <s v="Inactive"/>
    <n v="7"/>
    <n v="5"/>
    <s v="Short Duration"/>
    <s v="EXCELLENT"/>
  </r>
  <r>
    <s v="FL250381"/>
    <s v="Douglas Goodwin"/>
    <s v="Male"/>
    <n v="37"/>
    <s v="Male"/>
    <s v="Italy"/>
    <x v="0"/>
    <s v="Machine Learning"/>
    <n v="5"/>
    <s v=""/>
    <n v="4.8"/>
    <b v="1"/>
    <n v="0.61"/>
    <s v="Pending"/>
    <s v="On Hold"/>
    <n v="2"/>
    <n v="1"/>
    <s v="Short Duration"/>
    <s v="GOOD"/>
  </r>
  <r>
    <s v="FL250382"/>
    <s v="James Mills"/>
    <s v="Male"/>
    <n v="39"/>
    <s v="Male"/>
    <s v="Spain"/>
    <x v="6"/>
    <s v="Blockchain Development"/>
    <n v="18"/>
    <s v="75"/>
    <n v="4"/>
    <b v="1"/>
    <n v="0.66"/>
    <s v="Reviewed"/>
    <s v="On Hold"/>
    <n v="10"/>
    <n v="8"/>
    <s v="Medium Duration"/>
    <s v="GOOD"/>
  </r>
  <r>
    <s v="FL250383"/>
    <s v="Nicole Marks"/>
    <s v="Female"/>
    <n v="46"/>
    <s v="Male"/>
    <s v="Egypt"/>
    <x v="13"/>
    <s v="Data Analysis"/>
    <n v="10"/>
    <n v="20"/>
    <n v="2.5"/>
    <b v="1"/>
    <n v="0.97"/>
    <s v="Follow-up"/>
    <s v="Active"/>
    <n v="13"/>
    <n v="2"/>
    <s v="Short Duration"/>
    <s v="EXCELLENT"/>
  </r>
  <r>
    <s v="FL250384"/>
    <s v="Phyllis Dawson"/>
    <s v="Female"/>
    <m/>
    <s v="Male"/>
    <s v="UK"/>
    <x v="1"/>
    <s v="UI/UX Design"/>
    <n v="0"/>
    <n v="20"/>
    <n v="4.8"/>
    <b v="0"/>
    <n v="0.74"/>
    <s v="Urgent"/>
    <s v="On Hold"/>
    <n v="2"/>
    <n v="1"/>
    <s v="Short Duration"/>
    <s v="EXCELLENT"/>
  </r>
  <r>
    <s v="FL250385"/>
    <s v="Renee Arnold"/>
    <s v="Female"/>
    <n v="39"/>
    <s v="Male"/>
    <s v="Mexico"/>
    <x v="6"/>
    <s v="Blockchain Development"/>
    <n v="21"/>
    <s v="30"/>
    <n v="4.7"/>
    <b v="0"/>
    <n v="0.61"/>
    <s v="Pending"/>
    <s v="Completed"/>
    <n v="15"/>
    <n v="6"/>
    <s v="Short Duration"/>
    <s v="GOOD"/>
  </r>
  <r>
    <s v="FL250386"/>
    <s v="Eric Robinson"/>
    <s v="Male"/>
    <n v="59"/>
    <s v="Male"/>
    <s v="Egypt"/>
    <x v="13"/>
    <s v="Blockchain Development"/>
    <n v="25"/>
    <s v="20"/>
    <n v="4"/>
    <b v="0"/>
    <n v="0.9"/>
    <s v="Pending"/>
    <s v="Active"/>
    <n v="15"/>
    <n v="9"/>
    <s v="Medium Duration"/>
    <s v="EXCELLENT"/>
  </r>
  <r>
    <s v="FL250387"/>
    <s v="Paul Brown"/>
    <s v="Male"/>
    <n v="21"/>
    <s v="Male"/>
    <s v="Netherlands"/>
    <x v="3"/>
    <s v="DevOps"/>
    <n v="0"/>
    <n v="40"/>
    <n v="4.0999999999999996"/>
    <b v="1"/>
    <n v="0.97"/>
    <s v="Pending"/>
    <s v="Active"/>
    <n v="4"/>
    <n v="1"/>
    <s v="Short Duration"/>
    <s v="EXCELLENT"/>
  </r>
  <r>
    <s v="FL250388"/>
    <s v="Sarah Proctor"/>
    <s v="Female"/>
    <n v="23"/>
    <s v="Male"/>
    <s v="Canada"/>
    <x v="1"/>
    <s v="DevOps"/>
    <n v="5"/>
    <s v="100"/>
    <n v="3.2"/>
    <b v="1"/>
    <n v="0.79"/>
    <s v="Follow-up"/>
    <s v="Active"/>
    <n v="5"/>
    <n v="5"/>
    <s v="Short Duration"/>
    <s v="EXCELLENT"/>
  </r>
  <r>
    <s v="FL250389"/>
    <s v="Matthew Hicks"/>
    <s v="Male"/>
    <n v="27"/>
    <s v="Male"/>
    <s v="Egypt"/>
    <x v="13"/>
    <s v="Web Development"/>
    <n v="1"/>
    <s v="20"/>
    <n v="4.3"/>
    <b v="0"/>
    <n v="0.76"/>
    <s v="Urgent"/>
    <s v="Active"/>
    <n v="4"/>
    <n v="3"/>
    <s v="Short Duration"/>
    <s v="EXCELLENT"/>
  </r>
  <r>
    <s v="FL250390"/>
    <s v="Christopher Black"/>
    <s v="Male"/>
    <n v="27"/>
    <s v="Male"/>
    <s v="China"/>
    <x v="15"/>
    <s v="Cybersecurity"/>
    <n v="4"/>
    <s v="40"/>
    <n v="4.4000000000000004"/>
    <b v="0"/>
    <n v="0.92"/>
    <s v="Reviewed"/>
    <s v="Completed"/>
    <n v="4"/>
    <n v="4"/>
    <s v="Short Duration"/>
    <s v="EXCELLENT"/>
  </r>
  <r>
    <s v="FL250391"/>
    <s v="Joanne Reyes"/>
    <s v="Female"/>
    <n v="48"/>
    <s v="Male"/>
    <s v="South Africa"/>
    <x v="14"/>
    <s v="Data Analysis"/>
    <n v="21"/>
    <s v="40"/>
    <n v="2.2999999999999998"/>
    <b v="0"/>
    <n v="0.79"/>
    <s v="Reviewed"/>
    <s v="Active"/>
    <n v="14"/>
    <n v="10"/>
    <s v="Medium Duration"/>
    <s v="EXCELLENT"/>
  </r>
  <r>
    <s v="FL250392"/>
    <s v="Isaac Gray"/>
    <s v="Male"/>
    <n v="21"/>
    <s v="Male"/>
    <s v="South Africa"/>
    <x v="14"/>
    <s v="AI"/>
    <n v="1"/>
    <n v="20"/>
    <n v="2.4"/>
    <b v="1"/>
    <n v="0.66"/>
    <s v="Pending"/>
    <s v="On Hold"/>
    <n v="4"/>
    <n v="4"/>
    <s v="Short Duration"/>
    <s v="GOOD"/>
  </r>
  <r>
    <s v="FL250393"/>
    <s v="Joshua Roberts"/>
    <s v="Male"/>
    <n v="37"/>
    <s v="Male"/>
    <s v="Italy"/>
    <x v="0"/>
    <s v="DevOps"/>
    <s v="0"/>
    <s v="50"/>
    <n v="4.5999999999999996"/>
    <b v="0"/>
    <n v="0.83"/>
    <s v="Follow-up"/>
    <s v="Completed"/>
    <n v="1"/>
    <n v="1"/>
    <s v="Short Duration"/>
    <s v="EXCELLENT"/>
  </r>
  <r>
    <s v="FL250394"/>
    <s v="Elizabeth Estrada"/>
    <s v="Female"/>
    <n v="31"/>
    <s v="Male"/>
    <s v="Germany"/>
    <x v="2"/>
    <s v="UI/UX Design"/>
    <n v="10"/>
    <s v="50"/>
    <n v="0"/>
    <b v="0"/>
    <n v="0.79"/>
    <s v="Follow-up"/>
    <s v="Inactive"/>
    <n v="10"/>
    <n v="4"/>
    <s v="Short Duration"/>
    <s v="EXCELLENT"/>
  </r>
  <r>
    <s v="FL250395"/>
    <s v="Lori Malone"/>
    <s v="Female"/>
    <n v="41"/>
    <s v="Male"/>
    <s v="Egypt"/>
    <x v="13"/>
    <s v="Blockchain Development"/>
    <n v="21"/>
    <s v=""/>
    <n v="0"/>
    <b v="1"/>
    <n v="0.79"/>
    <s v="Follow-up"/>
    <s v="Inactive"/>
    <n v="10"/>
    <n v="9"/>
    <s v="Medium Duration"/>
    <s v="EXCELLENT"/>
  </r>
  <r>
    <s v="FL250396"/>
    <s v="Anthony Huynh MD"/>
    <s v="Male"/>
    <n v="31"/>
    <s v="Male"/>
    <s v="Russia"/>
    <x v="11"/>
    <s v="Cybersecurity"/>
    <n v="0"/>
    <n v="20"/>
    <n v="4.2"/>
    <b v="1"/>
    <n v="0.82"/>
    <s v="Reviewed"/>
    <s v="On Hold"/>
    <n v="5"/>
    <n v="1"/>
    <s v="Short Duration"/>
    <s v="EXCELLENT"/>
  </r>
  <r>
    <s v="FL250397"/>
    <s v="Mindy York"/>
    <s v="Female"/>
    <n v="58"/>
    <s v="Male"/>
    <s v="Argentina"/>
    <x v="6"/>
    <s v="Data Analysis"/>
    <n v="0"/>
    <s v="50"/>
    <n v="2.2999999999999998"/>
    <b v="0"/>
    <n v="0.77"/>
    <s v="Pending"/>
    <s v="On Hold"/>
    <n v="5"/>
    <n v="2"/>
    <s v="Short Duration"/>
    <s v="EXCELLENT"/>
  </r>
  <r>
    <s v="FL250398"/>
    <s v="Ms. Christine Cherry"/>
    <s v="Female"/>
    <n v="45"/>
    <s v="Male"/>
    <s v="Netherlands"/>
    <x v="3"/>
    <s v="Data Analysis"/>
    <n v="17"/>
    <n v="50"/>
    <n v="4.7"/>
    <b v="1"/>
    <n v="0.73"/>
    <s v="Urgent"/>
    <s v="Completed"/>
    <n v="15"/>
    <n v="11"/>
    <s v="Medium Duration"/>
    <s v="EXCELLENT"/>
  </r>
  <r>
    <s v="FL250399"/>
    <s v="Daniel Foster"/>
    <s v="Male"/>
    <n v="51"/>
    <s v="Male"/>
    <s v="South Korea"/>
    <x v="10"/>
    <s v="Cybersecurity"/>
    <n v="5"/>
    <s v=""/>
    <n v="3"/>
    <b v="1"/>
    <n v="0.88"/>
    <s v="Reviewed"/>
    <s v="Inactive"/>
    <n v="2"/>
    <n v="4"/>
    <s v="Short Duration"/>
    <s v="EXCELLENT"/>
  </r>
  <r>
    <s v="FL250400"/>
    <s v="Mr. David Valencia"/>
    <s v="Male"/>
    <n v="54"/>
    <s v="Male"/>
    <s v="US"/>
    <x v="1"/>
    <s v="UI/UX Design"/>
    <n v="3"/>
    <n v="30"/>
    <n v="2.4"/>
    <b v="0"/>
    <n v="0.81"/>
    <s v="Pending"/>
    <s v="Inactive"/>
    <n v="2"/>
    <n v="3"/>
    <s v="Short Duration"/>
    <s v="EXCELLENT"/>
  </r>
  <r>
    <s v="FL250401"/>
    <s v="Ethan Adams"/>
    <s v="Male"/>
    <n v="22"/>
    <s v="Male"/>
    <s v="Russia"/>
    <x v="11"/>
    <s v="Data Analysis"/>
    <n v="1"/>
    <s v="20"/>
    <n v="1.7"/>
    <b v="0"/>
    <n v="0.78"/>
    <s v="Pending"/>
    <s v="Inactive"/>
    <n v="1"/>
    <n v="2"/>
    <s v="Short Duration"/>
    <s v="EXCELLENT"/>
  </r>
  <r>
    <s v="FL250402"/>
    <s v="Brett Moore"/>
    <s v="Male"/>
    <n v="36"/>
    <s v="Male"/>
    <s v="Turkey"/>
    <x v="5"/>
    <s v="Cybersecurity"/>
    <n v="2"/>
    <s v="75"/>
    <n v="0"/>
    <b v="0"/>
    <n v="0.92"/>
    <s v="Urgent"/>
    <s v="Inactive"/>
    <n v="5"/>
    <n v="1"/>
    <s v="Short Duration"/>
    <s v="EXCELLENT"/>
  </r>
  <r>
    <s v="FL250403"/>
    <s v="Phillip Griffin"/>
    <s v="Male"/>
    <n v="50"/>
    <s v="Male"/>
    <s v="Germany"/>
    <x v="2"/>
    <s v="DevOps"/>
    <n v="32"/>
    <n v="30"/>
    <n v="2.5125695216907653"/>
    <b v="0"/>
    <n v="0.64"/>
    <s v="Urgent"/>
    <s v="Inactive"/>
    <n v="12"/>
    <n v="15"/>
    <s v="Long Duration"/>
    <s v="GOOD"/>
  </r>
  <r>
    <s v="FL250404"/>
    <s v="Stacie Wall"/>
    <s v="Female"/>
    <n v="41"/>
    <s v="Male"/>
    <s v="Australia"/>
    <x v="1"/>
    <s v="Blockchain Development"/>
    <n v="14"/>
    <s v="30"/>
    <n v="0"/>
    <b v="1"/>
    <n v="0.78"/>
    <s v="Urgent"/>
    <s v="Active"/>
    <n v="7"/>
    <n v="10"/>
    <s v="Medium Duration"/>
    <s v="EXCELLENT"/>
  </r>
  <r>
    <s v="FL250405"/>
    <s v="Jacob Austin"/>
    <s v="Male"/>
    <m/>
    <s v="Male"/>
    <s v="South Africa"/>
    <x v="14"/>
    <s v="Web Development"/>
    <n v="10"/>
    <s v="20"/>
    <n v="1.8"/>
    <b v="1"/>
    <n v="0.85"/>
    <s v="Follow-up"/>
    <s v="On Hold"/>
    <n v="6"/>
    <n v="4"/>
    <s v="Short Duration"/>
    <s v="EXCELLENT"/>
  </r>
  <r>
    <s v="FL250406"/>
    <s v="Sabrina Davidson"/>
    <s v="Female"/>
    <n v="51"/>
    <s v="Male"/>
    <s v="Netherlands"/>
    <x v="3"/>
    <s v="Cybersecurity"/>
    <n v="27"/>
    <n v="50"/>
    <n v="0"/>
    <b v="0"/>
    <n v="0.78"/>
    <s v="Urgent"/>
    <s v="Active"/>
    <n v="14"/>
    <n v="11"/>
    <s v="Medium Duration"/>
    <s v="EXCELLENT"/>
  </r>
  <r>
    <s v="FL250407"/>
    <s v="Dustin Douglas"/>
    <s v="Male"/>
    <n v="21"/>
    <s v="Male"/>
    <s v="France"/>
    <x v="12"/>
    <s v="AI"/>
    <n v="2"/>
    <n v="30"/>
    <n v="3.8"/>
    <b v="1"/>
    <n v="0.98"/>
    <s v="Pending"/>
    <s v="Inactive"/>
    <n v="2"/>
    <n v="1"/>
    <s v="Short Duration"/>
    <s v="EXCELLENT"/>
  </r>
  <r>
    <s v="FL250408"/>
    <s v="Steven Norris"/>
    <s v="Male"/>
    <n v="51"/>
    <s v="Male"/>
    <s v="Japan"/>
    <x v="7"/>
    <s v="AI"/>
    <n v="33"/>
    <n v="40"/>
    <n v="0"/>
    <b v="1"/>
    <n v="0.63"/>
    <s v="Urgent"/>
    <s v="Completed"/>
    <n v="16"/>
    <n v="14"/>
    <s v="Long Duration"/>
    <s v="GOOD"/>
  </r>
  <r>
    <s v="FL250409"/>
    <s v="Mindy Sullivan"/>
    <s v="Female"/>
    <n v="37"/>
    <s v="Male"/>
    <s v="Indonesia"/>
    <x v="4"/>
    <s v="Graphic Design"/>
    <n v="11"/>
    <n v="40"/>
    <n v="3.6"/>
    <b v="0"/>
    <n v="0.73"/>
    <s v="Pending"/>
    <s v="Completed"/>
    <n v="14"/>
    <n v="7"/>
    <s v="Medium Duration"/>
    <s v="EXCELLENT"/>
  </r>
  <r>
    <s v="FL250410"/>
    <s v="Elizabeth Stone"/>
    <s v="Female"/>
    <n v="20"/>
    <s v="Male"/>
    <s v="Spain"/>
    <x v="6"/>
    <s v="Graphic Design"/>
    <n v="2"/>
    <s v="30"/>
    <n v="0"/>
    <b v="0"/>
    <n v="0.94"/>
    <s v="Reviewed"/>
    <s v="Inactive"/>
    <n v="2"/>
    <n v="4"/>
    <s v="Short Duration"/>
    <s v="EXCELLENT"/>
  </r>
  <r>
    <s v="FL250411"/>
    <s v="Diane Flores"/>
    <s v="Female"/>
    <n v="50"/>
    <s v="Male"/>
    <s v="Australia"/>
    <x v="1"/>
    <s v="Web Development"/>
    <n v="31"/>
    <n v="50"/>
    <n v="4.0999999999999996"/>
    <s v="Unknown"/>
    <n v="0.81"/>
    <s v="Follow-up"/>
    <s v="Inactive"/>
    <n v="11"/>
    <n v="3"/>
    <s v="Short Duration"/>
    <s v="EXCELLENT"/>
  </r>
  <r>
    <s v="FL250412"/>
    <s v="Jessica Erickson"/>
    <s v="Female"/>
    <n v="58"/>
    <s v="Male"/>
    <s v="Turkey"/>
    <x v="5"/>
    <s v="Graphic Design"/>
    <n v="17"/>
    <n v="50"/>
    <n v="2.6"/>
    <b v="1"/>
    <n v="0.61"/>
    <s v="Reviewed"/>
    <s v="Completed"/>
    <n v="20"/>
    <n v="1"/>
    <s v="Short Duration"/>
    <s v="GOOD"/>
  </r>
  <r>
    <s v="FL250413"/>
    <s v="Sara Moses"/>
    <s v="Female"/>
    <n v="40"/>
    <s v="Male"/>
    <s v="Brazil"/>
    <x v="9"/>
    <s v="UI/UX Design"/>
    <n v="2"/>
    <n v="100"/>
    <n v="0"/>
    <b v="0"/>
    <n v="0.79"/>
    <s v="Reviewed"/>
    <s v="Active"/>
    <n v="3"/>
    <n v="5"/>
    <s v="Short Duration"/>
    <s v="EXCELLENT"/>
  </r>
  <r>
    <s v="FL250414"/>
    <s v="Allison Henderson"/>
    <s v="Female"/>
    <n v="26"/>
    <s v="Male"/>
    <s v="Egypt"/>
    <x v="13"/>
    <s v="Web Development"/>
    <n v="2"/>
    <s v="20"/>
    <n v="1.3"/>
    <b v="0"/>
    <n v="0.83"/>
    <s v="Pending"/>
    <s v="Active"/>
    <n v="1"/>
    <n v="5"/>
    <s v="Short Duration"/>
    <s v="EXCELLENT"/>
  </r>
  <r>
    <s v="FL250415"/>
    <s v="Susan Dixon"/>
    <s v="Female"/>
    <n v="44"/>
    <s v="Male"/>
    <s v="South Korea"/>
    <x v="10"/>
    <s v="Cybersecurity"/>
    <n v="22"/>
    <s v="30"/>
    <n v="4.0999999999999996"/>
    <b v="1"/>
    <n v="0.79"/>
    <s v="Reviewed"/>
    <s v="Inactive"/>
    <n v="15"/>
    <n v="5"/>
    <s v="Short Duration"/>
    <s v="EXCELLENT"/>
  </r>
  <r>
    <s v="FL250416"/>
    <s v="David Morrison"/>
    <s v="Male"/>
    <n v="42"/>
    <s v="Male"/>
    <s v="Mexico"/>
    <x v="6"/>
    <s v="Machine Learning"/>
    <n v="8"/>
    <n v="50"/>
    <n v="2.4"/>
    <b v="0"/>
    <n v="0.68"/>
    <s v="Pending"/>
    <s v="Active"/>
    <n v="7"/>
    <n v="11"/>
    <s v="Medium Duration"/>
    <s v="GOOD"/>
  </r>
  <r>
    <s v="FL250417"/>
    <s v="Jason Carter"/>
    <s v="Male"/>
    <n v="38"/>
    <s v="Male"/>
    <s v="Mexico"/>
    <x v="6"/>
    <s v="Data Analysis"/>
    <n v="9"/>
    <n v="50"/>
    <n v="0"/>
    <b v="0"/>
    <n v="0.74"/>
    <s v="Urgent"/>
    <s v="Completed"/>
    <n v="9"/>
    <n v="9"/>
    <s v="Medium Duration"/>
    <s v="EXCELLENT"/>
  </r>
  <r>
    <s v="FL250418"/>
    <s v="James Jacobs"/>
    <s v="Male"/>
    <n v="51"/>
    <s v="Male"/>
    <s v="Egypt"/>
    <x v="13"/>
    <s v="Web Development"/>
    <n v="32"/>
    <s v="100"/>
    <n v="4.4000000000000004"/>
    <b v="0"/>
    <n v="0.91"/>
    <s v="Urgent"/>
    <s v="Active"/>
    <n v="14"/>
    <n v="15"/>
    <s v="Long Duration"/>
    <s v="EXCELLENT"/>
  </r>
  <r>
    <s v="FL250419"/>
    <s v="Kathleen Quinn"/>
    <s v="Female"/>
    <n v="36"/>
    <s v="Male"/>
    <s v="France"/>
    <x v="12"/>
    <s v="AI"/>
    <n v="8"/>
    <n v="100"/>
    <n v="2.2000000000000002"/>
    <b v="1"/>
    <n v="0.97"/>
    <s v="Pending"/>
    <s v="Inactive"/>
    <n v="10"/>
    <n v="5"/>
    <s v="Short Duration"/>
    <s v="EXCELLENT"/>
  </r>
  <r>
    <s v="FL250420"/>
    <s v="Natalie Frank MD"/>
    <s v="Female"/>
    <n v="37"/>
    <s v="Male"/>
    <s v="Australia"/>
    <x v="1"/>
    <s v="Mobile Apps"/>
    <n v="10"/>
    <s v="30"/>
    <n v="0"/>
    <b v="0"/>
    <n v="0.96"/>
    <s v="Urgent"/>
    <s v="Completed"/>
    <n v="15"/>
    <n v="12"/>
    <s v="Medium Duration"/>
    <s v="EXCELLENT"/>
  </r>
  <r>
    <s v="FL250421"/>
    <s v="Michael Reed"/>
    <s v="Male"/>
    <n v="31"/>
    <s v="Male"/>
    <s v="South Africa"/>
    <x v="14"/>
    <s v="DevOps"/>
    <n v="0"/>
    <s v="50"/>
    <n v="1.1000000000000001"/>
    <b v="1"/>
    <n v="0.73"/>
    <s v="Follow-up"/>
    <s v="Active"/>
    <n v="2"/>
    <n v="1"/>
    <s v="Short Duration"/>
    <s v="EXCELLENT"/>
  </r>
  <r>
    <s v="FL250422"/>
    <s v="Sheila Smith"/>
    <s v="Female"/>
    <n v="47"/>
    <s v="Male"/>
    <s v="India"/>
    <x v="8"/>
    <s v="Cybersecurity"/>
    <n v="22"/>
    <s v=""/>
    <n v="1.4"/>
    <b v="1"/>
    <n v="0.72"/>
    <s v="Reviewed"/>
    <s v="On Hold"/>
    <n v="19"/>
    <n v="2"/>
    <s v="Short Duration"/>
    <s v="EXCELLENT"/>
  </r>
  <r>
    <s v="FL250423"/>
    <s v="Morgan Ford"/>
    <s v="Female"/>
    <n v="60"/>
    <s v="Male"/>
    <s v="Mexico"/>
    <x v="6"/>
    <s v="UI/UX Design"/>
    <n v="34"/>
    <n v="100"/>
    <n v="0"/>
    <b v="1"/>
    <n v="0.74"/>
    <s v="Follow-up"/>
    <s v="Completed"/>
    <n v="19"/>
    <n v="14"/>
    <s v="Long Duration"/>
    <s v="EXCELLENT"/>
  </r>
  <r>
    <s v="FL250424"/>
    <s v="Linda Schultz"/>
    <s v="Female"/>
    <n v="48"/>
    <s v="Male"/>
    <s v="Argentina"/>
    <x v="6"/>
    <s v="Mobile Apps"/>
    <n v="5"/>
    <s v="30"/>
    <n v="1.5"/>
    <b v="0"/>
    <n v="0.79"/>
    <s v="Reviewed"/>
    <s v="Completed"/>
    <n v="4"/>
    <n v="2"/>
    <s v="Short Duration"/>
    <s v="EXCELLENT"/>
  </r>
  <r>
    <s v="FL250425"/>
    <s v="Regina Daniel"/>
    <s v="Female"/>
    <n v="24"/>
    <s v="Male"/>
    <s v="India"/>
    <x v="8"/>
    <s v="AI"/>
    <n v="3"/>
    <s v="20"/>
    <n v="0"/>
    <b v="1"/>
    <n v="0.79"/>
    <s v="Urgent"/>
    <s v="On Hold"/>
    <n v="2"/>
    <n v="1"/>
    <s v="Short Duration"/>
    <s v="EXCELLENT"/>
  </r>
  <r>
    <s v="FL250426"/>
    <s v="Allison Perkins"/>
    <s v="Female"/>
    <n v="35"/>
    <s v="Male"/>
    <s v="Netherlands"/>
    <x v="3"/>
    <s v="Machine Learning"/>
    <n v="10"/>
    <s v="75"/>
    <n v="0"/>
    <s v="Unknown"/>
    <n v="0.74"/>
    <s v="Follow-up"/>
    <s v="On Hold"/>
    <n v="8"/>
    <n v="9"/>
    <s v="Medium Duration"/>
    <s v="EXCELLENT"/>
  </r>
  <r>
    <s v="FL250427"/>
    <s v="Bradley Weaver"/>
    <s v="Male"/>
    <n v="35"/>
    <s v="Male"/>
    <s v="US"/>
    <x v="1"/>
    <s v="DevOps"/>
    <s v="0"/>
    <s v="100"/>
    <n v="3.5"/>
    <b v="1"/>
    <n v="0.71"/>
    <s v="Urgent"/>
    <s v="Completed"/>
    <n v="2"/>
    <n v="1"/>
    <s v="Short Duration"/>
    <s v="EXCELLENT"/>
  </r>
  <r>
    <s v="FL250428"/>
    <s v="Sarah Hall"/>
    <s v="Female"/>
    <n v="29"/>
    <s v="Male"/>
    <s v="Netherlands"/>
    <x v="3"/>
    <s v="UI/UX Design"/>
    <n v="6"/>
    <s v=""/>
    <n v="4.8"/>
    <b v="0"/>
    <n v="0.83"/>
    <s v="Reviewed"/>
    <s v="On Hold"/>
    <n v="14"/>
    <n v="2"/>
    <s v="Short Duration"/>
    <s v="EXCELLENT"/>
  </r>
  <r>
    <s v="FL250429"/>
    <s v="Diana Walton"/>
    <s v="Female"/>
    <n v="36"/>
    <s v="Male"/>
    <s v="Italy"/>
    <x v="0"/>
    <s v="Machine Learning"/>
    <n v="1"/>
    <n v="75"/>
    <n v="2.5125695216907653"/>
    <s v="Unknown"/>
    <n v="0.63"/>
    <s v="Pending"/>
    <s v="Inactive"/>
    <n v="4"/>
    <n v="2"/>
    <s v="Short Duration"/>
    <s v="GOOD"/>
  </r>
  <r>
    <s v="FL250430"/>
    <s v="Donna Davis"/>
    <s v="Female"/>
    <n v="44"/>
    <s v="Male"/>
    <s v="Canada"/>
    <x v="1"/>
    <s v="AI"/>
    <n v="0"/>
    <s v=""/>
    <n v="4.8"/>
    <s v="Unknown"/>
    <n v="0.84"/>
    <s v="Pending"/>
    <s v="Inactive"/>
    <n v="4"/>
    <n v="1"/>
    <s v="Short Duration"/>
    <s v="EXCELLENT"/>
  </r>
  <r>
    <s v="FL250431"/>
    <s v="Christopher Mcclain"/>
    <s v="Male"/>
    <n v="44"/>
    <s v="Male"/>
    <s v="South Africa"/>
    <x v="14"/>
    <s v="Web Development"/>
    <s v="0"/>
    <s v=""/>
    <n v="1.4"/>
    <b v="0"/>
    <n v="0.93"/>
    <s v="Follow-up"/>
    <s v="Inactive"/>
    <n v="3"/>
    <n v="1"/>
    <s v="Short Duration"/>
    <s v="EXCELLENT"/>
  </r>
  <r>
    <s v="FL250432"/>
    <s v="Dr. Paul Williamson"/>
    <s v="Male"/>
    <n v="40"/>
    <s v="Male"/>
    <s v="India"/>
    <x v="8"/>
    <s v="AI"/>
    <n v="13"/>
    <n v="100"/>
    <n v="1.1000000000000001"/>
    <b v="1"/>
    <n v="0.79"/>
    <s v="Urgent"/>
    <s v="Completed"/>
    <n v="13"/>
    <n v="9"/>
    <s v="Medium Duration"/>
    <s v="EXCELLENT"/>
  </r>
  <r>
    <s v="FL250433"/>
    <s v="Barbara Brown"/>
    <s v="Female"/>
    <n v="53"/>
    <s v="Male"/>
    <s v="Netherlands"/>
    <x v="3"/>
    <s v="Machine Learning"/>
    <n v="13"/>
    <n v="50"/>
    <n v="3.3"/>
    <b v="1"/>
    <n v="0.93"/>
    <s v="Urgent"/>
    <s v="On Hold"/>
    <n v="10"/>
    <n v="10"/>
    <s v="Medium Duration"/>
    <s v="EXCELLENT"/>
  </r>
  <r>
    <s v="FL250434"/>
    <s v="Kimberly Allen"/>
    <s v="Female"/>
    <n v="35"/>
    <s v="Male"/>
    <s v="Germany"/>
    <x v="2"/>
    <s v="Blockchain Development"/>
    <n v="0"/>
    <n v="30"/>
    <n v="4.5999999999999996"/>
    <s v="Unknown"/>
    <n v="0.97"/>
    <s v="Follow-up"/>
    <s v="On Hold"/>
    <n v="1"/>
    <n v="1"/>
    <s v="Short Duration"/>
    <s v="EXCELLENT"/>
  </r>
  <r>
    <s v="FL250435"/>
    <s v="Elizabeth Edwards"/>
    <s v="Female"/>
    <n v="27"/>
    <s v="Male"/>
    <s v="Argentina"/>
    <x v="6"/>
    <s v="Machine Learning"/>
    <n v="7"/>
    <n v="75"/>
    <n v="2.8"/>
    <b v="1"/>
    <n v="0.92"/>
    <s v="Pending"/>
    <s v="Active"/>
    <n v="7"/>
    <n v="4"/>
    <s v="Short Duration"/>
    <s v="EXCELLENT"/>
  </r>
  <r>
    <s v="FL250436"/>
    <s v="Anthony Downs"/>
    <s v="Male"/>
    <n v="34"/>
    <s v="Male"/>
    <s v="Australia"/>
    <x v="1"/>
    <s v="DevOps"/>
    <n v="6"/>
    <s v="50"/>
    <n v="5"/>
    <b v="1"/>
    <n v="0.92"/>
    <s v="Reviewed"/>
    <s v="Active"/>
    <n v="8"/>
    <n v="3"/>
    <s v="Short Duration"/>
    <s v="EXCELLENT"/>
  </r>
  <r>
    <s v="FL250437"/>
    <s v="Jack Ortega"/>
    <s v="Male"/>
    <n v="24"/>
    <s v="Male"/>
    <s v="India"/>
    <x v="8"/>
    <s v="Cybersecurity"/>
    <n v="2"/>
    <s v="75"/>
    <n v="4.7"/>
    <b v="0"/>
    <n v="0.68"/>
    <s v="Follow-up"/>
    <s v="On Hold"/>
    <n v="1"/>
    <n v="2"/>
    <s v="Short Duration"/>
    <s v="GOOD"/>
  </r>
  <r>
    <s v="FL250438"/>
    <s v="Marvin Moore"/>
    <s v="Male"/>
    <n v="57"/>
    <s v="Male"/>
    <s v="US"/>
    <x v="1"/>
    <s v="UI/UX Design"/>
    <n v="13"/>
    <s v="100"/>
    <n v="3.5"/>
    <b v="0"/>
    <n v="0.95"/>
    <s v="Reviewed"/>
    <s v="On Hold"/>
    <n v="13"/>
    <n v="3"/>
    <s v="Short Duration"/>
    <s v="EXCELLENT"/>
  </r>
  <r>
    <s v="FL250439"/>
    <s v="Tony French"/>
    <s v="Male"/>
    <n v="28"/>
    <s v="Male"/>
    <s v="South Korea"/>
    <x v="10"/>
    <s v="UI/UX Design"/>
    <n v="7"/>
    <n v="100"/>
    <n v="4.3"/>
    <b v="0"/>
    <n v="0.76"/>
    <s v="Pending"/>
    <s v="On Hold"/>
    <n v="7"/>
    <n v="12"/>
    <s v="Medium Duration"/>
    <s v="EXCELLENT"/>
  </r>
  <r>
    <s v="FL250440"/>
    <s v="Stacy Hudson"/>
    <s v="Female"/>
    <n v="26"/>
    <s v="Male"/>
    <s v="Italy"/>
    <x v="0"/>
    <s v="DevOps"/>
    <n v="7"/>
    <n v="100"/>
    <n v="3.3"/>
    <b v="1"/>
    <n v="0.66"/>
    <s v="Urgent"/>
    <s v="Completed"/>
    <n v="14"/>
    <n v="9"/>
    <s v="Medium Duration"/>
    <s v="GOOD"/>
  </r>
  <r>
    <s v="FL250441"/>
    <s v="Scott Washington"/>
    <s v="Male"/>
    <n v="34"/>
    <s v="Male"/>
    <s v="Argentina"/>
    <x v="6"/>
    <s v="Mobile Apps"/>
    <n v="15"/>
    <s v="75"/>
    <n v="2.5125695216907653"/>
    <b v="0"/>
    <n v="0.73"/>
    <s v="Pending"/>
    <s v="On Hold"/>
    <n v="14"/>
    <n v="8"/>
    <s v="Medium Duration"/>
    <s v="EXCELLENT"/>
  </r>
  <r>
    <s v="FL250442"/>
    <s v="Timothy Wright"/>
    <s v="Male"/>
    <n v="43"/>
    <s v="Male"/>
    <s v="Japan"/>
    <x v="7"/>
    <s v="AI"/>
    <s v="0"/>
    <n v="20"/>
    <n v="2.8"/>
    <s v="Unknown"/>
    <n v="0.99"/>
    <s v="Follow-up"/>
    <s v="Active"/>
    <n v="4"/>
    <n v="1"/>
    <s v="Short Duration"/>
    <s v="EXCELLENT"/>
  </r>
  <r>
    <s v="FL250443"/>
    <s v="Joseph Gonzalez"/>
    <s v="Male"/>
    <n v="31"/>
    <s v="Male"/>
    <s v="China"/>
    <x v="15"/>
    <s v="Graphic Design"/>
    <n v="5"/>
    <s v=""/>
    <n v="2.7"/>
    <b v="1"/>
    <n v="0.94"/>
    <s v="Urgent"/>
    <s v="Completed"/>
    <n v="4"/>
    <n v="1"/>
    <s v="Short Duration"/>
    <s v="EXCELLENT"/>
  </r>
  <r>
    <s v="FL250444"/>
    <s v="Andrea Perez"/>
    <s v="Female"/>
    <n v="34"/>
    <s v="Male"/>
    <s v="China"/>
    <x v="15"/>
    <s v="Blockchain Development"/>
    <s v="0"/>
    <n v="50"/>
    <n v="0"/>
    <b v="0"/>
    <n v="0.84"/>
    <s v="Follow-up"/>
    <s v="On Hold"/>
    <n v="5"/>
    <n v="1"/>
    <s v="Short Duration"/>
    <s v="EXCELLENT"/>
  </r>
  <r>
    <s v="FL250445"/>
    <s v="Angel Collins"/>
    <s v="Female"/>
    <n v="32"/>
    <s v="Male"/>
    <s v="Russia"/>
    <x v="11"/>
    <s v="Cybersecurity"/>
    <n v="10"/>
    <n v="20"/>
    <n v="2.5125695216907653"/>
    <b v="1"/>
    <n v="0.92"/>
    <s v="Follow-up"/>
    <s v="Active"/>
    <n v="12"/>
    <n v="4"/>
    <s v="Short Duration"/>
    <s v="EXCELLENT"/>
  </r>
  <r>
    <s v="FL250446"/>
    <s v="Daniel Terry"/>
    <s v="Male"/>
    <n v="24"/>
    <s v="Male"/>
    <s v="Egypt"/>
    <x v="13"/>
    <s v="DevOps"/>
    <n v="6"/>
    <n v="75"/>
    <n v="4.3"/>
    <b v="1"/>
    <n v="0.79"/>
    <s v="Pending"/>
    <s v="Completed"/>
    <n v="14"/>
    <n v="4"/>
    <s v="Short Duration"/>
    <s v="EXCELLENT"/>
  </r>
  <r>
    <s v="FL250447"/>
    <s v="Steven Whitaker"/>
    <s v="Male"/>
    <n v="35"/>
    <s v="Male"/>
    <s v="UK"/>
    <x v="1"/>
    <s v="AI"/>
    <n v="8"/>
    <n v="50"/>
    <n v="2.5125695216907653"/>
    <b v="0"/>
    <n v="0.9"/>
    <s v="Follow-up"/>
    <s v="On Hold"/>
    <n v="6"/>
    <n v="5"/>
    <s v="Short Duration"/>
    <s v="EXCELLENT"/>
  </r>
  <r>
    <s v="FL250448"/>
    <s v="Denise Neal"/>
    <s v="Female"/>
    <n v="22"/>
    <s v="Male"/>
    <s v="Australia"/>
    <x v="1"/>
    <s v="Mobile Apps"/>
    <n v="4"/>
    <s v="20"/>
    <n v="2.5125695216907653"/>
    <b v="0"/>
    <n v="0.73"/>
    <s v="Pending"/>
    <s v="On Hold"/>
    <n v="1"/>
    <n v="1"/>
    <s v="Short Duration"/>
    <s v="EXCELLENT"/>
  </r>
  <r>
    <s v="FL250449"/>
    <s v="Amanda Jacobs"/>
    <s v="Female"/>
    <n v="55"/>
    <s v="Male"/>
    <s v="Egypt"/>
    <x v="13"/>
    <s v="AI"/>
    <n v="3"/>
    <s v="100"/>
    <n v="2.5125695216907653"/>
    <b v="1"/>
    <n v="0.73"/>
    <s v="Urgent"/>
    <s v="On Hold"/>
    <n v="1"/>
    <n v="2"/>
    <s v="Short Duration"/>
    <s v="EXCELLENT"/>
  </r>
  <r>
    <s v="FL250450"/>
    <s v="Karen Mercer"/>
    <s v="Female"/>
    <n v="54"/>
    <s v="Male"/>
    <s v="Argentina"/>
    <x v="6"/>
    <s v="Machine Learning"/>
    <s v="0"/>
    <s v="30"/>
    <n v="2.9"/>
    <b v="1"/>
    <n v="0.78"/>
    <s v="Pending"/>
    <s v="Completed"/>
    <n v="3"/>
    <n v="3"/>
    <s v="Short Duration"/>
    <s v="EXCELLENT"/>
  </r>
  <r>
    <s v="FL250451"/>
    <s v="Lindsay Hudson"/>
    <s v="Female"/>
    <n v="36"/>
    <s v="Male"/>
    <s v="Netherlands"/>
    <x v="3"/>
    <s v="Cybersecurity"/>
    <n v="11"/>
    <n v="30"/>
    <n v="0"/>
    <b v="1"/>
    <n v="0.63"/>
    <s v="Urgent"/>
    <s v="Active"/>
    <n v="9"/>
    <n v="14"/>
    <s v="Long Duration"/>
    <s v="GOOD"/>
  </r>
  <r>
    <s v="FL250452"/>
    <s v="Stephanie Armstrong"/>
    <s v="Female"/>
    <n v="36"/>
    <s v="Male"/>
    <s v="Netherlands"/>
    <x v="3"/>
    <s v="AI"/>
    <n v="17"/>
    <s v="50"/>
    <n v="1.3"/>
    <s v="Unknown"/>
    <n v="0.64"/>
    <s v="Pending"/>
    <s v="Active"/>
    <n v="18"/>
    <n v="7"/>
    <s v="Medium Duration"/>
    <s v="GOOD"/>
  </r>
  <r>
    <s v="FL250453"/>
    <s v="Dr. Jessica Campbell"/>
    <s v="Female"/>
    <n v="25"/>
    <s v="Male"/>
    <s v="Argentina"/>
    <x v="6"/>
    <s v="Web Development"/>
    <n v="1"/>
    <s v="75"/>
    <n v="0"/>
    <b v="1"/>
    <n v="0.79"/>
    <s v="Reviewed"/>
    <s v="Inactive"/>
    <n v="2"/>
    <n v="3"/>
    <s v="Short Duration"/>
    <s v="EXCELLENT"/>
  </r>
  <r>
    <s v="FL250454"/>
    <s v="Curtis Maxwell"/>
    <s v="Male"/>
    <n v="46"/>
    <s v="Male"/>
    <s v="Indonesia"/>
    <x v="4"/>
    <s v="AI"/>
    <n v="16"/>
    <s v="20"/>
    <n v="4.8"/>
    <b v="1"/>
    <n v="0.86"/>
    <s v="Reviewed"/>
    <s v="On Hold"/>
    <n v="12"/>
    <n v="8"/>
    <s v="Medium Duration"/>
    <s v="EXCELLENT"/>
  </r>
  <r>
    <s v="FL250455"/>
    <s v="Adam Kelly PhD"/>
    <s v="Male"/>
    <n v="41"/>
    <s v="Male"/>
    <s v="Argentina"/>
    <x v="6"/>
    <s v="Machine Learning"/>
    <n v="11"/>
    <n v="40"/>
    <n v="2.4"/>
    <b v="0"/>
    <n v="0.79"/>
    <s v="Follow-up"/>
    <s v="Inactive"/>
    <n v="9"/>
    <n v="2"/>
    <s v="Short Duration"/>
    <s v="EXCELLENT"/>
  </r>
  <r>
    <s v="FL250456"/>
    <s v="Julie Becker"/>
    <s v="Female"/>
    <n v="21"/>
    <s v="Male"/>
    <s v="Russia"/>
    <x v="11"/>
    <s v="Mobile Apps"/>
    <n v="3"/>
    <n v="100"/>
    <n v="4.7"/>
    <b v="0"/>
    <n v="0.96"/>
    <s v="Pending"/>
    <s v="Inactive"/>
    <n v="2"/>
    <n v="1"/>
    <s v="Short Duration"/>
    <s v="EXCELLENT"/>
  </r>
  <r>
    <s v="FL250457"/>
    <s v="James Moore"/>
    <s v="Male"/>
    <n v="29"/>
    <s v="Male"/>
    <s v="US"/>
    <x v="1"/>
    <s v="Graphic Design"/>
    <s v="0"/>
    <n v="75"/>
    <n v="2"/>
    <b v="0"/>
    <n v="0.79"/>
    <s v="Pending"/>
    <s v="Active"/>
    <n v="4"/>
    <n v="3"/>
    <s v="Short Duration"/>
    <s v="EXCELLENT"/>
  </r>
  <r>
    <s v="FL250458"/>
    <s v="Danielle Barrera"/>
    <s v="Female"/>
    <n v="44"/>
    <s v="Male"/>
    <s v="US"/>
    <x v="1"/>
    <s v="Mobile Apps"/>
    <n v="3"/>
    <n v="50"/>
    <n v="2.2000000000000002"/>
    <b v="0"/>
    <n v="0.77"/>
    <s v="Urgent"/>
    <s v="Completed"/>
    <n v="4"/>
    <n v="1"/>
    <s v="Short Duration"/>
    <s v="EXCELLENT"/>
  </r>
  <r>
    <s v="FL250459"/>
    <s v="David Sanchez"/>
    <s v="Male"/>
    <n v="40"/>
    <s v="Male"/>
    <s v="Canada"/>
    <x v="1"/>
    <s v="Machine Learning"/>
    <n v="1"/>
    <s v="100"/>
    <n v="2.1"/>
    <b v="1"/>
    <n v="0.79"/>
    <s v="Follow-up"/>
    <s v="Completed"/>
    <n v="4"/>
    <n v="1"/>
    <s v="Short Duration"/>
    <s v="EXCELLENT"/>
  </r>
  <r>
    <s v="FL250460"/>
    <s v="Tiffany Bowman"/>
    <s v="Female"/>
    <n v="27"/>
    <s v="Male"/>
    <s v="Egypt"/>
    <x v="13"/>
    <s v="Data Analysis"/>
    <n v="1"/>
    <s v="30"/>
    <n v="1.7"/>
    <b v="0"/>
    <n v="0.65"/>
    <s v="Pending"/>
    <s v="Active"/>
    <n v="5"/>
    <n v="4"/>
    <s v="Short Duration"/>
    <s v="GOOD"/>
  </r>
  <r>
    <s v="FL250461"/>
    <s v="Jesus Quinn"/>
    <s v="Male"/>
    <n v="53"/>
    <s v="Male"/>
    <s v="France"/>
    <x v="12"/>
    <s v="Mobile Apps"/>
    <n v="35"/>
    <s v=""/>
    <n v="5"/>
    <b v="1"/>
    <n v="0.62"/>
    <s v="Follow-up"/>
    <s v="Completed"/>
    <n v="14"/>
    <n v="9"/>
    <s v="Medium Duration"/>
    <s v="GOOD"/>
  </r>
  <r>
    <s v="FL250462"/>
    <s v="Mr. Danny Morris DDS"/>
    <s v="Male"/>
    <n v="20"/>
    <s v="Male"/>
    <s v="Turkey"/>
    <x v="5"/>
    <s v="Data Analysis"/>
    <n v="1"/>
    <s v="50"/>
    <n v="2.9"/>
    <b v="0"/>
    <n v="0.81"/>
    <s v="Reviewed"/>
    <s v="Inactive"/>
    <n v="1"/>
    <n v="1"/>
    <s v="Short Duration"/>
    <s v="EXCELLENT"/>
  </r>
  <r>
    <s v="FL250463"/>
    <s v="Nicole York"/>
    <s v="Female"/>
    <m/>
    <s v="Male"/>
    <s v="Japan"/>
    <x v="7"/>
    <s v="DevOps"/>
    <n v="12"/>
    <n v="50"/>
    <n v="4.0999999999999996"/>
    <b v="1"/>
    <n v="0.62"/>
    <s v="Pending"/>
    <s v="On Hold"/>
    <n v="7"/>
    <n v="4"/>
    <s v="Short Duration"/>
    <s v="GOOD"/>
  </r>
  <r>
    <s v="FL250464"/>
    <s v="John Mathis"/>
    <s v="Male"/>
    <n v="26"/>
    <s v="Male"/>
    <s v="Mexico"/>
    <x v="6"/>
    <s v="Web Development"/>
    <n v="8"/>
    <s v="40"/>
    <n v="4.9000000000000004"/>
    <b v="0"/>
    <n v="0.87"/>
    <s v="Pending"/>
    <s v="Active"/>
    <n v="9"/>
    <n v="4"/>
    <s v="Short Duration"/>
    <s v="EXCELLENT"/>
  </r>
  <r>
    <s v="FL250465"/>
    <s v="Julie Barnett"/>
    <s v="Female"/>
    <n v="49"/>
    <s v="Male"/>
    <s v="Brazil"/>
    <x v="9"/>
    <s v="Machine Learning"/>
    <n v="13"/>
    <n v="100"/>
    <n v="2.5"/>
    <b v="0"/>
    <n v="0.79"/>
    <s v="Follow-up"/>
    <s v="On Hold"/>
    <n v="6"/>
    <n v="2"/>
    <s v="Short Duration"/>
    <s v="EXCELLENT"/>
  </r>
  <r>
    <s v="FL250466"/>
    <s v="Jasmine Harris"/>
    <s v="Female"/>
    <n v="20"/>
    <s v="Male"/>
    <s v="Egypt"/>
    <x v="13"/>
    <s v="Data Analysis"/>
    <n v="0"/>
    <n v="30"/>
    <n v="0"/>
    <b v="1"/>
    <n v="0.76"/>
    <s v="Pending"/>
    <s v="Completed"/>
    <n v="5"/>
    <n v="3"/>
    <s v="Short Duration"/>
    <s v="EXCELLENT"/>
  </r>
  <r>
    <s v="FL250467"/>
    <s v="Mary Henry"/>
    <s v="Female"/>
    <n v="39"/>
    <s v="Male"/>
    <s v="China"/>
    <x v="15"/>
    <s v="Blockchain Development"/>
    <n v="11"/>
    <s v="100"/>
    <n v="2.8"/>
    <s v="Unknown"/>
    <n v="0.7"/>
    <s v="Follow-up"/>
    <s v="On Hold"/>
    <n v="9"/>
    <n v="10"/>
    <s v="Medium Duration"/>
    <s v="GOOD"/>
  </r>
  <r>
    <s v="FL250468"/>
    <s v="Judith Riggs"/>
    <s v="Female"/>
    <n v="41"/>
    <s v="Male"/>
    <s v="China"/>
    <x v="15"/>
    <s v="Machine Learning"/>
    <n v="19"/>
    <s v="100"/>
    <n v="3.8"/>
    <b v="1"/>
    <n v="0.71"/>
    <s v="Pending"/>
    <s v="Completed"/>
    <n v="16"/>
    <n v="5"/>
    <s v="Short Duration"/>
    <s v="EXCELLENT"/>
  </r>
  <r>
    <s v="FL250469"/>
    <s v="Justin Ruiz"/>
    <s v="Male"/>
    <n v="59"/>
    <s v="Male"/>
    <s v="Canada"/>
    <x v="1"/>
    <s v="Mobile Apps"/>
    <n v="30"/>
    <n v="30"/>
    <n v="4.3"/>
    <b v="1"/>
    <n v="0.83"/>
    <s v="Urgent"/>
    <s v="Completed"/>
    <n v="11"/>
    <n v="3"/>
    <s v="Short Duration"/>
    <s v="EXCELLENT"/>
  </r>
  <r>
    <s v="FL250470"/>
    <s v="Jennifer Sullivan"/>
    <s v="Female"/>
    <n v="45"/>
    <s v="Male"/>
    <s v="Australia"/>
    <x v="1"/>
    <s v="Blockchain Development"/>
    <n v="8"/>
    <s v="40"/>
    <n v="0"/>
    <b v="0"/>
    <n v="0.78"/>
    <s v="Follow-up"/>
    <s v="Inactive"/>
    <n v="7"/>
    <n v="9"/>
    <s v="Medium Duration"/>
    <s v="EXCELLENT"/>
  </r>
  <r>
    <s v="FL250471"/>
    <s v="Jesse Moran"/>
    <s v="Male"/>
    <n v="22"/>
    <s v="Male"/>
    <s v="Indonesia"/>
    <x v="4"/>
    <s v="Cybersecurity"/>
    <n v="0"/>
    <s v="40"/>
    <n v="1.3"/>
    <b v="1"/>
    <n v="0.78"/>
    <s v="Pending"/>
    <s v="Completed"/>
    <n v="2"/>
    <n v="1"/>
    <s v="Short Duration"/>
    <s v="EXCELLENT"/>
  </r>
  <r>
    <s v="FL250472"/>
    <s v="Monica Smith"/>
    <s v="Female"/>
    <n v="48"/>
    <s v="Male"/>
    <s v="India"/>
    <x v="8"/>
    <s v="Mobile Apps"/>
    <n v="7"/>
    <s v="50"/>
    <n v="4.7"/>
    <b v="1"/>
    <n v="0.6"/>
    <s v="Reviewed"/>
    <s v="Inactive"/>
    <n v="13"/>
    <n v="10"/>
    <s v="Medium Duration"/>
    <s v="GOOD"/>
  </r>
  <r>
    <s v="FL250473"/>
    <s v="Ian May"/>
    <s v="Male"/>
    <n v="36"/>
    <s v="Male"/>
    <s v="France"/>
    <x v="12"/>
    <s v="Blockchain Development"/>
    <n v="11"/>
    <n v="40"/>
    <n v="1.3"/>
    <b v="1"/>
    <n v="0.79"/>
    <s v="Pending"/>
    <s v="Inactive"/>
    <n v="15"/>
    <n v="4"/>
    <s v="Short Duration"/>
    <s v="EXCELLENT"/>
  </r>
  <r>
    <s v="FL250474"/>
    <s v="Kayla Meyers"/>
    <s v="Female"/>
    <n v="57"/>
    <s v="Male"/>
    <s v="China"/>
    <x v="15"/>
    <s v="Blockchain Development"/>
    <s v="0"/>
    <s v="75"/>
    <n v="4.8"/>
    <b v="1"/>
    <n v="0.79"/>
    <s v="Reviewed"/>
    <s v="Inactive"/>
    <n v="1"/>
    <n v="2"/>
    <s v="Short Duration"/>
    <s v="EXCELLENT"/>
  </r>
  <r>
    <s v="FL250475"/>
    <s v="John Bray"/>
    <s v="Male"/>
    <n v="42"/>
    <s v="Male"/>
    <s v="US"/>
    <x v="1"/>
    <s v="UI/UX Design"/>
    <n v="14"/>
    <n v="30"/>
    <n v="1.3"/>
    <b v="0"/>
    <n v="0.94"/>
    <s v="Reviewed"/>
    <s v="Active"/>
    <n v="6"/>
    <n v="1"/>
    <s v="Short Duration"/>
    <s v="EXCELLENT"/>
  </r>
  <r>
    <s v="FL250476"/>
    <s v="James Smith"/>
    <s v="Male"/>
    <n v="31"/>
    <s v="Male"/>
    <s v="Indonesia"/>
    <x v="4"/>
    <s v="Cybersecurity"/>
    <n v="11"/>
    <n v="50"/>
    <n v="4.3"/>
    <b v="0"/>
    <n v="0.62"/>
    <s v="Urgent"/>
    <s v="Active"/>
    <n v="7"/>
    <n v="14"/>
    <s v="Long Duration"/>
    <s v="GOOD"/>
  </r>
  <r>
    <s v="FL250477"/>
    <s v="Mark Duncan"/>
    <s v="Male"/>
    <n v="52"/>
    <s v="Male"/>
    <s v="Spain"/>
    <x v="6"/>
    <s v="Cybersecurity"/>
    <n v="31"/>
    <s v="30"/>
    <n v="2.5125695216907653"/>
    <b v="1"/>
    <n v="0.79"/>
    <s v="Follow-up"/>
    <s v="Completed"/>
    <n v="14"/>
    <n v="3"/>
    <s v="Short Duration"/>
    <s v="EXCELLENT"/>
  </r>
  <r>
    <s v="FL250478"/>
    <s v="Matthew Gay"/>
    <s v="Male"/>
    <n v="56"/>
    <s v="Male"/>
    <s v="Netherlands"/>
    <x v="3"/>
    <s v="DevOps"/>
    <n v="16"/>
    <n v="30"/>
    <n v="0"/>
    <b v="1"/>
    <n v="0.79"/>
    <s v="Pending"/>
    <s v="Inactive"/>
    <n v="12"/>
    <n v="10"/>
    <s v="Medium Duration"/>
    <s v="EXCELLENT"/>
  </r>
  <r>
    <s v="FL250479"/>
    <s v="Cheryl Freeman"/>
    <s v="Female"/>
    <n v="24"/>
    <s v="Male"/>
    <s v="Netherlands"/>
    <x v="3"/>
    <s v="DevOps"/>
    <n v="6"/>
    <s v="30"/>
    <n v="0"/>
    <b v="1"/>
    <n v="0.84"/>
    <s v="Urgent"/>
    <s v="Active"/>
    <n v="6"/>
    <n v="4"/>
    <s v="Short Duration"/>
    <s v="EXCELLENT"/>
  </r>
  <r>
    <s v="FL250480"/>
    <s v="Patrick Welch"/>
    <s v="Male"/>
    <n v="48"/>
    <s v="Male"/>
    <s v="Canada"/>
    <x v="1"/>
    <s v="DevOps"/>
    <n v="21"/>
    <s v="75"/>
    <n v="2.7"/>
    <b v="1"/>
    <n v="0.79"/>
    <s v="Pending"/>
    <s v="Inactive"/>
    <n v="17"/>
    <n v="8"/>
    <s v="Medium Duration"/>
    <s v="EXCELLENT"/>
  </r>
  <r>
    <s v="FL250481"/>
    <s v="Craig Levine"/>
    <s v="Male"/>
    <n v="59"/>
    <s v="Male"/>
    <s v="France"/>
    <x v="12"/>
    <s v="Cybersecurity"/>
    <n v="13"/>
    <s v="40"/>
    <n v="2.4"/>
    <b v="0"/>
    <n v="0.65"/>
    <s v="Reviewed"/>
    <s v="On Hold"/>
    <n v="13"/>
    <n v="4"/>
    <s v="Short Duration"/>
    <s v="GOOD"/>
  </r>
  <r>
    <s v="FL250482"/>
    <s v="Richard Harvey"/>
    <s v="Male"/>
    <m/>
    <s v="Male"/>
    <s v="UK"/>
    <x v="1"/>
    <s v="Web Development"/>
    <s v="0"/>
    <s v="40"/>
    <n v="1.9"/>
    <b v="1"/>
    <n v="0.94"/>
    <s v="Follow-up"/>
    <s v="On Hold"/>
    <n v="4"/>
    <n v="3"/>
    <s v="Short Duration"/>
    <s v="EXCELLENT"/>
  </r>
  <r>
    <s v="FL250483"/>
    <s v="Bonnie Sherman"/>
    <s v="Female"/>
    <m/>
    <s v="Male"/>
    <s v="Netherlands"/>
    <x v="3"/>
    <s v="Mobile Apps"/>
    <n v="11"/>
    <n v="20"/>
    <n v="3.6"/>
    <b v="0"/>
    <n v="0.69"/>
    <s v="Pending"/>
    <s v="On Hold"/>
    <n v="15"/>
    <n v="6"/>
    <s v="Short Duration"/>
    <s v="GOOD"/>
  </r>
  <r>
    <s v="FL250484"/>
    <s v="Keith Trujillo"/>
    <s v="Male"/>
    <n v="25"/>
    <s v="Male"/>
    <s v="Netherlands"/>
    <x v="3"/>
    <s v="Mobile Apps"/>
    <n v="0"/>
    <s v="50"/>
    <n v="2.9"/>
    <b v="1"/>
    <n v="0.65"/>
    <s v="Pending"/>
    <s v="Completed"/>
    <n v="2"/>
    <n v="1"/>
    <s v="Short Duration"/>
    <s v="GOOD"/>
  </r>
  <r>
    <s v="FL250485"/>
    <s v="Corey Combs"/>
    <s v="Male"/>
    <n v="31"/>
    <s v="Male"/>
    <s v="Egypt"/>
    <x v="13"/>
    <s v="Mobile Apps"/>
    <n v="2"/>
    <n v="75"/>
    <n v="2.8"/>
    <b v="0"/>
    <n v="0.6"/>
    <s v="Reviewed"/>
    <s v="Inactive"/>
    <n v="5"/>
    <n v="1"/>
    <s v="Short Duration"/>
    <s v="GOOD"/>
  </r>
  <r>
    <s v="FL250486"/>
    <s v="Antonio King"/>
    <s v="Male"/>
    <n v="40"/>
    <s v="Male"/>
    <s v="Turkey"/>
    <x v="5"/>
    <s v="DevOps"/>
    <n v="12"/>
    <s v="75"/>
    <n v="2.6"/>
    <b v="0"/>
    <n v="0.79"/>
    <s v="Pending"/>
    <s v="On Hold"/>
    <n v="13"/>
    <n v="13"/>
    <s v="Long Duration"/>
    <s v="EXCELLENT"/>
  </r>
  <r>
    <s v="FL250487"/>
    <s v="Amy Lee"/>
    <s v="Female"/>
    <n v="48"/>
    <s v="Male"/>
    <s v="Russia"/>
    <x v="11"/>
    <s v="Blockchain Development"/>
    <n v="13"/>
    <n v="100"/>
    <n v="2.7"/>
    <s v="Unknown"/>
    <n v="0.62"/>
    <s v="Pending"/>
    <s v="Active"/>
    <n v="8"/>
    <n v="4"/>
    <s v="Short Duration"/>
    <s v="GOOD"/>
  </r>
  <r>
    <s v="FL250488"/>
    <s v="Jennifer Rogers"/>
    <s v="Female"/>
    <n v="24"/>
    <s v="Male"/>
    <s v="South Africa"/>
    <x v="14"/>
    <s v="Mobile Apps"/>
    <n v="6"/>
    <s v="30"/>
    <n v="1.1000000000000001"/>
    <b v="1"/>
    <n v="0.79"/>
    <s v="Reviewed"/>
    <s v="On Hold"/>
    <n v="9"/>
    <n v="9"/>
    <s v="Medium Duration"/>
    <s v="EXCELLENT"/>
  </r>
  <r>
    <s v="FL250489"/>
    <s v="Jeffrey Cooper"/>
    <s v="Male"/>
    <n v="33"/>
    <s v="Male"/>
    <s v="Indonesia"/>
    <x v="4"/>
    <s v="Web Development"/>
    <n v="10"/>
    <n v="30"/>
    <n v="0"/>
    <b v="1"/>
    <n v="0.89"/>
    <s v="Urgent"/>
    <s v="On Hold"/>
    <n v="11"/>
    <n v="10"/>
    <s v="Medium Duration"/>
    <s v="EXCELLENT"/>
  </r>
  <r>
    <s v="FL250490"/>
    <s v="Allison Williams"/>
    <s v="Female"/>
    <n v="43"/>
    <s v="Male"/>
    <s v="Brazil"/>
    <x v="9"/>
    <s v="UI/UX Design"/>
    <n v="2"/>
    <n v="40"/>
    <n v="0"/>
    <b v="1"/>
    <n v="0.89"/>
    <s v="Reviewed"/>
    <s v="On Hold"/>
    <n v="5"/>
    <n v="1"/>
    <s v="Short Duration"/>
    <s v="EXCELLENT"/>
  </r>
  <r>
    <s v="FL250491"/>
    <s v="Raymond Sherman"/>
    <s v="Male"/>
    <n v="43"/>
    <s v="Male"/>
    <s v="Spain"/>
    <x v="6"/>
    <s v="Blockchain Development"/>
    <n v="4"/>
    <s v="50"/>
    <n v="0"/>
    <b v="1"/>
    <n v="1"/>
    <s v="Urgent"/>
    <s v="Completed"/>
    <n v="2"/>
    <n v="1"/>
    <s v="Short Duration"/>
    <s v="EXCELLENT"/>
  </r>
  <r>
    <s v="FL250492"/>
    <s v="Jennifer Nelson"/>
    <s v="Female"/>
    <n v="33"/>
    <s v="Male"/>
    <s v="Australia"/>
    <x v="1"/>
    <s v="Web Development"/>
    <n v="11"/>
    <s v=""/>
    <n v="4.5999999999999996"/>
    <b v="1"/>
    <n v="0.79"/>
    <s v="Follow-up"/>
    <s v="Active"/>
    <n v="15"/>
    <n v="2"/>
    <s v="Short Duration"/>
    <s v="EXCELLENT"/>
  </r>
  <r>
    <s v="FL250493"/>
    <s v="Jennifer Carter"/>
    <s v="Female"/>
    <n v="49"/>
    <s v="Male"/>
    <s v="Russia"/>
    <x v="11"/>
    <s v="UI/UX Design"/>
    <n v="14"/>
    <s v="40"/>
    <n v="1.5"/>
    <s v="Unknown"/>
    <n v="0.6"/>
    <s v="Urgent"/>
    <s v="Inactive"/>
    <n v="15"/>
    <n v="10"/>
    <s v="Medium Duration"/>
    <s v="GOOD"/>
  </r>
  <r>
    <s v="FL250494"/>
    <s v="Todd Williams"/>
    <s v="Male"/>
    <n v="55"/>
    <s v="Male"/>
    <s v="Canada"/>
    <x v="1"/>
    <s v="UI/UX Design"/>
    <n v="10"/>
    <s v="40"/>
    <n v="2"/>
    <b v="0"/>
    <n v="0.85"/>
    <s v="Urgent"/>
    <s v="Active"/>
    <n v="7"/>
    <n v="6"/>
    <s v="Short Duration"/>
    <s v="EXCELLENT"/>
  </r>
  <r>
    <s v="FL250495"/>
    <s v="Emily Horton"/>
    <s v="Female"/>
    <n v="33"/>
    <s v="Male"/>
    <s v="South Korea"/>
    <x v="10"/>
    <s v="Graphic Design"/>
    <n v="3"/>
    <n v="40"/>
    <n v="1.6"/>
    <s v="Unknown"/>
    <n v="0.83"/>
    <s v="Follow-up"/>
    <s v="Inactive"/>
    <n v="4"/>
    <n v="2"/>
    <s v="Short Duration"/>
    <s v="EXCELLENT"/>
  </r>
  <r>
    <s v="FL250496"/>
    <s v="Lance Lester"/>
    <s v="Male"/>
    <n v="32"/>
    <s v="Male"/>
    <s v="Argentina"/>
    <x v="6"/>
    <s v="AI"/>
    <n v="3"/>
    <n v="30"/>
    <n v="1.5"/>
    <b v="0"/>
    <n v="0.96"/>
    <s v="Urgent"/>
    <s v="Completed"/>
    <n v="5"/>
    <n v="1"/>
    <s v="Short Duration"/>
    <s v="EXCELLENT"/>
  </r>
  <r>
    <s v="FL250497"/>
    <s v="Kevin Flores"/>
    <s v="Male"/>
    <n v="58"/>
    <s v="Male"/>
    <s v="Netherlands"/>
    <x v="3"/>
    <s v="Blockchain Development"/>
    <n v="33"/>
    <s v=""/>
    <n v="4.0999999999999996"/>
    <b v="1"/>
    <n v="0.83"/>
    <s v="Reviewed"/>
    <s v="Completed"/>
    <n v="19"/>
    <n v="3"/>
    <s v="Short Duration"/>
    <s v="EXCELLENT"/>
  </r>
  <r>
    <s v="FL250498"/>
    <s v="Aaron Stewart PhD"/>
    <s v="Male"/>
    <n v="49"/>
    <s v="Male"/>
    <s v="Indonesia"/>
    <x v="4"/>
    <s v="Data Analysis"/>
    <n v="24"/>
    <s v="100"/>
    <n v="4.7"/>
    <b v="0"/>
    <n v="0.6"/>
    <s v="Urgent"/>
    <s v="Completed"/>
    <n v="20"/>
    <n v="3"/>
    <s v="Short Duration"/>
    <s v="GOOD"/>
  </r>
  <r>
    <s v="FL250499"/>
    <s v="Robin Moore"/>
    <s v="Female"/>
    <n v="22"/>
    <s v="Male"/>
    <s v="Russia"/>
    <x v="11"/>
    <s v="UI/UX Design"/>
    <n v="3"/>
    <n v="100"/>
    <n v="3.6"/>
    <b v="1"/>
    <n v="0.78"/>
    <s v="Follow-up"/>
    <s v="Completed"/>
    <n v="3"/>
    <n v="4"/>
    <s v="Short Duration"/>
    <s v="EXCELLENT"/>
  </r>
  <r>
    <s v="FL250500"/>
    <s v="Suzanne Ingram"/>
    <s v="Female"/>
    <n v="40"/>
    <s v="Male"/>
    <s v="Egypt"/>
    <x v="13"/>
    <s v="Web Development"/>
    <n v="11"/>
    <n v="20"/>
    <n v="1.8"/>
    <b v="1"/>
    <n v="0.9"/>
    <s v="Reviewed"/>
    <s v="Inactive"/>
    <n v="13"/>
    <n v="10"/>
    <s v="Medium Duration"/>
    <s v="EXCELLENT"/>
  </r>
  <r>
    <s v="FL250501"/>
    <s v="Jacob Mclaughlin"/>
    <s v="Male"/>
    <n v="55"/>
    <s v="Male"/>
    <s v="Australia"/>
    <x v="1"/>
    <s v="Data Analysis"/>
    <n v="7"/>
    <n v="100"/>
    <n v="2.1"/>
    <b v="0"/>
    <n v="0.66"/>
    <s v="Follow-up"/>
    <s v="On Hold"/>
    <n v="8"/>
    <n v="9"/>
    <s v="Medium Duration"/>
    <s v="GOOD"/>
  </r>
  <r>
    <s v="FL250502"/>
    <s v="Michael Nunez"/>
    <s v="Male"/>
    <n v="32"/>
    <s v="Male"/>
    <s v="Mexico"/>
    <x v="6"/>
    <s v="DevOps"/>
    <n v="1"/>
    <n v="50"/>
    <n v="2.5125695216907653"/>
    <b v="1"/>
    <n v="0.7"/>
    <s v="Follow-up"/>
    <s v="Inactive"/>
    <n v="4"/>
    <n v="5"/>
    <s v="Short Duration"/>
    <s v="GOOD"/>
  </r>
  <r>
    <s v="FL250503"/>
    <s v="Isabel Brown"/>
    <s v="Female"/>
    <n v="21"/>
    <s v="Male"/>
    <s v="Japan"/>
    <x v="7"/>
    <s v="UI/UX Design"/>
    <n v="0"/>
    <n v="30"/>
    <n v="4.2"/>
    <b v="1"/>
    <n v="0.79"/>
    <s v="Pending"/>
    <s v="Active"/>
    <n v="3"/>
    <n v="2"/>
    <s v="Short Duration"/>
    <s v="EXCELLENT"/>
  </r>
  <r>
    <s v="FL250504"/>
    <s v="Michael Stein"/>
    <s v="Male"/>
    <n v="23"/>
    <s v="Male"/>
    <s v="South Korea"/>
    <x v="10"/>
    <s v="Blockchain Development"/>
    <n v="1"/>
    <s v="40"/>
    <n v="0"/>
    <b v="0"/>
    <n v="0.64"/>
    <s v="Pending"/>
    <s v="Completed"/>
    <n v="2"/>
    <n v="3"/>
    <s v="Short Duration"/>
    <s v="GOOD"/>
  </r>
  <r>
    <s v="FL250505"/>
    <s v="Robert Stone"/>
    <s v="Male"/>
    <n v="21"/>
    <s v="Male"/>
    <s v="UK"/>
    <x v="1"/>
    <s v="Mobile Apps"/>
    <n v="1"/>
    <n v="30"/>
    <n v="1"/>
    <b v="0"/>
    <n v="0.81"/>
    <s v="Follow-up"/>
    <s v="Completed"/>
    <n v="1"/>
    <n v="3"/>
    <s v="Short Duration"/>
    <s v="EXCELLENT"/>
  </r>
  <r>
    <s v="FL250506"/>
    <s v="Dillon Henry"/>
    <s v="Male"/>
    <n v="31"/>
    <s v="Male"/>
    <s v="Argentina"/>
    <x v="6"/>
    <s v="AI"/>
    <n v="7"/>
    <s v="75"/>
    <n v="4.4000000000000004"/>
    <b v="0"/>
    <n v="0.83"/>
    <s v="Follow-up"/>
    <s v="Active"/>
    <n v="12"/>
    <n v="6"/>
    <s v="Short Duration"/>
    <s v="EXCELLENT"/>
  </r>
  <r>
    <s v="FL250507"/>
    <s v="James Todd"/>
    <s v="Male"/>
    <n v="21"/>
    <s v="Male"/>
    <s v="Mexico"/>
    <x v="6"/>
    <s v="Blockchain Development"/>
    <s v="0"/>
    <s v="40"/>
    <n v="4"/>
    <b v="0"/>
    <n v="0.91"/>
    <s v="Follow-up"/>
    <s v="Inactive"/>
    <n v="2"/>
    <n v="1"/>
    <s v="Short Duration"/>
    <s v="EXCELLENT"/>
  </r>
  <r>
    <s v="FL250508"/>
    <s v="Clifford Moore MD"/>
    <s v="Male"/>
    <n v="33"/>
    <s v="Male"/>
    <s v="UK"/>
    <x v="1"/>
    <s v="Cybersecurity"/>
    <n v="6"/>
    <n v="50"/>
    <n v="3.1"/>
    <b v="0"/>
    <n v="0.79"/>
    <s v="Pending"/>
    <s v="On Hold"/>
    <n v="15"/>
    <n v="9"/>
    <s v="Medium Duration"/>
    <s v="EXCELLENT"/>
  </r>
  <r>
    <s v="FL250509"/>
    <s v="John Rios"/>
    <s v="Male"/>
    <n v="57"/>
    <s v="Male"/>
    <s v="Brazil"/>
    <x v="9"/>
    <s v="Web Development"/>
    <n v="5"/>
    <s v="75"/>
    <n v="1.1000000000000001"/>
    <b v="1"/>
    <n v="0.77"/>
    <s v="Pending"/>
    <s v="On Hold"/>
    <n v="2"/>
    <n v="3"/>
    <s v="Short Duration"/>
    <s v="EXCELLENT"/>
  </r>
  <r>
    <s v="FL250510"/>
    <s v="Anthony Gaines"/>
    <s v="Male"/>
    <n v="52"/>
    <s v="Male"/>
    <s v="US"/>
    <x v="1"/>
    <s v="DevOps"/>
    <n v="17"/>
    <n v="75"/>
    <n v="0"/>
    <b v="0"/>
    <n v="0.94"/>
    <s v="Urgent"/>
    <s v="Active"/>
    <n v="18"/>
    <n v="6"/>
    <s v="Short Duration"/>
    <s v="EXCELLENT"/>
  </r>
  <r>
    <s v="FL250511"/>
    <s v="Kristi Brown DVM"/>
    <s v="Female"/>
    <n v="21"/>
    <s v="Male"/>
    <s v="Germany"/>
    <x v="2"/>
    <s v="Web Development"/>
    <n v="0"/>
    <n v="20"/>
    <n v="3.8"/>
    <b v="1"/>
    <n v="0.61"/>
    <s v="Urgent"/>
    <s v="On Hold"/>
    <n v="5"/>
    <n v="2"/>
    <s v="Short Duration"/>
    <s v="GOOD"/>
  </r>
  <r>
    <s v="FL250512"/>
    <s v="Ashley Odonnell"/>
    <s v="Female"/>
    <n v="36"/>
    <s v="Male"/>
    <s v="Argentina"/>
    <x v="6"/>
    <s v="UI/UX Design"/>
    <n v="8"/>
    <s v="100"/>
    <n v="1.7"/>
    <b v="0"/>
    <n v="0.68"/>
    <s v="Follow-up"/>
    <s v="Inactive"/>
    <n v="9"/>
    <n v="5"/>
    <s v="Short Duration"/>
    <s v="GOOD"/>
  </r>
  <r>
    <s v="FL250513"/>
    <s v="Ronald Elliott"/>
    <s v="Male"/>
    <n v="33"/>
    <s v="Male"/>
    <s v="Spain"/>
    <x v="6"/>
    <s v="Machine Learning"/>
    <n v="13"/>
    <s v="50"/>
    <n v="2.2000000000000002"/>
    <b v="0"/>
    <n v="0.7"/>
    <s v="Reviewed"/>
    <s v="Inactive"/>
    <n v="8"/>
    <n v="10"/>
    <s v="Medium Duration"/>
    <s v="GOOD"/>
  </r>
  <r>
    <s v="FL250514"/>
    <s v="Lorraine Lowery"/>
    <s v="Female"/>
    <n v="54"/>
    <s v="Male"/>
    <s v="UK"/>
    <x v="1"/>
    <s v="Data Analysis"/>
    <n v="15"/>
    <s v="40"/>
    <n v="4.0999999999999996"/>
    <b v="1"/>
    <n v="0.71"/>
    <s v="Reviewed"/>
    <s v="Active"/>
    <n v="14"/>
    <n v="6"/>
    <s v="Short Duration"/>
    <s v="EXCELLENT"/>
  </r>
  <r>
    <s v="FL250515"/>
    <s v="Victoria Chapman"/>
    <s v="Female"/>
    <n v="33"/>
    <s v="Male"/>
    <s v="US"/>
    <x v="1"/>
    <s v="Blockchain Development"/>
    <n v="2"/>
    <n v="100"/>
    <n v="3.8"/>
    <b v="0"/>
    <n v="0.79"/>
    <s v="Pending"/>
    <s v="Inactive"/>
    <n v="1"/>
    <n v="1"/>
    <s v="Short Duration"/>
    <s v="EXCELLENT"/>
  </r>
  <r>
    <s v="FL250516"/>
    <s v="Heather Davis"/>
    <s v="Female"/>
    <n v="36"/>
    <s v="Male"/>
    <s v="Japan"/>
    <x v="7"/>
    <s v="Machine Learning"/>
    <n v="9"/>
    <n v="30"/>
    <n v="0"/>
    <b v="1"/>
    <n v="0.78"/>
    <s v="Pending"/>
    <s v="Completed"/>
    <n v="12"/>
    <n v="1"/>
    <s v="Short Duration"/>
    <s v="EXCELLENT"/>
  </r>
  <r>
    <s v="FL250517"/>
    <s v="Diana Chase"/>
    <s v="Female"/>
    <n v="36"/>
    <s v="Male"/>
    <s v="Turkey"/>
    <x v="5"/>
    <s v="AI"/>
    <n v="3"/>
    <n v="50"/>
    <n v="0"/>
    <b v="0"/>
    <n v="0.75"/>
    <s v="Pending"/>
    <s v="Active"/>
    <n v="2"/>
    <n v="3"/>
    <s v="Short Duration"/>
    <s v="EXCELLENT"/>
  </r>
  <r>
    <s v="FL250518"/>
    <s v="Danielle Adkins"/>
    <s v="Female"/>
    <n v="43"/>
    <s v="Male"/>
    <s v="China"/>
    <x v="15"/>
    <s v="AI"/>
    <n v="15"/>
    <n v="20"/>
    <n v="4.2"/>
    <b v="1"/>
    <n v="0.91"/>
    <s v="Follow-up"/>
    <s v="Inactive"/>
    <n v="6"/>
    <n v="9"/>
    <s v="Medium Duration"/>
    <s v="EXCELLENT"/>
  </r>
  <r>
    <s v="FL250519"/>
    <s v="Kenneth Arias"/>
    <s v="Male"/>
    <n v="52"/>
    <s v="Male"/>
    <s v="UK"/>
    <x v="1"/>
    <s v="Data Analysis"/>
    <n v="21"/>
    <n v="75"/>
    <n v="2.2000000000000002"/>
    <b v="1"/>
    <n v="0.66"/>
    <s v="Reviewed"/>
    <s v="Active"/>
    <n v="20"/>
    <n v="9"/>
    <s v="Medium Duration"/>
    <s v="GOOD"/>
  </r>
  <r>
    <s v="FL250520"/>
    <s v="Victoria Owen"/>
    <s v="Female"/>
    <n v="28"/>
    <s v="Male"/>
    <s v="Indonesia"/>
    <x v="4"/>
    <s v="Cybersecurity"/>
    <n v="2"/>
    <n v="75"/>
    <n v="1.5"/>
    <b v="1"/>
    <n v="0.68"/>
    <s v="Urgent"/>
    <s v="On Hold"/>
    <n v="4"/>
    <n v="2"/>
    <s v="Short Duration"/>
    <s v="GOOD"/>
  </r>
  <r>
    <s v="FL250521"/>
    <s v="Christina King"/>
    <s v="Female"/>
    <n v="47"/>
    <s v="Male"/>
    <s v="China"/>
    <x v="15"/>
    <s v="Cybersecurity"/>
    <n v="21"/>
    <n v="100"/>
    <n v="0"/>
    <b v="0"/>
    <n v="0.79"/>
    <s v="Follow-up"/>
    <s v="Inactive"/>
    <n v="18"/>
    <n v="3"/>
    <s v="Short Duration"/>
    <s v="EXCELLENT"/>
  </r>
  <r>
    <s v="FL250522"/>
    <s v="Samantha King"/>
    <s v="Female"/>
    <n v="30"/>
    <s v="Male"/>
    <s v="France"/>
    <x v="12"/>
    <s v="DevOps"/>
    <n v="0"/>
    <n v="100"/>
    <n v="4.0999999999999996"/>
    <b v="0"/>
    <n v="0.62"/>
    <s v="Urgent"/>
    <s v="Completed"/>
    <n v="3"/>
    <n v="1"/>
    <s v="Short Duration"/>
    <s v="GOOD"/>
  </r>
  <r>
    <s v="FL250523"/>
    <s v="Scott Compton"/>
    <s v="Male"/>
    <n v="36"/>
    <s v="Male"/>
    <s v="Egypt"/>
    <x v="13"/>
    <s v="Blockchain Development"/>
    <n v="4"/>
    <s v="40"/>
    <n v="2.6"/>
    <b v="0"/>
    <n v="0.9"/>
    <s v="Urgent"/>
    <s v="Inactive"/>
    <n v="2"/>
    <n v="4"/>
    <s v="Short Duration"/>
    <s v="EXCELLENT"/>
  </r>
  <r>
    <s v="FL250524"/>
    <s v="Monica West"/>
    <s v="Female"/>
    <n v="45"/>
    <s v="Male"/>
    <s v="US"/>
    <x v="1"/>
    <s v="UI/UX Design"/>
    <n v="23"/>
    <s v="100"/>
    <n v="2.4"/>
    <b v="0"/>
    <n v="0.96"/>
    <s v="Follow-up"/>
    <s v="Active"/>
    <n v="14"/>
    <n v="1"/>
    <s v="Short Duration"/>
    <s v="EXCELLENT"/>
  </r>
  <r>
    <s v="FL250525"/>
    <s v="Theresa Stewart"/>
    <s v="Female"/>
    <n v="51"/>
    <s v="Male"/>
    <s v="US"/>
    <x v="1"/>
    <s v="Blockchain Development"/>
    <n v="25"/>
    <s v="50"/>
    <n v="1.4"/>
    <b v="1"/>
    <n v="0.6"/>
    <s v="Urgent"/>
    <s v="Active"/>
    <n v="17"/>
    <n v="7"/>
    <s v="Medium Duration"/>
    <s v="GOOD"/>
  </r>
  <r>
    <s v="FL250526"/>
    <s v="Steven Kim"/>
    <s v="Male"/>
    <n v="46"/>
    <s v="Male"/>
    <s v="Turkey"/>
    <x v="5"/>
    <s v="Mobile Apps"/>
    <n v="10"/>
    <s v=""/>
    <n v="4.5999999999999996"/>
    <b v="1"/>
    <n v="0.62"/>
    <s v="Reviewed"/>
    <s v="Inactive"/>
    <n v="6"/>
    <n v="1"/>
    <s v="Short Duration"/>
    <s v="GOOD"/>
  </r>
  <r>
    <s v="FL250527"/>
    <s v="Kristi Knight"/>
    <s v="Female"/>
    <n v="38"/>
    <s v="Male"/>
    <s v="Italy"/>
    <x v="0"/>
    <s v="Data Analysis"/>
    <n v="18"/>
    <n v="40"/>
    <n v="4.9000000000000004"/>
    <b v="0"/>
    <n v="0.74"/>
    <s v="Urgent"/>
    <s v="Completed"/>
    <n v="11"/>
    <n v="11"/>
    <s v="Medium Duration"/>
    <s v="EXCELLENT"/>
  </r>
  <r>
    <s v="FL250528"/>
    <s v="Jason Bryant"/>
    <s v="Male"/>
    <n v="26"/>
    <s v="Male"/>
    <s v="Spain"/>
    <x v="6"/>
    <s v="Blockchain Development"/>
    <n v="1"/>
    <n v="20"/>
    <n v="0"/>
    <b v="1"/>
    <n v="0.79"/>
    <s v="Reviewed"/>
    <s v="Completed"/>
    <n v="1"/>
    <n v="1"/>
    <s v="Short Duration"/>
    <s v="EXCELLENT"/>
  </r>
  <r>
    <s v="FL250529"/>
    <s v="Maureen Keith"/>
    <s v="Female"/>
    <n v="40"/>
    <s v="Male"/>
    <s v="UK"/>
    <x v="1"/>
    <s v="DevOps"/>
    <n v="12"/>
    <s v="30"/>
    <n v="3.5"/>
    <s v="Unknown"/>
    <n v="0.98"/>
    <s v="Reviewed"/>
    <s v="Completed"/>
    <n v="12"/>
    <n v="9"/>
    <s v="Medium Duration"/>
    <s v="EXCELLENT"/>
  </r>
  <r>
    <s v="FL250530"/>
    <s v="Shawn Hogan"/>
    <s v="Male"/>
    <n v="37"/>
    <s v="Male"/>
    <s v="Germany"/>
    <x v="2"/>
    <s v="Machine Learning"/>
    <s v="0"/>
    <s v=""/>
    <n v="1.7"/>
    <b v="1"/>
    <n v="0.63"/>
    <s v="Reviewed"/>
    <s v="Active"/>
    <n v="2"/>
    <n v="1"/>
    <s v="Short Duration"/>
    <s v="GOOD"/>
  </r>
  <r>
    <s v="FL250531"/>
    <s v="William Davis"/>
    <s v="Male"/>
    <n v="28"/>
    <s v="Male"/>
    <s v="Canada"/>
    <x v="1"/>
    <s v="Blockchain Development"/>
    <n v="5"/>
    <n v="50"/>
    <n v="0"/>
    <b v="1"/>
    <n v="0.96"/>
    <s v="Pending"/>
    <s v="Inactive"/>
    <n v="2"/>
    <n v="2"/>
    <s v="Short Duration"/>
    <s v="EXCELLENT"/>
  </r>
  <r>
    <s v="FL250532"/>
    <s v="Stacy Bailey"/>
    <s v="Female"/>
    <n v="48"/>
    <s v="Male"/>
    <s v="India"/>
    <x v="8"/>
    <s v="Mobile Apps"/>
    <n v="28"/>
    <n v="20"/>
    <n v="0"/>
    <b v="0"/>
    <n v="0.88"/>
    <s v="Urgent"/>
    <s v="On Hold"/>
    <n v="18"/>
    <n v="8"/>
    <s v="Medium Duration"/>
    <s v="EXCELLENT"/>
  </r>
  <r>
    <s v="FL250533"/>
    <s v="Thomas Dixon"/>
    <s v="Male"/>
    <n v="22"/>
    <s v="Male"/>
    <s v="India"/>
    <x v="8"/>
    <s v="AI"/>
    <n v="0"/>
    <s v=""/>
    <n v="4.5999999999999996"/>
    <b v="0"/>
    <n v="0.79"/>
    <s v="Follow-up"/>
    <s v="Active"/>
    <n v="4"/>
    <n v="1"/>
    <s v="Short Duration"/>
    <s v="EXCELLENT"/>
  </r>
  <r>
    <s v="FL250534"/>
    <s v="Maria Hall"/>
    <s v="Female"/>
    <n v="41"/>
    <s v="Male"/>
    <s v="Germany"/>
    <x v="2"/>
    <s v="Web Development"/>
    <n v="14"/>
    <s v="40"/>
    <n v="1.1000000000000001"/>
    <b v="1"/>
    <n v="0.73"/>
    <s v="Follow-up"/>
    <s v="Completed"/>
    <n v="7"/>
    <n v="5"/>
    <s v="Short Duration"/>
    <s v="EXCELLENT"/>
  </r>
  <r>
    <s v="FL250535"/>
    <s v="Tony Lee"/>
    <s v="Male"/>
    <n v="38"/>
    <s v="Male"/>
    <s v="US"/>
    <x v="1"/>
    <s v="Graphic Design"/>
    <n v="15"/>
    <s v=""/>
    <n v="4.2"/>
    <b v="0"/>
    <n v="0.88"/>
    <s v="Urgent"/>
    <s v="Inactive"/>
    <n v="15"/>
    <n v="4"/>
    <s v="Short Duration"/>
    <s v="EXCELLENT"/>
  </r>
  <r>
    <s v="FL250536"/>
    <s v="Catherine Mccoy MD"/>
    <s v="Female"/>
    <n v="31"/>
    <s v="Male"/>
    <s v="South Africa"/>
    <x v="14"/>
    <s v="UI/UX Design"/>
    <n v="9"/>
    <s v=""/>
    <n v="0"/>
    <b v="0"/>
    <n v="0.91"/>
    <s v="Pending"/>
    <s v="Completed"/>
    <n v="10"/>
    <n v="5"/>
    <s v="Short Duration"/>
    <s v="EXCELLENT"/>
  </r>
  <r>
    <s v="FL250537"/>
    <s v="Maria Benitez"/>
    <s v="Female"/>
    <n v="30"/>
    <s v="Male"/>
    <s v="China"/>
    <x v="15"/>
    <s v="Mobile Apps"/>
    <n v="9"/>
    <n v="30"/>
    <n v="3.9"/>
    <b v="0"/>
    <n v="0.65"/>
    <s v="Pending"/>
    <s v="On Hold"/>
    <n v="15"/>
    <n v="13"/>
    <s v="Long Duration"/>
    <s v="GOOD"/>
  </r>
  <r>
    <s v="FL250538"/>
    <s v="Joshua Chambers"/>
    <s v="Male"/>
    <n v="51"/>
    <s v="Male"/>
    <s v="Mexico"/>
    <x v="6"/>
    <s v="UI/UX Design"/>
    <n v="22"/>
    <s v="20"/>
    <n v="3.4"/>
    <b v="1"/>
    <n v="0.9"/>
    <s v="Reviewed"/>
    <s v="Completed"/>
    <n v="15"/>
    <n v="15"/>
    <s v="Long Duration"/>
    <s v="EXCELLENT"/>
  </r>
  <r>
    <s v="FL250539"/>
    <s v="Janice Daniels"/>
    <s v="Female"/>
    <n v="21"/>
    <s v="Male"/>
    <s v="Germany"/>
    <x v="2"/>
    <s v="DevOps"/>
    <n v="0"/>
    <n v="20"/>
    <n v="2.6"/>
    <b v="0"/>
    <n v="0.72"/>
    <s v="Urgent"/>
    <s v="Completed"/>
    <n v="2"/>
    <n v="5"/>
    <s v="Short Duration"/>
    <s v="EXCELLENT"/>
  </r>
  <r>
    <s v="FL250540"/>
    <s v="Carla Wood"/>
    <s v="Female"/>
    <n v="20"/>
    <s v="Male"/>
    <s v="Italy"/>
    <x v="0"/>
    <s v="DevOps"/>
    <n v="1"/>
    <n v="40"/>
    <n v="2.2999999999999998"/>
    <b v="1"/>
    <n v="0.72"/>
    <s v="Urgent"/>
    <s v="On Hold"/>
    <n v="1"/>
    <n v="2"/>
    <s v="Short Duration"/>
    <s v="EXCELLENT"/>
  </r>
  <r>
    <s v="FL250541"/>
    <s v="Kenneth Vasquez"/>
    <s v="Male"/>
    <n v="30"/>
    <s v="Male"/>
    <s v="Japan"/>
    <x v="7"/>
    <s v="Blockchain Development"/>
    <n v="5"/>
    <n v="30"/>
    <n v="4.8"/>
    <b v="0"/>
    <n v="0.79"/>
    <s v="Follow-up"/>
    <s v="Inactive"/>
    <n v="1"/>
    <n v="2"/>
    <s v="Short Duration"/>
    <s v="EXCELLENT"/>
  </r>
  <r>
    <s v="FL250542"/>
    <s v="Kevin Smith"/>
    <s v="Male"/>
    <n v="41"/>
    <s v="Male"/>
    <s v="China"/>
    <x v="15"/>
    <s v="Data Analysis"/>
    <n v="0"/>
    <n v="40"/>
    <n v="4.5"/>
    <b v="0"/>
    <n v="0.68"/>
    <s v="Urgent"/>
    <s v="Active"/>
    <n v="3"/>
    <n v="2"/>
    <s v="Short Duration"/>
    <s v="GOOD"/>
  </r>
  <r>
    <s v="FL250543"/>
    <s v="Thomas Kim"/>
    <s v="Male"/>
    <n v="22"/>
    <s v="Male"/>
    <s v="Spain"/>
    <x v="6"/>
    <s v="Blockchain Development"/>
    <n v="0"/>
    <n v="30"/>
    <n v="0"/>
    <b v="0"/>
    <n v="0.87"/>
    <s v="Pending"/>
    <s v="Inactive"/>
    <n v="5"/>
    <n v="3"/>
    <s v="Short Duration"/>
    <s v="EXCELLENT"/>
  </r>
  <r>
    <s v="FL250544"/>
    <s v="Sean Park"/>
    <s v="Male"/>
    <n v="45"/>
    <s v="Male"/>
    <s v="Mexico"/>
    <x v="6"/>
    <s v="Cybersecurity"/>
    <n v="19"/>
    <s v="75"/>
    <n v="0"/>
    <b v="0"/>
    <n v="0.72"/>
    <s v="Urgent"/>
    <s v="On Hold"/>
    <n v="14"/>
    <n v="20"/>
    <s v="Long Duration"/>
    <s v="EXCELLENT"/>
  </r>
  <r>
    <s v="FL250545"/>
    <s v="Judith Poole"/>
    <s v="Female"/>
    <n v="22"/>
    <s v="Male"/>
    <s v="Australia"/>
    <x v="1"/>
    <s v="Data Analysis"/>
    <n v="2"/>
    <s v="40"/>
    <n v="1.1000000000000001"/>
    <b v="0"/>
    <n v="0.76"/>
    <s v="Follow-up"/>
    <s v="Completed"/>
    <n v="4"/>
    <n v="1"/>
    <s v="Short Duration"/>
    <s v="EXCELLENT"/>
  </r>
  <r>
    <s v="FL250546"/>
    <s v="Melanie Baird"/>
    <s v="Female"/>
    <n v="20"/>
    <s v="Male"/>
    <s v="Turkey"/>
    <x v="5"/>
    <s v="Mobile Apps"/>
    <n v="0"/>
    <s v="100"/>
    <n v="0"/>
    <b v="0"/>
    <n v="0.63"/>
    <s v="Reviewed"/>
    <s v="Inactive"/>
    <n v="1"/>
    <n v="3"/>
    <s v="Short Duration"/>
    <s v="GOOD"/>
  </r>
  <r>
    <s v="FL250547"/>
    <s v="Erika Mitchell"/>
    <s v="Female"/>
    <n v="20"/>
    <s v="Male"/>
    <s v="Canada"/>
    <x v="1"/>
    <s v="Data Analysis"/>
    <n v="2"/>
    <s v="40"/>
    <n v="2.5125695216907653"/>
    <b v="1"/>
    <n v="0.91"/>
    <s v="Follow-up"/>
    <s v="Active"/>
    <n v="1"/>
    <n v="1"/>
    <s v="Short Duration"/>
    <s v="EXCELLENT"/>
  </r>
  <r>
    <s v="FL250548"/>
    <s v="Ricky Martinez"/>
    <s v="Male"/>
    <n v="21"/>
    <s v="Male"/>
    <s v="UK"/>
    <x v="1"/>
    <s v="AI"/>
    <n v="0"/>
    <s v="100"/>
    <n v="2.5125695216907653"/>
    <b v="0"/>
    <n v="0.73"/>
    <s v="Follow-up"/>
    <s v="On Hold"/>
    <n v="1"/>
    <n v="1"/>
    <s v="Short Duration"/>
    <s v="EXCELLENT"/>
  </r>
  <r>
    <s v="FL250549"/>
    <s v="John Christian"/>
    <s v="Male"/>
    <n v="22"/>
    <s v="Male"/>
    <s v="Netherlands"/>
    <x v="3"/>
    <s v="Cybersecurity"/>
    <n v="1"/>
    <s v="40"/>
    <n v="0"/>
    <b v="0"/>
    <n v="0.63"/>
    <s v="Reviewed"/>
    <s v="Inactive"/>
    <n v="5"/>
    <n v="1"/>
    <s v="Short Duration"/>
    <s v="GOOD"/>
  </r>
  <r>
    <s v="FL250550"/>
    <s v="Nancy Smith"/>
    <s v="Female"/>
    <n v="28"/>
    <s v="Male"/>
    <s v="UK"/>
    <x v="1"/>
    <s v="DevOps"/>
    <n v="3"/>
    <n v="20"/>
    <n v="2.5125695216907653"/>
    <b v="1"/>
    <n v="0.79"/>
    <s v="Follow-up"/>
    <s v="Active"/>
    <n v="2"/>
    <n v="1"/>
    <s v="Short Duration"/>
    <s v="EXCELLENT"/>
  </r>
  <r>
    <s v="FL250551"/>
    <s v="Cassandra Stephens"/>
    <s v="Female"/>
    <n v="59"/>
    <s v="Male"/>
    <s v="Argentina"/>
    <x v="6"/>
    <s v="AI"/>
    <s v="0"/>
    <s v="20"/>
    <n v="4.0999999999999996"/>
    <b v="0"/>
    <n v="0.75"/>
    <s v="Follow-up"/>
    <s v="On Hold"/>
    <n v="2"/>
    <n v="2"/>
    <s v="Short Duration"/>
    <s v="EXCELLENT"/>
  </r>
  <r>
    <s v="FL250552"/>
    <s v="Miss Janet Donovan MD"/>
    <s v="Female"/>
    <n v="28"/>
    <s v="Male"/>
    <s v="France"/>
    <x v="12"/>
    <s v="Web Development"/>
    <n v="1"/>
    <s v=""/>
    <n v="0"/>
    <b v="0"/>
    <n v="0.7"/>
    <s v="Urgent"/>
    <s v="Active"/>
    <n v="1"/>
    <n v="2"/>
    <s v="Short Duration"/>
    <s v="GOOD"/>
  </r>
  <r>
    <s v="FL250553"/>
    <s v="Kristina Williams"/>
    <s v="Female"/>
    <n v="40"/>
    <s v="Male"/>
    <s v="Australia"/>
    <x v="1"/>
    <s v="DevOps"/>
    <n v="0"/>
    <n v="100"/>
    <n v="1.2"/>
    <s v="Unknown"/>
    <n v="0.87"/>
    <s v="Urgent"/>
    <s v="On Hold"/>
    <n v="1"/>
    <n v="1"/>
    <s v="Short Duration"/>
    <s v="EXCELLENT"/>
  </r>
  <r>
    <s v="FL250554"/>
    <s v="Wayne Barnes"/>
    <s v="Male"/>
    <n v="57"/>
    <s v="Male"/>
    <s v="Italy"/>
    <x v="0"/>
    <s v="Blockchain Development"/>
    <n v="7"/>
    <s v="30"/>
    <n v="1.6"/>
    <b v="0"/>
    <n v="0.79"/>
    <s v="Reviewed"/>
    <s v="Completed"/>
    <n v="13"/>
    <n v="5"/>
    <s v="Short Duration"/>
    <s v="EXCELLENT"/>
  </r>
  <r>
    <s v="FL250555"/>
    <s v="James Hinton"/>
    <s v="Male"/>
    <n v="47"/>
    <s v="Male"/>
    <s v="Turkey"/>
    <x v="5"/>
    <s v="DevOps"/>
    <n v="1"/>
    <s v="50"/>
    <n v="3.9"/>
    <b v="1"/>
    <n v="0.88"/>
    <s v="Urgent"/>
    <s v="Inactive"/>
    <n v="5"/>
    <n v="3"/>
    <s v="Short Duration"/>
    <s v="EXCELLENT"/>
  </r>
  <r>
    <s v="FL250556"/>
    <s v="David Spence"/>
    <s v="Male"/>
    <n v="48"/>
    <s v="Male"/>
    <s v="South Korea"/>
    <x v="10"/>
    <s v="Cybersecurity"/>
    <n v="21"/>
    <s v="40"/>
    <n v="0"/>
    <b v="1"/>
    <n v="0.79"/>
    <s v="Urgent"/>
    <s v="Active"/>
    <n v="15"/>
    <n v="11"/>
    <s v="Medium Duration"/>
    <s v="EXCELLENT"/>
  </r>
  <r>
    <s v="FL250557"/>
    <s v="Tyler Cooper"/>
    <s v="Male"/>
    <n v="28"/>
    <s v="Male"/>
    <s v="US"/>
    <x v="1"/>
    <s v="UI/UX Design"/>
    <n v="1"/>
    <n v="20"/>
    <n v="4.7"/>
    <b v="0"/>
    <n v="0.93"/>
    <s v="Follow-up"/>
    <s v="On Hold"/>
    <n v="5"/>
    <n v="3"/>
    <s v="Short Duration"/>
    <s v="EXCELLENT"/>
  </r>
  <r>
    <s v="FL250558"/>
    <s v="Sean Martinez"/>
    <s v="Male"/>
    <n v="41"/>
    <s v="Male"/>
    <s v="Turkey"/>
    <x v="5"/>
    <s v="Graphic Design"/>
    <n v="15"/>
    <s v=""/>
    <n v="3.8"/>
    <b v="1"/>
    <n v="0.79"/>
    <s v="Pending"/>
    <s v="Active"/>
    <n v="13"/>
    <n v="5"/>
    <s v="Short Duration"/>
    <s v="EXCELLENT"/>
  </r>
  <r>
    <s v="FL250559"/>
    <s v="Janet Barron"/>
    <s v="Female"/>
    <n v="57"/>
    <s v="Male"/>
    <s v="South Africa"/>
    <x v="14"/>
    <s v="Cybersecurity"/>
    <n v="33"/>
    <s v="100"/>
    <n v="3.5"/>
    <b v="0"/>
    <n v="0.74"/>
    <s v="Urgent"/>
    <s v="Active"/>
    <n v="19"/>
    <n v="17"/>
    <s v="Long Duration"/>
    <s v="EXCELLENT"/>
  </r>
  <r>
    <s v="FL250560"/>
    <s v="Rodney Wilson"/>
    <s v="Male"/>
    <n v="60"/>
    <s v="Male"/>
    <s v="Argentina"/>
    <x v="6"/>
    <s v="Graphic Design"/>
    <n v="39"/>
    <n v="75"/>
    <n v="4"/>
    <s v="Unknown"/>
    <n v="0.7"/>
    <s v="Pending"/>
    <s v="Inactive"/>
    <n v="15"/>
    <n v="15"/>
    <s v="Long Duration"/>
    <s v="GOOD"/>
  </r>
  <r>
    <s v="FL250561"/>
    <s v="Kimberly Fitzgerald"/>
    <s v="Female"/>
    <n v="48"/>
    <s v="Male"/>
    <s v="Egypt"/>
    <x v="13"/>
    <s v="Graphic Design"/>
    <n v="21"/>
    <s v="30"/>
    <n v="1.6"/>
    <b v="1"/>
    <n v="0.67"/>
    <s v="Urgent"/>
    <s v="Completed"/>
    <n v="15"/>
    <n v="5"/>
    <s v="Short Duration"/>
    <s v="GOOD"/>
  </r>
  <r>
    <s v="FL250562"/>
    <s v="Nicole Davis"/>
    <s v="Female"/>
    <n v="24"/>
    <s v="Male"/>
    <s v="France"/>
    <x v="12"/>
    <s v="Cybersecurity"/>
    <n v="5"/>
    <s v="40"/>
    <n v="3"/>
    <b v="0"/>
    <n v="0.86"/>
    <s v="Urgent"/>
    <s v="Active"/>
    <n v="1"/>
    <n v="1"/>
    <s v="Short Duration"/>
    <s v="EXCELLENT"/>
  </r>
  <r>
    <s v="FL250563"/>
    <s v="Elizabeth Hayes"/>
    <s v="Female"/>
    <n v="33"/>
    <s v="Male"/>
    <s v="Mexico"/>
    <x v="6"/>
    <s v="DevOps"/>
    <n v="11"/>
    <s v="50"/>
    <n v="5"/>
    <b v="1"/>
    <n v="0.69"/>
    <s v="Reviewed"/>
    <s v="On Hold"/>
    <n v="8"/>
    <n v="9"/>
    <s v="Medium Duration"/>
    <s v="GOOD"/>
  </r>
  <r>
    <s v="FL250564"/>
    <s v="Kathy Faulkner"/>
    <s v="Female"/>
    <n v="20"/>
    <s v="Male"/>
    <s v="Turkey"/>
    <x v="5"/>
    <s v="Graphic Design"/>
    <n v="0"/>
    <s v="30"/>
    <n v="4.8"/>
    <b v="1"/>
    <n v="0.68"/>
    <s v="Reviewed"/>
    <s v="On Hold"/>
    <n v="5"/>
    <n v="3"/>
    <s v="Short Duration"/>
    <s v="GOOD"/>
  </r>
  <r>
    <s v="FL250565"/>
    <s v="John Gonzales"/>
    <s v="Male"/>
    <n v="59"/>
    <s v="Male"/>
    <s v="UK"/>
    <x v="1"/>
    <s v="DevOps"/>
    <n v="15"/>
    <n v="50"/>
    <n v="2.5125695216907653"/>
    <b v="0"/>
    <n v="0.79"/>
    <s v="Reviewed"/>
    <s v="Completed"/>
    <n v="7"/>
    <n v="8"/>
    <s v="Medium Duration"/>
    <s v="EXCELLENT"/>
  </r>
  <r>
    <s v="FL250566"/>
    <s v="Shannon Luna"/>
    <s v="Female"/>
    <n v="42"/>
    <s v="Male"/>
    <s v="China"/>
    <x v="15"/>
    <s v="DevOps"/>
    <n v="22"/>
    <s v=""/>
    <n v="2.9"/>
    <b v="0"/>
    <n v="0.61"/>
    <s v="Pending"/>
    <s v="On Hold"/>
    <n v="14"/>
    <n v="9"/>
    <s v="Medium Duration"/>
    <s v="GOOD"/>
  </r>
  <r>
    <s v="FL250567"/>
    <s v="Stephanie Burton"/>
    <s v="Female"/>
    <n v="22"/>
    <s v="Male"/>
    <s v="Turkey"/>
    <x v="5"/>
    <s v="UI/UX Design"/>
    <n v="3"/>
    <s v=""/>
    <n v="3"/>
    <b v="1"/>
    <n v="0.96"/>
    <s v="Follow-up"/>
    <s v="Completed"/>
    <n v="1"/>
    <n v="2"/>
    <s v="Short Duration"/>
    <s v="EXCELLENT"/>
  </r>
  <r>
    <s v="FL250568"/>
    <s v="Kevin Gonzales"/>
    <s v="Male"/>
    <n v="41"/>
    <s v="Male"/>
    <s v="Canada"/>
    <x v="1"/>
    <s v="Cybersecurity"/>
    <n v="11"/>
    <s v="50"/>
    <n v="3.5"/>
    <b v="1"/>
    <n v="0.68"/>
    <s v="Urgent"/>
    <s v="On Hold"/>
    <n v="12"/>
    <n v="1"/>
    <s v="Short Duration"/>
    <s v="GOOD"/>
  </r>
  <r>
    <s v="FL250569"/>
    <s v="Dawn Hardy"/>
    <s v="Female"/>
    <n v="25"/>
    <s v="Male"/>
    <s v="Argentina"/>
    <x v="6"/>
    <s v="Web Development"/>
    <n v="5"/>
    <s v="40"/>
    <n v="2.5125695216907653"/>
    <b v="1"/>
    <n v="0.75"/>
    <s v="Urgent"/>
    <s v="Inactive"/>
    <n v="4"/>
    <n v="1"/>
    <s v="Short Duration"/>
    <s v="EXCELLENT"/>
  </r>
  <r>
    <s v="FL250570"/>
    <s v="Margaret Perkins"/>
    <s v="Female"/>
    <n v="38"/>
    <s v="Male"/>
    <s v="Canada"/>
    <x v="1"/>
    <s v="UI/UX Design"/>
    <n v="3"/>
    <s v="40"/>
    <n v="4.7"/>
    <b v="0"/>
    <n v="0.69"/>
    <s v="Urgent"/>
    <s v="Active"/>
    <n v="4"/>
    <n v="2"/>
    <s v="Short Duration"/>
    <s v="GOOD"/>
  </r>
  <r>
    <s v="FL250571"/>
    <s v="Amanda Vargas"/>
    <s v="Female"/>
    <n v="43"/>
    <s v="Male"/>
    <s v="US"/>
    <x v="1"/>
    <s v="DevOps"/>
    <n v="1"/>
    <s v=""/>
    <n v="2.9"/>
    <b v="0"/>
    <n v="0.78"/>
    <s v="Pending"/>
    <s v="Inactive"/>
    <n v="5"/>
    <n v="2"/>
    <s v="Short Duration"/>
    <s v="EXCELLENT"/>
  </r>
  <r>
    <s v="FL250572"/>
    <s v="Tonya Gonzalez"/>
    <s v="Female"/>
    <n v="54"/>
    <s v="Male"/>
    <s v="Mexico"/>
    <x v="6"/>
    <s v="AI"/>
    <n v="1"/>
    <s v="75"/>
    <n v="4.4000000000000004"/>
    <b v="1"/>
    <n v="0.79"/>
    <s v="Reviewed"/>
    <s v="Active"/>
    <n v="4"/>
    <n v="5"/>
    <s v="Short Duration"/>
    <s v="EXCELLENT"/>
  </r>
  <r>
    <s v="FL250573"/>
    <s v="Elizabeth Bowman"/>
    <s v="Female"/>
    <n v="31"/>
    <s v="Male"/>
    <s v="Indonesia"/>
    <x v="4"/>
    <s v="Mobile Apps"/>
    <n v="2"/>
    <s v="40"/>
    <n v="2.2999999999999998"/>
    <b v="0"/>
    <n v="0.98"/>
    <s v="Follow-up"/>
    <s v="Active"/>
    <n v="5"/>
    <n v="1"/>
    <s v="Short Duration"/>
    <s v="EXCELLENT"/>
  </r>
  <r>
    <s v="FL250574"/>
    <s v="Ariana Pittman"/>
    <s v="Female"/>
    <n v="56"/>
    <s v="Male"/>
    <s v="Mexico"/>
    <x v="6"/>
    <s v="AI"/>
    <n v="3"/>
    <n v="30"/>
    <n v="3.7"/>
    <s v="Unknown"/>
    <n v="0.83"/>
    <s v="Pending"/>
    <s v="Active"/>
    <n v="4"/>
    <n v="2"/>
    <s v="Short Duration"/>
    <s v="EXCELLENT"/>
  </r>
  <r>
    <s v="FL250575"/>
    <s v="Antonio Johnson"/>
    <s v="Male"/>
    <n v="46"/>
    <s v="Male"/>
    <s v="Mexico"/>
    <x v="6"/>
    <s v="Graphic Design"/>
    <n v="11"/>
    <s v=""/>
    <n v="1.8"/>
    <b v="1"/>
    <n v="0.91"/>
    <s v="Reviewed"/>
    <s v="Inactive"/>
    <n v="8"/>
    <n v="9"/>
    <s v="Medium Duration"/>
    <s v="EXCELLENT"/>
  </r>
  <r>
    <s v="FL250576"/>
    <s v="Justin Lang"/>
    <s v="Male"/>
    <n v="60"/>
    <s v="Male"/>
    <s v="Egypt"/>
    <x v="13"/>
    <s v="AI"/>
    <s v="0"/>
    <s v="100"/>
    <n v="0"/>
    <b v="1"/>
    <n v="0.96"/>
    <s v="Pending"/>
    <s v="Active"/>
    <n v="5"/>
    <n v="1"/>
    <s v="Short Duration"/>
    <s v="EXCELLENT"/>
  </r>
  <r>
    <s v="FL250577"/>
    <s v="Kelli Ramirez"/>
    <s v="Female"/>
    <n v="28"/>
    <s v="Male"/>
    <s v="South Korea"/>
    <x v="10"/>
    <s v="Graphic Design"/>
    <n v="2"/>
    <n v="50"/>
    <n v="2.5125695216907653"/>
    <b v="1"/>
    <n v="0.85"/>
    <s v="Follow-up"/>
    <s v="Inactive"/>
    <n v="3"/>
    <n v="2"/>
    <s v="Short Duration"/>
    <s v="EXCELLENT"/>
  </r>
  <r>
    <s v="FL250578"/>
    <s v="Deborah Torres"/>
    <s v="Female"/>
    <n v="43"/>
    <s v="Male"/>
    <s v="Indonesia"/>
    <x v="4"/>
    <s v="Web Development"/>
    <n v="20"/>
    <n v="30"/>
    <n v="2.7"/>
    <b v="0"/>
    <n v="0.72"/>
    <s v="Reviewed"/>
    <s v="Completed"/>
    <n v="14"/>
    <n v="2"/>
    <s v="Short Duration"/>
    <s v="EXCELLENT"/>
  </r>
  <r>
    <s v="FL250579"/>
    <s v="Joseph Horn"/>
    <s v="Male"/>
    <n v="41"/>
    <s v="Male"/>
    <s v="France"/>
    <x v="12"/>
    <s v="Web Development"/>
    <n v="11"/>
    <n v="20"/>
    <n v="4.7"/>
    <s v="Unknown"/>
    <n v="0.69"/>
    <s v="Pending"/>
    <s v="On Hold"/>
    <n v="10"/>
    <n v="4"/>
    <s v="Short Duration"/>
    <s v="GOOD"/>
  </r>
  <r>
    <s v="FL250580"/>
    <s v="Christopher Robinson"/>
    <s v="Male"/>
    <n v="41"/>
    <s v="Male"/>
    <s v="UK"/>
    <x v="1"/>
    <s v="DevOps"/>
    <n v="0"/>
    <n v="20"/>
    <n v="3.1"/>
    <b v="0"/>
    <n v="0.9"/>
    <s v="Follow-up"/>
    <s v="On Hold"/>
    <n v="4"/>
    <n v="1"/>
    <s v="Short Duration"/>
    <s v="EXCELLENT"/>
  </r>
  <r>
    <s v="FL250581"/>
    <s v="Sandra Mccormick"/>
    <s v="Female"/>
    <n v="40"/>
    <s v="Male"/>
    <s v="UK"/>
    <x v="1"/>
    <s v="Mobile Apps"/>
    <n v="20"/>
    <s v="20"/>
    <n v="2.2999999999999998"/>
    <b v="0"/>
    <n v="0.92"/>
    <s v="Urgent"/>
    <s v="Active"/>
    <n v="14"/>
    <n v="10"/>
    <s v="Medium Duration"/>
    <s v="EXCELLENT"/>
  </r>
  <r>
    <s v="FL250582"/>
    <s v="Michael Holland"/>
    <s v="Male"/>
    <n v="45"/>
    <s v="Male"/>
    <s v="Germany"/>
    <x v="2"/>
    <s v="DevOps"/>
    <n v="3"/>
    <n v="20"/>
    <n v="1.3"/>
    <b v="1"/>
    <n v="0.91"/>
    <s v="Follow-up"/>
    <s v="Inactive"/>
    <n v="5"/>
    <n v="1"/>
    <s v="Short Duration"/>
    <s v="EXCELLENT"/>
  </r>
  <r>
    <s v="FL250583"/>
    <s v="Kenneth Stevenson"/>
    <s v="Male"/>
    <n v="47"/>
    <s v="Male"/>
    <s v="Egypt"/>
    <x v="13"/>
    <s v="DevOps"/>
    <n v="28"/>
    <n v="50"/>
    <n v="2.9"/>
    <b v="1"/>
    <n v="0.79"/>
    <s v="Urgent"/>
    <s v="On Hold"/>
    <n v="18"/>
    <n v="13"/>
    <s v="Long Duration"/>
    <s v="EXCELLENT"/>
  </r>
  <r>
    <s v="FL250584"/>
    <s v="Timothy Bennett"/>
    <s v="Male"/>
    <n v="34"/>
    <s v="Male"/>
    <s v="India"/>
    <x v="8"/>
    <s v="Data Analysis"/>
    <n v="0"/>
    <s v="40"/>
    <n v="3.3"/>
    <b v="0"/>
    <n v="0.98"/>
    <s v="Pending"/>
    <s v="Inactive"/>
    <n v="1"/>
    <n v="3"/>
    <s v="Short Duration"/>
    <s v="EXCELLENT"/>
  </r>
  <r>
    <s v="FL250585"/>
    <s v="Gregory Randall"/>
    <s v="Male"/>
    <n v="47"/>
    <s v="Male"/>
    <s v="US"/>
    <x v="1"/>
    <s v="UI/UX Design"/>
    <n v="4"/>
    <n v="20"/>
    <n v="4.2"/>
    <s v="Unknown"/>
    <n v="0.82"/>
    <s v="Reviewed"/>
    <s v="Inactive"/>
    <n v="5"/>
    <n v="2"/>
    <s v="Short Duration"/>
    <s v="EXCELLENT"/>
  </r>
  <r>
    <s v="FL250586"/>
    <s v="Charles Martinez"/>
    <s v="Male"/>
    <n v="32"/>
    <s v="Male"/>
    <s v="Mexico"/>
    <x v="6"/>
    <s v="UI/UX Design"/>
    <n v="9"/>
    <n v="40"/>
    <n v="1.3"/>
    <b v="1"/>
    <n v="0.83"/>
    <s v="Reviewed"/>
    <s v="Active"/>
    <n v="10"/>
    <n v="4"/>
    <s v="Short Duration"/>
    <s v="EXCELLENT"/>
  </r>
  <r>
    <s v="FL250587"/>
    <s v="James Hall"/>
    <s v="Male"/>
    <n v="28"/>
    <s v="Male"/>
    <s v="UK"/>
    <x v="1"/>
    <s v="Mobile Apps"/>
    <n v="2"/>
    <n v="100"/>
    <n v="4.4000000000000004"/>
    <b v="1"/>
    <n v="0.79"/>
    <s v="Pending"/>
    <s v="On Hold"/>
    <n v="5"/>
    <n v="2"/>
    <s v="Short Duration"/>
    <s v="EXCELLENT"/>
  </r>
  <r>
    <s v="FL250588"/>
    <s v="Michael Garcia"/>
    <s v="Male"/>
    <n v="32"/>
    <s v="Male"/>
    <s v="Australia"/>
    <x v="1"/>
    <s v="DevOps"/>
    <n v="1"/>
    <s v="100"/>
    <n v="3.4"/>
    <b v="1"/>
    <n v="0.79"/>
    <s v="Reviewed"/>
    <s v="Active"/>
    <n v="3"/>
    <n v="1"/>
    <s v="Short Duration"/>
    <s v="EXCELLENT"/>
  </r>
  <r>
    <s v="FL250589"/>
    <s v="Michele Duran"/>
    <s v="Female"/>
    <n v="49"/>
    <s v="Male"/>
    <s v="Netherlands"/>
    <x v="3"/>
    <s v="AI"/>
    <n v="2"/>
    <n v="100"/>
    <n v="3.4"/>
    <b v="1"/>
    <n v="0.85"/>
    <s v="Reviewed"/>
    <s v="Active"/>
    <n v="5"/>
    <n v="1"/>
    <s v="Short Duration"/>
    <s v="EXCELLENT"/>
  </r>
  <r>
    <s v="FL250590"/>
    <s v="Jessica Gray"/>
    <s v="Female"/>
    <n v="36"/>
    <s v="Male"/>
    <s v="Argentina"/>
    <x v="6"/>
    <s v="Mobile Apps"/>
    <n v="16"/>
    <n v="20"/>
    <n v="3.2"/>
    <s v="Unknown"/>
    <n v="0.79"/>
    <s v="Urgent"/>
    <s v="On Hold"/>
    <n v="18"/>
    <n v="2"/>
    <s v="Short Duration"/>
    <s v="EXCELLENT"/>
  </r>
  <r>
    <s v="FL250591"/>
    <s v="Keith Shaffer"/>
    <s v="Male"/>
    <n v="59"/>
    <s v="Male"/>
    <s v="Mexico"/>
    <x v="6"/>
    <s v="Blockchain Development"/>
    <n v="22"/>
    <n v="20"/>
    <n v="3.6"/>
    <b v="0"/>
    <n v="0.63"/>
    <s v="Pending"/>
    <s v="On Hold"/>
    <n v="16"/>
    <n v="6"/>
    <s v="Short Duration"/>
    <s v="GOOD"/>
  </r>
  <r>
    <s v="FL250592"/>
    <s v="Jessica Decker"/>
    <s v="Female"/>
    <n v="52"/>
    <s v="Male"/>
    <s v="Canada"/>
    <x v="1"/>
    <s v="Cybersecurity"/>
    <n v="22"/>
    <n v="20"/>
    <n v="0"/>
    <b v="0"/>
    <n v="0.79"/>
    <s v="Follow-up"/>
    <s v="Completed"/>
    <n v="14"/>
    <n v="10"/>
    <s v="Medium Duration"/>
    <s v="EXCELLENT"/>
  </r>
  <r>
    <s v="FL250593"/>
    <s v="Brianna Pittman"/>
    <s v="Female"/>
    <n v="24"/>
    <s v="Male"/>
    <s v="China"/>
    <x v="15"/>
    <s v="Blockchain Development"/>
    <n v="5"/>
    <s v="40"/>
    <n v="1.8"/>
    <b v="1"/>
    <n v="0.86"/>
    <s v="Urgent"/>
    <s v="Completed"/>
    <n v="4"/>
    <n v="2"/>
    <s v="Short Duration"/>
    <s v="EXCELLENT"/>
  </r>
  <r>
    <s v="FL250594"/>
    <s v="Kimberly Hunter"/>
    <s v="Female"/>
    <n v="26"/>
    <s v="Male"/>
    <s v="Australia"/>
    <x v="1"/>
    <s v="Graphic Design"/>
    <n v="2"/>
    <n v="75"/>
    <n v="2.5"/>
    <b v="1"/>
    <n v="0.6"/>
    <s v="Pending"/>
    <s v="Inactive"/>
    <n v="5"/>
    <n v="1"/>
    <s v="Short Duration"/>
    <s v="GOOD"/>
  </r>
  <r>
    <s v="FL250595"/>
    <s v="Daniel Martin"/>
    <s v="Male"/>
    <n v="55"/>
    <s v="Male"/>
    <s v="Canada"/>
    <x v="1"/>
    <s v="Cybersecurity"/>
    <n v="24"/>
    <s v="40"/>
    <n v="2"/>
    <b v="1"/>
    <n v="0.88"/>
    <s v="Urgent"/>
    <s v="On Hold"/>
    <n v="15"/>
    <n v="3"/>
    <s v="Short Duration"/>
    <s v="EXCELLENT"/>
  </r>
  <r>
    <s v="FL250596"/>
    <s v="Rachel Smith"/>
    <s v="Female"/>
    <n v="56"/>
    <s v="Male"/>
    <s v="Italy"/>
    <x v="0"/>
    <s v="Mobile Apps"/>
    <n v="37"/>
    <s v="40"/>
    <n v="0"/>
    <b v="0"/>
    <n v="0.7"/>
    <s v="Follow-up"/>
    <s v="Completed"/>
    <n v="11"/>
    <n v="9"/>
    <s v="Medium Duration"/>
    <s v="GOOD"/>
  </r>
  <r>
    <s v="FL250597"/>
    <s v="Michael Miller"/>
    <s v="Male"/>
    <n v="36"/>
    <s v="Male"/>
    <s v="France"/>
    <x v="12"/>
    <s v="Graphic Design"/>
    <n v="3"/>
    <n v="50"/>
    <n v="1.3"/>
    <b v="1"/>
    <n v="0.77"/>
    <s v="Follow-up"/>
    <s v="Inactive"/>
    <n v="2"/>
    <n v="4"/>
    <s v="Short Duration"/>
    <s v="EXCELLENT"/>
  </r>
  <r>
    <s v="FL250598"/>
    <s v="Willie Clark"/>
    <s v="Male"/>
    <n v="48"/>
    <s v="Male"/>
    <s v="Argentina"/>
    <x v="6"/>
    <s v="Web Development"/>
    <n v="18"/>
    <s v="75"/>
    <n v="0"/>
    <b v="0"/>
    <n v="0.8"/>
    <s v="Pending"/>
    <s v="Inactive"/>
    <n v="20"/>
    <n v="5"/>
    <s v="Short Duration"/>
    <s v="EXCELLENT"/>
  </r>
  <r>
    <s v="FL250599"/>
    <s v="Jeremy Hernandez"/>
    <s v="Male"/>
    <n v="55"/>
    <s v="Male"/>
    <s v="Egypt"/>
    <x v="13"/>
    <s v="Machine Learning"/>
    <n v="6"/>
    <n v="40"/>
    <n v="3.6"/>
    <b v="1"/>
    <n v="0.79"/>
    <s v="Follow-up"/>
    <s v="Inactive"/>
    <n v="13"/>
    <n v="3"/>
    <s v="Short Duration"/>
    <s v="EXCELLENT"/>
  </r>
  <r>
    <s v="FL250600"/>
    <s v="Tina Shelton"/>
    <s v="Female"/>
    <n v="56"/>
    <s v="Male"/>
    <s v="Spain"/>
    <x v="6"/>
    <s v="DevOps"/>
    <n v="17"/>
    <s v=""/>
    <n v="1.3"/>
    <s v="Unknown"/>
    <n v="0.87"/>
    <s v="Urgent"/>
    <s v="Completed"/>
    <n v="12"/>
    <n v="5"/>
    <s v="Short Duration"/>
    <s v="EXCELLENT"/>
  </r>
  <r>
    <s v="FL250601"/>
    <s v="Dr. Pamela Larson"/>
    <s v="Female"/>
    <n v="28"/>
    <s v="Male"/>
    <s v="Canada"/>
    <x v="1"/>
    <s v="Blockchain Development"/>
    <n v="1"/>
    <s v="75"/>
    <n v="2.7"/>
    <b v="1"/>
    <n v="0.93"/>
    <s v="Follow-up"/>
    <s v="On Hold"/>
    <n v="1"/>
    <n v="2"/>
    <s v="Short Duration"/>
    <s v="EXCELLENT"/>
  </r>
  <r>
    <s v="FL250602"/>
    <s v="Ryan Ewing"/>
    <s v="Male"/>
    <n v="60"/>
    <s v="Male"/>
    <s v="US"/>
    <x v="1"/>
    <s v="AI"/>
    <n v="39"/>
    <n v="100"/>
    <n v="1.5"/>
    <s v="Unknown"/>
    <n v="0.88"/>
    <s v="Urgent"/>
    <s v="Active"/>
    <n v="19"/>
    <n v="4"/>
    <s v="Short Duration"/>
    <s v="EXCELLENT"/>
  </r>
  <r>
    <s v="FL250603"/>
    <s v="Mark Cochran"/>
    <s v="Male"/>
    <n v="34"/>
    <s v="Male"/>
    <s v="South Korea"/>
    <x v="10"/>
    <s v="Blockchain Development"/>
    <n v="15"/>
    <s v="20"/>
    <n v="0"/>
    <b v="0"/>
    <n v="1"/>
    <s v="Urgent"/>
    <s v="Inactive"/>
    <n v="13"/>
    <n v="3"/>
    <s v="Short Duration"/>
    <s v="EXCELLENT"/>
  </r>
  <r>
    <s v="FL250604"/>
    <s v="Martha Carson"/>
    <s v="Female"/>
    <n v="38"/>
    <s v="Male"/>
    <s v="Indonesia"/>
    <x v="4"/>
    <s v="AI"/>
    <n v="13"/>
    <n v="40"/>
    <n v="0"/>
    <b v="1"/>
    <n v="0.61"/>
    <s v="Follow-up"/>
    <s v="Completed"/>
    <n v="13"/>
    <n v="2"/>
    <s v="Short Duration"/>
    <s v="GOOD"/>
  </r>
  <r>
    <s v="FL250605"/>
    <s v="Heather Jackson"/>
    <s v="Female"/>
    <n v="51"/>
    <s v="Male"/>
    <s v="South Korea"/>
    <x v="10"/>
    <s v="Web Development"/>
    <n v="17"/>
    <s v="100"/>
    <n v="3"/>
    <b v="0"/>
    <n v="0.79"/>
    <s v="Pending"/>
    <s v="Completed"/>
    <n v="13"/>
    <n v="1"/>
    <s v="Short Duration"/>
    <s v="EXCELLENT"/>
  </r>
  <r>
    <s v="FL250606"/>
    <s v="Megan Young"/>
    <s v="Female"/>
    <n v="21"/>
    <s v="Male"/>
    <s v="Japan"/>
    <x v="7"/>
    <s v="Mobile Apps"/>
    <n v="1"/>
    <s v="30"/>
    <n v="1.2"/>
    <s v="Unknown"/>
    <n v="0.73"/>
    <s v="Reviewed"/>
    <s v="Active"/>
    <n v="1"/>
    <n v="1"/>
    <s v="Short Duration"/>
    <s v="EXCELLENT"/>
  </r>
  <r>
    <s v="FL250607"/>
    <s v="Thomas Davis"/>
    <s v="Male"/>
    <n v="35"/>
    <s v="Male"/>
    <s v="Italy"/>
    <x v="0"/>
    <s v="UI/UX Design"/>
    <n v="16"/>
    <s v=""/>
    <n v="1.3"/>
    <b v="1"/>
    <n v="0.64"/>
    <s v="Follow-up"/>
    <s v="Active"/>
    <n v="12"/>
    <n v="18"/>
    <s v="Long Duration"/>
    <s v="GOOD"/>
  </r>
  <r>
    <s v="FL250608"/>
    <s v="Thomas Mooney"/>
    <s v="Male"/>
    <n v="27"/>
    <s v="Male"/>
    <s v="Brazil"/>
    <x v="9"/>
    <s v="Web Development"/>
    <n v="9"/>
    <n v="100"/>
    <n v="2.5125695216907653"/>
    <b v="1"/>
    <n v="0.79"/>
    <s v="Urgent"/>
    <s v="Completed"/>
    <n v="13"/>
    <n v="6"/>
    <s v="Short Duration"/>
    <s v="EXCELLENT"/>
  </r>
  <r>
    <s v="FL250609"/>
    <s v="Susan Smith"/>
    <s v="Female"/>
    <n v="42"/>
    <s v="Male"/>
    <s v="Turkey"/>
    <x v="5"/>
    <s v="Mobile Apps"/>
    <n v="20"/>
    <n v="50"/>
    <n v="3.8"/>
    <b v="0"/>
    <n v="0.93"/>
    <s v="Urgent"/>
    <s v="On Hold"/>
    <n v="10"/>
    <n v="14"/>
    <s v="Long Duration"/>
    <s v="EXCELLENT"/>
  </r>
  <r>
    <s v="FL250610"/>
    <s v="Brianna Orr"/>
    <s v="Female"/>
    <n v="52"/>
    <s v="Male"/>
    <s v="Canada"/>
    <x v="1"/>
    <s v="Blockchain Development"/>
    <n v="29"/>
    <s v="30"/>
    <n v="3.8"/>
    <b v="0"/>
    <n v="0.68"/>
    <s v="Follow-up"/>
    <s v="Active"/>
    <n v="14"/>
    <n v="7"/>
    <s v="Medium Duration"/>
    <s v="GOOD"/>
  </r>
  <r>
    <s v="FL250611"/>
    <s v="Dustin Smith"/>
    <s v="Male"/>
    <n v="53"/>
    <s v="Male"/>
    <s v="South Korea"/>
    <x v="10"/>
    <s v="Web Development"/>
    <n v="21"/>
    <s v="40"/>
    <n v="4.7"/>
    <b v="1"/>
    <n v="0.62"/>
    <s v="Pending"/>
    <s v="Completed"/>
    <n v="19"/>
    <n v="15"/>
    <s v="Long Duration"/>
    <s v="GOOD"/>
  </r>
  <r>
    <s v="FL250612"/>
    <s v="Sarah White"/>
    <s v="Female"/>
    <n v="54"/>
    <s v="Male"/>
    <s v="Italy"/>
    <x v="0"/>
    <s v="Mobile Apps"/>
    <n v="28"/>
    <n v="40"/>
    <n v="1.1000000000000001"/>
    <b v="0"/>
    <n v="0.79"/>
    <s v="Pending"/>
    <s v="Active"/>
    <n v="13"/>
    <n v="2"/>
    <s v="Short Duration"/>
    <s v="EXCELLENT"/>
  </r>
  <r>
    <s v="FL250613"/>
    <s v="Michael Davis"/>
    <s v="Male"/>
    <n v="51"/>
    <s v="Male"/>
    <s v="Japan"/>
    <x v="7"/>
    <s v="Graphic Design"/>
    <n v="5"/>
    <s v="50"/>
    <n v="4.2"/>
    <b v="1"/>
    <n v="0.82"/>
    <s v="Urgent"/>
    <s v="On Hold"/>
    <n v="4"/>
    <n v="2"/>
    <s v="Short Duration"/>
    <s v="EXCELLENT"/>
  </r>
  <r>
    <s v="FL250614"/>
    <s v="Jennifer Phillips"/>
    <s v="Female"/>
    <n v="30"/>
    <s v="Male"/>
    <s v="South Korea"/>
    <x v="10"/>
    <s v="Web Development"/>
    <n v="0"/>
    <s v=""/>
    <n v="0"/>
    <b v="0"/>
    <n v="0.79"/>
    <s v="Urgent"/>
    <s v="Inactive"/>
    <n v="1"/>
    <n v="5"/>
    <s v="Short Duration"/>
    <s v="EXCELLENT"/>
  </r>
  <r>
    <s v="FL250615"/>
    <s v="Dana Sanders"/>
    <s v="Female"/>
    <n v="45"/>
    <s v="Male"/>
    <s v="Netherlands"/>
    <x v="3"/>
    <s v="Machine Learning"/>
    <n v="27"/>
    <n v="75"/>
    <n v="0"/>
    <s v="Unknown"/>
    <n v="0.85"/>
    <s v="Pending"/>
    <s v="Active"/>
    <n v="20"/>
    <n v="2"/>
    <s v="Short Duration"/>
    <s v="EXCELLENT"/>
  </r>
  <r>
    <s v="FL250616"/>
    <s v="Daniel Quinn"/>
    <s v="Male"/>
    <n v="57"/>
    <s v="Male"/>
    <s v="Indonesia"/>
    <x v="4"/>
    <s v="Graphic Design"/>
    <n v="26"/>
    <n v="100"/>
    <n v="2.4"/>
    <b v="1"/>
    <n v="0.78"/>
    <s v="Reviewed"/>
    <s v="On Hold"/>
    <n v="13"/>
    <n v="11"/>
    <s v="Medium Duration"/>
    <s v="EXCELLENT"/>
  </r>
  <r>
    <s v="FL250617"/>
    <s v="Matthew Steele"/>
    <s v="Male"/>
    <n v="38"/>
    <s v="Male"/>
    <s v="Turkey"/>
    <x v="5"/>
    <s v="Blockchain Development"/>
    <n v="19"/>
    <s v="40"/>
    <n v="0"/>
    <b v="1"/>
    <n v="0.86"/>
    <s v="Follow-up"/>
    <s v="Completed"/>
    <n v="17"/>
    <n v="5"/>
    <s v="Short Duration"/>
    <s v="EXCELLENT"/>
  </r>
  <r>
    <s v="FL250618"/>
    <s v="Michele Taylor"/>
    <s v="Female"/>
    <n v="42"/>
    <s v="Male"/>
    <s v="Russia"/>
    <x v="11"/>
    <s v="DevOps"/>
    <n v="24"/>
    <n v="40"/>
    <n v="2.5125695216907653"/>
    <b v="0"/>
    <n v="0.88"/>
    <s v="Urgent"/>
    <s v="Active"/>
    <n v="12"/>
    <n v="3"/>
    <s v="Short Duration"/>
    <s v="EXCELLENT"/>
  </r>
  <r>
    <s v="FL250619"/>
    <s v="Ashley Hammond"/>
    <s v="Female"/>
    <n v="30"/>
    <s v="Male"/>
    <s v="South Africa"/>
    <x v="14"/>
    <s v="DevOps"/>
    <n v="7"/>
    <s v="30"/>
    <n v="3.3"/>
    <s v="Unknown"/>
    <n v="0.68"/>
    <s v="Urgent"/>
    <s v="Active"/>
    <n v="8"/>
    <n v="14"/>
    <s v="Long Duration"/>
    <s v="GOOD"/>
  </r>
  <r>
    <s v="FL250620"/>
    <s v="Nicole Taylor"/>
    <s v="Female"/>
    <n v="43"/>
    <s v="Male"/>
    <s v="Australia"/>
    <x v="1"/>
    <s v="Web Development"/>
    <n v="13"/>
    <n v="100"/>
    <n v="1.4"/>
    <b v="1"/>
    <n v="0.97"/>
    <s v="Pending"/>
    <s v="Completed"/>
    <n v="7"/>
    <n v="4"/>
    <s v="Short Duration"/>
    <s v="EXCELLENT"/>
  </r>
  <r>
    <s v="FL250621"/>
    <s v="Casey Bush"/>
    <s v="Male"/>
    <n v="22"/>
    <s v="Male"/>
    <s v="Egypt"/>
    <x v="13"/>
    <s v="UI/UX Design"/>
    <n v="2"/>
    <n v="75"/>
    <n v="1.7"/>
    <b v="0"/>
    <n v="0.91"/>
    <s v="Follow-up"/>
    <s v="Inactive"/>
    <n v="5"/>
    <n v="1"/>
    <s v="Short Duration"/>
    <s v="EXCELLENT"/>
  </r>
  <r>
    <s v="FL250622"/>
    <s v="Samuel Patterson"/>
    <s v="Male"/>
    <n v="57"/>
    <s v="Male"/>
    <s v="Mexico"/>
    <x v="6"/>
    <s v="Machine Learning"/>
    <n v="37"/>
    <s v="30"/>
    <n v="4.8"/>
    <b v="0"/>
    <n v="0.79"/>
    <s v="Pending"/>
    <s v="Completed"/>
    <n v="10"/>
    <n v="7"/>
    <s v="Medium Duration"/>
    <s v="EXCELLENT"/>
  </r>
  <r>
    <s v="FL250623"/>
    <s v="Craig Dennis"/>
    <s v="Male"/>
    <n v="44"/>
    <s v="Male"/>
    <s v="UK"/>
    <x v="1"/>
    <s v="Graphic Design"/>
    <n v="1"/>
    <s v=""/>
    <n v="4.8"/>
    <b v="0"/>
    <n v="0.97"/>
    <s v="Follow-up"/>
    <s v="Active"/>
    <n v="1"/>
    <n v="1"/>
    <s v="Short Duration"/>
    <s v="EXCELLENT"/>
  </r>
  <r>
    <s v="FL250624"/>
    <s v="Heidi Dixon"/>
    <s v="Female"/>
    <n v="46"/>
    <s v="Male"/>
    <s v="China"/>
    <x v="15"/>
    <s v="DevOps"/>
    <n v="5"/>
    <n v="30"/>
    <n v="2"/>
    <b v="1"/>
    <n v="0.64"/>
    <s v="Follow-up"/>
    <s v="Completed"/>
    <n v="3"/>
    <n v="1"/>
    <s v="Short Duration"/>
    <s v="GOOD"/>
  </r>
  <r>
    <s v="FL250625"/>
    <s v="David Bishop"/>
    <s v="Male"/>
    <m/>
    <s v="Male"/>
    <s v="Spain"/>
    <x v="6"/>
    <s v="Blockchain Development"/>
    <n v="1"/>
    <n v="50"/>
    <n v="2.8"/>
    <b v="0"/>
    <n v="0.87"/>
    <s v="Follow-up"/>
    <s v="On Hold"/>
    <n v="3"/>
    <n v="1"/>
    <s v="Short Duration"/>
    <s v="EXCELLENT"/>
  </r>
  <r>
    <s v="FL250626"/>
    <s v="Laura Butler"/>
    <s v="Female"/>
    <n v="34"/>
    <s v="Male"/>
    <s v="Australia"/>
    <x v="1"/>
    <s v="Data Analysis"/>
    <n v="2"/>
    <s v="100"/>
    <n v="0"/>
    <b v="0"/>
    <n v="0.86"/>
    <s v="Urgent"/>
    <s v="Completed"/>
    <n v="5"/>
    <n v="1"/>
    <s v="Short Duration"/>
    <s v="EXCELLENT"/>
  </r>
  <r>
    <s v="FL250627"/>
    <s v="Denise Erickson"/>
    <s v="Female"/>
    <n v="46"/>
    <s v="Male"/>
    <s v="Italy"/>
    <x v="0"/>
    <s v="Mobile Apps"/>
    <s v="0"/>
    <n v="100"/>
    <n v="4.4000000000000004"/>
    <b v="1"/>
    <n v="0.97"/>
    <s v="Reviewed"/>
    <s v="Active"/>
    <n v="2"/>
    <n v="3"/>
    <s v="Short Duration"/>
    <s v="EXCELLENT"/>
  </r>
  <r>
    <s v="FL250628"/>
    <s v="Nicole Austin"/>
    <s v="Female"/>
    <n v="22"/>
    <s v="Male"/>
    <s v="France"/>
    <x v="12"/>
    <s v="Blockchain Development"/>
    <n v="0"/>
    <n v="30"/>
    <n v="4.9000000000000004"/>
    <b v="0"/>
    <n v="0.73"/>
    <s v="Pending"/>
    <s v="Completed"/>
    <n v="3"/>
    <n v="2"/>
    <s v="Short Duration"/>
    <s v="EXCELLENT"/>
  </r>
  <r>
    <s v="FL250629"/>
    <s v="Summer Williams"/>
    <s v="Female"/>
    <n v="23"/>
    <s v="Male"/>
    <s v="South Africa"/>
    <x v="14"/>
    <s v="AI"/>
    <n v="0"/>
    <n v="75"/>
    <n v="2.2999999999999998"/>
    <s v="Unknown"/>
    <n v="0.6"/>
    <s v="Reviewed"/>
    <s v="Inactive"/>
    <n v="4"/>
    <n v="1"/>
    <s v="Short Duration"/>
    <s v="GOOD"/>
  </r>
  <r>
    <s v="FL250630"/>
    <s v="Angela Blackwell"/>
    <s v="Female"/>
    <n v="60"/>
    <s v="Male"/>
    <s v="Turkey"/>
    <x v="5"/>
    <s v="Web Development"/>
    <n v="41"/>
    <n v="40"/>
    <n v="4.9000000000000004"/>
    <b v="1"/>
    <n v="0.66"/>
    <s v="Pending"/>
    <s v="Completed"/>
    <n v="20"/>
    <n v="19"/>
    <s v="Long Duration"/>
    <s v="GOOD"/>
  </r>
  <r>
    <s v="FL250631"/>
    <s v="Thomas Wall"/>
    <s v="Male"/>
    <n v="20"/>
    <s v="Male"/>
    <s v="Canada"/>
    <x v="1"/>
    <s v="DevOps"/>
    <s v="0"/>
    <n v="75"/>
    <n v="4.3"/>
    <b v="0"/>
    <n v="0.9"/>
    <s v="Follow-up"/>
    <s v="Inactive"/>
    <n v="1"/>
    <n v="2"/>
    <s v="Short Duration"/>
    <s v="EXCELLENT"/>
  </r>
  <r>
    <s v="FL250632"/>
    <s v="Sarah Anderson"/>
    <s v="Female"/>
    <n v="41"/>
    <s v="Male"/>
    <s v="South Korea"/>
    <x v="10"/>
    <s v="UI/UX Design"/>
    <n v="23"/>
    <n v="75"/>
    <n v="1.4"/>
    <b v="0"/>
    <n v="0.79"/>
    <s v="Urgent"/>
    <s v="On Hold"/>
    <n v="11"/>
    <n v="4"/>
    <s v="Short Duration"/>
    <s v="EXCELLENT"/>
  </r>
  <r>
    <s v="FL250633"/>
    <s v="Christian Lane"/>
    <s v="Male"/>
    <n v="24"/>
    <s v="Male"/>
    <s v="France"/>
    <x v="12"/>
    <s v="Mobile Apps"/>
    <n v="0"/>
    <s v="100"/>
    <n v="2.5125695216907653"/>
    <b v="0"/>
    <n v="0.79"/>
    <s v="Reviewed"/>
    <s v="Inactive"/>
    <n v="5"/>
    <n v="1"/>
    <s v="Short Duration"/>
    <s v="EXCELLENT"/>
  </r>
  <r>
    <s v="FL250634"/>
    <s v="Todd Casey"/>
    <s v="Male"/>
    <n v="44"/>
    <s v="Male"/>
    <s v="Netherlands"/>
    <x v="3"/>
    <s v="Machine Learning"/>
    <n v="4"/>
    <s v=""/>
    <n v="1.3"/>
    <b v="1"/>
    <n v="0.77"/>
    <s v="Urgent"/>
    <s v="Completed"/>
    <n v="3"/>
    <n v="3"/>
    <s v="Short Duration"/>
    <s v="EXCELLENT"/>
  </r>
  <r>
    <s v="FL250635"/>
    <s v="David Martinez"/>
    <s v="Male"/>
    <n v="52"/>
    <s v="Male"/>
    <s v="China"/>
    <x v="15"/>
    <s v="UI/UX Design"/>
    <n v="4"/>
    <s v="75"/>
    <n v="2.2999999999999998"/>
    <b v="1"/>
    <n v="0.79"/>
    <s v="Pending"/>
    <s v="Active"/>
    <n v="1"/>
    <n v="2"/>
    <s v="Short Duration"/>
    <s v="EXCELLENT"/>
  </r>
  <r>
    <s v="FL250636"/>
    <s v="Donald Salas"/>
    <s v="Male"/>
    <n v="35"/>
    <s v="Male"/>
    <s v="Spain"/>
    <x v="6"/>
    <s v="Machine Learning"/>
    <n v="13"/>
    <s v="40"/>
    <n v="3.6"/>
    <b v="0"/>
    <n v="0.83"/>
    <s v="Urgent"/>
    <s v="Inactive"/>
    <n v="14"/>
    <n v="4"/>
    <s v="Short Duration"/>
    <s v="EXCELLENT"/>
  </r>
  <r>
    <s v="FL250637"/>
    <s v="Emma Hicks"/>
    <s v="Female"/>
    <n v="24"/>
    <s v="Male"/>
    <s v="Netherlands"/>
    <x v="3"/>
    <s v="DevOps"/>
    <n v="2"/>
    <n v="50"/>
    <n v="2.5125695216907653"/>
    <b v="0"/>
    <n v="0.64"/>
    <s v="Urgent"/>
    <s v="On Hold"/>
    <n v="4"/>
    <n v="2"/>
    <s v="Short Duration"/>
    <s v="GOOD"/>
  </r>
  <r>
    <s v="FL250638"/>
    <s v="Alison Clark"/>
    <s v="Female"/>
    <n v="46"/>
    <s v="Male"/>
    <s v="Australia"/>
    <x v="1"/>
    <s v="Cybersecurity"/>
    <n v="25"/>
    <n v="100"/>
    <n v="1.3"/>
    <b v="0"/>
    <n v="0.8"/>
    <s v="Reviewed"/>
    <s v="Inactive"/>
    <n v="18"/>
    <n v="5"/>
    <s v="Short Duration"/>
    <s v="EXCELLENT"/>
  </r>
  <r>
    <s v="FL250639"/>
    <s v="Andrew Barnes"/>
    <s v="Male"/>
    <n v="57"/>
    <s v="Male"/>
    <s v="Mexico"/>
    <x v="6"/>
    <s v="Mobile Apps"/>
    <n v="18"/>
    <n v="30"/>
    <n v="1.1000000000000001"/>
    <b v="0"/>
    <n v="0.9"/>
    <s v="Follow-up"/>
    <s v="Inactive"/>
    <n v="13"/>
    <n v="6"/>
    <s v="Short Duration"/>
    <s v="EXCELLENT"/>
  </r>
  <r>
    <s v="FL250640"/>
    <s v="Gina Snyder"/>
    <s v="Female"/>
    <n v="49"/>
    <s v="Male"/>
    <s v="Mexico"/>
    <x v="6"/>
    <s v="Web Development"/>
    <n v="24"/>
    <n v="50"/>
    <n v="0"/>
    <b v="0"/>
    <n v="0.94"/>
    <s v="Urgent"/>
    <s v="Inactive"/>
    <n v="14"/>
    <n v="8"/>
    <s v="Medium Duration"/>
    <s v="EXCELLENT"/>
  </r>
  <r>
    <s v="FL250641"/>
    <s v="David Watson"/>
    <s v="Male"/>
    <n v="41"/>
    <s v="Male"/>
    <s v="Japan"/>
    <x v="7"/>
    <s v="AI"/>
    <n v="7"/>
    <s v="40"/>
    <n v="1.8"/>
    <b v="0"/>
    <n v="0.7"/>
    <s v="Follow-up"/>
    <s v="On Hold"/>
    <n v="14"/>
    <n v="6"/>
    <s v="Short Duration"/>
    <s v="GOOD"/>
  </r>
  <r>
    <s v="FL250642"/>
    <s v="John Davis"/>
    <s v="Male"/>
    <n v="22"/>
    <s v="Male"/>
    <s v="Mexico"/>
    <x v="6"/>
    <s v="Machine Learning"/>
    <n v="1"/>
    <n v="20"/>
    <n v="2.5125695216907653"/>
    <b v="1"/>
    <n v="0.75"/>
    <s v="Pending"/>
    <s v="Completed"/>
    <n v="1"/>
    <n v="1"/>
    <s v="Short Duration"/>
    <s v="EXCELLENT"/>
  </r>
  <r>
    <s v="FL250643"/>
    <s v="Joseph Thomas"/>
    <s v="Male"/>
    <n v="50"/>
    <s v="Male"/>
    <s v="Australia"/>
    <x v="1"/>
    <s v="Blockchain Development"/>
    <n v="17"/>
    <s v="75"/>
    <n v="3.3"/>
    <b v="1"/>
    <n v="0.69"/>
    <s v="Urgent"/>
    <s v="Inactive"/>
    <n v="15"/>
    <n v="9"/>
    <s v="Medium Duration"/>
    <s v="GOOD"/>
  </r>
  <r>
    <s v="FL250644"/>
    <s v="Dean Finley"/>
    <s v="Male"/>
    <n v="57"/>
    <s v="Male"/>
    <s v="Germany"/>
    <x v="2"/>
    <s v="Graphic Design"/>
    <n v="4"/>
    <n v="30"/>
    <n v="4.2"/>
    <b v="0"/>
    <n v="0.79"/>
    <s v="Reviewed"/>
    <s v="Inactive"/>
    <n v="5"/>
    <n v="2"/>
    <s v="Short Duration"/>
    <s v="EXCELLENT"/>
  </r>
  <r>
    <s v="FL250645"/>
    <s v="Ashley Kemp"/>
    <s v="Female"/>
    <n v="47"/>
    <s v="Male"/>
    <s v="Mexico"/>
    <x v="6"/>
    <s v="AI"/>
    <n v="29"/>
    <n v="50"/>
    <n v="2.5125695216907653"/>
    <b v="1"/>
    <n v="0.79"/>
    <s v="Pending"/>
    <s v="Active"/>
    <n v="14"/>
    <n v="5"/>
    <s v="Short Duration"/>
    <s v="EXCELLENT"/>
  </r>
  <r>
    <s v="FL250646"/>
    <s v="Kenneth Evans"/>
    <s v="Male"/>
    <n v="24"/>
    <s v="Male"/>
    <s v="South Africa"/>
    <x v="14"/>
    <s v="Data Analysis"/>
    <n v="2"/>
    <n v="100"/>
    <n v="3.8"/>
    <b v="1"/>
    <n v="0.71"/>
    <s v="Pending"/>
    <s v="On Hold"/>
    <n v="5"/>
    <n v="1"/>
    <s v="Short Duration"/>
    <s v="EXCELLENT"/>
  </r>
  <r>
    <s v="FL250647"/>
    <s v="Brandon Newman"/>
    <s v="Male"/>
    <m/>
    <s v="Male"/>
    <s v="India"/>
    <x v="8"/>
    <s v="Cybersecurity"/>
    <n v="9"/>
    <s v="100"/>
    <n v="4.8"/>
    <b v="1"/>
    <n v="0.72"/>
    <s v="Reviewed"/>
    <s v="Inactive"/>
    <n v="12"/>
    <n v="10"/>
    <s v="Medium Duration"/>
    <s v="EXCELLENT"/>
  </r>
  <r>
    <s v="FL250648"/>
    <s v="Katie Hensley"/>
    <s v="Female"/>
    <n v="50"/>
    <s v="Male"/>
    <s v="Germany"/>
    <x v="2"/>
    <s v="DevOps"/>
    <n v="10"/>
    <n v="100"/>
    <n v="4.3"/>
    <b v="0"/>
    <n v="0.93"/>
    <s v="Urgent"/>
    <s v="On Hold"/>
    <n v="8"/>
    <n v="5"/>
    <s v="Short Duration"/>
    <s v="EXCELLENT"/>
  </r>
  <r>
    <s v="FL250649"/>
    <s v="Joel Randolph"/>
    <s v="Male"/>
    <n v="46"/>
    <s v="Male"/>
    <s v="Brazil"/>
    <x v="9"/>
    <s v="Machine Learning"/>
    <n v="20"/>
    <s v=""/>
    <n v="4.8"/>
    <b v="1"/>
    <n v="0.82"/>
    <s v="Urgent"/>
    <s v="Inactive"/>
    <n v="10"/>
    <n v="9"/>
    <s v="Medium Duration"/>
    <s v="EXCELLENT"/>
  </r>
  <r>
    <s v="FL250650"/>
    <s v="Andrew Scott"/>
    <s v="Male"/>
    <n v="51"/>
    <s v="Male"/>
    <s v="Australia"/>
    <x v="1"/>
    <s v="Cybersecurity"/>
    <n v="9"/>
    <n v="40"/>
    <n v="2.5125695216907653"/>
    <b v="0"/>
    <n v="0.6"/>
    <s v="Pending"/>
    <s v="Completed"/>
    <n v="12"/>
    <n v="5"/>
    <s v="Short Duration"/>
    <s v="GOOD"/>
  </r>
  <r>
    <s v="FL250651"/>
    <s v="Zachary Ochoa"/>
    <s v="Male"/>
    <n v="51"/>
    <s v="Male"/>
    <s v="UK"/>
    <x v="1"/>
    <s v="AI"/>
    <n v="12"/>
    <s v="20"/>
    <n v="4"/>
    <b v="0"/>
    <n v="0.93"/>
    <s v="Urgent"/>
    <s v="Completed"/>
    <n v="15"/>
    <n v="3"/>
    <s v="Short Duration"/>
    <s v="EXCELLENT"/>
  </r>
  <r>
    <s v="FL250652"/>
    <s v="John Arroyo"/>
    <s v="Male"/>
    <n v="27"/>
    <s v="Male"/>
    <s v="UK"/>
    <x v="1"/>
    <s v="AI"/>
    <n v="3"/>
    <n v="50"/>
    <n v="2.5125695216907653"/>
    <b v="0"/>
    <n v="0.79"/>
    <s v="Follow-up"/>
    <s v="Inactive"/>
    <n v="1"/>
    <n v="3"/>
    <s v="Short Duration"/>
    <s v="EXCELLENT"/>
  </r>
  <r>
    <s v="FL250653"/>
    <s v="Matthew Fernandez"/>
    <s v="Male"/>
    <n v="42"/>
    <s v="Male"/>
    <s v="Spain"/>
    <x v="6"/>
    <s v="Web Development"/>
    <n v="13"/>
    <s v="30"/>
    <n v="0"/>
    <b v="0"/>
    <n v="0.74"/>
    <s v="Reviewed"/>
    <s v="Completed"/>
    <n v="12"/>
    <n v="8"/>
    <s v="Medium Duration"/>
    <s v="EXCELLENT"/>
  </r>
  <r>
    <s v="FL250654"/>
    <s v="Benjamin Stark"/>
    <s v="Male"/>
    <n v="25"/>
    <s v="Male"/>
    <s v="Germany"/>
    <x v="2"/>
    <s v="UI/UX Design"/>
    <n v="4"/>
    <n v="40"/>
    <n v="2.2999999999999998"/>
    <b v="1"/>
    <n v="0.73"/>
    <s v="Follow-up"/>
    <s v="Inactive"/>
    <n v="1"/>
    <n v="1"/>
    <s v="Short Duration"/>
    <s v="EXCELLENT"/>
  </r>
  <r>
    <s v="FL250655"/>
    <s v="Tammy Greer"/>
    <s v="Female"/>
    <n v="32"/>
    <s v="Male"/>
    <s v="Germany"/>
    <x v="2"/>
    <s v="Data Analysis"/>
    <n v="9"/>
    <s v="75"/>
    <n v="2.5125695216907653"/>
    <b v="0"/>
    <n v="0.96"/>
    <s v="Urgent"/>
    <s v="Completed"/>
    <n v="11"/>
    <n v="5"/>
    <s v="Short Duration"/>
    <s v="EXCELLENT"/>
  </r>
  <r>
    <s v="FL250656"/>
    <s v="Cynthia Mckinney"/>
    <s v="Female"/>
    <n v="59"/>
    <s v="Male"/>
    <s v="Canada"/>
    <x v="1"/>
    <s v="Graphic Design"/>
    <n v="14"/>
    <s v="30"/>
    <n v="3.8"/>
    <s v="Unknown"/>
    <n v="0.66"/>
    <s v="Pending"/>
    <s v="Active"/>
    <n v="8"/>
    <n v="8"/>
    <s v="Medium Duration"/>
    <s v="GOOD"/>
  </r>
  <r>
    <s v="FL250657"/>
    <s v="Wendy Rice"/>
    <s v="Female"/>
    <n v="59"/>
    <s v="Male"/>
    <s v="France"/>
    <x v="12"/>
    <s v="Cybersecurity"/>
    <n v="37"/>
    <s v="30"/>
    <n v="4"/>
    <b v="0"/>
    <n v="0.62"/>
    <s v="Reviewed"/>
    <s v="Active"/>
    <n v="20"/>
    <n v="2"/>
    <s v="Short Duration"/>
    <s v="GOOD"/>
  </r>
  <r>
    <s v="FL250658"/>
    <s v="Randy Bender"/>
    <s v="Male"/>
    <n v="29"/>
    <s v="Male"/>
    <s v="Germany"/>
    <x v="2"/>
    <s v="Graphic Design"/>
    <n v="2"/>
    <n v="75"/>
    <n v="2.2000000000000002"/>
    <b v="1"/>
    <n v="0.85"/>
    <s v="Urgent"/>
    <s v="Active"/>
    <n v="5"/>
    <n v="1"/>
    <s v="Short Duration"/>
    <s v="EXCELLENT"/>
  </r>
  <r>
    <s v="FL250659"/>
    <s v="Richard Dominguez"/>
    <s v="Male"/>
    <n v="58"/>
    <s v="Male"/>
    <s v="China"/>
    <x v="15"/>
    <s v="AI"/>
    <n v="11"/>
    <s v="100"/>
    <n v="4.3"/>
    <b v="0"/>
    <n v="0.66"/>
    <s v="Urgent"/>
    <s v="On Hold"/>
    <n v="6"/>
    <n v="3"/>
    <s v="Short Duration"/>
    <s v="GOOD"/>
  </r>
  <r>
    <s v="FL250660"/>
    <s v="Melissa Maldonado"/>
    <s v="Female"/>
    <n v="56"/>
    <s v="Male"/>
    <s v="Canada"/>
    <x v="1"/>
    <s v="Cybersecurity"/>
    <n v="19"/>
    <s v="20"/>
    <n v="0"/>
    <b v="0"/>
    <n v="0.87"/>
    <s v="Pending"/>
    <s v="On Hold"/>
    <n v="16"/>
    <n v="5"/>
    <s v="Short Duration"/>
    <s v="EXCELLENT"/>
  </r>
  <r>
    <s v="FL250661"/>
    <s v="Leah Harris"/>
    <s v="Female"/>
    <n v="36"/>
    <s v="Male"/>
    <s v="US"/>
    <x v="1"/>
    <s v="Machine Learning"/>
    <n v="9"/>
    <s v="20"/>
    <n v="0"/>
    <b v="1"/>
    <n v="0.68"/>
    <s v="Pending"/>
    <s v="Active"/>
    <n v="9"/>
    <n v="10"/>
    <s v="Medium Duration"/>
    <s v="GOOD"/>
  </r>
  <r>
    <s v="FL250662"/>
    <s v="Lynn French"/>
    <s v="Female"/>
    <n v="52"/>
    <s v="Male"/>
    <s v="Canada"/>
    <x v="1"/>
    <s v="UI/UX Design"/>
    <n v="16"/>
    <s v="100"/>
    <n v="4"/>
    <b v="1"/>
    <n v="0.79"/>
    <s v="Follow-up"/>
    <s v="On Hold"/>
    <n v="10"/>
    <n v="11"/>
    <s v="Medium Duration"/>
    <s v="EXCELLENT"/>
  </r>
  <r>
    <s v="FL250663"/>
    <s v="Angela Johnson"/>
    <s v="Female"/>
    <n v="42"/>
    <s v="Male"/>
    <s v="Netherlands"/>
    <x v="3"/>
    <s v="Mobile Apps"/>
    <n v="8"/>
    <n v="50"/>
    <n v="2.5125695216907653"/>
    <s v="Unknown"/>
    <n v="0.79"/>
    <s v="Reviewed"/>
    <s v="Completed"/>
    <n v="6"/>
    <n v="11"/>
    <s v="Medium Duration"/>
    <s v="EXCELLENT"/>
  </r>
  <r>
    <s v="FL250664"/>
    <s v="Sarah Edwards"/>
    <s v="Female"/>
    <n v="59"/>
    <s v="Male"/>
    <s v="India"/>
    <x v="8"/>
    <s v="Mobile Apps"/>
    <n v="34"/>
    <s v="100"/>
    <n v="2"/>
    <b v="1"/>
    <n v="0.79"/>
    <s v="Reviewed"/>
    <s v="Inactive"/>
    <n v="18"/>
    <n v="8"/>
    <s v="Medium Duration"/>
    <s v="EXCELLENT"/>
  </r>
  <r>
    <s v="FL250665"/>
    <s v="Roy Collins"/>
    <s v="Male"/>
    <n v="33"/>
    <s v="Male"/>
    <s v="Netherlands"/>
    <x v="3"/>
    <s v="Mobile Apps"/>
    <n v="5"/>
    <n v="50"/>
    <n v="4.7"/>
    <b v="1"/>
    <n v="0.88"/>
    <s v="Pending"/>
    <s v="Inactive"/>
    <n v="4"/>
    <n v="2"/>
    <s v="Short Duration"/>
    <s v="EXCELLENT"/>
  </r>
  <r>
    <s v="FL250666"/>
    <s v="Samantha Porter"/>
    <s v="Female"/>
    <n v="55"/>
    <s v="Male"/>
    <s v="Canada"/>
    <x v="1"/>
    <s v="Web Development"/>
    <n v="14"/>
    <n v="50"/>
    <n v="3.6"/>
    <b v="1"/>
    <n v="0.81"/>
    <s v="Follow-up"/>
    <s v="Inactive"/>
    <n v="9"/>
    <n v="7"/>
    <s v="Medium Duration"/>
    <s v="EXCELLENT"/>
  </r>
  <r>
    <s v="FL250667"/>
    <s v="Juan Elliott"/>
    <s v="Male"/>
    <n v="47"/>
    <s v="Male"/>
    <s v="South Korea"/>
    <x v="10"/>
    <s v="UI/UX Design"/>
    <n v="17"/>
    <s v="50"/>
    <n v="1.2"/>
    <b v="0"/>
    <n v="0.79"/>
    <s v="Reviewed"/>
    <s v="Active"/>
    <n v="14"/>
    <n v="5"/>
    <s v="Short Duration"/>
    <s v="EXCELLENT"/>
  </r>
  <r>
    <s v="FL250668"/>
    <s v="Elizabeth Phillips"/>
    <s v="Female"/>
    <n v="29"/>
    <s v="Male"/>
    <s v="Mexico"/>
    <x v="6"/>
    <s v="AI"/>
    <n v="10"/>
    <s v=""/>
    <n v="4.4000000000000004"/>
    <b v="1"/>
    <n v="0.67"/>
    <s v="Pending"/>
    <s v="On Hold"/>
    <n v="15"/>
    <n v="5"/>
    <s v="Short Duration"/>
    <s v="GOOD"/>
  </r>
  <r>
    <s v="FL250669"/>
    <s v="Laura Evans"/>
    <s v="Female"/>
    <n v="30"/>
    <s v="Male"/>
    <s v="UK"/>
    <x v="1"/>
    <s v="DevOps"/>
    <n v="8"/>
    <s v="100"/>
    <n v="1.4"/>
    <b v="1"/>
    <n v="0.62"/>
    <s v="Urgent"/>
    <s v="Completed"/>
    <n v="14"/>
    <n v="5"/>
    <s v="Short Duration"/>
    <s v="GOOD"/>
  </r>
  <r>
    <s v="FL250670"/>
    <s v="Amanda Mitchell"/>
    <s v="Female"/>
    <n v="25"/>
    <s v="Male"/>
    <s v="Canada"/>
    <x v="1"/>
    <s v="DevOps"/>
    <n v="1"/>
    <n v="30"/>
    <n v="3.2"/>
    <b v="0"/>
    <n v="0.87"/>
    <s v="Reviewed"/>
    <s v="Completed"/>
    <n v="3"/>
    <n v="2"/>
    <s v="Short Duration"/>
    <s v="EXCELLENT"/>
  </r>
  <r>
    <s v="FL250671"/>
    <s v="Sandra Williams"/>
    <s v="Female"/>
    <n v="28"/>
    <s v="Male"/>
    <s v="Egypt"/>
    <x v="13"/>
    <s v="Cybersecurity"/>
    <n v="10"/>
    <s v=""/>
    <n v="3.8"/>
    <b v="1"/>
    <n v="0.98"/>
    <s v="Follow-up"/>
    <s v="Active"/>
    <n v="12"/>
    <n v="11"/>
    <s v="Medium Duration"/>
    <s v="EXCELLENT"/>
  </r>
  <r>
    <s v="FL250672"/>
    <s v="Eric Johnson"/>
    <s v="Male"/>
    <n v="29"/>
    <s v="Male"/>
    <s v="South Korea"/>
    <x v="10"/>
    <s v="Blockchain Development"/>
    <n v="0"/>
    <n v="75"/>
    <n v="1.5"/>
    <b v="1"/>
    <n v="0.64"/>
    <s v="Follow-up"/>
    <s v="Completed"/>
    <n v="5"/>
    <n v="4"/>
    <s v="Short Duration"/>
    <s v="GOOD"/>
  </r>
  <r>
    <s v="FL250673"/>
    <s v="Javier Hobbs"/>
    <s v="Male"/>
    <n v="30"/>
    <s v="Male"/>
    <s v="Spain"/>
    <x v="6"/>
    <s v="Graphic Design"/>
    <n v="4"/>
    <s v=""/>
    <n v="2.8"/>
    <b v="1"/>
    <n v="0.71"/>
    <s v="Follow-up"/>
    <s v="Completed"/>
    <n v="4"/>
    <n v="1"/>
    <s v="Short Duration"/>
    <s v="EXCELLENT"/>
  </r>
  <r>
    <s v="FL250674"/>
    <s v="Jacob Jones"/>
    <s v="Male"/>
    <n v="47"/>
    <s v="Male"/>
    <s v="Egypt"/>
    <x v="13"/>
    <s v="AI"/>
    <n v="2"/>
    <s v="50"/>
    <n v="2.7"/>
    <b v="0"/>
    <n v="0.96"/>
    <s v="Urgent"/>
    <s v="Completed"/>
    <n v="4"/>
    <n v="1"/>
    <s v="Short Duration"/>
    <s v="EXCELLENT"/>
  </r>
  <r>
    <s v="FL250675"/>
    <s v="Zachary Murphy"/>
    <s v="Male"/>
    <n v="34"/>
    <s v="Male"/>
    <s v="Australia"/>
    <x v="1"/>
    <s v="Blockchain Development"/>
    <n v="10"/>
    <n v="30"/>
    <n v="3.9"/>
    <s v="Unknown"/>
    <n v="0.79"/>
    <s v="Reviewed"/>
    <s v="Completed"/>
    <n v="12"/>
    <n v="13"/>
    <s v="Long Duration"/>
    <s v="EXCELLENT"/>
  </r>
  <r>
    <s v="FL250676"/>
    <s v="Joshua Owens"/>
    <s v="Male"/>
    <n v="45"/>
    <s v="Male"/>
    <s v="US"/>
    <x v="1"/>
    <s v="Graphic Design"/>
    <n v="16"/>
    <s v="100"/>
    <n v="4.5999999999999996"/>
    <b v="0"/>
    <n v="0.78"/>
    <s v="Reviewed"/>
    <s v="On Hold"/>
    <n v="15"/>
    <n v="7"/>
    <s v="Medium Duration"/>
    <s v="EXCELLENT"/>
  </r>
  <r>
    <s v="FL250677"/>
    <s v="Dawn Mitchell"/>
    <s v="Female"/>
    <n v="56"/>
    <s v="Male"/>
    <s v="Spain"/>
    <x v="6"/>
    <s v="Cybersecurity"/>
    <n v="27"/>
    <n v="20"/>
    <n v="2.2000000000000002"/>
    <b v="0"/>
    <n v="0.7"/>
    <s v="Urgent"/>
    <s v="Completed"/>
    <n v="19"/>
    <n v="3"/>
    <s v="Short Duration"/>
    <s v="GOOD"/>
  </r>
  <r>
    <s v="FL250678"/>
    <s v="Regina Dunn"/>
    <s v="Female"/>
    <n v="49"/>
    <s v="Male"/>
    <s v="China"/>
    <x v="15"/>
    <s v="DevOps"/>
    <n v="20"/>
    <s v="50"/>
    <n v="2.5"/>
    <b v="0"/>
    <n v="0.82"/>
    <s v="Reviewed"/>
    <s v="Inactive"/>
    <n v="15"/>
    <n v="11"/>
    <s v="Medium Duration"/>
    <s v="EXCELLENT"/>
  </r>
  <r>
    <s v="FL250679"/>
    <s v="Ernest Cole"/>
    <s v="Male"/>
    <n v="48"/>
    <s v="Male"/>
    <s v="France"/>
    <x v="12"/>
    <s v="AI"/>
    <n v="10"/>
    <s v=""/>
    <n v="3.1"/>
    <b v="0"/>
    <n v="0.79"/>
    <s v="Urgent"/>
    <s v="Active"/>
    <n v="13"/>
    <n v="4"/>
    <s v="Short Duration"/>
    <s v="EXCELLENT"/>
  </r>
  <r>
    <s v="FL250680"/>
    <s v="Hannah Sanders"/>
    <s v="Female"/>
    <n v="29"/>
    <s v="Male"/>
    <s v="South Korea"/>
    <x v="10"/>
    <s v="Graphic Design"/>
    <n v="0"/>
    <n v="20"/>
    <n v="2.5125695216907653"/>
    <b v="1"/>
    <n v="0.99"/>
    <s v="Urgent"/>
    <s v="On Hold"/>
    <n v="3"/>
    <n v="2"/>
    <s v="Short Duration"/>
    <s v="EXCELLENT"/>
  </r>
  <r>
    <s v="FL250681"/>
    <s v="Ellen Bowman"/>
    <s v="Female"/>
    <n v="49"/>
    <s v="Male"/>
    <s v="Netherlands"/>
    <x v="3"/>
    <s v="Web Development"/>
    <n v="11"/>
    <s v="75"/>
    <n v="3.8"/>
    <b v="1"/>
    <n v="0.93"/>
    <s v="Urgent"/>
    <s v="Completed"/>
    <n v="13"/>
    <n v="5"/>
    <s v="Short Duration"/>
    <s v="EXCELLENT"/>
  </r>
  <r>
    <s v="FL250682"/>
    <s v="Nancy Moore"/>
    <s v="Female"/>
    <n v="22"/>
    <s v="Male"/>
    <s v="China"/>
    <x v="15"/>
    <s v="Blockchain Development"/>
    <n v="1"/>
    <s v="100"/>
    <n v="4.8"/>
    <b v="1"/>
    <n v="0.75"/>
    <s v="Follow-up"/>
    <s v="On Hold"/>
    <n v="1"/>
    <n v="1"/>
    <s v="Short Duration"/>
    <s v="EXCELLENT"/>
  </r>
  <r>
    <s v="FL250683"/>
    <s v="Joseph Wood"/>
    <s v="Male"/>
    <n v="52"/>
    <s v="Male"/>
    <s v="Mexico"/>
    <x v="6"/>
    <s v="Graphic Design"/>
    <n v="30"/>
    <n v="100"/>
    <n v="2.5"/>
    <s v="Unknown"/>
    <n v="0.61"/>
    <s v="Reviewed"/>
    <s v="Completed"/>
    <n v="19"/>
    <n v="14"/>
    <s v="Long Duration"/>
    <s v="GOOD"/>
  </r>
  <r>
    <s v="FL250684"/>
    <s v="Michael Harrell"/>
    <s v="Male"/>
    <n v="60"/>
    <s v="Male"/>
    <s v="Canada"/>
    <x v="1"/>
    <s v="Blockchain Development"/>
    <n v="7"/>
    <n v="30"/>
    <n v="0"/>
    <b v="0"/>
    <n v="0.97"/>
    <s v="Urgent"/>
    <s v="Inactive"/>
    <n v="9"/>
    <n v="8"/>
    <s v="Medium Duration"/>
    <s v="EXCELLENT"/>
  </r>
  <r>
    <s v="FL250685"/>
    <s v="Connie Mcclain"/>
    <s v="Female"/>
    <n v="33"/>
    <s v="Male"/>
    <s v="Japan"/>
    <x v="7"/>
    <s v="UI/UX Design"/>
    <n v="0"/>
    <n v="100"/>
    <n v="1.7"/>
    <b v="1"/>
    <n v="0.95"/>
    <s v="Reviewed"/>
    <s v="Active"/>
    <n v="4"/>
    <n v="5"/>
    <s v="Short Duration"/>
    <s v="EXCELLENT"/>
  </r>
  <r>
    <s v="FL250686"/>
    <s v="Matthew Baldwin"/>
    <s v="Male"/>
    <n v="52"/>
    <s v="Male"/>
    <s v="South Korea"/>
    <x v="10"/>
    <s v="Graphic Design"/>
    <n v="21"/>
    <n v="40"/>
    <n v="4"/>
    <s v="Unknown"/>
    <n v="0.69"/>
    <s v="Follow-up"/>
    <s v="Completed"/>
    <n v="14"/>
    <n v="9"/>
    <s v="Medium Duration"/>
    <s v="GOOD"/>
  </r>
  <r>
    <s v="FL250687"/>
    <s v="Danielle Nelson"/>
    <s v="Female"/>
    <n v="25"/>
    <s v="Male"/>
    <s v="Germany"/>
    <x v="2"/>
    <s v="DevOps"/>
    <n v="7"/>
    <n v="100"/>
    <n v="1.9"/>
    <b v="0"/>
    <n v="0.63"/>
    <s v="Urgent"/>
    <s v="Completed"/>
    <n v="11"/>
    <n v="5"/>
    <s v="Short Duration"/>
    <s v="GOOD"/>
  </r>
  <r>
    <s v="FL250688"/>
    <s v="Steven Moore"/>
    <s v="Male"/>
    <n v="33"/>
    <s v="Male"/>
    <s v="Japan"/>
    <x v="7"/>
    <s v="Cybersecurity"/>
    <s v="0"/>
    <n v="30"/>
    <n v="4.4000000000000004"/>
    <b v="1"/>
    <n v="0.65"/>
    <s v="Pending"/>
    <s v="Completed"/>
    <n v="1"/>
    <n v="1"/>
    <s v="Short Duration"/>
    <s v="GOOD"/>
  </r>
  <r>
    <s v="FL250689"/>
    <s v="Megan Hudson"/>
    <s v="Female"/>
    <n v="33"/>
    <s v="Male"/>
    <s v="China"/>
    <x v="15"/>
    <s v="Mobile Apps"/>
    <s v="0"/>
    <s v=""/>
    <n v="4.2"/>
    <b v="1"/>
    <n v="0.9"/>
    <s v="Follow-up"/>
    <s v="Completed"/>
    <n v="1"/>
    <n v="1"/>
    <s v="Short Duration"/>
    <s v="EXCELLENT"/>
  </r>
  <r>
    <s v="FL250690"/>
    <s v="Lisa Johnson"/>
    <s v="Female"/>
    <n v="52"/>
    <s v="Male"/>
    <s v="Canada"/>
    <x v="1"/>
    <s v="UI/UX Design"/>
    <n v="25"/>
    <s v="100"/>
    <n v="4.8"/>
    <b v="0"/>
    <n v="0.79"/>
    <s v="Pending"/>
    <s v="Active"/>
    <n v="10"/>
    <n v="8"/>
    <s v="Medium Duration"/>
    <s v="EXCELLENT"/>
  </r>
  <r>
    <s v="FL250691"/>
    <s v="Tracy White"/>
    <s v="Female"/>
    <n v="20"/>
    <s v="Male"/>
    <s v="Indonesia"/>
    <x v="4"/>
    <s v="Web Development"/>
    <n v="1"/>
    <n v="30"/>
    <n v="2"/>
    <b v="0"/>
    <n v="0.89"/>
    <s v="Reviewed"/>
    <s v="Active"/>
    <n v="1"/>
    <n v="2"/>
    <s v="Short Duration"/>
    <s v="EXCELLENT"/>
  </r>
  <r>
    <s v="FL250692"/>
    <s v="Natalie Diaz"/>
    <s v="Female"/>
    <n v="43"/>
    <s v="Male"/>
    <s v="Russia"/>
    <x v="11"/>
    <s v="Data Analysis"/>
    <n v="7"/>
    <n v="50"/>
    <n v="2.5125695216907653"/>
    <b v="1"/>
    <n v="0.8"/>
    <s v="Reviewed"/>
    <s v="Inactive"/>
    <n v="11"/>
    <n v="3"/>
    <s v="Short Duration"/>
    <s v="EXCELLENT"/>
  </r>
  <r>
    <s v="FL250693"/>
    <s v="Amanda Mitchell"/>
    <s v="Female"/>
    <n v="31"/>
    <s v="Male"/>
    <s v="France"/>
    <x v="12"/>
    <s v="Mobile Apps"/>
    <s v="0"/>
    <s v="50"/>
    <n v="1.4"/>
    <b v="0"/>
    <n v="0.8"/>
    <s v="Follow-up"/>
    <s v="Active"/>
    <n v="5"/>
    <n v="2"/>
    <s v="Short Duration"/>
    <s v="EXCELLENT"/>
  </r>
  <r>
    <s v="FL250694"/>
    <s v="Karen Scott"/>
    <s v="Female"/>
    <n v="29"/>
    <s v="Male"/>
    <s v="Germany"/>
    <x v="2"/>
    <s v="Data Analysis"/>
    <n v="6"/>
    <s v="100"/>
    <n v="1.8"/>
    <b v="0"/>
    <n v="0.79"/>
    <s v="Reviewed"/>
    <s v="Completed"/>
    <n v="6"/>
    <n v="10"/>
    <s v="Medium Duration"/>
    <s v="EXCELLENT"/>
  </r>
  <r>
    <s v="FL250695"/>
    <s v="Mary Brown"/>
    <s v="Female"/>
    <n v="53"/>
    <s v="Male"/>
    <s v="South Africa"/>
    <x v="14"/>
    <s v="Graphic Design"/>
    <n v="35"/>
    <s v=""/>
    <n v="0"/>
    <b v="1"/>
    <n v="0.67"/>
    <s v="Pending"/>
    <s v="Inactive"/>
    <n v="18"/>
    <n v="9"/>
    <s v="Medium Duration"/>
    <s v="GOOD"/>
  </r>
  <r>
    <s v="FL250696"/>
    <s v="Jon Jones"/>
    <s v="Male"/>
    <n v="38"/>
    <s v="Male"/>
    <s v="India"/>
    <x v="8"/>
    <s v="Mobile Apps"/>
    <n v="1"/>
    <n v="40"/>
    <n v="0"/>
    <b v="0"/>
    <n v="0.96"/>
    <s v="Urgent"/>
    <s v="Inactive"/>
    <n v="2"/>
    <n v="2"/>
    <s v="Short Duration"/>
    <s v="EXCELLENT"/>
  </r>
  <r>
    <s v="FL250697"/>
    <s v="Jason Phillips"/>
    <s v="Male"/>
    <n v="29"/>
    <s v="Male"/>
    <s v="Spain"/>
    <x v="6"/>
    <s v="Graphic Design"/>
    <s v="0"/>
    <s v="20"/>
    <n v="0"/>
    <b v="0"/>
    <n v="0.9"/>
    <s v="Urgent"/>
    <s v="Inactive"/>
    <n v="3"/>
    <n v="3"/>
    <s v="Short Duration"/>
    <s v="EXCELLENT"/>
  </r>
  <r>
    <s v="FL250698"/>
    <s v="Eric Walsh"/>
    <s v="Male"/>
    <n v="42"/>
    <s v="Male"/>
    <s v="South Korea"/>
    <x v="10"/>
    <s v="UI/UX Design"/>
    <n v="0"/>
    <s v=""/>
    <n v="3.9"/>
    <b v="0"/>
    <n v="0.62"/>
    <s v="Urgent"/>
    <s v="Completed"/>
    <n v="5"/>
    <n v="2"/>
    <s v="Short Duration"/>
    <s v="GOOD"/>
  </r>
  <r>
    <s v="FL250699"/>
    <s v="Carol Schneider"/>
    <s v="Female"/>
    <n v="54"/>
    <s v="Male"/>
    <s v="US"/>
    <x v="1"/>
    <s v="Machine Learning"/>
    <n v="9"/>
    <s v="100"/>
    <n v="2.5125695216907653"/>
    <b v="0"/>
    <n v="0.72"/>
    <s v="Follow-up"/>
    <s v="On Hold"/>
    <n v="13"/>
    <n v="10"/>
    <s v="Medium Duration"/>
    <s v="EXCELLENT"/>
  </r>
  <r>
    <s v="FL250700"/>
    <s v="Juan Hines"/>
    <s v="Male"/>
    <n v="56"/>
    <s v="Male"/>
    <s v="China"/>
    <x v="15"/>
    <s v="UI/UX Design"/>
    <n v="18"/>
    <n v="50"/>
    <n v="4.4000000000000004"/>
    <b v="1"/>
    <n v="0.83"/>
    <s v="Reviewed"/>
    <s v="Completed"/>
    <n v="18"/>
    <n v="10"/>
    <s v="Medium Duration"/>
    <s v="EXCELLENT"/>
  </r>
  <r>
    <s v="FL250701"/>
    <s v="Martha Sweeney"/>
    <s v="Female"/>
    <n v="47"/>
    <s v="Male"/>
    <s v="Turkey"/>
    <x v="5"/>
    <s v="Graphic Design"/>
    <n v="22"/>
    <s v="100"/>
    <n v="4.4000000000000004"/>
    <b v="0"/>
    <n v="0.7"/>
    <s v="Pending"/>
    <s v="Active"/>
    <n v="17"/>
    <n v="16"/>
    <s v="Long Duration"/>
    <s v="GOOD"/>
  </r>
  <r>
    <s v="FL250702"/>
    <s v="Jason Weaver"/>
    <s v="Male"/>
    <n v="45"/>
    <s v="Male"/>
    <s v="Russia"/>
    <x v="11"/>
    <s v="Blockchain Development"/>
    <n v="25"/>
    <s v="50"/>
    <n v="0"/>
    <b v="0"/>
    <n v="0.99"/>
    <s v="Reviewed"/>
    <s v="Active"/>
    <n v="17"/>
    <n v="3"/>
    <s v="Short Duration"/>
    <s v="EXCELLENT"/>
  </r>
  <r>
    <s v="FL250703"/>
    <s v="Benjamin Stevens"/>
    <s v="Male"/>
    <n v="45"/>
    <s v="Male"/>
    <s v="China"/>
    <x v="15"/>
    <s v="Data Analysis"/>
    <n v="6"/>
    <s v="50"/>
    <n v="1.4"/>
    <s v="Unknown"/>
    <n v="0.97"/>
    <s v="Reviewed"/>
    <s v="Completed"/>
    <n v="6"/>
    <n v="5"/>
    <s v="Short Duration"/>
    <s v="EXCELLENT"/>
  </r>
  <r>
    <s v="FL250704"/>
    <s v="Daniel Lopez"/>
    <s v="Male"/>
    <n v="35"/>
    <s v="Male"/>
    <s v="Canada"/>
    <x v="1"/>
    <s v="Machine Learning"/>
    <n v="10"/>
    <s v="20"/>
    <n v="3.2"/>
    <b v="1"/>
    <n v="0.77"/>
    <s v="Reviewed"/>
    <s v="Completed"/>
    <n v="6"/>
    <n v="10"/>
    <s v="Medium Duration"/>
    <s v="EXCELLENT"/>
  </r>
  <r>
    <s v="FL250705"/>
    <s v="John Simpson"/>
    <s v="Male"/>
    <n v="51"/>
    <s v="Male"/>
    <s v="Canada"/>
    <x v="1"/>
    <s v="DevOps"/>
    <n v="4"/>
    <n v="50"/>
    <n v="2"/>
    <b v="0"/>
    <n v="0.92"/>
    <s v="Urgent"/>
    <s v="Inactive"/>
    <n v="2"/>
    <n v="2"/>
    <s v="Short Duration"/>
    <s v="EXCELLENT"/>
  </r>
  <r>
    <s v="FL250706"/>
    <s v="Katrina Schultz"/>
    <s v="Female"/>
    <n v="34"/>
    <s v="Male"/>
    <s v="Spain"/>
    <x v="6"/>
    <s v="Mobile Apps"/>
    <n v="11"/>
    <s v="50"/>
    <n v="3.3"/>
    <b v="1"/>
    <n v="0.76"/>
    <s v="Pending"/>
    <s v="Completed"/>
    <n v="9"/>
    <n v="4"/>
    <s v="Short Duration"/>
    <s v="EXCELLENT"/>
  </r>
  <r>
    <s v="FL250707"/>
    <s v="Danielle Bell"/>
    <s v="Female"/>
    <n v="51"/>
    <s v="Male"/>
    <s v="Indonesia"/>
    <x v="4"/>
    <s v="Graphic Design"/>
    <n v="1"/>
    <n v="50"/>
    <n v="0"/>
    <b v="1"/>
    <n v="0.97"/>
    <s v="Pending"/>
    <s v="Inactive"/>
    <n v="1"/>
    <n v="1"/>
    <s v="Short Duration"/>
    <s v="EXCELLENT"/>
  </r>
  <r>
    <s v="FL250708"/>
    <s v="Jason Brady"/>
    <s v="Male"/>
    <n v="58"/>
    <s v="Male"/>
    <s v="Egypt"/>
    <x v="13"/>
    <s v="Graphic Design"/>
    <n v="35"/>
    <n v="100"/>
    <n v="2.2999999999999998"/>
    <b v="1"/>
    <n v="0.79"/>
    <s v="Reviewed"/>
    <s v="Active"/>
    <n v="16"/>
    <n v="5"/>
    <s v="Short Duration"/>
    <s v="EXCELLENT"/>
  </r>
  <r>
    <s v="FL250709"/>
    <s v="Megan Bright"/>
    <s v="Female"/>
    <n v="36"/>
    <s v="Male"/>
    <s v="Netherlands"/>
    <x v="3"/>
    <s v="Web Development"/>
    <n v="17"/>
    <n v="20"/>
    <n v="0"/>
    <b v="1"/>
    <n v="0.99"/>
    <s v="Urgent"/>
    <s v="Inactive"/>
    <n v="12"/>
    <n v="8"/>
    <s v="Medium Duration"/>
    <s v="EXCELLENT"/>
  </r>
  <r>
    <s v="FL250710"/>
    <s v="David Griffin"/>
    <s v="Male"/>
    <m/>
    <s v="Male"/>
    <s v="Russia"/>
    <x v="11"/>
    <s v="AI"/>
    <n v="12"/>
    <s v="30"/>
    <n v="2.6"/>
    <b v="1"/>
    <n v="0.79"/>
    <s v="Urgent"/>
    <s v="Completed"/>
    <n v="6"/>
    <n v="10"/>
    <s v="Medium Duration"/>
    <s v="EXCELLENT"/>
  </r>
  <r>
    <s v="FL250711"/>
    <s v="Michael Clark"/>
    <s v="Male"/>
    <n v="56"/>
    <s v="Male"/>
    <s v="South Africa"/>
    <x v="14"/>
    <s v="Machine Learning"/>
    <n v="30"/>
    <s v="40"/>
    <n v="3.3"/>
    <b v="1"/>
    <n v="0.82"/>
    <s v="Pending"/>
    <s v="Active"/>
    <n v="12"/>
    <n v="3"/>
    <s v="Short Duration"/>
    <s v="EXCELLENT"/>
  </r>
  <r>
    <s v="FL250712"/>
    <s v="Rebecca Barker"/>
    <s v="Female"/>
    <n v="58"/>
    <s v="Male"/>
    <s v="Canada"/>
    <x v="1"/>
    <s v="Cybersecurity"/>
    <n v="20"/>
    <s v="75"/>
    <n v="3.6"/>
    <b v="1"/>
    <n v="0.78"/>
    <s v="Urgent"/>
    <s v="On Hold"/>
    <n v="11"/>
    <n v="13"/>
    <s v="Long Duration"/>
    <s v="EXCELLENT"/>
  </r>
  <r>
    <s v="FL250713"/>
    <s v="Angela Smith"/>
    <s v="Female"/>
    <n v="58"/>
    <s v="Male"/>
    <s v="US"/>
    <x v="1"/>
    <s v="Cybersecurity"/>
    <n v="22"/>
    <s v="100"/>
    <n v="3.7"/>
    <b v="0"/>
    <n v="0.79"/>
    <s v="Urgent"/>
    <s v="Inactive"/>
    <n v="13"/>
    <n v="8"/>
    <s v="Medium Duration"/>
    <s v="EXCELLENT"/>
  </r>
  <r>
    <s v="FL250714"/>
    <s v="Christina Wright"/>
    <s v="Female"/>
    <n v="54"/>
    <s v="Male"/>
    <s v="UK"/>
    <x v="1"/>
    <s v="AI"/>
    <n v="32"/>
    <n v="20"/>
    <n v="3.4"/>
    <b v="0"/>
    <n v="0.79"/>
    <s v="Urgent"/>
    <s v="Active"/>
    <n v="11"/>
    <n v="15"/>
    <s v="Long Duration"/>
    <s v="EXCELLENT"/>
  </r>
  <r>
    <s v="FL250715"/>
    <s v="Todd Turner"/>
    <s v="Male"/>
    <n v="53"/>
    <s v="Male"/>
    <s v="Australia"/>
    <x v="1"/>
    <s v="UI/UX Design"/>
    <n v="9"/>
    <s v="50"/>
    <n v="4"/>
    <b v="1"/>
    <n v="0.72"/>
    <s v="Follow-up"/>
    <s v="Inactive"/>
    <n v="14"/>
    <n v="2"/>
    <s v="Short Duration"/>
    <s v="EXCELLENT"/>
  </r>
  <r>
    <s v="FL250716"/>
    <s v="Elizabeth Green"/>
    <s v="Female"/>
    <n v="43"/>
    <s v="Male"/>
    <s v="Australia"/>
    <x v="1"/>
    <s v="Web Development"/>
    <n v="22"/>
    <s v="40"/>
    <n v="4.5"/>
    <s v="Unknown"/>
    <n v="0.79"/>
    <s v="Reviewed"/>
    <s v="Active"/>
    <n v="16"/>
    <n v="6"/>
    <s v="Short Duration"/>
    <s v="EXCELLENT"/>
  </r>
  <r>
    <s v="FL250717"/>
    <s v="Alex Smith"/>
    <s v="Male"/>
    <n v="44"/>
    <s v="Male"/>
    <s v="South Korea"/>
    <x v="10"/>
    <s v="Machine Learning"/>
    <n v="1"/>
    <s v="75"/>
    <n v="4.3"/>
    <b v="1"/>
    <n v="0.79"/>
    <s v="Pending"/>
    <s v="Active"/>
    <n v="1"/>
    <n v="1"/>
    <s v="Short Duration"/>
    <s v="EXCELLENT"/>
  </r>
  <r>
    <s v="FL250718"/>
    <s v="Shane Hale"/>
    <s v="Male"/>
    <n v="34"/>
    <s v="Male"/>
    <s v="Canada"/>
    <x v="1"/>
    <s v="Cybersecurity"/>
    <n v="4"/>
    <s v="75"/>
    <n v="4"/>
    <b v="1"/>
    <n v="0.79"/>
    <s v="Pending"/>
    <s v="Inactive"/>
    <n v="3"/>
    <n v="2"/>
    <s v="Short Duration"/>
    <s v="EXCELLENT"/>
  </r>
  <r>
    <s v="FL250719"/>
    <s v="Kathy Grimes"/>
    <s v="Female"/>
    <n v="27"/>
    <s v="Male"/>
    <s v="Brazil"/>
    <x v="9"/>
    <s v="Mobile Apps"/>
    <n v="8"/>
    <n v="50"/>
    <n v="1.6"/>
    <b v="1"/>
    <n v="0.79"/>
    <s v="Follow-up"/>
    <s v="On Hold"/>
    <n v="15"/>
    <n v="5"/>
    <s v="Short Duration"/>
    <s v="EXCELLENT"/>
  </r>
  <r>
    <s v="FL250720"/>
    <s v="David Cherry"/>
    <s v="Male"/>
    <n v="50"/>
    <s v="Male"/>
    <s v="Japan"/>
    <x v="7"/>
    <s v="Data Analysis"/>
    <n v="3"/>
    <s v="100"/>
    <n v="0"/>
    <b v="1"/>
    <n v="0.79"/>
    <s v="Reviewed"/>
    <s v="Active"/>
    <n v="2"/>
    <n v="2"/>
    <s v="Short Duration"/>
    <s v="EXCELLENT"/>
  </r>
  <r>
    <s v="FL250721"/>
    <s v="Rachel Rogers"/>
    <s v="Female"/>
    <n v="52"/>
    <s v="Male"/>
    <s v="South Korea"/>
    <x v="10"/>
    <s v="UI/UX Design"/>
    <n v="30"/>
    <s v="75"/>
    <n v="2.5125695216907653"/>
    <b v="0"/>
    <n v="0.94"/>
    <s v="Pending"/>
    <s v="Active"/>
    <n v="10"/>
    <n v="6"/>
    <s v="Short Duration"/>
    <s v="EXCELLENT"/>
  </r>
  <r>
    <s v="FL250722"/>
    <s v="Travis Braun"/>
    <s v="Male"/>
    <n v="57"/>
    <s v="Male"/>
    <s v="Spain"/>
    <x v="6"/>
    <s v="Blockchain Development"/>
    <n v="11"/>
    <n v="20"/>
    <n v="4.9000000000000004"/>
    <b v="1"/>
    <n v="0.79"/>
    <s v="Urgent"/>
    <s v="Active"/>
    <n v="11"/>
    <n v="4"/>
    <s v="Short Duration"/>
    <s v="EXCELLENT"/>
  </r>
  <r>
    <s v="FL250723"/>
    <s v="Shawna Palmer"/>
    <s v="Female"/>
    <n v="53"/>
    <s v="Male"/>
    <s v="Mexico"/>
    <x v="6"/>
    <s v="DevOps"/>
    <n v="8"/>
    <s v="20"/>
    <n v="2.8"/>
    <b v="1"/>
    <n v="0.79"/>
    <s v="Pending"/>
    <s v="On Hold"/>
    <n v="9"/>
    <n v="2"/>
    <s v="Short Duration"/>
    <s v="EXCELLENT"/>
  </r>
  <r>
    <s v="FL250724"/>
    <s v="Bradley Gaines"/>
    <s v="Male"/>
    <n v="51"/>
    <s v="Male"/>
    <s v="Turkey"/>
    <x v="5"/>
    <s v="UI/UX Design"/>
    <n v="11"/>
    <n v="30"/>
    <n v="3.6"/>
    <b v="1"/>
    <n v="0.77"/>
    <s v="Urgent"/>
    <s v="On Hold"/>
    <n v="7"/>
    <n v="3"/>
    <s v="Short Duration"/>
    <s v="EXCELLENT"/>
  </r>
  <r>
    <s v="FL250725"/>
    <s v="April Ford"/>
    <s v="Female"/>
    <n v="37"/>
    <s v="Male"/>
    <s v="Canada"/>
    <x v="1"/>
    <s v="Cybersecurity"/>
    <n v="9"/>
    <n v="50"/>
    <n v="2.5125695216907653"/>
    <b v="1"/>
    <n v="0.84"/>
    <s v="Follow-up"/>
    <s v="Completed"/>
    <n v="7"/>
    <n v="6"/>
    <s v="Short Duration"/>
    <s v="EXCELLENT"/>
  </r>
  <r>
    <s v="FL250726"/>
    <s v="James Gonzalez"/>
    <s v="Male"/>
    <n v="40"/>
    <s v="Male"/>
    <s v="Spain"/>
    <x v="6"/>
    <s v="Web Development"/>
    <n v="7"/>
    <s v="40"/>
    <n v="4.5"/>
    <s v="Unknown"/>
    <n v="0.79"/>
    <s v="Urgent"/>
    <s v="Inactive"/>
    <n v="15"/>
    <n v="6"/>
    <s v="Short Duration"/>
    <s v="EXCELLENT"/>
  </r>
  <r>
    <s v="FL250727"/>
    <s v="John Castillo"/>
    <s v="Male"/>
    <n v="60"/>
    <s v="Male"/>
    <s v="Japan"/>
    <x v="7"/>
    <s v="Data Analysis"/>
    <n v="24"/>
    <n v="40"/>
    <n v="3.1"/>
    <b v="0"/>
    <n v="0.69"/>
    <s v="Pending"/>
    <s v="On Hold"/>
    <n v="18"/>
    <n v="12"/>
    <s v="Medium Duration"/>
    <s v="GOOD"/>
  </r>
  <r>
    <s v="FL250728"/>
    <s v="Ian Hayes"/>
    <s v="Male"/>
    <n v="60"/>
    <s v="Male"/>
    <s v="France"/>
    <x v="12"/>
    <s v="UI/UX Design"/>
    <n v="0"/>
    <s v="40"/>
    <n v="4.9000000000000004"/>
    <b v="1"/>
    <n v="0.68"/>
    <s v="Pending"/>
    <s v="Inactive"/>
    <n v="5"/>
    <n v="1"/>
    <s v="Short Duration"/>
    <s v="GOOD"/>
  </r>
  <r>
    <s v="FL250729"/>
    <s v="Christine Castro"/>
    <s v="Female"/>
    <n v="53"/>
    <s v="Male"/>
    <s v="South Korea"/>
    <x v="10"/>
    <s v="UI/UX Design"/>
    <n v="21"/>
    <n v="30"/>
    <n v="4.2"/>
    <b v="1"/>
    <n v="0.73"/>
    <s v="Pending"/>
    <s v="Completed"/>
    <n v="10"/>
    <n v="9"/>
    <s v="Medium Duration"/>
    <s v="EXCELLENT"/>
  </r>
  <r>
    <s v="FL250730"/>
    <s v="Jessica Chaney"/>
    <s v="Female"/>
    <n v="20"/>
    <s v="Male"/>
    <s v="Mexico"/>
    <x v="6"/>
    <s v="Blockchain Development"/>
    <n v="0"/>
    <s v="75"/>
    <n v="3.2"/>
    <b v="1"/>
    <n v="0.74"/>
    <s v="Follow-up"/>
    <s v="Inactive"/>
    <n v="2"/>
    <n v="2"/>
    <s v="Short Duration"/>
    <s v="EXCELLENT"/>
  </r>
  <r>
    <s v="FL250731"/>
    <s v="John Gray"/>
    <s v="Male"/>
    <n v="42"/>
    <s v="Male"/>
    <s v="Russia"/>
    <x v="11"/>
    <s v="Web Development"/>
    <n v="7"/>
    <n v="20"/>
    <n v="2.5125695216907653"/>
    <b v="0"/>
    <n v="1"/>
    <s v="Follow-up"/>
    <s v="On Hold"/>
    <n v="15"/>
    <n v="14"/>
    <s v="Long Duration"/>
    <s v="EXCELLENT"/>
  </r>
  <r>
    <s v="FL250732"/>
    <s v="Shane Booker"/>
    <s v="Male"/>
    <n v="21"/>
    <s v="Male"/>
    <s v="UK"/>
    <x v="1"/>
    <s v="Mobile Apps"/>
    <n v="3"/>
    <s v="40"/>
    <n v="0"/>
    <b v="0"/>
    <n v="0.87"/>
    <s v="Reviewed"/>
    <s v="Inactive"/>
    <n v="1"/>
    <n v="1"/>
    <s v="Short Duration"/>
    <s v="EXCELLENT"/>
  </r>
  <r>
    <s v="FL250733"/>
    <s v="Kyle Hall"/>
    <s v="Male"/>
    <n v="39"/>
    <s v="Male"/>
    <s v="Germany"/>
    <x v="2"/>
    <s v="Web Development"/>
    <n v="21"/>
    <s v="100"/>
    <n v="2.2000000000000002"/>
    <b v="0"/>
    <n v="0.79"/>
    <s v="Pending"/>
    <s v="On Hold"/>
    <n v="12"/>
    <n v="13"/>
    <s v="Long Duration"/>
    <s v="EXCELLENT"/>
  </r>
  <r>
    <s v="FL250734"/>
    <s v="Ronald Munoz"/>
    <s v="Male"/>
    <n v="32"/>
    <s v="Male"/>
    <s v="India"/>
    <x v="8"/>
    <s v="Blockchain Development"/>
    <s v="0"/>
    <s v="30"/>
    <n v="1.5"/>
    <b v="0"/>
    <n v="0.68"/>
    <s v="Urgent"/>
    <s v="Inactive"/>
    <n v="4"/>
    <n v="1"/>
    <s v="Short Duration"/>
    <s v="GOOD"/>
  </r>
  <r>
    <s v="FL250735"/>
    <s v="Christopher Long"/>
    <s v="Male"/>
    <n v="35"/>
    <s v="Male"/>
    <s v="Germany"/>
    <x v="2"/>
    <s v="Data Analysis"/>
    <s v="0"/>
    <n v="100"/>
    <n v="2.5125695216907653"/>
    <b v="0"/>
    <n v="0.84"/>
    <s v="Follow-up"/>
    <s v="On Hold"/>
    <n v="1"/>
    <n v="2"/>
    <s v="Short Duration"/>
    <s v="EXCELLENT"/>
  </r>
  <r>
    <s v="FL250736"/>
    <s v="Sandra Ali"/>
    <s v="Female"/>
    <n v="35"/>
    <s v="Male"/>
    <s v="France"/>
    <x v="12"/>
    <s v="UI/UX Design"/>
    <n v="17"/>
    <s v="50"/>
    <n v="3.1"/>
    <b v="0"/>
    <n v="0.71"/>
    <s v="Pending"/>
    <s v="On Hold"/>
    <n v="10"/>
    <n v="2"/>
    <s v="Short Duration"/>
    <s v="EXCELLENT"/>
  </r>
  <r>
    <s v="FL250737"/>
    <s v="Jessica Garza"/>
    <s v="Female"/>
    <n v="23"/>
    <s v="Male"/>
    <s v="Argentina"/>
    <x v="6"/>
    <s v="UI/UX Design"/>
    <n v="0"/>
    <s v="75"/>
    <n v="0"/>
    <b v="0"/>
    <n v="0.92"/>
    <s v="Pending"/>
    <s v="Inactive"/>
    <n v="1"/>
    <n v="2"/>
    <s v="Short Duration"/>
    <s v="EXCELLENT"/>
  </r>
  <r>
    <s v="FL250738"/>
    <s v="Gregory Waters"/>
    <s v="Male"/>
    <n v="26"/>
    <s v="Male"/>
    <s v="Netherlands"/>
    <x v="3"/>
    <s v="AI"/>
    <n v="6"/>
    <n v="100"/>
    <n v="2.5125695216907653"/>
    <b v="0"/>
    <n v="0.69"/>
    <s v="Follow-up"/>
    <s v="Completed"/>
    <n v="8"/>
    <n v="9"/>
    <s v="Medium Duration"/>
    <s v="GOOD"/>
  </r>
  <r>
    <s v="FL250739"/>
    <s v="Misty Adams"/>
    <s v="Female"/>
    <n v="34"/>
    <s v="Male"/>
    <s v="Canada"/>
    <x v="1"/>
    <s v="Machine Learning"/>
    <n v="3"/>
    <s v=""/>
    <n v="0"/>
    <b v="1"/>
    <n v="0.71"/>
    <s v="Reviewed"/>
    <s v="Active"/>
    <n v="2"/>
    <n v="1"/>
    <s v="Short Duration"/>
    <s v="EXCELLENT"/>
  </r>
  <r>
    <s v="FL250740"/>
    <s v="Megan Brown"/>
    <s v="Female"/>
    <n v="34"/>
    <s v="Male"/>
    <s v="Germany"/>
    <x v="2"/>
    <s v="Blockchain Development"/>
    <n v="3"/>
    <s v=""/>
    <n v="2.5125695216907653"/>
    <b v="0"/>
    <n v="0.77"/>
    <s v="Follow-up"/>
    <s v="Completed"/>
    <n v="2"/>
    <n v="1"/>
    <s v="Short Duration"/>
    <s v="EXCELLENT"/>
  </r>
  <r>
    <s v="FL250741"/>
    <s v="Gregory Brown"/>
    <s v="Male"/>
    <n v="57"/>
    <s v="Male"/>
    <s v="Italy"/>
    <x v="0"/>
    <s v="Web Development"/>
    <n v="31"/>
    <s v="50"/>
    <n v="3"/>
    <b v="1"/>
    <n v="0.87"/>
    <s v="Follow-up"/>
    <s v="Inactive"/>
    <n v="15"/>
    <n v="10"/>
    <s v="Medium Duration"/>
    <s v="EXCELLENT"/>
  </r>
  <r>
    <s v="FL250742"/>
    <s v="Scott Alexander MD"/>
    <s v="Male"/>
    <n v="46"/>
    <s v="Male"/>
    <s v="Canada"/>
    <x v="1"/>
    <s v="Web Development"/>
    <n v="5"/>
    <n v="30"/>
    <n v="2.6"/>
    <b v="0"/>
    <n v="0.76"/>
    <s v="Urgent"/>
    <s v="Completed"/>
    <n v="2"/>
    <n v="3"/>
    <s v="Short Duration"/>
    <s v="EXCELLENT"/>
  </r>
  <r>
    <s v="FL250743"/>
    <s v="Eric Nguyen"/>
    <s v="Male"/>
    <n v="55"/>
    <s v="Male"/>
    <s v="India"/>
    <x v="8"/>
    <s v="AI"/>
    <n v="37"/>
    <n v="75"/>
    <n v="4.0999999999999996"/>
    <b v="0"/>
    <n v="0.79"/>
    <s v="Urgent"/>
    <s v="On Hold"/>
    <n v="16"/>
    <n v="7"/>
    <s v="Medium Duration"/>
    <s v="EXCELLENT"/>
  </r>
  <r>
    <s v="FL250744"/>
    <s v="Wendy Boyer"/>
    <s v="Female"/>
    <n v="32"/>
    <s v="Male"/>
    <s v="Australia"/>
    <x v="1"/>
    <s v="DevOps"/>
    <n v="10"/>
    <n v="50"/>
    <n v="1.5"/>
    <b v="0"/>
    <n v="0.65"/>
    <s v="Reviewed"/>
    <s v="Active"/>
    <n v="15"/>
    <n v="6"/>
    <s v="Short Duration"/>
    <s v="GOOD"/>
  </r>
  <r>
    <s v="FL250745"/>
    <s v="Mark Clark"/>
    <s v="Male"/>
    <n v="53"/>
    <s v="Male"/>
    <s v="Indonesia"/>
    <x v="4"/>
    <s v="AI"/>
    <n v="28"/>
    <n v="50"/>
    <n v="2.9"/>
    <b v="1"/>
    <n v="0.82"/>
    <s v="Pending"/>
    <s v="Inactive"/>
    <n v="10"/>
    <n v="13"/>
    <s v="Long Duration"/>
    <s v="EXCELLENT"/>
  </r>
  <r>
    <s v="FL250746"/>
    <s v="Carl Kline"/>
    <s v="Male"/>
    <n v="59"/>
    <s v="Male"/>
    <s v="Mexico"/>
    <x v="6"/>
    <s v="AI"/>
    <n v="0"/>
    <s v="100"/>
    <n v="0"/>
    <b v="1"/>
    <n v="0.87"/>
    <s v="Follow-up"/>
    <s v="Inactive"/>
    <n v="4"/>
    <n v="4"/>
    <s v="Short Duration"/>
    <s v="EXCELLENT"/>
  </r>
  <r>
    <s v="FL250747"/>
    <s v="Linda Williams"/>
    <s v="Female"/>
    <n v="44"/>
    <s v="Male"/>
    <s v="Netherlands"/>
    <x v="3"/>
    <s v="Machine Learning"/>
    <n v="19"/>
    <n v="40"/>
    <n v="4.9000000000000004"/>
    <b v="0"/>
    <n v="1"/>
    <s v="Reviewed"/>
    <s v="Inactive"/>
    <n v="17"/>
    <n v="14"/>
    <s v="Long Duration"/>
    <s v="EXCELLENT"/>
  </r>
  <r>
    <s v="FL250748"/>
    <s v="Jason Edwards"/>
    <s v="Male"/>
    <n v="35"/>
    <s v="Male"/>
    <s v="Egypt"/>
    <x v="13"/>
    <s v="Blockchain Development"/>
    <n v="9"/>
    <n v="50"/>
    <n v="3"/>
    <b v="0"/>
    <n v="0.71"/>
    <s v="Urgent"/>
    <s v="Active"/>
    <n v="6"/>
    <n v="13"/>
    <s v="Long Duration"/>
    <s v="EXCELLENT"/>
  </r>
  <r>
    <s v="FL250749"/>
    <s v="Madison Mcintosh"/>
    <s v="Female"/>
    <n v="42"/>
    <s v="Male"/>
    <s v="China"/>
    <x v="15"/>
    <s v="Machine Learning"/>
    <n v="5"/>
    <s v="30"/>
    <n v="4.9000000000000004"/>
    <b v="1"/>
    <n v="0.87"/>
    <s v="Follow-up"/>
    <s v="On Hold"/>
    <n v="1"/>
    <n v="1"/>
    <s v="Short Duration"/>
    <s v="EXCELLENT"/>
  </r>
  <r>
    <s v="FL250750"/>
    <s v="Desiree Winters"/>
    <s v="Female"/>
    <n v="58"/>
    <s v="Male"/>
    <s v="South Korea"/>
    <x v="10"/>
    <s v="Blockchain Development"/>
    <n v="0"/>
    <n v="30"/>
    <n v="4.5999999999999996"/>
    <b v="0"/>
    <n v="0.7"/>
    <s v="Pending"/>
    <s v="Inactive"/>
    <n v="4"/>
    <n v="2"/>
    <s v="Short Duration"/>
    <s v="GOOD"/>
  </r>
  <r>
    <s v="FL250751"/>
    <s v="Ryan Taylor"/>
    <s v="Male"/>
    <n v="41"/>
    <s v="Male"/>
    <s v="Netherlands"/>
    <x v="3"/>
    <s v="AI"/>
    <n v="21"/>
    <n v="100"/>
    <n v="2.2000000000000002"/>
    <b v="1"/>
    <n v="0.83"/>
    <s v="Urgent"/>
    <s v="Completed"/>
    <n v="17"/>
    <n v="6"/>
    <s v="Short Duration"/>
    <s v="EXCELLENT"/>
  </r>
  <r>
    <s v="FL250752"/>
    <s v="Patricia Scott"/>
    <s v="Female"/>
    <m/>
    <s v="Male"/>
    <s v="Argentina"/>
    <x v="6"/>
    <s v="Web Development"/>
    <n v="0"/>
    <s v="40"/>
    <n v="2.5125695216907653"/>
    <b v="1"/>
    <n v="0.74"/>
    <s v="Urgent"/>
    <s v="Inactive"/>
    <n v="1"/>
    <n v="2"/>
    <s v="Short Duration"/>
    <s v="EXCELLENT"/>
  </r>
  <r>
    <s v="FL250753"/>
    <s v="Erin Jimenez"/>
    <s v="Female"/>
    <n v="23"/>
    <s v="Male"/>
    <s v="Canada"/>
    <x v="1"/>
    <s v="Blockchain Development"/>
    <n v="0"/>
    <s v="30"/>
    <n v="1.1000000000000001"/>
    <b v="1"/>
    <n v="0.86"/>
    <s v="Urgent"/>
    <s v="Inactive"/>
    <n v="4"/>
    <n v="2"/>
    <s v="Short Duration"/>
    <s v="EXCELLENT"/>
  </r>
  <r>
    <s v="FL250754"/>
    <s v="Anthony Krause"/>
    <s v="Male"/>
    <n v="51"/>
    <s v="Male"/>
    <s v="China"/>
    <x v="15"/>
    <s v="Blockchain Development"/>
    <n v="17"/>
    <s v="40"/>
    <n v="4.5"/>
    <b v="1"/>
    <n v="0.72"/>
    <s v="Reviewed"/>
    <s v="Inactive"/>
    <n v="11"/>
    <n v="2"/>
    <s v="Short Duration"/>
    <s v="EXCELLENT"/>
  </r>
  <r>
    <s v="FL250755"/>
    <s v="Diane Dean"/>
    <s v="Female"/>
    <n v="42"/>
    <s v="Male"/>
    <s v="France"/>
    <x v="12"/>
    <s v="AI"/>
    <n v="21"/>
    <s v=""/>
    <n v="2.5"/>
    <b v="1"/>
    <n v="0.73"/>
    <s v="Pending"/>
    <s v="Inactive"/>
    <n v="10"/>
    <n v="7"/>
    <s v="Medium Duration"/>
    <s v="EXCELLENT"/>
  </r>
  <r>
    <s v="FL250756"/>
    <s v="Stuart Mckinney"/>
    <s v="Male"/>
    <n v="26"/>
    <s v="Male"/>
    <s v="Japan"/>
    <x v="7"/>
    <s v="Data Analysis"/>
    <n v="7"/>
    <n v="75"/>
    <n v="2.9"/>
    <b v="0"/>
    <n v="0.78"/>
    <s v="Follow-up"/>
    <s v="On Hold"/>
    <n v="15"/>
    <n v="1"/>
    <s v="Short Duration"/>
    <s v="EXCELLENT"/>
  </r>
  <r>
    <s v="FL250757"/>
    <s v="Kellie Le"/>
    <s v="Female"/>
    <n v="49"/>
    <s v="Male"/>
    <s v="Indonesia"/>
    <x v="4"/>
    <s v="AI"/>
    <n v="22"/>
    <s v="75"/>
    <n v="0"/>
    <b v="1"/>
    <n v="0.79"/>
    <s v="Reviewed"/>
    <s v="Completed"/>
    <n v="16"/>
    <n v="18"/>
    <s v="Long Duration"/>
    <s v="EXCELLENT"/>
  </r>
  <r>
    <s v="FL250758"/>
    <s v="Lauren Henry"/>
    <s v="Female"/>
    <n v="37"/>
    <s v="Male"/>
    <s v="Italy"/>
    <x v="0"/>
    <s v="DevOps"/>
    <s v="0"/>
    <n v="75"/>
    <n v="3.5"/>
    <b v="0"/>
    <n v="0.75"/>
    <s v="Reviewed"/>
    <s v="On Hold"/>
    <n v="2"/>
    <n v="2"/>
    <s v="Short Duration"/>
    <s v="EXCELLENT"/>
  </r>
  <r>
    <s v="FL250759"/>
    <s v="Brandon Fox"/>
    <s v="Male"/>
    <n v="31"/>
    <s v="Male"/>
    <s v="Australia"/>
    <x v="1"/>
    <s v="AI"/>
    <n v="1"/>
    <s v="40"/>
    <n v="4.5"/>
    <b v="0"/>
    <n v="0.96"/>
    <s v="Reviewed"/>
    <s v="Completed"/>
    <n v="1"/>
    <n v="3"/>
    <s v="Short Duration"/>
    <s v="EXCELLENT"/>
  </r>
  <r>
    <s v="FL250760"/>
    <s v="Richard Smith"/>
    <s v="Male"/>
    <n v="51"/>
    <s v="Male"/>
    <s v="South Korea"/>
    <x v="10"/>
    <s v="Mobile Apps"/>
    <n v="5"/>
    <n v="40"/>
    <n v="1.7"/>
    <b v="1"/>
    <n v="0.61"/>
    <s v="Urgent"/>
    <s v="Inactive"/>
    <n v="3"/>
    <n v="3"/>
    <s v="Short Duration"/>
    <s v="GOOD"/>
  </r>
  <r>
    <s v="FL250761"/>
    <s v="John White"/>
    <s v="Male"/>
    <n v="60"/>
    <s v="Male"/>
    <s v="China"/>
    <x v="15"/>
    <s v="DevOps"/>
    <n v="40"/>
    <s v="50"/>
    <n v="4.5999999999999996"/>
    <b v="1"/>
    <n v="1"/>
    <s v="Pending"/>
    <s v="Active"/>
    <n v="13"/>
    <n v="2"/>
    <s v="Short Duration"/>
    <s v="EXCELLENT"/>
  </r>
  <r>
    <s v="FL250762"/>
    <s v="Gilbert Mcintyre"/>
    <s v="Male"/>
    <n v="51"/>
    <s v="Male"/>
    <s v="Canada"/>
    <x v="1"/>
    <s v="Blockchain Development"/>
    <n v="19"/>
    <s v="50"/>
    <n v="2.5125695216907653"/>
    <b v="1"/>
    <n v="0.82"/>
    <s v="Reviewed"/>
    <s v="On Hold"/>
    <n v="17"/>
    <n v="4"/>
    <s v="Short Duration"/>
    <s v="EXCELLENT"/>
  </r>
  <r>
    <s v="FL250763"/>
    <s v="Christopher Sparks"/>
    <s v="Male"/>
    <n v="37"/>
    <s v="Male"/>
    <s v="Germany"/>
    <x v="2"/>
    <s v="Graphic Design"/>
    <n v="12"/>
    <s v=""/>
    <n v="4.9000000000000004"/>
    <b v="1"/>
    <n v="0.8"/>
    <s v="Follow-up"/>
    <s v="Active"/>
    <n v="7"/>
    <n v="6"/>
    <s v="Short Duration"/>
    <s v="EXCELLENT"/>
  </r>
  <r>
    <s v="FL250764"/>
    <s v="Aaron Hicks"/>
    <s v="Male"/>
    <n v="52"/>
    <s v="Male"/>
    <s v="India"/>
    <x v="8"/>
    <s v="Blockchain Development"/>
    <n v="7"/>
    <s v="40"/>
    <n v="2.2000000000000002"/>
    <s v="Unknown"/>
    <n v="0.96"/>
    <s v="Pending"/>
    <s v="On Hold"/>
    <n v="8"/>
    <n v="8"/>
    <s v="Medium Duration"/>
    <s v="EXCELLENT"/>
  </r>
  <r>
    <s v="FL250765"/>
    <s v="Jose Patterson"/>
    <s v="Male"/>
    <n v="27"/>
    <s v="Male"/>
    <s v="Indonesia"/>
    <x v="4"/>
    <s v="Blockchain Development"/>
    <n v="4"/>
    <s v="20"/>
    <n v="2.5125695216907653"/>
    <b v="0"/>
    <n v="0.63"/>
    <s v="Follow-up"/>
    <s v="Inactive"/>
    <n v="3"/>
    <n v="3"/>
    <s v="Short Duration"/>
    <s v="GOOD"/>
  </r>
  <r>
    <s v="FL250766"/>
    <s v="Bryan Long"/>
    <s v="Male"/>
    <n v="48"/>
    <s v="Male"/>
    <s v="Australia"/>
    <x v="1"/>
    <s v="Graphic Design"/>
    <n v="24"/>
    <n v="40"/>
    <n v="2.2000000000000002"/>
    <b v="0"/>
    <n v="0.67"/>
    <s v="Pending"/>
    <s v="On Hold"/>
    <n v="12"/>
    <n v="13"/>
    <s v="Long Duration"/>
    <s v="GOOD"/>
  </r>
  <r>
    <s v="FL250767"/>
    <s v="Tammy Gomez"/>
    <s v="Female"/>
    <n v="22"/>
    <s v="Male"/>
    <s v="Japan"/>
    <x v="7"/>
    <s v="Data Analysis"/>
    <n v="1"/>
    <n v="30"/>
    <n v="3.3"/>
    <b v="1"/>
    <n v="0.61"/>
    <s v="Follow-up"/>
    <s v="Inactive"/>
    <n v="3"/>
    <n v="5"/>
    <s v="Short Duration"/>
    <s v="GOOD"/>
  </r>
  <r>
    <s v="FL250768"/>
    <s v="Diana Raymond"/>
    <s v="Female"/>
    <n v="48"/>
    <s v="Male"/>
    <s v="Germany"/>
    <x v="2"/>
    <s v="Mobile Apps"/>
    <n v="28"/>
    <n v="30"/>
    <n v="4.9000000000000004"/>
    <b v="0"/>
    <n v="0.77"/>
    <s v="Urgent"/>
    <s v="On Hold"/>
    <n v="19"/>
    <n v="8"/>
    <s v="Medium Duration"/>
    <s v="EXCELLENT"/>
  </r>
  <r>
    <s v="FL250769"/>
    <s v="Jessica Armstrong"/>
    <s v="Female"/>
    <n v="54"/>
    <s v="Male"/>
    <s v="US"/>
    <x v="1"/>
    <s v="Mobile Apps"/>
    <n v="19"/>
    <s v="75"/>
    <n v="0"/>
    <s v="Unknown"/>
    <n v="0.79"/>
    <s v="Reviewed"/>
    <s v="Inactive"/>
    <n v="14"/>
    <n v="9"/>
    <s v="Medium Duration"/>
    <s v="EXCELLENT"/>
  </r>
  <r>
    <s v="FL250770"/>
    <s v="Amanda Martin"/>
    <s v="Female"/>
    <n v="52"/>
    <s v="Male"/>
    <s v="South Korea"/>
    <x v="10"/>
    <s v="Data Analysis"/>
    <n v="4"/>
    <s v="50"/>
    <n v="2.5125695216907653"/>
    <b v="0"/>
    <n v="0.84"/>
    <s v="Follow-up"/>
    <s v="Inactive"/>
    <n v="5"/>
    <n v="1"/>
    <s v="Short Duration"/>
    <s v="EXCELLENT"/>
  </r>
  <r>
    <s v="FL250771"/>
    <s v="Anne Hamilton"/>
    <s v="Female"/>
    <n v="39"/>
    <s v="Male"/>
    <s v="Turkey"/>
    <x v="5"/>
    <s v="Web Development"/>
    <n v="20"/>
    <n v="100"/>
    <n v="2.5125695216907653"/>
    <b v="1"/>
    <n v="0.89"/>
    <s v="Pending"/>
    <s v="Completed"/>
    <n v="13"/>
    <n v="2"/>
    <s v="Short Duration"/>
    <s v="EXCELLENT"/>
  </r>
  <r>
    <s v="FL250772"/>
    <s v="Heather Curtis"/>
    <s v="Female"/>
    <n v="54"/>
    <s v="Male"/>
    <s v="Russia"/>
    <x v="11"/>
    <s v="Mobile Apps"/>
    <n v="19"/>
    <n v="30"/>
    <n v="4"/>
    <s v="Unknown"/>
    <n v="0.9"/>
    <s v="Reviewed"/>
    <s v="Inactive"/>
    <n v="14"/>
    <n v="3"/>
    <s v="Short Duration"/>
    <s v="EXCELLENT"/>
  </r>
  <r>
    <s v="FL250773"/>
    <s v="Tiffany Moses"/>
    <s v="Female"/>
    <n v="22"/>
    <s v="Male"/>
    <s v="US"/>
    <x v="1"/>
    <s v="Cybersecurity"/>
    <n v="1"/>
    <s v="20"/>
    <n v="4.8"/>
    <b v="0"/>
    <n v="0.87"/>
    <s v="Reviewed"/>
    <s v="Completed"/>
    <n v="3"/>
    <n v="4"/>
    <s v="Short Duration"/>
    <s v="EXCELLENT"/>
  </r>
  <r>
    <s v="FL250774"/>
    <s v="Jacqueline Moon"/>
    <s v="Female"/>
    <n v="29"/>
    <s v="Male"/>
    <s v="South Africa"/>
    <x v="14"/>
    <s v="Mobile Apps"/>
    <n v="8"/>
    <s v="50"/>
    <n v="0"/>
    <b v="0"/>
    <n v="0.77"/>
    <s v="Pending"/>
    <s v="Inactive"/>
    <n v="11"/>
    <n v="3"/>
    <s v="Short Duration"/>
    <s v="EXCELLENT"/>
  </r>
  <r>
    <s v="FL250775"/>
    <s v="James Campbell"/>
    <s v="Male"/>
    <n v="23"/>
    <s v="Male"/>
    <s v="Spain"/>
    <x v="6"/>
    <s v="DevOps"/>
    <n v="3"/>
    <n v="30"/>
    <n v="1.6"/>
    <b v="1"/>
    <n v="0.72"/>
    <s v="Follow-up"/>
    <s v="Active"/>
    <n v="1"/>
    <n v="1"/>
    <s v="Short Duration"/>
    <s v="EXCELLENT"/>
  </r>
  <r>
    <s v="FL250776"/>
    <s v="Melissa Vasquez"/>
    <s v="Female"/>
    <n v="58"/>
    <s v="Male"/>
    <s v="Mexico"/>
    <x v="6"/>
    <s v="DevOps"/>
    <n v="30"/>
    <s v="50"/>
    <n v="1.3"/>
    <b v="1"/>
    <n v="0.87"/>
    <s v="Urgent"/>
    <s v="Inactive"/>
    <n v="13"/>
    <n v="6"/>
    <s v="Short Duration"/>
    <s v="EXCELLENT"/>
  </r>
  <r>
    <s v="FL250777"/>
    <s v="Katherine Carlson"/>
    <s v="Female"/>
    <n v="56"/>
    <s v="Male"/>
    <s v="China"/>
    <x v="15"/>
    <s v="Blockchain Development"/>
    <n v="3"/>
    <s v="40"/>
    <n v="4.0999999999999996"/>
    <b v="1"/>
    <n v="0.89"/>
    <s v="Urgent"/>
    <s v="Active"/>
    <n v="5"/>
    <n v="1"/>
    <s v="Short Duration"/>
    <s v="EXCELLENT"/>
  </r>
  <r>
    <s v="FL250778"/>
    <s v="Adam Clay"/>
    <s v="Male"/>
    <n v="48"/>
    <s v="Male"/>
    <s v="Turkey"/>
    <x v="5"/>
    <s v="Web Development"/>
    <n v="19"/>
    <s v="40"/>
    <n v="1.5"/>
    <b v="0"/>
    <n v="0.87"/>
    <s v="Follow-up"/>
    <s v="Active"/>
    <n v="14"/>
    <n v="11"/>
    <s v="Medium Duration"/>
    <s v="EXCELLENT"/>
  </r>
  <r>
    <s v="FL250779"/>
    <s v="Amy Combs"/>
    <s v="Female"/>
    <n v="31"/>
    <s v="Male"/>
    <s v="Russia"/>
    <x v="11"/>
    <s v="Mobile Apps"/>
    <n v="11"/>
    <n v="40"/>
    <n v="4.3"/>
    <b v="1"/>
    <n v="0.76"/>
    <s v="Reviewed"/>
    <s v="Inactive"/>
    <n v="6"/>
    <n v="3"/>
    <s v="Short Duration"/>
    <s v="EXCELLENT"/>
  </r>
  <r>
    <s v="FL250780"/>
    <s v="Anthony Case"/>
    <s v="Male"/>
    <n v="44"/>
    <s v="Male"/>
    <s v="Australia"/>
    <x v="1"/>
    <s v="Machine Learning"/>
    <n v="26"/>
    <s v="50"/>
    <n v="1.6"/>
    <s v="Unknown"/>
    <n v="1"/>
    <s v="Reviewed"/>
    <s v="Active"/>
    <n v="20"/>
    <n v="8"/>
    <s v="Medium Duration"/>
    <s v="EXCELLENT"/>
  </r>
  <r>
    <s v="FL250781"/>
    <s v="Kimberly Brown"/>
    <s v="Female"/>
    <n v="42"/>
    <s v="Male"/>
    <s v="Egypt"/>
    <x v="13"/>
    <s v="Mobile Apps"/>
    <n v="10"/>
    <s v="100"/>
    <n v="3.7"/>
    <b v="1"/>
    <n v="0.94"/>
    <s v="Reviewed"/>
    <s v="Completed"/>
    <n v="8"/>
    <n v="2"/>
    <s v="Short Duration"/>
    <s v="EXCELLENT"/>
  </r>
  <r>
    <s v="FL250782"/>
    <s v="Joshua Holloway"/>
    <s v="Male"/>
    <n v="59"/>
    <s v="Male"/>
    <s v="US"/>
    <x v="1"/>
    <s v="Cybersecurity"/>
    <n v="17"/>
    <s v="50"/>
    <n v="1.4"/>
    <b v="1"/>
    <n v="0.79"/>
    <s v="Reviewed"/>
    <s v="On Hold"/>
    <n v="20"/>
    <n v="12"/>
    <s v="Medium Duration"/>
    <s v="EXCELLENT"/>
  </r>
  <r>
    <s v="FL250783"/>
    <s v="Cynthia Walton"/>
    <s v="Female"/>
    <m/>
    <s v="Male"/>
    <s v="Argentina"/>
    <x v="6"/>
    <s v="Blockchain Development"/>
    <n v="9"/>
    <n v="100"/>
    <n v="4.5"/>
    <b v="1"/>
    <n v="0.83"/>
    <s v="Follow-up"/>
    <s v="Inactive"/>
    <n v="15"/>
    <n v="1"/>
    <s v="Short Duration"/>
    <s v="EXCELLENT"/>
  </r>
  <r>
    <s v="FL250784"/>
    <s v="Shawn Delgado"/>
    <s v="Male"/>
    <n v="21"/>
    <s v="Male"/>
    <s v="China"/>
    <x v="15"/>
    <s v="Data Analysis"/>
    <n v="0"/>
    <n v="40"/>
    <n v="3.7"/>
    <b v="0"/>
    <n v="0.74"/>
    <s v="Reviewed"/>
    <s v="Active"/>
    <n v="1"/>
    <n v="1"/>
    <s v="Short Duration"/>
    <s v="EXCELLENT"/>
  </r>
  <r>
    <s v="FL250785"/>
    <s v="Jeremy Smith"/>
    <s v="Male"/>
    <n v="53"/>
    <s v="Male"/>
    <s v="UK"/>
    <x v="1"/>
    <s v="DevOps"/>
    <n v="5"/>
    <s v="75"/>
    <n v="1.1000000000000001"/>
    <b v="0"/>
    <n v="0.92"/>
    <s v="Pending"/>
    <s v="Inactive"/>
    <n v="1"/>
    <n v="1"/>
    <s v="Short Duration"/>
    <s v="EXCELLENT"/>
  </r>
  <r>
    <s v="FL250786"/>
    <s v="Marc Ortiz"/>
    <s v="Male"/>
    <n v="35"/>
    <s v="Male"/>
    <s v="Argentina"/>
    <x v="6"/>
    <s v="Mobile Apps"/>
    <n v="15"/>
    <s v=""/>
    <n v="3.7"/>
    <b v="0"/>
    <n v="0.66"/>
    <s v="Reviewed"/>
    <s v="Completed"/>
    <n v="8"/>
    <n v="7"/>
    <s v="Medium Duration"/>
    <s v="GOOD"/>
  </r>
  <r>
    <s v="FL250787"/>
    <s v="Michelle Gregory"/>
    <s v="Female"/>
    <n v="25"/>
    <s v="Male"/>
    <s v="Brazil"/>
    <x v="9"/>
    <s v="Machine Learning"/>
    <n v="3"/>
    <n v="50"/>
    <n v="3.2"/>
    <b v="1"/>
    <n v="0.74"/>
    <s v="Urgent"/>
    <s v="Inactive"/>
    <n v="2"/>
    <n v="2"/>
    <s v="Short Duration"/>
    <s v="EXCELLENT"/>
  </r>
  <r>
    <s v="FL250788"/>
    <s v="Melanie Gay"/>
    <s v="Female"/>
    <n v="23"/>
    <s v="Male"/>
    <s v="Italy"/>
    <x v="0"/>
    <s v="UI/UX Design"/>
    <n v="1"/>
    <s v="30"/>
    <n v="5"/>
    <b v="0"/>
    <n v="0.97"/>
    <s v="Reviewed"/>
    <s v="Inactive"/>
    <n v="2"/>
    <n v="1"/>
    <s v="Short Duration"/>
    <s v="EXCELLENT"/>
  </r>
  <r>
    <s v="FL250789"/>
    <s v="Brittany Lambert"/>
    <s v="Female"/>
    <n v="56"/>
    <s v="Male"/>
    <s v="Egypt"/>
    <x v="13"/>
    <s v="Graphic Design"/>
    <n v="13"/>
    <s v="30"/>
    <n v="0"/>
    <s v="Unknown"/>
    <n v="0.77"/>
    <s v="Follow-up"/>
    <s v="Active"/>
    <n v="6"/>
    <n v="7"/>
    <s v="Medium Duration"/>
    <s v="EXCELLENT"/>
  </r>
  <r>
    <s v="FL250790"/>
    <s v="Mary Hernandez"/>
    <s v="Female"/>
    <n v="31"/>
    <s v="Male"/>
    <s v="Mexico"/>
    <x v="6"/>
    <s v="UI/UX Design"/>
    <n v="6"/>
    <s v=""/>
    <n v="3.5"/>
    <b v="0"/>
    <n v="0.86"/>
    <s v="Urgent"/>
    <s v="Completed"/>
    <n v="12"/>
    <n v="2"/>
    <s v="Short Duration"/>
    <s v="EXCELLENT"/>
  </r>
  <r>
    <s v="FL250791"/>
    <s v="Jonathan Jones"/>
    <s v="Male"/>
    <n v="24"/>
    <s v="Male"/>
    <s v="US"/>
    <x v="1"/>
    <s v="Cybersecurity"/>
    <n v="4"/>
    <s v="50"/>
    <n v="3.1"/>
    <b v="0"/>
    <n v="0.95"/>
    <s v="Follow-up"/>
    <s v="On Hold"/>
    <n v="5"/>
    <n v="2"/>
    <s v="Short Duration"/>
    <s v="EXCELLENT"/>
  </r>
  <r>
    <s v="FL250792"/>
    <s v="Gina Williams"/>
    <s v="Female"/>
    <n v="35"/>
    <s v="Male"/>
    <s v="Brazil"/>
    <x v="9"/>
    <s v="Cybersecurity"/>
    <n v="7"/>
    <s v=""/>
    <n v="3.9"/>
    <b v="0"/>
    <n v="0.72"/>
    <s v="Follow-up"/>
    <s v="On Hold"/>
    <n v="6"/>
    <n v="9"/>
    <s v="Medium Duration"/>
    <s v="EXCELLENT"/>
  </r>
  <r>
    <s v="FL250793"/>
    <s v="Kelly Lawson"/>
    <s v="Female"/>
    <n v="20"/>
    <s v="Male"/>
    <s v="Spain"/>
    <x v="6"/>
    <s v="AI"/>
    <n v="1"/>
    <s v=""/>
    <n v="3.5"/>
    <b v="0"/>
    <n v="0.71"/>
    <s v="Urgent"/>
    <s v="Active"/>
    <n v="3"/>
    <n v="1"/>
    <s v="Short Duration"/>
    <s v="EXCELLENT"/>
  </r>
  <r>
    <s v="FL250794"/>
    <s v="Keith Smith"/>
    <s v="Male"/>
    <n v="26"/>
    <s v="Male"/>
    <s v="Australia"/>
    <x v="1"/>
    <s v="Data Analysis"/>
    <n v="5"/>
    <n v="100"/>
    <n v="2.5"/>
    <b v="1"/>
    <n v="0.93"/>
    <s v="Follow-up"/>
    <s v="Inactive"/>
    <n v="1"/>
    <n v="1"/>
    <s v="Short Duration"/>
    <s v="EXCELLENT"/>
  </r>
  <r>
    <s v="FL250795"/>
    <s v="Christopher Hunter"/>
    <s v="Male"/>
    <n v="54"/>
    <s v="Male"/>
    <s v="UK"/>
    <x v="1"/>
    <s v="DevOps"/>
    <n v="29"/>
    <n v="40"/>
    <n v="3.1"/>
    <b v="1"/>
    <n v="0.79"/>
    <s v="Follow-up"/>
    <s v="Active"/>
    <n v="14"/>
    <n v="12"/>
    <s v="Medium Duration"/>
    <s v="EXCELLENT"/>
  </r>
  <r>
    <s v="FL250796"/>
    <s v="Dwayne Parks"/>
    <s v="Male"/>
    <n v="53"/>
    <s v="Male"/>
    <s v="Russia"/>
    <x v="11"/>
    <s v="Cybersecurity"/>
    <n v="12"/>
    <s v="100"/>
    <n v="4.7"/>
    <b v="1"/>
    <n v="0.87"/>
    <s v="Reviewed"/>
    <s v="Active"/>
    <n v="10"/>
    <n v="11"/>
    <s v="Medium Duration"/>
    <s v="EXCELLENT"/>
  </r>
  <r>
    <s v="FL250797"/>
    <s v="Mary Hall"/>
    <s v="Female"/>
    <n v="33"/>
    <s v="Male"/>
    <s v="Canada"/>
    <x v="1"/>
    <s v="DevOps"/>
    <n v="4"/>
    <s v=""/>
    <n v="1.9"/>
    <b v="0"/>
    <n v="0.73"/>
    <s v="Pending"/>
    <s v="Active"/>
    <n v="2"/>
    <n v="1"/>
    <s v="Short Duration"/>
    <s v="EXCELLENT"/>
  </r>
  <r>
    <s v="FL250798"/>
    <s v="Jake Gilmore"/>
    <s v="Male"/>
    <n v="43"/>
    <s v="Male"/>
    <s v="Netherlands"/>
    <x v="3"/>
    <s v="Web Development"/>
    <n v="12"/>
    <s v=""/>
    <n v="1.6"/>
    <b v="1"/>
    <n v="0.74"/>
    <s v="Follow-up"/>
    <s v="Inactive"/>
    <n v="6"/>
    <n v="2"/>
    <s v="Short Duration"/>
    <s v="EXCELLENT"/>
  </r>
  <r>
    <s v="FL250799"/>
    <s v="Mark Lopez"/>
    <s v="Male"/>
    <n v="37"/>
    <s v="Male"/>
    <s v="Canada"/>
    <x v="1"/>
    <s v="DevOps"/>
    <n v="3"/>
    <s v="20"/>
    <n v="2.5"/>
    <b v="0"/>
    <n v="0.62"/>
    <s v="Follow-up"/>
    <s v="Completed"/>
    <n v="3"/>
    <n v="1"/>
    <s v="Short Duration"/>
    <s v="GOOD"/>
  </r>
  <r>
    <s v="FL250800"/>
    <s v="Dana Rice"/>
    <s v="Female"/>
    <n v="58"/>
    <s v="Male"/>
    <s v="France"/>
    <x v="12"/>
    <s v="Data Analysis"/>
    <n v="15"/>
    <s v="20"/>
    <n v="3.5"/>
    <s v="Unknown"/>
    <n v="0.98"/>
    <s v="Follow-up"/>
    <s v="Active"/>
    <n v="9"/>
    <n v="12"/>
    <s v="Medium Duration"/>
    <s v="EXCELLENT"/>
  </r>
  <r>
    <s v="FL250801"/>
    <s v="Beth Young"/>
    <s v="Female"/>
    <n v="39"/>
    <s v="Male"/>
    <s v="Spain"/>
    <x v="6"/>
    <s v="Mobile Apps"/>
    <n v="15"/>
    <s v="50"/>
    <n v="2.5125695216907653"/>
    <b v="0"/>
    <n v="0.8"/>
    <s v="Reviewed"/>
    <s v="Inactive"/>
    <n v="15"/>
    <n v="2"/>
    <s v="Short Duration"/>
    <s v="EXCELLENT"/>
  </r>
  <r>
    <s v="FL250802"/>
    <s v="Ryan Powell"/>
    <s v="Male"/>
    <n v="43"/>
    <s v="Male"/>
    <s v="Turkey"/>
    <x v="5"/>
    <s v="Graphic Design"/>
    <n v="13"/>
    <n v="20"/>
    <n v="1.2"/>
    <b v="1"/>
    <n v="0.69"/>
    <s v="Pending"/>
    <s v="Completed"/>
    <n v="14"/>
    <n v="1"/>
    <s v="Short Duration"/>
    <s v="GOOD"/>
  </r>
  <r>
    <s v="FL250803"/>
    <s v="Amanda Fowler"/>
    <s v="Female"/>
    <n v="40"/>
    <s v="Male"/>
    <s v="Spain"/>
    <x v="6"/>
    <s v="Blockchain Development"/>
    <n v="20"/>
    <n v="30"/>
    <n v="2.5125695216907653"/>
    <b v="0"/>
    <n v="0.9"/>
    <s v="Urgent"/>
    <s v="Active"/>
    <n v="11"/>
    <n v="3"/>
    <s v="Short Duration"/>
    <s v="EXCELLENT"/>
  </r>
  <r>
    <s v="FL250804"/>
    <s v="Lindsay Rivera"/>
    <s v="Female"/>
    <n v="51"/>
    <s v="Male"/>
    <s v="UK"/>
    <x v="1"/>
    <s v="Machine Learning"/>
    <n v="30"/>
    <s v="75"/>
    <n v="2.5125695216907653"/>
    <b v="1"/>
    <n v="0.74"/>
    <s v="Reviewed"/>
    <s v="On Hold"/>
    <n v="20"/>
    <n v="11"/>
    <s v="Medium Duration"/>
    <s v="EXCELLENT"/>
  </r>
  <r>
    <s v="FL250805"/>
    <s v="Mark Ward"/>
    <s v="Male"/>
    <n v="23"/>
    <s v="Male"/>
    <s v="Germany"/>
    <x v="2"/>
    <s v="AI"/>
    <n v="4"/>
    <s v="50"/>
    <n v="4.5"/>
    <b v="0"/>
    <n v="0.98"/>
    <s v="Reviewed"/>
    <s v="Completed"/>
    <n v="1"/>
    <n v="3"/>
    <s v="Short Duration"/>
    <s v="EXCELLENT"/>
  </r>
  <r>
    <s v="FL250806"/>
    <s v="Amanda Smith"/>
    <s v="Female"/>
    <n v="31"/>
    <s v="Male"/>
    <s v="Indonesia"/>
    <x v="4"/>
    <s v="Graphic Design"/>
    <s v="0"/>
    <n v="20"/>
    <n v="2.5125695216907653"/>
    <b v="1"/>
    <n v="0.84"/>
    <s v="Pending"/>
    <s v="Active"/>
    <n v="5"/>
    <n v="1"/>
    <s v="Short Duration"/>
    <s v="EXCELLENT"/>
  </r>
  <r>
    <s v="FL250807"/>
    <s v="Emily Brown"/>
    <s v="Female"/>
    <n v="44"/>
    <s v="Male"/>
    <s v="Russia"/>
    <x v="11"/>
    <s v="Web Development"/>
    <n v="3"/>
    <n v="20"/>
    <n v="5"/>
    <b v="1"/>
    <n v="0.75"/>
    <s v="Pending"/>
    <s v="Completed"/>
    <n v="4"/>
    <n v="2"/>
    <s v="Short Duration"/>
    <s v="EXCELLENT"/>
  </r>
  <r>
    <s v="FL250808"/>
    <s v="Dwayne Cardenas"/>
    <s v="Male"/>
    <n v="56"/>
    <s v="Male"/>
    <s v="Germany"/>
    <x v="2"/>
    <s v="Mobile Apps"/>
    <n v="23"/>
    <s v="75"/>
    <n v="3.9"/>
    <b v="1"/>
    <n v="0.79"/>
    <s v="Reviewed"/>
    <s v="Completed"/>
    <n v="14"/>
    <n v="7"/>
    <s v="Medium Duration"/>
    <s v="EXCELLENT"/>
  </r>
  <r>
    <s v="FL250809"/>
    <s v="Dr. Rhonda Hernandez"/>
    <s v="Female"/>
    <n v="48"/>
    <s v="Male"/>
    <s v="Australia"/>
    <x v="1"/>
    <s v="Cybersecurity"/>
    <n v="5"/>
    <n v="100"/>
    <n v="1.8"/>
    <b v="1"/>
    <n v="0.97"/>
    <s v="Urgent"/>
    <s v="Completed"/>
    <n v="3"/>
    <n v="3"/>
    <s v="Short Duration"/>
    <s v="EXCELLENT"/>
  </r>
  <r>
    <s v="FL250810"/>
    <s v="Melody Barker"/>
    <s v="Female"/>
    <n v="46"/>
    <s v="Male"/>
    <s v="Russia"/>
    <x v="11"/>
    <s v="Web Development"/>
    <n v="28"/>
    <s v="30"/>
    <n v="4.2"/>
    <b v="1"/>
    <n v="0.79"/>
    <s v="Reviewed"/>
    <s v="Completed"/>
    <n v="16"/>
    <n v="9"/>
    <s v="Medium Duration"/>
    <s v="EXCELLENT"/>
  </r>
  <r>
    <s v="FL250811"/>
    <s v="Russell Carpenter"/>
    <s v="Male"/>
    <n v="21"/>
    <s v="Male"/>
    <s v="Egypt"/>
    <x v="13"/>
    <s v="AI"/>
    <n v="0"/>
    <s v="20"/>
    <n v="2.6"/>
    <b v="0"/>
    <n v="0.64"/>
    <s v="Pending"/>
    <s v="Completed"/>
    <n v="3"/>
    <n v="2"/>
    <s v="Short Duration"/>
    <s v="GOOD"/>
  </r>
  <r>
    <s v="FL250812"/>
    <s v="Richard Hill"/>
    <s v="Male"/>
    <n v="52"/>
    <s v="Male"/>
    <s v="Russia"/>
    <x v="11"/>
    <s v="Data Analysis"/>
    <n v="30"/>
    <s v="30"/>
    <n v="2"/>
    <b v="1"/>
    <n v="0.68"/>
    <s v="Urgent"/>
    <s v="Completed"/>
    <n v="10"/>
    <n v="6"/>
    <s v="Short Duration"/>
    <s v="GOOD"/>
  </r>
  <r>
    <s v="FL250813"/>
    <s v="Lindsay Potts"/>
    <s v="Female"/>
    <n v="39"/>
    <s v="Male"/>
    <s v="Russia"/>
    <x v="11"/>
    <s v="Graphic Design"/>
    <n v="20"/>
    <n v="75"/>
    <n v="2.7"/>
    <b v="1"/>
    <n v="0.67"/>
    <s v="Pending"/>
    <s v="Active"/>
    <n v="12"/>
    <n v="2"/>
    <s v="Short Duration"/>
    <s v="GOOD"/>
  </r>
  <r>
    <s v="FL250814"/>
    <s v="Michelle Campbell"/>
    <s v="Female"/>
    <n v="31"/>
    <s v="Male"/>
    <s v="Australia"/>
    <x v="1"/>
    <s v="Mobile Apps"/>
    <n v="0"/>
    <s v="30"/>
    <n v="2.2999999999999998"/>
    <b v="0"/>
    <n v="0.79"/>
    <s v="Urgent"/>
    <s v="On Hold"/>
    <n v="2"/>
    <n v="1"/>
    <s v="Short Duration"/>
    <s v="EXCELLENT"/>
  </r>
  <r>
    <s v="FL250815"/>
    <s v="Alan Williams"/>
    <s v="Male"/>
    <n v="22"/>
    <s v="Male"/>
    <s v="South Korea"/>
    <x v="10"/>
    <s v="UI/UX Design"/>
    <n v="4"/>
    <n v="40"/>
    <n v="3.8"/>
    <b v="1"/>
    <n v="1"/>
    <s v="Follow-up"/>
    <s v="Inactive"/>
    <n v="2"/>
    <n v="2"/>
    <s v="Short Duration"/>
    <s v="EXCELLENT"/>
  </r>
  <r>
    <s v="FL250816"/>
    <s v="Robin Hinton"/>
    <s v="Female"/>
    <n v="38"/>
    <s v="Male"/>
    <s v="UK"/>
    <x v="1"/>
    <s v="UI/UX Design"/>
    <n v="10"/>
    <s v="40"/>
    <n v="2.5125695216907653"/>
    <b v="0"/>
    <n v="0.66"/>
    <s v="Pending"/>
    <s v="Completed"/>
    <n v="11"/>
    <n v="13"/>
    <s v="Long Duration"/>
    <s v="GOOD"/>
  </r>
  <r>
    <s v="FL250817"/>
    <s v="Brian Holland"/>
    <s v="Male"/>
    <n v="44"/>
    <s v="Male"/>
    <s v="Argentina"/>
    <x v="6"/>
    <s v="Graphic Design"/>
    <n v="24"/>
    <n v="75"/>
    <n v="4.5999999999999996"/>
    <b v="0"/>
    <n v="0.97"/>
    <s v="Pending"/>
    <s v="Inactive"/>
    <n v="19"/>
    <n v="4"/>
    <s v="Short Duration"/>
    <s v="EXCELLENT"/>
  </r>
  <r>
    <s v="FL250818"/>
    <s v="Adam Stone"/>
    <s v="Male"/>
    <n v="53"/>
    <s v="Male"/>
    <s v="Indonesia"/>
    <x v="4"/>
    <s v="Machine Learning"/>
    <n v="21"/>
    <s v="100"/>
    <n v="3.4"/>
    <b v="0"/>
    <n v="0.62"/>
    <s v="Reviewed"/>
    <s v="Active"/>
    <n v="17"/>
    <n v="3"/>
    <s v="Short Duration"/>
    <s v="GOOD"/>
  </r>
  <r>
    <s v="FL250819"/>
    <s v="Curtis Lambert"/>
    <s v="Male"/>
    <n v="22"/>
    <s v="Male"/>
    <s v="China"/>
    <x v="15"/>
    <s v="Data Analysis"/>
    <n v="2"/>
    <n v="20"/>
    <n v="2.5125695216907653"/>
    <b v="0"/>
    <n v="0.79"/>
    <s v="Pending"/>
    <s v="Completed"/>
    <n v="5"/>
    <n v="1"/>
    <s v="Short Duration"/>
    <s v="EXCELLENT"/>
  </r>
  <r>
    <s v="FL250820"/>
    <s v="Alexandra Sims"/>
    <s v="Female"/>
    <n v="40"/>
    <s v="Male"/>
    <s v="India"/>
    <x v="8"/>
    <s v="Blockchain Development"/>
    <n v="14"/>
    <s v="75"/>
    <n v="0"/>
    <b v="1"/>
    <n v="0.79"/>
    <s v="Pending"/>
    <s v="On Hold"/>
    <n v="14"/>
    <n v="1"/>
    <s v="Short Duration"/>
    <s v="EXCELLENT"/>
  </r>
  <r>
    <s v="FL250821"/>
    <s v="Brenda Spencer"/>
    <s v="Female"/>
    <n v="49"/>
    <s v="Male"/>
    <s v="China"/>
    <x v="15"/>
    <s v="Mobile Apps"/>
    <n v="15"/>
    <s v="40"/>
    <n v="3.9"/>
    <b v="0"/>
    <n v="0.86"/>
    <s v="Follow-up"/>
    <s v="Inactive"/>
    <n v="15"/>
    <n v="11"/>
    <s v="Medium Duration"/>
    <s v="EXCELLENT"/>
  </r>
  <r>
    <s v="FL250822"/>
    <s v="Joshua Bush"/>
    <s v="Male"/>
    <n v="30"/>
    <s v="Male"/>
    <s v="Australia"/>
    <x v="1"/>
    <s v="UI/UX Design"/>
    <n v="11"/>
    <n v="30"/>
    <n v="4.2"/>
    <b v="0"/>
    <n v="0.65"/>
    <s v="Pending"/>
    <s v="Completed"/>
    <n v="13"/>
    <n v="5"/>
    <s v="Short Duration"/>
    <s v="GOOD"/>
  </r>
  <r>
    <s v="FL250823"/>
    <s v="Erin Martin"/>
    <s v="Female"/>
    <n v="37"/>
    <s v="Male"/>
    <s v="Japan"/>
    <x v="7"/>
    <s v="AI"/>
    <n v="6"/>
    <s v="20"/>
    <n v="2.5125695216907653"/>
    <s v="Unknown"/>
    <n v="0.99"/>
    <s v="Follow-up"/>
    <s v="Active"/>
    <n v="14"/>
    <n v="6"/>
    <s v="Short Duration"/>
    <s v="EXCELLENT"/>
  </r>
  <r>
    <s v="FL250824"/>
    <s v="Alexander Hogan"/>
    <s v="Male"/>
    <n v="21"/>
    <s v="Male"/>
    <s v="Egypt"/>
    <x v="13"/>
    <s v="Graphic Design"/>
    <n v="2"/>
    <s v="100"/>
    <n v="3.6"/>
    <b v="0"/>
    <n v="0.85"/>
    <s v="Follow-up"/>
    <s v="On Hold"/>
    <n v="3"/>
    <n v="2"/>
    <s v="Short Duration"/>
    <s v="EXCELLENT"/>
  </r>
  <r>
    <s v="FL250825"/>
    <s v="William Harris"/>
    <s v="Male"/>
    <n v="20"/>
    <s v="Male"/>
    <s v="South Korea"/>
    <x v="10"/>
    <s v="AI"/>
    <n v="1"/>
    <n v="50"/>
    <n v="2.5125695216907653"/>
    <b v="1"/>
    <n v="0.81"/>
    <s v="Follow-up"/>
    <s v="Inactive"/>
    <n v="5"/>
    <n v="1"/>
    <s v="Short Duration"/>
    <s v="EXCELLENT"/>
  </r>
  <r>
    <s v="FL250826"/>
    <s v="Michael Mcmahon"/>
    <s v="Male"/>
    <n v="20"/>
    <s v="Male"/>
    <s v="China"/>
    <x v="15"/>
    <s v="Data Analysis"/>
    <n v="2"/>
    <n v="40"/>
    <n v="2.1"/>
    <b v="0"/>
    <n v="0.64"/>
    <s v="Follow-up"/>
    <s v="Inactive"/>
    <n v="1"/>
    <n v="1"/>
    <s v="Short Duration"/>
    <s v="GOOD"/>
  </r>
  <r>
    <s v="FL250827"/>
    <s v="Michael Watson"/>
    <s v="Male"/>
    <n v="20"/>
    <s v="Male"/>
    <s v="Argentina"/>
    <x v="6"/>
    <s v="Machine Learning"/>
    <n v="2"/>
    <s v="20"/>
    <n v="3.9"/>
    <b v="0"/>
    <n v="0.84"/>
    <s v="Urgent"/>
    <s v="Completed"/>
    <n v="5"/>
    <n v="1"/>
    <s v="Short Duration"/>
    <s v="EXCELLENT"/>
  </r>
  <r>
    <s v="FL250828"/>
    <s v="Lori Perez"/>
    <s v="Female"/>
    <n v="26"/>
    <s v="Male"/>
    <s v="Russia"/>
    <x v="11"/>
    <s v="Machine Learning"/>
    <n v="2"/>
    <s v="40"/>
    <n v="0"/>
    <s v="Unknown"/>
    <n v="0.66"/>
    <s v="Reviewed"/>
    <s v="On Hold"/>
    <n v="4"/>
    <n v="3"/>
    <s v="Short Duration"/>
    <s v="GOOD"/>
  </r>
  <r>
    <s v="FL250829"/>
    <s v="Lindsay Le"/>
    <s v="Female"/>
    <n v="50"/>
    <s v="Male"/>
    <s v="South Korea"/>
    <x v="10"/>
    <s v="Web Development"/>
    <n v="12"/>
    <n v="75"/>
    <n v="0"/>
    <b v="0"/>
    <n v="0.75"/>
    <s v="Urgent"/>
    <s v="On Hold"/>
    <n v="12"/>
    <n v="10"/>
    <s v="Medium Duration"/>
    <s v="EXCELLENT"/>
  </r>
  <r>
    <s v="FL250830"/>
    <s v="Scott Long"/>
    <s v="Male"/>
    <n v="50"/>
    <s v="Male"/>
    <s v="Spain"/>
    <x v="6"/>
    <s v="AI"/>
    <n v="28"/>
    <s v="30"/>
    <n v="1.8"/>
    <s v="Unknown"/>
    <n v="0.79"/>
    <s v="Pending"/>
    <s v="On Hold"/>
    <n v="15"/>
    <n v="9"/>
    <s v="Medium Duration"/>
    <s v="EXCELLENT"/>
  </r>
  <r>
    <s v="FL250831"/>
    <s v="Diana Ferguson"/>
    <s v="Female"/>
    <n v="54"/>
    <s v="Male"/>
    <s v="Indonesia"/>
    <x v="4"/>
    <s v="AI"/>
    <n v="4"/>
    <s v="20"/>
    <n v="1.1000000000000001"/>
    <b v="1"/>
    <n v="0.63"/>
    <s v="Urgent"/>
    <s v="On Hold"/>
    <n v="3"/>
    <n v="2"/>
    <s v="Short Duration"/>
    <s v="GOOD"/>
  </r>
  <r>
    <s v="FL250832"/>
    <s v="Joseph Miller"/>
    <s v="Male"/>
    <n v="54"/>
    <s v="Male"/>
    <s v="Spain"/>
    <x v="6"/>
    <s v="Blockchain Development"/>
    <n v="3"/>
    <s v="20"/>
    <n v="1.6"/>
    <b v="1"/>
    <n v="0.7"/>
    <s v="Urgent"/>
    <s v="Active"/>
    <n v="1"/>
    <n v="2"/>
    <s v="Short Duration"/>
    <s v="GOOD"/>
  </r>
  <r>
    <s v="FL250833"/>
    <s v="Julia Reid"/>
    <s v="Female"/>
    <n v="34"/>
    <s v="Male"/>
    <s v="Egypt"/>
    <x v="13"/>
    <s v="Machine Learning"/>
    <n v="4"/>
    <n v="30"/>
    <n v="3.1"/>
    <s v="Unknown"/>
    <n v="0.9"/>
    <s v="Pending"/>
    <s v="On Hold"/>
    <n v="1"/>
    <n v="1"/>
    <s v="Short Duration"/>
    <s v="EXCELLENT"/>
  </r>
  <r>
    <s v="FL250834"/>
    <s v="Samantha Matthews"/>
    <s v="Female"/>
    <n v="20"/>
    <s v="Male"/>
    <s v="Italy"/>
    <x v="0"/>
    <s v="DevOps"/>
    <n v="1"/>
    <s v="50"/>
    <n v="3.4"/>
    <b v="1"/>
    <n v="0.79"/>
    <s v="Pending"/>
    <s v="Inactive"/>
    <n v="2"/>
    <n v="2"/>
    <s v="Short Duration"/>
    <s v="EXCELLENT"/>
  </r>
  <r>
    <s v="FL250835"/>
    <s v="Brian Bailey"/>
    <s v="Male"/>
    <n v="29"/>
    <s v="Male"/>
    <s v="Germany"/>
    <x v="2"/>
    <s v="AI"/>
    <n v="8"/>
    <s v="40"/>
    <n v="3.1"/>
    <b v="0"/>
    <n v="0.6"/>
    <s v="Pending"/>
    <s v="Inactive"/>
    <n v="7"/>
    <n v="9"/>
    <s v="Medium Duration"/>
    <s v="GOOD"/>
  </r>
  <r>
    <s v="FL250836"/>
    <s v="Toni Hinton"/>
    <s v="Female"/>
    <n v="57"/>
    <s v="Male"/>
    <s v="UK"/>
    <x v="1"/>
    <s v="DevOps"/>
    <n v="11"/>
    <n v="75"/>
    <n v="2.2999999999999998"/>
    <b v="0"/>
    <n v="0.79"/>
    <s v="Urgent"/>
    <s v="Active"/>
    <n v="8"/>
    <n v="4"/>
    <s v="Short Duration"/>
    <s v="EXCELLENT"/>
  </r>
  <r>
    <s v="FL250837"/>
    <s v="Robin Ortiz"/>
    <s v="Female"/>
    <n v="36"/>
    <s v="Male"/>
    <s v="Netherlands"/>
    <x v="3"/>
    <s v="AI"/>
    <n v="8"/>
    <n v="40"/>
    <n v="2.5125695216907653"/>
    <b v="0"/>
    <n v="0.8"/>
    <s v="Urgent"/>
    <s v="Inactive"/>
    <n v="7"/>
    <n v="8"/>
    <s v="Medium Duration"/>
    <s v="EXCELLENT"/>
  </r>
  <r>
    <s v="FL250838"/>
    <s v="Adam Griffith"/>
    <s v="Male"/>
    <n v="51"/>
    <s v="Male"/>
    <s v="South Korea"/>
    <x v="10"/>
    <s v="Web Development"/>
    <n v="32"/>
    <n v="50"/>
    <n v="3.2"/>
    <b v="0"/>
    <n v="0.88"/>
    <s v="Pending"/>
    <s v="Inactive"/>
    <n v="19"/>
    <n v="8"/>
    <s v="Medium Duration"/>
    <s v="EXCELLENT"/>
  </r>
  <r>
    <s v="FL250839"/>
    <s v="Daniel Roberson"/>
    <s v="Male"/>
    <n v="44"/>
    <s v="Male"/>
    <s v="India"/>
    <x v="8"/>
    <s v="UI/UX Design"/>
    <n v="4"/>
    <n v="30"/>
    <n v="0"/>
    <b v="0"/>
    <n v="0.8"/>
    <s v="Reviewed"/>
    <s v="On Hold"/>
    <n v="4"/>
    <n v="1"/>
    <s v="Short Duration"/>
    <s v="EXCELLENT"/>
  </r>
  <r>
    <s v="FL250840"/>
    <s v="Dale Haynes"/>
    <s v="Male"/>
    <n v="58"/>
    <s v="Male"/>
    <s v="Spain"/>
    <x v="6"/>
    <s v="Cybersecurity"/>
    <n v="33"/>
    <s v="30"/>
    <n v="3.3"/>
    <b v="1"/>
    <n v="0.71"/>
    <s v="Reviewed"/>
    <s v="Inactive"/>
    <n v="10"/>
    <n v="10"/>
    <s v="Medium Duration"/>
    <s v="EXCELLENT"/>
  </r>
  <r>
    <s v="FL250841"/>
    <s v="Emily Scott"/>
    <s v="Female"/>
    <n v="38"/>
    <s v="Male"/>
    <s v="South Africa"/>
    <x v="14"/>
    <s v="Mobile Apps"/>
    <n v="14"/>
    <s v=""/>
    <n v="1.1000000000000001"/>
    <b v="1"/>
    <n v="0.76"/>
    <s v="Follow-up"/>
    <s v="Active"/>
    <n v="9"/>
    <n v="4"/>
    <s v="Short Duration"/>
    <s v="EXCELLENT"/>
  </r>
  <r>
    <s v="FL250842"/>
    <s v="David Brown"/>
    <s v="Male"/>
    <n v="24"/>
    <s v="Male"/>
    <s v="US"/>
    <x v="1"/>
    <s v="UI/UX Design"/>
    <n v="6"/>
    <n v="30"/>
    <n v="4.5999999999999996"/>
    <b v="1"/>
    <n v="0.93"/>
    <s v="Pending"/>
    <s v="On Hold"/>
    <n v="10"/>
    <n v="12"/>
    <s v="Medium Duration"/>
    <s v="EXCELLENT"/>
  </r>
  <r>
    <s v="FL250843"/>
    <s v="Stephanie Guzman"/>
    <s v="Female"/>
    <n v="30"/>
    <s v="Male"/>
    <s v="Turkey"/>
    <x v="5"/>
    <s v="Blockchain Development"/>
    <n v="5"/>
    <n v="30"/>
    <n v="2.5125695216907653"/>
    <b v="0"/>
    <n v="0.79"/>
    <s v="Follow-up"/>
    <s v="Completed"/>
    <n v="3"/>
    <n v="1"/>
    <s v="Short Duration"/>
    <s v="EXCELLENT"/>
  </r>
  <r>
    <s v="FL250844"/>
    <s v="Maxwell Johnson"/>
    <s v="Male"/>
    <n v="25"/>
    <s v="Male"/>
    <s v="Indonesia"/>
    <x v="4"/>
    <s v="Cybersecurity"/>
    <n v="3"/>
    <s v="75"/>
    <n v="2.5125695216907653"/>
    <b v="0"/>
    <n v="0.83"/>
    <s v="Reviewed"/>
    <s v="On Hold"/>
    <n v="5"/>
    <n v="1"/>
    <s v="Short Duration"/>
    <s v="EXCELLENT"/>
  </r>
  <r>
    <s v="FL250845"/>
    <s v="Reginald Stephens"/>
    <s v="Male"/>
    <n v="54"/>
    <s v="Male"/>
    <s v="Indonesia"/>
    <x v="4"/>
    <s v="Mobile Apps"/>
    <n v="17"/>
    <n v="100"/>
    <n v="0"/>
    <b v="0"/>
    <n v="0.71"/>
    <s v="Follow-up"/>
    <s v="Active"/>
    <n v="17"/>
    <n v="12"/>
    <s v="Medium Duration"/>
    <s v="EXCELLENT"/>
  </r>
  <r>
    <s v="FL250846"/>
    <s v="Justin Jones"/>
    <s v="Male"/>
    <n v="54"/>
    <s v="Male"/>
    <s v="Italy"/>
    <x v="0"/>
    <s v="Cybersecurity"/>
    <n v="9"/>
    <n v="20"/>
    <n v="0"/>
    <b v="1"/>
    <n v="0.96"/>
    <s v="Pending"/>
    <s v="On Hold"/>
    <n v="7"/>
    <n v="8"/>
    <s v="Medium Duration"/>
    <s v="EXCELLENT"/>
  </r>
  <r>
    <s v="FL250847"/>
    <s v="Kristine Garcia"/>
    <s v="Female"/>
    <n v="53"/>
    <s v="Male"/>
    <s v="France"/>
    <x v="12"/>
    <s v="Graphic Design"/>
    <n v="16"/>
    <s v="40"/>
    <n v="0"/>
    <b v="0"/>
    <n v="0.79"/>
    <s v="Pending"/>
    <s v="On Hold"/>
    <n v="10"/>
    <n v="13"/>
    <s v="Long Duration"/>
    <s v="EXCELLENT"/>
  </r>
  <r>
    <s v="FL250848"/>
    <s v="John Nguyen"/>
    <s v="Male"/>
    <n v="22"/>
    <s v="Male"/>
    <s v="Russia"/>
    <x v="11"/>
    <s v="AI"/>
    <n v="3"/>
    <s v="75"/>
    <n v="3.4"/>
    <b v="1"/>
    <n v="0.65"/>
    <s v="Pending"/>
    <s v="Active"/>
    <n v="4"/>
    <n v="1"/>
    <s v="Short Duration"/>
    <s v="GOOD"/>
  </r>
  <r>
    <s v="FL250849"/>
    <s v="Anna Fleming"/>
    <s v="Female"/>
    <n v="23"/>
    <s v="Male"/>
    <s v="Mexico"/>
    <x v="6"/>
    <s v="Data Analysis"/>
    <n v="2"/>
    <n v="20"/>
    <n v="1.3"/>
    <b v="0"/>
    <n v="0.79"/>
    <s v="Urgent"/>
    <s v="On Hold"/>
    <n v="1"/>
    <n v="4"/>
    <s v="Short Duration"/>
    <s v="EXCELLENT"/>
  </r>
  <r>
    <s v="FL250850"/>
    <s v="Linda Williamson"/>
    <s v="Female"/>
    <n v="47"/>
    <s v="Male"/>
    <s v="France"/>
    <x v="12"/>
    <s v="Cybersecurity"/>
    <n v="16"/>
    <s v="50"/>
    <n v="1.9"/>
    <b v="0"/>
    <n v="0.71"/>
    <s v="Follow-up"/>
    <s v="Active"/>
    <n v="18"/>
    <n v="4"/>
    <s v="Short Duration"/>
    <s v="EXCELLENT"/>
  </r>
  <r>
    <s v="FL250851"/>
    <s v="Roy Wilson"/>
    <s v="Male"/>
    <n v="24"/>
    <s v="Male"/>
    <s v="France"/>
    <x v="12"/>
    <s v="Web Development"/>
    <n v="6"/>
    <s v="50"/>
    <n v="1.4"/>
    <b v="1"/>
    <n v="0.63"/>
    <s v="Reviewed"/>
    <s v="Active"/>
    <n v="15"/>
    <n v="9"/>
    <s v="Medium Duration"/>
    <s v="GOOD"/>
  </r>
  <r>
    <s v="FL250852"/>
    <s v="Jennifer Pierce"/>
    <s v="Female"/>
    <n v="57"/>
    <s v="Male"/>
    <s v="India"/>
    <x v="8"/>
    <s v="UI/UX Design"/>
    <n v="10"/>
    <n v="100"/>
    <n v="4.3"/>
    <b v="0"/>
    <n v="0.79"/>
    <s v="Reviewed"/>
    <s v="Completed"/>
    <n v="13"/>
    <n v="14"/>
    <s v="Long Duration"/>
    <s v="EXCELLENT"/>
  </r>
  <r>
    <s v="FL250853"/>
    <s v="Jason Johnson"/>
    <s v="Male"/>
    <n v="48"/>
    <s v="Male"/>
    <s v="Spain"/>
    <x v="6"/>
    <s v="Graphic Design"/>
    <n v="16"/>
    <n v="30"/>
    <n v="2.5125695216907653"/>
    <b v="0"/>
    <n v="0.97"/>
    <s v="Reviewed"/>
    <s v="Inactive"/>
    <n v="11"/>
    <n v="6"/>
    <s v="Short Duration"/>
    <s v="EXCELLENT"/>
  </r>
  <r>
    <s v="FL250854"/>
    <s v="Jasmine Lane"/>
    <s v="Female"/>
    <n v="21"/>
    <s v="Male"/>
    <s v="Turkey"/>
    <x v="5"/>
    <s v="UI/UX Design"/>
    <n v="0"/>
    <n v="100"/>
    <n v="4.3"/>
    <b v="0"/>
    <n v="0.79"/>
    <s v="Urgent"/>
    <s v="Inactive"/>
    <n v="4"/>
    <n v="2"/>
    <s v="Short Duration"/>
    <s v="EXCELLENT"/>
  </r>
  <r>
    <s v="FL250855"/>
    <s v="Evan Soto"/>
    <s v="Male"/>
    <n v="33"/>
    <s v="Male"/>
    <s v="Japan"/>
    <x v="7"/>
    <s v="AI"/>
    <n v="13"/>
    <n v="75"/>
    <n v="0"/>
    <b v="1"/>
    <n v="0.79"/>
    <s v="Urgent"/>
    <s v="On Hold"/>
    <n v="10"/>
    <n v="5"/>
    <s v="Short Duration"/>
    <s v="EXCELLENT"/>
  </r>
  <r>
    <s v="FL250856"/>
    <s v="Kevin Serrano"/>
    <s v="Male"/>
    <n v="41"/>
    <s v="Male"/>
    <s v="Turkey"/>
    <x v="5"/>
    <s v="DevOps"/>
    <n v="12"/>
    <s v=""/>
    <n v="1.3"/>
    <b v="0"/>
    <n v="0.85"/>
    <s v="Pending"/>
    <s v="On Hold"/>
    <n v="7"/>
    <n v="2"/>
    <s v="Short Duration"/>
    <s v="EXCELLENT"/>
  </r>
  <r>
    <s v="FL250857"/>
    <s v="Nathaniel Benson"/>
    <s v="Male"/>
    <n v="40"/>
    <s v="Male"/>
    <s v="Australia"/>
    <x v="1"/>
    <s v="Cybersecurity"/>
    <n v="13"/>
    <n v="50"/>
    <n v="2.9"/>
    <b v="0"/>
    <n v="0.82"/>
    <s v="Reviewed"/>
    <s v="Completed"/>
    <n v="14"/>
    <n v="8"/>
    <s v="Medium Duration"/>
    <s v="EXCELLENT"/>
  </r>
  <r>
    <s v="FL250858"/>
    <s v="Deanna Miles"/>
    <s v="Female"/>
    <n v="40"/>
    <s v="Male"/>
    <s v="Mexico"/>
    <x v="6"/>
    <s v="Graphic Design"/>
    <n v="22"/>
    <n v="40"/>
    <n v="4.3"/>
    <b v="0"/>
    <n v="0.95"/>
    <s v="Urgent"/>
    <s v="Completed"/>
    <n v="14"/>
    <n v="12"/>
    <s v="Medium Duration"/>
    <s v="EXCELLENT"/>
  </r>
  <r>
    <s v="FL250859"/>
    <s v="Beverly Roy"/>
    <s v="Female"/>
    <n v="20"/>
    <s v="Male"/>
    <s v="US"/>
    <x v="1"/>
    <s v="Graphic Design"/>
    <n v="1"/>
    <s v=""/>
    <n v="2.7"/>
    <b v="0"/>
    <n v="0.94"/>
    <s v="Pending"/>
    <s v="Completed"/>
    <n v="3"/>
    <n v="1"/>
    <s v="Short Duration"/>
    <s v="EXCELLENT"/>
  </r>
  <r>
    <s v="FL250860"/>
    <s v="Heather Saunders"/>
    <s v="Female"/>
    <n v="42"/>
    <s v="Male"/>
    <s v="Mexico"/>
    <x v="6"/>
    <s v="Web Development"/>
    <s v="0"/>
    <n v="50"/>
    <n v="4.2"/>
    <s v="Unknown"/>
    <n v="0.96"/>
    <s v="Reviewed"/>
    <s v="Active"/>
    <n v="1"/>
    <n v="1"/>
    <s v="Short Duration"/>
    <s v="EXCELLENT"/>
  </r>
  <r>
    <s v="FL250861"/>
    <s v="Nicholas Guerrero"/>
    <s v="Male"/>
    <n v="32"/>
    <s v="Male"/>
    <s v="Canada"/>
    <x v="1"/>
    <s v="Blockchain Development"/>
    <n v="12"/>
    <s v="40"/>
    <n v="0"/>
    <b v="1"/>
    <n v="0.63"/>
    <s v="Follow-up"/>
    <s v="Completed"/>
    <n v="15"/>
    <n v="9"/>
    <s v="Medium Duration"/>
    <s v="GOOD"/>
  </r>
  <r>
    <s v="FL250862"/>
    <s v="Christopher Johnson"/>
    <s v="Male"/>
    <n v="60"/>
    <s v="Male"/>
    <s v="Japan"/>
    <x v="7"/>
    <s v="AI"/>
    <s v="0"/>
    <s v="20"/>
    <n v="2.2000000000000002"/>
    <b v="0"/>
    <n v="0.6"/>
    <s v="Pending"/>
    <s v="Completed"/>
    <n v="4"/>
    <n v="1"/>
    <s v="Short Duration"/>
    <s v="GOOD"/>
  </r>
  <r>
    <s v="FL250863"/>
    <s v="Steven Flowers"/>
    <s v="Male"/>
    <n v="46"/>
    <s v="Male"/>
    <s v="Egypt"/>
    <x v="13"/>
    <s v="Machine Learning"/>
    <n v="12"/>
    <s v="50"/>
    <n v="4.7"/>
    <b v="1"/>
    <n v="0.77"/>
    <s v="Urgent"/>
    <s v="On Hold"/>
    <n v="9"/>
    <n v="7"/>
    <s v="Medium Duration"/>
    <s v="EXCELLENT"/>
  </r>
  <r>
    <s v="FL250864"/>
    <s v="Marvin Woods III"/>
    <s v="Male"/>
    <n v="29"/>
    <s v="Male"/>
    <s v="China"/>
    <x v="15"/>
    <s v="DevOps"/>
    <n v="0"/>
    <s v="30"/>
    <n v="0"/>
    <b v="0"/>
    <n v="0.63"/>
    <s v="Urgent"/>
    <s v="Completed"/>
    <n v="2"/>
    <n v="1"/>
    <s v="Short Duration"/>
    <s v="GOOD"/>
  </r>
  <r>
    <s v="FL250865"/>
    <s v="Michelle Cook"/>
    <s v="Female"/>
    <n v="39"/>
    <s v="Male"/>
    <s v="Brazil"/>
    <x v="9"/>
    <s v="Mobile Apps"/>
    <n v="18"/>
    <s v="20"/>
    <n v="2.5"/>
    <b v="1"/>
    <n v="0.61"/>
    <s v="Pending"/>
    <s v="Active"/>
    <n v="16"/>
    <n v="10"/>
    <s v="Medium Duration"/>
    <s v="GOOD"/>
  </r>
  <r>
    <s v="FL250866"/>
    <s v="Logan Zamora"/>
    <s v="Male"/>
    <n v="55"/>
    <s v="Male"/>
    <s v="Russia"/>
    <x v="11"/>
    <s v="Mobile Apps"/>
    <n v="2"/>
    <n v="50"/>
    <n v="3.9"/>
    <b v="1"/>
    <n v="0.88"/>
    <s v="Pending"/>
    <s v="Active"/>
    <n v="1"/>
    <n v="4"/>
    <s v="Short Duration"/>
    <s v="EXCELLENT"/>
  </r>
  <r>
    <s v="FL250867"/>
    <s v="Casey Roberts"/>
    <s v="Male"/>
    <n v="55"/>
    <s v="Male"/>
    <s v="Turkey"/>
    <x v="5"/>
    <s v="Cybersecurity"/>
    <s v="0"/>
    <n v="100"/>
    <n v="1.2"/>
    <b v="1"/>
    <n v="0.69"/>
    <s v="Urgent"/>
    <s v="On Hold"/>
    <n v="5"/>
    <n v="2"/>
    <s v="Short Duration"/>
    <s v="GOOD"/>
  </r>
  <r>
    <s v="FL250868"/>
    <s v="Jerry Price"/>
    <s v="Male"/>
    <n v="40"/>
    <s v="Male"/>
    <s v="Indonesia"/>
    <x v="4"/>
    <s v="Data Analysis"/>
    <n v="2"/>
    <s v="75"/>
    <n v="4.5"/>
    <b v="1"/>
    <n v="0.79"/>
    <s v="Follow-up"/>
    <s v="Completed"/>
    <n v="2"/>
    <n v="2"/>
    <s v="Short Duration"/>
    <s v="EXCELLENT"/>
  </r>
  <r>
    <s v="FL250869"/>
    <s v="Kelly Ellis"/>
    <s v="Female"/>
    <n v="56"/>
    <s v="Male"/>
    <s v="China"/>
    <x v="15"/>
    <s v="UI/UX Design"/>
    <n v="35"/>
    <n v="40"/>
    <n v="2.7"/>
    <b v="1"/>
    <n v="0.82"/>
    <s v="Reviewed"/>
    <s v="Completed"/>
    <n v="15"/>
    <n v="6"/>
    <s v="Short Duration"/>
    <s v="EXCELLENT"/>
  </r>
  <r>
    <s v="FL250870"/>
    <s v="Caleb Guerra"/>
    <s v="Male"/>
    <n v="57"/>
    <s v="Male"/>
    <s v="Mexico"/>
    <x v="6"/>
    <s v="Mobile Apps"/>
    <n v="21"/>
    <s v="75"/>
    <n v="2"/>
    <b v="0"/>
    <n v="0.96"/>
    <s v="Follow-up"/>
    <s v="Active"/>
    <n v="15"/>
    <n v="12"/>
    <s v="Medium Duration"/>
    <s v="EXCELLENT"/>
  </r>
  <r>
    <s v="FL250871"/>
    <s v="Samantha Norman"/>
    <s v="Female"/>
    <n v="56"/>
    <s v="Male"/>
    <s v="Russia"/>
    <x v="11"/>
    <s v="DevOps"/>
    <n v="3"/>
    <n v="40"/>
    <n v="1.7"/>
    <b v="0"/>
    <n v="0.71"/>
    <s v="Pending"/>
    <s v="Completed"/>
    <n v="4"/>
    <n v="4"/>
    <s v="Short Duration"/>
    <s v="EXCELLENT"/>
  </r>
  <r>
    <s v="FL250872"/>
    <s v="Sarah Clarke"/>
    <s v="Female"/>
    <n v="49"/>
    <s v="Male"/>
    <s v="Germany"/>
    <x v="2"/>
    <s v="Mobile Apps"/>
    <n v="24"/>
    <n v="75"/>
    <n v="3"/>
    <b v="1"/>
    <n v="0.77"/>
    <s v="Follow-up"/>
    <s v="Completed"/>
    <n v="18"/>
    <n v="10"/>
    <s v="Medium Duration"/>
    <s v="EXCELLENT"/>
  </r>
  <r>
    <s v="FL250873"/>
    <s v="Aaron Blair"/>
    <s v="Male"/>
    <n v="26"/>
    <s v="Male"/>
    <s v="Spain"/>
    <x v="6"/>
    <s v="Blockchain Development"/>
    <s v="0"/>
    <n v="75"/>
    <n v="2.1"/>
    <b v="1"/>
    <n v="0.79"/>
    <s v="Urgent"/>
    <s v="Completed"/>
    <n v="1"/>
    <n v="1"/>
    <s v="Short Duration"/>
    <s v="EXCELLENT"/>
  </r>
  <r>
    <s v="FL250874"/>
    <s v="Courtney Burton"/>
    <s v="Female"/>
    <n v="36"/>
    <s v="Male"/>
    <s v="South Korea"/>
    <x v="10"/>
    <s v="UI/UX Design"/>
    <n v="0"/>
    <s v="75"/>
    <n v="1.5"/>
    <s v="Unknown"/>
    <n v="0.73"/>
    <s v="Pending"/>
    <s v="Inactive"/>
    <n v="2"/>
    <n v="1"/>
    <s v="Short Duration"/>
    <s v="EXCELLENT"/>
  </r>
  <r>
    <s v="FL250875"/>
    <s v="Gerald Taylor"/>
    <s v="Male"/>
    <n v="20"/>
    <s v="Male"/>
    <s v="Russia"/>
    <x v="11"/>
    <s v="Web Development"/>
    <n v="2"/>
    <n v="30"/>
    <n v="1.7"/>
    <b v="1"/>
    <n v="0.6"/>
    <s v="Reviewed"/>
    <s v="On Hold"/>
    <n v="4"/>
    <n v="2"/>
    <s v="Short Duration"/>
    <s v="GOOD"/>
  </r>
  <r>
    <s v="FL250876"/>
    <s v="Mary Ward"/>
    <s v="Female"/>
    <n v="40"/>
    <s v="Male"/>
    <s v="Spain"/>
    <x v="6"/>
    <s v="AI"/>
    <s v="0"/>
    <s v=""/>
    <n v="1.2"/>
    <b v="1"/>
    <n v="0.67"/>
    <s v="Urgent"/>
    <s v="Inactive"/>
    <n v="3"/>
    <n v="1"/>
    <s v="Short Duration"/>
    <s v="GOOD"/>
  </r>
  <r>
    <s v="FL250877"/>
    <s v="Mrs. Lisa Beard DVM"/>
    <s v="Female"/>
    <n v="30"/>
    <s v="Male"/>
    <s v="India"/>
    <x v="8"/>
    <s v="Mobile Apps"/>
    <n v="6"/>
    <s v="75"/>
    <n v="0"/>
    <b v="0"/>
    <n v="0.8"/>
    <s v="Urgent"/>
    <s v="On Hold"/>
    <n v="7"/>
    <n v="8"/>
    <s v="Medium Duration"/>
    <s v="EXCELLENT"/>
  </r>
  <r>
    <s v="FL250878"/>
    <s v="Larry Wallace"/>
    <s v="Male"/>
    <n v="51"/>
    <s v="Male"/>
    <s v="Australia"/>
    <x v="1"/>
    <s v="Graphic Design"/>
    <n v="21"/>
    <s v="20"/>
    <n v="2.5125695216907653"/>
    <b v="1"/>
    <n v="0.79"/>
    <s v="Reviewed"/>
    <s v="Active"/>
    <n v="14"/>
    <n v="7"/>
    <s v="Medium Duration"/>
    <s v="EXCELLENT"/>
  </r>
  <r>
    <s v="FL250879"/>
    <s v="Jeremiah Thompson"/>
    <s v="Male"/>
    <n v="46"/>
    <s v="Male"/>
    <s v="US"/>
    <x v="1"/>
    <s v="UI/UX Design"/>
    <n v="24"/>
    <s v="40"/>
    <n v="3.3"/>
    <b v="1"/>
    <n v="0.87"/>
    <s v="Reviewed"/>
    <s v="Completed"/>
    <n v="19"/>
    <n v="8"/>
    <s v="Medium Duration"/>
    <s v="EXCELLENT"/>
  </r>
  <r>
    <s v="FL250880"/>
    <s v="Mrs. Jessica Williams DVM"/>
    <s v="Female"/>
    <n v="25"/>
    <s v="Male"/>
    <s v="South Korea"/>
    <x v="10"/>
    <s v="AI"/>
    <n v="6"/>
    <s v="20"/>
    <n v="2.1"/>
    <b v="0"/>
    <n v="0.79"/>
    <s v="Follow-up"/>
    <s v="On Hold"/>
    <n v="9"/>
    <n v="8"/>
    <s v="Medium Duration"/>
    <s v="EXCELLENT"/>
  </r>
  <r>
    <s v="FL250881"/>
    <s v="Martin Moreno"/>
    <s v="Male"/>
    <n v="53"/>
    <s v="Male"/>
    <s v="Netherlands"/>
    <x v="3"/>
    <s v="Web Development"/>
    <n v="32"/>
    <s v="50"/>
    <n v="2.5125695216907653"/>
    <b v="1"/>
    <n v="0.79"/>
    <s v="Pending"/>
    <s v="Inactive"/>
    <n v="14"/>
    <n v="4"/>
    <s v="Short Duration"/>
    <s v="EXCELLENT"/>
  </r>
  <r>
    <s v="FL250882"/>
    <s v="Yolanda Proctor"/>
    <s v="Female"/>
    <n v="50"/>
    <s v="Male"/>
    <s v="Egypt"/>
    <x v="13"/>
    <s v="Mobile Apps"/>
    <n v="31"/>
    <n v="100"/>
    <n v="2.9"/>
    <b v="1"/>
    <n v="0.89"/>
    <s v="Reviewed"/>
    <s v="Completed"/>
    <n v="17"/>
    <n v="6"/>
    <s v="Short Duration"/>
    <s v="EXCELLENT"/>
  </r>
  <r>
    <s v="FL250883"/>
    <s v="Allen Turner"/>
    <s v="Male"/>
    <n v="45"/>
    <s v="Male"/>
    <s v="South Korea"/>
    <x v="10"/>
    <s v="AI"/>
    <s v="0"/>
    <n v="20"/>
    <n v="3.3"/>
    <b v="1"/>
    <n v="0.93"/>
    <s v="Reviewed"/>
    <s v="Active"/>
    <n v="4"/>
    <n v="1"/>
    <s v="Short Duration"/>
    <s v="EXCELLENT"/>
  </r>
  <r>
    <s v="FL250884"/>
    <s v="Beth Huff"/>
    <s v="Female"/>
    <n v="48"/>
    <s v="Male"/>
    <s v="Canada"/>
    <x v="1"/>
    <s v="Cybersecurity"/>
    <n v="24"/>
    <s v="100"/>
    <n v="4.8"/>
    <b v="1"/>
    <n v="0.84"/>
    <s v="Pending"/>
    <s v="On Hold"/>
    <n v="12"/>
    <n v="13"/>
    <s v="Long Duration"/>
    <s v="EXCELLENT"/>
  </r>
  <r>
    <s v="FL250885"/>
    <s v="John Mckinney"/>
    <s v="Male"/>
    <n v="30"/>
    <s v="Male"/>
    <s v="Indonesia"/>
    <x v="4"/>
    <s v="DevOps"/>
    <s v="0"/>
    <n v="100"/>
    <n v="4.5"/>
    <s v="Unknown"/>
    <n v="0.78"/>
    <s v="Reviewed"/>
    <s v="On Hold"/>
    <n v="5"/>
    <n v="1"/>
    <s v="Short Duration"/>
    <s v="EXCELLENT"/>
  </r>
  <r>
    <s v="FL250886"/>
    <s v="Sarah Ho"/>
    <s v="Female"/>
    <n v="33"/>
    <s v="Male"/>
    <s v="Netherlands"/>
    <x v="3"/>
    <s v="UI/UX Design"/>
    <n v="6"/>
    <n v="50"/>
    <n v="3.1"/>
    <b v="0"/>
    <n v="0.9"/>
    <s v="Reviewed"/>
    <s v="On Hold"/>
    <n v="8"/>
    <n v="8"/>
    <s v="Medium Duration"/>
    <s v="EXCELLENT"/>
  </r>
  <r>
    <s v="FL250887"/>
    <s v="Lindsey Wang"/>
    <s v="Female"/>
    <n v="50"/>
    <s v="Male"/>
    <s v="UK"/>
    <x v="1"/>
    <s v="DevOps"/>
    <n v="11"/>
    <s v=""/>
    <n v="4.9000000000000004"/>
    <b v="1"/>
    <n v="0.88"/>
    <s v="Follow-up"/>
    <s v="Completed"/>
    <n v="6"/>
    <n v="13"/>
    <s v="Long Duration"/>
    <s v="EXCELLENT"/>
  </r>
  <r>
    <s v="FL250888"/>
    <s v="Margaret Schwartz"/>
    <s v="Female"/>
    <n v="24"/>
    <s v="Male"/>
    <s v="Indonesia"/>
    <x v="4"/>
    <s v="Data Analysis"/>
    <s v="0"/>
    <n v="20"/>
    <n v="0"/>
    <b v="0"/>
    <n v="0.76"/>
    <s v="Urgent"/>
    <s v="Inactive"/>
    <n v="3"/>
    <n v="1"/>
    <s v="Short Duration"/>
    <s v="EXCELLENT"/>
  </r>
  <r>
    <s v="FL250889"/>
    <s v="Kyle Ray"/>
    <s v="Male"/>
    <n v="38"/>
    <s v="Male"/>
    <s v="Italy"/>
    <x v="0"/>
    <s v="Web Development"/>
    <n v="14"/>
    <s v="75"/>
    <n v="1.5"/>
    <b v="0"/>
    <n v="0.62"/>
    <s v="Urgent"/>
    <s v="Inactive"/>
    <n v="11"/>
    <n v="12"/>
    <s v="Medium Duration"/>
    <s v="GOOD"/>
  </r>
  <r>
    <s v="FL250890"/>
    <s v="Isaac Hebert"/>
    <s v="Male"/>
    <n v="56"/>
    <s v="Male"/>
    <s v="Japan"/>
    <x v="7"/>
    <s v="DevOps"/>
    <n v="2"/>
    <n v="75"/>
    <n v="2.4"/>
    <b v="0"/>
    <n v="0.79"/>
    <s v="Urgent"/>
    <s v="On Hold"/>
    <n v="3"/>
    <n v="1"/>
    <s v="Short Duration"/>
    <s v="EXCELLENT"/>
  </r>
  <r>
    <s v="FL250891"/>
    <s v="Michele Jones"/>
    <s v="Female"/>
    <n v="41"/>
    <s v="Male"/>
    <s v="Russia"/>
    <x v="11"/>
    <s v="DevOps"/>
    <n v="2"/>
    <n v="100"/>
    <n v="4.5"/>
    <b v="0"/>
    <n v="0.75"/>
    <s v="Urgent"/>
    <s v="Active"/>
    <n v="2"/>
    <n v="1"/>
    <s v="Short Duration"/>
    <s v="EXCELLENT"/>
  </r>
  <r>
    <s v="FL250892"/>
    <s v="Austin Allen"/>
    <s v="Male"/>
    <m/>
    <s v="Male"/>
    <s v="Italy"/>
    <x v="0"/>
    <s v="UI/UX Design"/>
    <n v="11"/>
    <n v="100"/>
    <n v="2.5"/>
    <b v="1"/>
    <n v="0.8"/>
    <s v="Reviewed"/>
    <s v="Active"/>
    <n v="13"/>
    <n v="6"/>
    <s v="Short Duration"/>
    <s v="EXCELLENT"/>
  </r>
  <r>
    <s v="FL250893"/>
    <s v="Haley Castro"/>
    <s v="Female"/>
    <n v="42"/>
    <s v="Male"/>
    <s v="Germany"/>
    <x v="2"/>
    <s v="Graphic Design"/>
    <n v="13"/>
    <s v="30"/>
    <n v="3.3"/>
    <s v="Unknown"/>
    <n v="0.63"/>
    <s v="Pending"/>
    <s v="Inactive"/>
    <n v="10"/>
    <n v="12"/>
    <s v="Medium Duration"/>
    <s v="GOOD"/>
  </r>
  <r>
    <s v="FL250894"/>
    <s v="David Armstrong"/>
    <s v="Male"/>
    <n v="26"/>
    <s v="Male"/>
    <s v="India"/>
    <x v="8"/>
    <s v="Blockchain Development"/>
    <n v="7"/>
    <s v="75"/>
    <n v="3"/>
    <s v="Unknown"/>
    <n v="0.84"/>
    <s v="Pending"/>
    <s v="Active"/>
    <n v="11"/>
    <n v="5"/>
    <s v="Short Duration"/>
    <s v="EXCELLENT"/>
  </r>
  <r>
    <s v="FL250895"/>
    <s v="Wendy Mitchell"/>
    <s v="Female"/>
    <n v="44"/>
    <s v="Male"/>
    <s v="Canada"/>
    <x v="1"/>
    <s v="Cybersecurity"/>
    <n v="25"/>
    <s v="75"/>
    <n v="2.7"/>
    <b v="1"/>
    <n v="0.78"/>
    <s v="Follow-up"/>
    <s v="Inactive"/>
    <n v="15"/>
    <n v="8"/>
    <s v="Medium Duration"/>
    <s v="EXCELLENT"/>
  </r>
  <r>
    <s v="FL250896"/>
    <s v="Anthony Hernandez"/>
    <s v="Male"/>
    <n v="46"/>
    <s v="Male"/>
    <s v="Canada"/>
    <x v="1"/>
    <s v="Graphic Design"/>
    <n v="20"/>
    <n v="20"/>
    <n v="1.2"/>
    <b v="0"/>
    <n v="0.74"/>
    <s v="Follow-up"/>
    <s v="On Hold"/>
    <n v="12"/>
    <n v="15"/>
    <s v="Long Duration"/>
    <s v="EXCELLENT"/>
  </r>
  <r>
    <s v="FL250897"/>
    <s v="Erica Johnson"/>
    <s v="Female"/>
    <n v="36"/>
    <s v="Male"/>
    <s v="US"/>
    <x v="1"/>
    <s v="UI/UX Design"/>
    <n v="8"/>
    <s v="50"/>
    <n v="4.3"/>
    <b v="0"/>
    <n v="0.9"/>
    <s v="Reviewed"/>
    <s v="Inactive"/>
    <n v="15"/>
    <n v="1"/>
    <s v="Short Duration"/>
    <s v="EXCELLENT"/>
  </r>
  <r>
    <s v="FL250898"/>
    <s v="Randall Barrett"/>
    <s v="Male"/>
    <n v="26"/>
    <s v="Male"/>
    <s v="Netherlands"/>
    <x v="3"/>
    <s v="AI"/>
    <n v="6"/>
    <n v="40"/>
    <n v="1.3"/>
    <b v="0"/>
    <n v="0.79"/>
    <s v="Pending"/>
    <s v="Inactive"/>
    <n v="8"/>
    <n v="5"/>
    <s v="Short Duration"/>
    <s v="EXCELLENT"/>
  </r>
  <r>
    <s v="FL250899"/>
    <s v="Nathan Huff"/>
    <s v="Male"/>
    <n v="21"/>
    <s v="Male"/>
    <s v="Germany"/>
    <x v="2"/>
    <s v="UI/UX Design"/>
    <n v="3"/>
    <s v="50"/>
    <n v="4.5999999999999996"/>
    <b v="1"/>
    <n v="0.79"/>
    <s v="Pending"/>
    <s v="On Hold"/>
    <n v="5"/>
    <n v="3"/>
    <s v="Short Duration"/>
    <s v="EXCELLENT"/>
  </r>
  <r>
    <s v="FL250900"/>
    <s v="Robin Walsh"/>
    <s v="Female"/>
    <n v="39"/>
    <s v="Male"/>
    <s v="Indonesia"/>
    <x v="4"/>
    <s v="UI/UX Design"/>
    <n v="18"/>
    <s v="50"/>
    <n v="2.1"/>
    <b v="0"/>
    <n v="0.75"/>
    <s v="Urgent"/>
    <s v="Active"/>
    <n v="10"/>
    <n v="7"/>
    <s v="Medium Duration"/>
    <s v="EXCELLENT"/>
  </r>
  <r>
    <s v="FL250901"/>
    <s v="Yvonne Robinson"/>
    <s v="Female"/>
    <n v="37"/>
    <s v="Male"/>
    <s v="US"/>
    <x v="1"/>
    <s v="Blockchain Development"/>
    <n v="18"/>
    <s v="40"/>
    <n v="4.5"/>
    <b v="0"/>
    <n v="0.72"/>
    <s v="Reviewed"/>
    <s v="Inactive"/>
    <n v="14"/>
    <n v="8"/>
    <s v="Medium Duration"/>
    <s v="EXCELLENT"/>
  </r>
  <r>
    <s v="FL250902"/>
    <s v="Kathleen Hendrix"/>
    <s v="Female"/>
    <n v="47"/>
    <s v="Male"/>
    <s v="Russia"/>
    <x v="11"/>
    <s v="UI/UX Design"/>
    <n v="3"/>
    <s v="40"/>
    <n v="4.4000000000000004"/>
    <b v="1"/>
    <n v="0.92"/>
    <s v="Reviewed"/>
    <s v="Inactive"/>
    <n v="5"/>
    <n v="2"/>
    <s v="Short Duration"/>
    <s v="EXCELLENT"/>
  </r>
  <r>
    <s v="FL250903"/>
    <s v="Jennifer Baker"/>
    <s v="Female"/>
    <n v="53"/>
    <s v="Male"/>
    <s v="Russia"/>
    <x v="11"/>
    <s v="Graphic Design"/>
    <n v="32"/>
    <n v="20"/>
    <n v="0"/>
    <b v="0"/>
    <n v="0.79"/>
    <s v="Urgent"/>
    <s v="On Hold"/>
    <n v="17"/>
    <n v="8"/>
    <s v="Medium Duration"/>
    <s v="EXCELLENT"/>
  </r>
  <r>
    <s v="FL250904"/>
    <s v="Kim Martinez"/>
    <s v="Female"/>
    <n v="53"/>
    <s v="Male"/>
    <s v="Argentina"/>
    <x v="6"/>
    <s v="Mobile Apps"/>
    <n v="19"/>
    <n v="20"/>
    <n v="1.3"/>
    <b v="0"/>
    <n v="0.79"/>
    <s v="Reviewed"/>
    <s v="Active"/>
    <n v="11"/>
    <n v="5"/>
    <s v="Short Duration"/>
    <s v="EXCELLENT"/>
  </r>
  <r>
    <s v="FL250905"/>
    <s v="Andrew Little"/>
    <s v="Male"/>
    <n v="21"/>
    <s v="Male"/>
    <s v="India"/>
    <x v="8"/>
    <s v="Data Analysis"/>
    <n v="2"/>
    <s v="50"/>
    <n v="2.6"/>
    <b v="0"/>
    <n v="0.86"/>
    <s v="Reviewed"/>
    <s v="Inactive"/>
    <n v="5"/>
    <n v="1"/>
    <s v="Short Duration"/>
    <s v="EXCELLENT"/>
  </r>
  <r>
    <s v="FL250906"/>
    <s v="Kelly Shelton"/>
    <s v="Female"/>
    <n v="35"/>
    <s v="Male"/>
    <s v="UK"/>
    <x v="1"/>
    <s v="Blockchain Development"/>
    <n v="0"/>
    <s v=""/>
    <n v="2.5125695216907653"/>
    <b v="1"/>
    <n v="0.85"/>
    <s v="Follow-up"/>
    <s v="On Hold"/>
    <n v="3"/>
    <n v="3"/>
    <s v="Short Duration"/>
    <s v="EXCELLENT"/>
  </r>
  <r>
    <s v="FL250907"/>
    <s v="Steven Duncan"/>
    <s v="Male"/>
    <n v="31"/>
    <s v="Male"/>
    <s v="Argentina"/>
    <x v="6"/>
    <s v="Machine Learning"/>
    <n v="13"/>
    <n v="40"/>
    <n v="1.2"/>
    <b v="0"/>
    <n v="0.62"/>
    <s v="Pending"/>
    <s v="Inactive"/>
    <n v="7"/>
    <n v="7"/>
    <s v="Medium Duration"/>
    <s v="GOOD"/>
  </r>
  <r>
    <s v="FL250908"/>
    <s v="Kristen Haney"/>
    <s v="Female"/>
    <n v="55"/>
    <s v="Male"/>
    <s v="South Korea"/>
    <x v="10"/>
    <s v="AI"/>
    <n v="2"/>
    <n v="30"/>
    <n v="3.1"/>
    <b v="1"/>
    <n v="0.91"/>
    <s v="Reviewed"/>
    <s v="Completed"/>
    <n v="4"/>
    <n v="1"/>
    <s v="Short Duration"/>
    <s v="EXCELLENT"/>
  </r>
  <r>
    <s v="FL250909"/>
    <s v="Kathy Reese"/>
    <s v="Female"/>
    <n v="59"/>
    <s v="Male"/>
    <s v="Turkey"/>
    <x v="5"/>
    <s v="Web Development"/>
    <n v="11"/>
    <n v="75"/>
    <n v="2.2999999999999998"/>
    <b v="1"/>
    <n v="0.8"/>
    <s v="Follow-up"/>
    <s v="On Hold"/>
    <n v="12"/>
    <n v="9"/>
    <s v="Medium Duration"/>
    <s v="EXCELLENT"/>
  </r>
  <r>
    <s v="FL250910"/>
    <s v="Steven Murphy"/>
    <s v="Male"/>
    <n v="59"/>
    <s v="Male"/>
    <s v="France"/>
    <x v="12"/>
    <s v="Cybersecurity"/>
    <n v="17"/>
    <s v="100"/>
    <n v="4"/>
    <b v="0"/>
    <n v="0.72"/>
    <s v="Pending"/>
    <s v="Active"/>
    <n v="13"/>
    <n v="9"/>
    <s v="Medium Duration"/>
    <s v="EXCELLENT"/>
  </r>
  <r>
    <s v="FL250911"/>
    <s v="William Hartman"/>
    <s v="Male"/>
    <n v="47"/>
    <s v="Male"/>
    <s v="India"/>
    <x v="8"/>
    <s v="Blockchain Development"/>
    <n v="10"/>
    <n v="75"/>
    <n v="1.9"/>
    <s v="Unknown"/>
    <n v="0.79"/>
    <s v="Urgent"/>
    <s v="Active"/>
    <n v="8"/>
    <n v="4"/>
    <s v="Short Duration"/>
    <s v="EXCELLENT"/>
  </r>
  <r>
    <s v="FL250912"/>
    <s v="Sonya Haley"/>
    <s v="Female"/>
    <n v="53"/>
    <s v="Male"/>
    <s v="South Africa"/>
    <x v="14"/>
    <s v="Machine Learning"/>
    <n v="26"/>
    <s v="75"/>
    <n v="2.4"/>
    <b v="1"/>
    <n v="0.79"/>
    <s v="Follow-up"/>
    <s v="Active"/>
    <n v="14"/>
    <n v="12"/>
    <s v="Medium Duration"/>
    <s v="EXCELLENT"/>
  </r>
  <r>
    <s v="FL250913"/>
    <s v="Robert Evans"/>
    <s v="Male"/>
    <n v="49"/>
    <s v="Male"/>
    <s v="South Africa"/>
    <x v="14"/>
    <s v="Data Analysis"/>
    <s v="0"/>
    <n v="30"/>
    <n v="2.5125695216907653"/>
    <b v="1"/>
    <n v="0.74"/>
    <s v="Follow-up"/>
    <s v="Active"/>
    <n v="4"/>
    <n v="1"/>
    <s v="Short Duration"/>
    <s v="EXCELLENT"/>
  </r>
  <r>
    <s v="FL250914"/>
    <s v="Patricia Richardson"/>
    <s v="Female"/>
    <n v="50"/>
    <s v="Male"/>
    <s v="South Africa"/>
    <x v="14"/>
    <s v="Mobile Apps"/>
    <n v="8"/>
    <n v="50"/>
    <n v="3.7"/>
    <b v="1"/>
    <n v="0.82"/>
    <s v="Pending"/>
    <s v="Inactive"/>
    <n v="15"/>
    <n v="6"/>
    <s v="Short Duration"/>
    <s v="EXCELLENT"/>
  </r>
  <r>
    <s v="FL250915"/>
    <s v="Carolyn Lopez"/>
    <s v="Female"/>
    <n v="59"/>
    <s v="Male"/>
    <s v="South Korea"/>
    <x v="10"/>
    <s v="Machine Learning"/>
    <n v="22"/>
    <n v="100"/>
    <n v="1.1000000000000001"/>
    <b v="0"/>
    <n v="0.85"/>
    <s v="Urgent"/>
    <s v="Inactive"/>
    <n v="12"/>
    <n v="14"/>
    <s v="Long Duration"/>
    <s v="EXCELLENT"/>
  </r>
  <r>
    <s v="FL250916"/>
    <s v="Kyle Burns"/>
    <s v="Male"/>
    <n v="33"/>
    <s v="Male"/>
    <s v="Turkey"/>
    <x v="5"/>
    <s v="Data Analysis"/>
    <n v="8"/>
    <n v="75"/>
    <n v="2.2999999999999998"/>
    <b v="1"/>
    <n v="0.68"/>
    <s v="Follow-up"/>
    <s v="Active"/>
    <n v="8"/>
    <n v="7"/>
    <s v="Medium Duration"/>
    <s v="GOOD"/>
  </r>
  <r>
    <s v="FL250917"/>
    <s v="Margaret Garcia"/>
    <s v="Female"/>
    <n v="45"/>
    <s v="Male"/>
    <s v="Canada"/>
    <x v="1"/>
    <s v="Web Development"/>
    <n v="22"/>
    <s v="40"/>
    <n v="3.7"/>
    <b v="1"/>
    <n v="0.99"/>
    <s v="Reviewed"/>
    <s v="Active"/>
    <n v="20"/>
    <n v="16"/>
    <s v="Long Duration"/>
    <s v="EXCELLENT"/>
  </r>
  <r>
    <s v="FL250918"/>
    <s v="Brittany Barker"/>
    <s v="Female"/>
    <n v="36"/>
    <s v="Male"/>
    <s v="Italy"/>
    <x v="0"/>
    <s v="Graphic Design"/>
    <n v="14"/>
    <s v="30"/>
    <n v="1.9"/>
    <b v="0"/>
    <n v="0.62"/>
    <s v="Reviewed"/>
    <s v="Active"/>
    <n v="14"/>
    <n v="5"/>
    <s v="Short Duration"/>
    <s v="GOOD"/>
  </r>
  <r>
    <s v="FL250919"/>
    <s v="Paul Campbell"/>
    <s v="Male"/>
    <n v="46"/>
    <s v="Male"/>
    <s v="South Africa"/>
    <x v="14"/>
    <s v="UI/UX Design"/>
    <n v="6"/>
    <s v="30"/>
    <n v="1.5"/>
    <b v="0"/>
    <n v="0.79"/>
    <s v="Reviewed"/>
    <s v="Inactive"/>
    <n v="12"/>
    <n v="5"/>
    <s v="Short Duration"/>
    <s v="EXCELLENT"/>
  </r>
  <r>
    <s v="FL250920"/>
    <s v="Amy Morrow"/>
    <s v="Female"/>
    <n v="53"/>
    <s v="Male"/>
    <s v="Turkey"/>
    <x v="5"/>
    <s v="Graphic Design"/>
    <n v="14"/>
    <s v="30"/>
    <n v="0"/>
    <b v="0"/>
    <n v="0.83"/>
    <s v="Urgent"/>
    <s v="Active"/>
    <n v="15"/>
    <n v="5"/>
    <s v="Short Duration"/>
    <s v="EXCELLENT"/>
  </r>
  <r>
    <s v="FL250921"/>
    <s v="Amy Fitzgerald"/>
    <s v="Female"/>
    <n v="24"/>
    <s v="Male"/>
    <s v="US"/>
    <x v="1"/>
    <s v="Web Development"/>
    <n v="2"/>
    <s v="30"/>
    <n v="3.6"/>
    <s v="Unknown"/>
    <n v="0.92"/>
    <s v="Follow-up"/>
    <s v="Active"/>
    <n v="3"/>
    <n v="1"/>
    <s v="Short Duration"/>
    <s v="EXCELLENT"/>
  </r>
  <r>
    <s v="FL250922"/>
    <s v="Anita Becker"/>
    <s v="Female"/>
    <n v="49"/>
    <s v="Male"/>
    <s v="Spain"/>
    <x v="6"/>
    <s v="DevOps"/>
    <n v="4"/>
    <n v="75"/>
    <n v="2.1"/>
    <s v="Unknown"/>
    <n v="0.85"/>
    <s v="Reviewed"/>
    <s v="Completed"/>
    <n v="5"/>
    <n v="2"/>
    <s v="Short Duration"/>
    <s v="EXCELLENT"/>
  </r>
  <r>
    <s v="FL250923"/>
    <s v="Mrs. Amy Brooks"/>
    <s v="Female"/>
    <n v="49"/>
    <s v="Male"/>
    <s v="South Korea"/>
    <x v="10"/>
    <s v="AI"/>
    <n v="4"/>
    <s v="75"/>
    <n v="2.9"/>
    <b v="0"/>
    <n v="0.79"/>
    <s v="Urgent"/>
    <s v="Completed"/>
    <n v="1"/>
    <n v="1"/>
    <s v="Short Duration"/>
    <s v="EXCELLENT"/>
  </r>
  <r>
    <s v="FL250924"/>
    <s v="Lori Marshall"/>
    <s v="Female"/>
    <n v="49"/>
    <s v="Male"/>
    <s v="South Korea"/>
    <x v="10"/>
    <s v="Mobile Apps"/>
    <n v="24"/>
    <s v="100"/>
    <n v="3.6"/>
    <b v="1"/>
    <n v="0.79"/>
    <s v="Reviewed"/>
    <s v="Active"/>
    <n v="11"/>
    <n v="1"/>
    <s v="Short Duration"/>
    <s v="EXCELLENT"/>
  </r>
  <r>
    <s v="FL250925"/>
    <s v="Jennifer Miller"/>
    <s v="Female"/>
    <n v="58"/>
    <s v="Male"/>
    <s v="Brazil"/>
    <x v="9"/>
    <s v="Blockchain Development"/>
    <n v="29"/>
    <s v="30"/>
    <n v="3.3"/>
    <b v="1"/>
    <n v="0.89"/>
    <s v="Pending"/>
    <s v="On Hold"/>
    <n v="12"/>
    <n v="10"/>
    <s v="Medium Duration"/>
    <s v="EXCELLENT"/>
  </r>
  <r>
    <s v="FL250926"/>
    <s v="Thomas Young"/>
    <s v="Male"/>
    <n v="50"/>
    <s v="Male"/>
    <s v="South Africa"/>
    <x v="14"/>
    <s v="UI/UX Design"/>
    <n v="13"/>
    <s v=""/>
    <n v="2.5"/>
    <b v="1"/>
    <n v="0.81"/>
    <s v="Follow-up"/>
    <s v="Active"/>
    <n v="6"/>
    <n v="3"/>
    <s v="Short Duration"/>
    <s v="EXCELLENT"/>
  </r>
  <r>
    <s v="FL250927"/>
    <s v="Zachary Larsen"/>
    <s v="Male"/>
    <n v="27"/>
    <s v="Male"/>
    <s v="South Africa"/>
    <x v="14"/>
    <s v="DevOps"/>
    <n v="1"/>
    <n v="100"/>
    <n v="3.7"/>
    <b v="1"/>
    <n v="0.61"/>
    <s v="Follow-up"/>
    <s v="Completed"/>
    <n v="5"/>
    <n v="1"/>
    <s v="Short Duration"/>
    <s v="GOOD"/>
  </r>
  <r>
    <s v="FL250928"/>
    <s v="Valerie Gutierrez"/>
    <s v="Female"/>
    <n v="20"/>
    <s v="Male"/>
    <s v="South Korea"/>
    <x v="10"/>
    <s v="Machine Learning"/>
    <s v="0"/>
    <n v="30"/>
    <n v="4.5999999999999996"/>
    <b v="1"/>
    <n v="0.79"/>
    <s v="Urgent"/>
    <s v="On Hold"/>
    <n v="1"/>
    <n v="1"/>
    <s v="Short Duration"/>
    <s v="EXCELLENT"/>
  </r>
  <r>
    <s v="FL250929"/>
    <s v="Daniel Parker"/>
    <s v="Male"/>
    <n v="52"/>
    <s v="Male"/>
    <s v="Russia"/>
    <x v="11"/>
    <s v="Blockchain Development"/>
    <n v="15"/>
    <n v="40"/>
    <n v="0"/>
    <b v="1"/>
    <n v="0.92"/>
    <s v="Urgent"/>
    <s v="On Hold"/>
    <n v="9"/>
    <n v="9"/>
    <s v="Medium Duration"/>
    <s v="EXCELLENT"/>
  </r>
  <r>
    <s v="FL250930"/>
    <s v="Nicole Bennett"/>
    <s v="Female"/>
    <n v="22"/>
    <s v="Male"/>
    <s v="France"/>
    <x v="12"/>
    <s v="Machine Learning"/>
    <n v="2"/>
    <s v="30"/>
    <n v="2"/>
    <b v="0"/>
    <n v="0.96"/>
    <s v="Follow-up"/>
    <s v="Active"/>
    <n v="2"/>
    <n v="3"/>
    <s v="Short Duration"/>
    <s v="EXCELLENT"/>
  </r>
  <r>
    <s v="FL250931"/>
    <s v="Lauren Lowery"/>
    <s v="Female"/>
    <n v="38"/>
    <s v="Male"/>
    <s v="Turkey"/>
    <x v="5"/>
    <s v="Web Development"/>
    <n v="14"/>
    <s v="100"/>
    <n v="1.7"/>
    <b v="0"/>
    <n v="0.66"/>
    <s v="Reviewed"/>
    <s v="Completed"/>
    <n v="7"/>
    <n v="1"/>
    <s v="Short Duration"/>
    <s v="GOOD"/>
  </r>
  <r>
    <s v="FL250932"/>
    <s v="Alexander Woodward"/>
    <s v="Male"/>
    <n v="21"/>
    <s v="Male"/>
    <s v="Canada"/>
    <x v="1"/>
    <s v="Graphic Design"/>
    <n v="0"/>
    <n v="100"/>
    <n v="3"/>
    <b v="0"/>
    <n v="0.64"/>
    <s v="Reviewed"/>
    <s v="Completed"/>
    <n v="1"/>
    <n v="3"/>
    <s v="Short Duration"/>
    <s v="GOOD"/>
  </r>
  <r>
    <s v="FL250933"/>
    <s v="Anthony Walter"/>
    <s v="Male"/>
    <n v="41"/>
    <s v="Male"/>
    <s v="Australia"/>
    <x v="1"/>
    <s v="AI"/>
    <n v="15"/>
    <s v="40"/>
    <n v="3.4"/>
    <b v="0"/>
    <n v="1"/>
    <s v="Pending"/>
    <s v="On Hold"/>
    <n v="8"/>
    <n v="6"/>
    <s v="Short Duration"/>
    <s v="EXCELLENT"/>
  </r>
  <r>
    <s v="FL250934"/>
    <s v="Valerie Finley"/>
    <s v="Female"/>
    <n v="33"/>
    <s v="Male"/>
    <s v="Indonesia"/>
    <x v="4"/>
    <s v="Blockchain Development"/>
    <n v="6"/>
    <s v="40"/>
    <n v="3.2"/>
    <b v="1"/>
    <n v="0.95"/>
    <s v="Reviewed"/>
    <s v="Active"/>
    <n v="15"/>
    <n v="6"/>
    <s v="Short Duration"/>
    <s v="EXCELLENT"/>
  </r>
  <r>
    <s v="FL250935"/>
    <s v="Deborah Kelley"/>
    <s v="Female"/>
    <n v="38"/>
    <s v="Male"/>
    <s v="Mexico"/>
    <x v="6"/>
    <s v="Mobile Apps"/>
    <n v="11"/>
    <s v=""/>
    <n v="2.8"/>
    <s v="Unknown"/>
    <n v="0.91"/>
    <s v="Urgent"/>
    <s v="Inactive"/>
    <n v="9"/>
    <n v="5"/>
    <s v="Short Duration"/>
    <s v="EXCELLENT"/>
  </r>
  <r>
    <s v="FL250936"/>
    <s v="Kristina Miller"/>
    <s v="Female"/>
    <n v="26"/>
    <s v="Male"/>
    <s v="Russia"/>
    <x v="11"/>
    <s v="DevOps"/>
    <n v="8"/>
    <n v="20"/>
    <n v="4.0999999999999996"/>
    <b v="1"/>
    <n v="0.82"/>
    <s v="Urgent"/>
    <s v="Inactive"/>
    <n v="12"/>
    <n v="1"/>
    <s v="Short Duration"/>
    <s v="EXCELLENT"/>
  </r>
  <r>
    <s v="FL250937"/>
    <s v="Anne Hampton"/>
    <s v="Female"/>
    <n v="43"/>
    <s v="Male"/>
    <s v="Netherlands"/>
    <x v="3"/>
    <s v="AI"/>
    <n v="3"/>
    <s v="20"/>
    <n v="0"/>
    <b v="1"/>
    <n v="0.95"/>
    <s v="Reviewed"/>
    <s v="Completed"/>
    <n v="3"/>
    <n v="1"/>
    <s v="Short Duration"/>
    <s v="EXCELLENT"/>
  </r>
  <r>
    <s v="FL250938"/>
    <s v="Sandra Henry"/>
    <s v="Female"/>
    <n v="21"/>
    <s v="Male"/>
    <s v="Italy"/>
    <x v="0"/>
    <s v="Cybersecurity"/>
    <n v="0"/>
    <s v=""/>
    <n v="0"/>
    <b v="1"/>
    <n v="0.95"/>
    <s v="Urgent"/>
    <s v="Inactive"/>
    <n v="5"/>
    <n v="3"/>
    <s v="Short Duration"/>
    <s v="EXCELLENT"/>
  </r>
  <r>
    <s v="FL250939"/>
    <s v="Tony Hester"/>
    <s v="Male"/>
    <n v="47"/>
    <s v="Male"/>
    <s v="South Korea"/>
    <x v="10"/>
    <s v="Mobile Apps"/>
    <n v="7"/>
    <n v="30"/>
    <n v="2.5125695216907653"/>
    <s v="Unknown"/>
    <n v="0.69"/>
    <s v="Follow-up"/>
    <s v="Completed"/>
    <n v="7"/>
    <n v="3"/>
    <s v="Short Duration"/>
    <s v="GOOD"/>
  </r>
  <r>
    <s v="FL250940"/>
    <s v="Nathan Davis"/>
    <s v="Male"/>
    <n v="35"/>
    <s v="Male"/>
    <s v="Spain"/>
    <x v="6"/>
    <s v="Graphic Design"/>
    <n v="6"/>
    <s v="40"/>
    <n v="2.5125695216907653"/>
    <b v="1"/>
    <n v="0.91"/>
    <s v="Follow-up"/>
    <s v="Completed"/>
    <n v="10"/>
    <n v="10"/>
    <s v="Medium Duration"/>
    <s v="EXCELLENT"/>
  </r>
  <r>
    <s v="FL250941"/>
    <s v="Erica Jackson"/>
    <s v="Female"/>
    <n v="37"/>
    <s v="Male"/>
    <s v="Indonesia"/>
    <x v="4"/>
    <s v="Mobile Apps"/>
    <n v="9"/>
    <n v="30"/>
    <n v="2.7"/>
    <b v="1"/>
    <n v="0.79"/>
    <s v="Reviewed"/>
    <s v="Completed"/>
    <n v="8"/>
    <n v="10"/>
    <s v="Medium Duration"/>
    <s v="EXCELLENT"/>
  </r>
  <r>
    <s v="FL250942"/>
    <s v="Nancy Glover"/>
    <s v="Female"/>
    <n v="38"/>
    <s v="Male"/>
    <s v="Brazil"/>
    <x v="9"/>
    <s v="AI"/>
    <n v="15"/>
    <s v="40"/>
    <n v="4"/>
    <s v="Unknown"/>
    <n v="0.62"/>
    <s v="Follow-up"/>
    <s v="Inactive"/>
    <n v="7"/>
    <n v="7"/>
    <s v="Medium Duration"/>
    <s v="GOOD"/>
  </r>
  <r>
    <s v="FL250943"/>
    <s v="Richard Sanchez"/>
    <s v="Male"/>
    <n v="40"/>
    <s v="Male"/>
    <s v="Canada"/>
    <x v="1"/>
    <s v="Data Analysis"/>
    <n v="20"/>
    <s v="20"/>
    <n v="2.5"/>
    <b v="0"/>
    <n v="0.81"/>
    <s v="Follow-up"/>
    <s v="Completed"/>
    <n v="10"/>
    <n v="9"/>
    <s v="Medium Duration"/>
    <s v="EXCELLENT"/>
  </r>
  <r>
    <s v="FL250944"/>
    <s v="Savannah Reid"/>
    <s v="Female"/>
    <n v="46"/>
    <s v="Male"/>
    <s v="Brazil"/>
    <x v="9"/>
    <s v="Data Analysis"/>
    <n v="16"/>
    <s v="75"/>
    <n v="0"/>
    <b v="0"/>
    <n v="0.94"/>
    <s v="Pending"/>
    <s v="On Hold"/>
    <n v="13"/>
    <n v="6"/>
    <s v="Short Duration"/>
    <s v="EXCELLENT"/>
  </r>
  <r>
    <s v="FL250945"/>
    <s v="Robert Salazar"/>
    <s v="Male"/>
    <n v="56"/>
    <s v="Male"/>
    <s v="Egypt"/>
    <x v="13"/>
    <s v="DevOps"/>
    <n v="22"/>
    <n v="30"/>
    <n v="2.5125695216907653"/>
    <b v="0"/>
    <n v="0.95"/>
    <s v="Pending"/>
    <s v="Active"/>
    <n v="13"/>
    <n v="2"/>
    <s v="Short Duration"/>
    <s v="EXCELLENT"/>
  </r>
  <r>
    <s v="FL250946"/>
    <s v="Hector Greer"/>
    <s v="Male"/>
    <n v="24"/>
    <s v="Male"/>
    <s v="Turkey"/>
    <x v="5"/>
    <s v="Graphic Design"/>
    <n v="2"/>
    <s v=""/>
    <n v="1.6"/>
    <b v="0"/>
    <n v="1"/>
    <s v="Follow-up"/>
    <s v="Active"/>
    <n v="2"/>
    <n v="1"/>
    <s v="Short Duration"/>
    <s v="EXCELLENT"/>
  </r>
  <r>
    <s v="FL250947"/>
    <s v="Thomas Jackson"/>
    <s v="Male"/>
    <m/>
    <s v="Male"/>
    <s v="Mexico"/>
    <x v="6"/>
    <s v="AI"/>
    <n v="1"/>
    <s v="75"/>
    <n v="0"/>
    <b v="1"/>
    <n v="0.94"/>
    <s v="Reviewed"/>
    <s v="Completed"/>
    <n v="5"/>
    <n v="3"/>
    <s v="Short Duration"/>
    <s v="EXCELLENT"/>
  </r>
  <r>
    <s v="FL250948"/>
    <s v="Tina Clark"/>
    <s v="Female"/>
    <n v="38"/>
    <s v="Male"/>
    <s v="Turkey"/>
    <x v="5"/>
    <s v="Mobile Apps"/>
    <n v="8"/>
    <s v="30"/>
    <n v="4"/>
    <b v="1"/>
    <n v="0.92"/>
    <s v="Pending"/>
    <s v="Active"/>
    <n v="8"/>
    <n v="10"/>
    <s v="Medium Duration"/>
    <s v="EXCELLENT"/>
  </r>
  <r>
    <s v="FL250949"/>
    <s v="Heather Brown"/>
    <s v="Female"/>
    <n v="28"/>
    <s v="Male"/>
    <s v="France"/>
    <x v="12"/>
    <s v="DevOps"/>
    <n v="8"/>
    <n v="50"/>
    <n v="2.5"/>
    <b v="1"/>
    <n v="0.95"/>
    <s v="Urgent"/>
    <s v="Inactive"/>
    <n v="9"/>
    <n v="6"/>
    <s v="Short Duration"/>
    <s v="EXCELLENT"/>
  </r>
  <r>
    <s v="FL250950"/>
    <s v="John Weaver"/>
    <s v="Male"/>
    <n v="25"/>
    <s v="Male"/>
    <s v="Brazil"/>
    <x v="9"/>
    <s v="DevOps"/>
    <n v="7"/>
    <n v="20"/>
    <n v="3.8"/>
    <s v="Unknown"/>
    <n v="0.97"/>
    <s v="Urgent"/>
    <s v="Inactive"/>
    <n v="8"/>
    <n v="2"/>
    <s v="Short Duration"/>
    <s v="EXCELLENT"/>
  </r>
  <r>
    <s v="FL250951"/>
    <s v="Bradley Harris"/>
    <s v="Male"/>
    <n v="41"/>
    <s v="Male"/>
    <s v="UK"/>
    <x v="1"/>
    <s v="DevOps"/>
    <n v="8"/>
    <s v="50"/>
    <n v="4.8"/>
    <b v="0"/>
    <n v="0.75"/>
    <s v="Urgent"/>
    <s v="Active"/>
    <n v="14"/>
    <n v="6"/>
    <s v="Short Duration"/>
    <s v="EXCELLENT"/>
  </r>
  <r>
    <s v="FL250952"/>
    <s v="Cassandra Macdonald"/>
    <s v="Female"/>
    <n v="45"/>
    <s v="Male"/>
    <s v="Mexico"/>
    <x v="6"/>
    <s v="Data Analysis"/>
    <n v="6"/>
    <s v="40"/>
    <n v="2"/>
    <b v="1"/>
    <n v="0.78"/>
    <s v="Reviewed"/>
    <s v="Inactive"/>
    <n v="13"/>
    <n v="14"/>
    <s v="Long Duration"/>
    <s v="EXCELLENT"/>
  </r>
  <r>
    <s v="FL250953"/>
    <s v="Matthew White"/>
    <s v="Male"/>
    <n v="47"/>
    <s v="Male"/>
    <s v="Turkey"/>
    <x v="5"/>
    <s v="DevOps"/>
    <n v="16"/>
    <n v="100"/>
    <n v="3.3"/>
    <b v="0"/>
    <n v="0.65"/>
    <s v="Follow-up"/>
    <s v="Active"/>
    <n v="10"/>
    <n v="17"/>
    <s v="Long Duration"/>
    <s v="GOOD"/>
  </r>
  <r>
    <s v="FL250954"/>
    <s v="Miss Kimberly Marshall"/>
    <s v="Female"/>
    <n v="59"/>
    <s v="Male"/>
    <s v="UK"/>
    <x v="1"/>
    <s v="Data Analysis"/>
    <n v="40"/>
    <s v="40"/>
    <n v="2.5"/>
    <b v="1"/>
    <n v="0.7"/>
    <s v="Urgent"/>
    <s v="Active"/>
    <n v="19"/>
    <n v="12"/>
    <s v="Medium Duration"/>
    <s v="GOOD"/>
  </r>
  <r>
    <s v="FL250955"/>
    <s v="Laura Thompson"/>
    <s v="Female"/>
    <n v="25"/>
    <s v="Male"/>
    <s v="Canada"/>
    <x v="1"/>
    <s v="Blockchain Development"/>
    <n v="6"/>
    <n v="100"/>
    <n v="2.5125695216907653"/>
    <b v="1"/>
    <n v="0.78"/>
    <s v="Reviewed"/>
    <s v="Active"/>
    <n v="10"/>
    <n v="2"/>
    <s v="Short Duration"/>
    <s v="EXCELLENT"/>
  </r>
  <r>
    <s v="FL250956"/>
    <s v="Nathan Soto"/>
    <s v="Male"/>
    <n v="27"/>
    <s v="Male"/>
    <s v="Australia"/>
    <x v="1"/>
    <s v="Web Development"/>
    <n v="3"/>
    <n v="50"/>
    <n v="2.5125695216907653"/>
    <b v="1"/>
    <n v="0.96"/>
    <s v="Pending"/>
    <s v="Completed"/>
    <n v="1"/>
    <n v="3"/>
    <s v="Short Duration"/>
    <s v="EXCELLENT"/>
  </r>
  <r>
    <s v="FL250957"/>
    <s v="Rhonda Hines"/>
    <s v="Female"/>
    <n v="57"/>
    <s v="Male"/>
    <s v="Australia"/>
    <x v="1"/>
    <s v="AI"/>
    <n v="5"/>
    <n v="100"/>
    <n v="0"/>
    <b v="1"/>
    <n v="0.8"/>
    <s v="Follow-up"/>
    <s v="Active"/>
    <n v="4"/>
    <n v="2"/>
    <s v="Short Duration"/>
    <s v="EXCELLENT"/>
  </r>
  <r>
    <s v="FL250958"/>
    <s v="Gabrielle Bowman"/>
    <s v="Female"/>
    <n v="34"/>
    <s v="Male"/>
    <s v="Turkey"/>
    <x v="5"/>
    <s v="UI/UX Design"/>
    <n v="12"/>
    <n v="20"/>
    <n v="1.6"/>
    <b v="1"/>
    <n v="0.64"/>
    <s v="Pending"/>
    <s v="Completed"/>
    <n v="12"/>
    <n v="2"/>
    <s v="Short Duration"/>
    <s v="GOOD"/>
  </r>
  <r>
    <s v="FL250959"/>
    <s v="Julian Edwards"/>
    <s v="Male"/>
    <n v="55"/>
    <s v="Male"/>
    <s v="France"/>
    <x v="12"/>
    <s v="UI/UX Design"/>
    <n v="33"/>
    <s v="50"/>
    <n v="0"/>
    <b v="0"/>
    <n v="0.92"/>
    <s v="Reviewed"/>
    <s v="Active"/>
    <n v="19"/>
    <n v="5"/>
    <s v="Short Duration"/>
    <s v="EXCELLENT"/>
  </r>
  <r>
    <s v="FL250960"/>
    <s v="Nicholas Scott"/>
    <s v="Male"/>
    <n v="21"/>
    <s v="Male"/>
    <s v="Egypt"/>
    <x v="13"/>
    <s v="Blockchain Development"/>
    <n v="1"/>
    <s v="100"/>
    <n v="0"/>
    <b v="1"/>
    <n v="0.79"/>
    <s v="Urgent"/>
    <s v="Active"/>
    <n v="3"/>
    <n v="2"/>
    <s v="Short Duration"/>
    <s v="EXCELLENT"/>
  </r>
  <r>
    <s v="FL250961"/>
    <s v="Daniel Green"/>
    <s v="Male"/>
    <n v="53"/>
    <s v="Male"/>
    <s v="Netherlands"/>
    <x v="3"/>
    <s v="DevOps"/>
    <n v="27"/>
    <n v="20"/>
    <n v="4.7"/>
    <b v="1"/>
    <n v="0.71"/>
    <s v="Urgent"/>
    <s v="Active"/>
    <n v="11"/>
    <n v="10"/>
    <s v="Medium Duration"/>
    <s v="EXCELLENT"/>
  </r>
  <r>
    <s v="FL250962"/>
    <s v="Catherine Johnston"/>
    <s v="Female"/>
    <n v="21"/>
    <s v="Male"/>
    <s v="Germany"/>
    <x v="2"/>
    <s v="UI/UX Design"/>
    <n v="1"/>
    <n v="100"/>
    <n v="0"/>
    <b v="1"/>
    <n v="0.95"/>
    <s v="Reviewed"/>
    <s v="Inactive"/>
    <n v="5"/>
    <n v="5"/>
    <s v="Short Duration"/>
    <s v="EXCELLENT"/>
  </r>
  <r>
    <s v="FL250963"/>
    <s v="Brenda Koch"/>
    <s v="Female"/>
    <n v="36"/>
    <s v="Male"/>
    <s v="Brazil"/>
    <x v="9"/>
    <s v="Web Development"/>
    <s v="0"/>
    <s v="20"/>
    <n v="4.0999999999999996"/>
    <b v="0"/>
    <n v="0.86"/>
    <s v="Urgent"/>
    <s v="Completed"/>
    <n v="4"/>
    <n v="1"/>
    <s v="Short Duration"/>
    <s v="EXCELLENT"/>
  </r>
  <r>
    <s v="FL250964"/>
    <s v="Mr. Robert Meza"/>
    <s v="Male"/>
    <n v="40"/>
    <s v="Male"/>
    <s v="Germany"/>
    <x v="2"/>
    <s v="AI"/>
    <n v="2"/>
    <n v="30"/>
    <n v="1.3"/>
    <b v="1"/>
    <n v="0.77"/>
    <s v="Follow-up"/>
    <s v="Completed"/>
    <n v="4"/>
    <n v="3"/>
    <s v="Short Duration"/>
    <s v="EXCELLENT"/>
  </r>
  <r>
    <s v="FL250965"/>
    <s v="Latoya Brown"/>
    <s v="Female"/>
    <n v="59"/>
    <s v="Male"/>
    <s v="UK"/>
    <x v="1"/>
    <s v="UI/UX Design"/>
    <n v="40"/>
    <s v="100"/>
    <n v="2.6"/>
    <s v="Unknown"/>
    <n v="0.79"/>
    <s v="Reviewed"/>
    <s v="Active"/>
    <n v="16"/>
    <n v="5"/>
    <s v="Short Duration"/>
    <s v="EXCELLENT"/>
  </r>
  <r>
    <s v="FL250966"/>
    <s v="David Osborne III"/>
    <s v="Male"/>
    <n v="45"/>
    <s v="Male"/>
    <s v="Netherlands"/>
    <x v="3"/>
    <s v="Cybersecurity"/>
    <n v="4"/>
    <n v="20"/>
    <n v="2.7"/>
    <s v="Unknown"/>
    <n v="0.72"/>
    <s v="Pending"/>
    <s v="Active"/>
    <n v="5"/>
    <n v="1"/>
    <s v="Short Duration"/>
    <s v="EXCELLENT"/>
  </r>
  <r>
    <s v="FL250967"/>
    <s v="David Hooper"/>
    <s v="Male"/>
    <n v="44"/>
    <s v="Male"/>
    <s v="South Korea"/>
    <x v="10"/>
    <s v="Machine Learning"/>
    <n v="9"/>
    <s v="40"/>
    <n v="2.5125695216907653"/>
    <b v="0"/>
    <n v="0.7"/>
    <s v="Reviewed"/>
    <s v="Inactive"/>
    <n v="9"/>
    <n v="2"/>
    <s v="Short Duration"/>
    <s v="GOOD"/>
  </r>
  <r>
    <s v="FL250968"/>
    <s v="Sarah Miller"/>
    <s v="Female"/>
    <n v="36"/>
    <s v="Male"/>
    <s v="UK"/>
    <x v="1"/>
    <s v="Cybersecurity"/>
    <n v="13"/>
    <s v="30"/>
    <n v="3.6"/>
    <b v="0"/>
    <n v="0.86"/>
    <s v="Follow-up"/>
    <s v="Inactive"/>
    <n v="8"/>
    <n v="3"/>
    <s v="Short Duration"/>
    <s v="EXCELLENT"/>
  </r>
  <r>
    <s v="FL250969"/>
    <s v="Lisa Werner MD"/>
    <s v="Female"/>
    <n v="26"/>
    <s v="Male"/>
    <s v="India"/>
    <x v="8"/>
    <s v="Graphic Design"/>
    <n v="1"/>
    <s v="75"/>
    <n v="3"/>
    <b v="1"/>
    <n v="0.79"/>
    <s v="Follow-up"/>
    <s v="Inactive"/>
    <n v="4"/>
    <n v="3"/>
    <s v="Short Duration"/>
    <s v="EXCELLENT"/>
  </r>
  <r>
    <s v="FL250970"/>
    <s v="Eric Jimenez"/>
    <s v="Male"/>
    <n v="49"/>
    <s v="Male"/>
    <s v="India"/>
    <x v="8"/>
    <s v="Web Development"/>
    <n v="1"/>
    <s v=""/>
    <n v="0"/>
    <b v="0"/>
    <n v="0.82"/>
    <s v="Reviewed"/>
    <s v="Completed"/>
    <n v="1"/>
    <n v="1"/>
    <s v="Short Duration"/>
    <s v="EXCELLENT"/>
  </r>
  <r>
    <s v="FL250971"/>
    <s v="Jay Bush"/>
    <s v="Male"/>
    <n v="29"/>
    <s v="Male"/>
    <s v="France"/>
    <x v="12"/>
    <s v="Mobile Apps"/>
    <n v="3"/>
    <n v="40"/>
    <n v="0"/>
    <b v="1"/>
    <n v="0.81"/>
    <s v="Reviewed"/>
    <s v="Completed"/>
    <n v="5"/>
    <n v="1"/>
    <s v="Short Duration"/>
    <s v="EXCELLENT"/>
  </r>
  <r>
    <s v="FL250972"/>
    <s v="Johnny Rice"/>
    <s v="Male"/>
    <n v="32"/>
    <s v="Male"/>
    <s v="France"/>
    <x v="12"/>
    <s v="Graphic Design"/>
    <n v="1"/>
    <n v="40"/>
    <n v="3.1"/>
    <b v="1"/>
    <n v="0.76"/>
    <s v="Urgent"/>
    <s v="Completed"/>
    <n v="1"/>
    <n v="2"/>
    <s v="Short Duration"/>
    <s v="EXCELLENT"/>
  </r>
  <r>
    <s v="FL250973"/>
    <s v="Matthew Strong"/>
    <s v="Male"/>
    <n v="24"/>
    <s v="Male"/>
    <s v="Indonesia"/>
    <x v="4"/>
    <s v="Blockchain Development"/>
    <n v="3"/>
    <n v="30"/>
    <n v="3.9"/>
    <b v="0"/>
    <n v="0.9"/>
    <s v="Follow-up"/>
    <s v="Active"/>
    <n v="5"/>
    <n v="1"/>
    <s v="Short Duration"/>
    <s v="EXCELLENT"/>
  </r>
  <r>
    <s v="FL250974"/>
    <s v="Mark Chandler"/>
    <s v="Male"/>
    <n v="35"/>
    <s v="Male"/>
    <s v="South Korea"/>
    <x v="10"/>
    <s v="DevOps"/>
    <n v="14"/>
    <s v="30"/>
    <n v="1.6"/>
    <b v="1"/>
    <n v="0.67"/>
    <s v="Reviewed"/>
    <s v="Completed"/>
    <n v="8"/>
    <n v="9"/>
    <s v="Medium Duration"/>
    <s v="GOOD"/>
  </r>
  <r>
    <s v="FL250975"/>
    <s v="Crystal Brown"/>
    <s v="Female"/>
    <n v="43"/>
    <s v="Male"/>
    <s v="Spain"/>
    <x v="6"/>
    <s v="Blockchain Development"/>
    <n v="2"/>
    <s v=""/>
    <n v="1.8"/>
    <b v="0"/>
    <n v="0.61"/>
    <s v="Reviewed"/>
    <s v="On Hold"/>
    <n v="5"/>
    <n v="3"/>
    <s v="Short Duration"/>
    <s v="GOOD"/>
  </r>
  <r>
    <s v="FL250976"/>
    <s v="Timothy Barton"/>
    <s v="Male"/>
    <n v="53"/>
    <s v="Male"/>
    <s v="South Korea"/>
    <x v="10"/>
    <s v="Machine Learning"/>
    <n v="27"/>
    <s v="100"/>
    <n v="3.7"/>
    <b v="0"/>
    <n v="0.73"/>
    <s v="Follow-up"/>
    <s v="On Hold"/>
    <n v="13"/>
    <n v="5"/>
    <s v="Short Duration"/>
    <s v="EXCELLENT"/>
  </r>
  <r>
    <s v="FL250977"/>
    <s v="Lisa Hickman"/>
    <s v="Female"/>
    <n v="38"/>
    <s v="Male"/>
    <s v="Russia"/>
    <x v="11"/>
    <s v="DevOps"/>
    <n v="7"/>
    <s v="75"/>
    <n v="2.5125695216907653"/>
    <b v="0"/>
    <n v="0.79"/>
    <s v="Reviewed"/>
    <s v="Inactive"/>
    <n v="6"/>
    <n v="4"/>
    <s v="Short Duration"/>
    <s v="EXCELLENT"/>
  </r>
  <r>
    <s v="FL250978"/>
    <s v="Alan Mendoza"/>
    <s v="Male"/>
    <n v="57"/>
    <s v="Male"/>
    <s v="UK"/>
    <x v="1"/>
    <s v="Cybersecurity"/>
    <n v="29"/>
    <s v="75"/>
    <n v="4.0999999999999996"/>
    <b v="0"/>
    <n v="0.9"/>
    <s v="Urgent"/>
    <s v="Completed"/>
    <n v="10"/>
    <n v="14"/>
    <s v="Long Duration"/>
    <s v="EXCELLENT"/>
  </r>
  <r>
    <s v="FL250979"/>
    <s v="Jason Sanders"/>
    <s v="Male"/>
    <n v="27"/>
    <s v="Male"/>
    <s v="China"/>
    <x v="15"/>
    <s v="Blockchain Development"/>
    <n v="5"/>
    <n v="75"/>
    <n v="1.4"/>
    <b v="1"/>
    <n v="0.64"/>
    <s v="Follow-up"/>
    <s v="On Hold"/>
    <n v="4"/>
    <n v="1"/>
    <s v="Short Duration"/>
    <s v="GOOD"/>
  </r>
  <r>
    <s v="FL250980"/>
    <s v="Charles Dean"/>
    <s v="Male"/>
    <n v="43"/>
    <s v="Male"/>
    <s v="Argentina"/>
    <x v="6"/>
    <s v="Web Development"/>
    <n v="2"/>
    <s v="100"/>
    <n v="1.1000000000000001"/>
    <b v="1"/>
    <n v="0.63"/>
    <s v="Urgent"/>
    <s v="Inactive"/>
    <n v="4"/>
    <n v="1"/>
    <s v="Short Duration"/>
    <s v="GOOD"/>
  </r>
  <r>
    <s v="FL250981"/>
    <s v="Blake Newton"/>
    <s v="Male"/>
    <n v="48"/>
    <s v="Male"/>
    <s v="Canada"/>
    <x v="1"/>
    <s v="Data Analysis"/>
    <n v="18"/>
    <n v="40"/>
    <n v="3.9"/>
    <s v="Unknown"/>
    <n v="0.79"/>
    <s v="Urgent"/>
    <s v="Completed"/>
    <n v="12"/>
    <n v="2"/>
    <s v="Short Duration"/>
    <s v="EXCELLENT"/>
  </r>
  <r>
    <s v="FL250982"/>
    <s v="David Gonzalez"/>
    <s v="Male"/>
    <n v="26"/>
    <s v="Male"/>
    <s v="Brazil"/>
    <x v="9"/>
    <s v="Cybersecurity"/>
    <n v="8"/>
    <s v="20"/>
    <n v="3.6"/>
    <b v="0"/>
    <n v="0.67"/>
    <s v="Urgent"/>
    <s v="Active"/>
    <n v="14"/>
    <n v="7"/>
    <s v="Medium Duration"/>
    <s v="GOOD"/>
  </r>
  <r>
    <s v="FL250983"/>
    <s v="Cindy Williams"/>
    <s v="Female"/>
    <m/>
    <s v="Male"/>
    <s v="South Africa"/>
    <x v="14"/>
    <s v="Graphic Design"/>
    <n v="0"/>
    <n v="40"/>
    <n v="0"/>
    <b v="0"/>
    <n v="0.97"/>
    <s v="Urgent"/>
    <s v="On Hold"/>
    <n v="4"/>
    <n v="3"/>
    <s v="Short Duration"/>
    <s v="EXCELLENT"/>
  </r>
  <r>
    <s v="FL250984"/>
    <s v="Laura Wong DDS"/>
    <s v="Female"/>
    <n v="50"/>
    <s v="Male"/>
    <s v="Italy"/>
    <x v="0"/>
    <s v="Data Analysis"/>
    <n v="16"/>
    <n v="75"/>
    <n v="4.5"/>
    <b v="0"/>
    <n v="0.69"/>
    <s v="Follow-up"/>
    <s v="Active"/>
    <n v="15"/>
    <n v="11"/>
    <s v="Medium Duration"/>
    <s v="GOOD"/>
  </r>
  <r>
    <s v="FL250985"/>
    <s v="Robert Moran"/>
    <s v="Male"/>
    <n v="48"/>
    <s v="Male"/>
    <s v="South Africa"/>
    <x v="14"/>
    <s v="Web Development"/>
    <n v="8"/>
    <s v="50"/>
    <n v="2.5125695216907653"/>
    <b v="1"/>
    <n v="0.73"/>
    <s v="Urgent"/>
    <s v="Completed"/>
    <n v="6"/>
    <n v="7"/>
    <s v="Medium Duration"/>
    <s v="EXCELLENT"/>
  </r>
  <r>
    <s v="FL250986"/>
    <s v="Bradley Wu"/>
    <s v="Male"/>
    <n v="60"/>
    <s v="Male"/>
    <s v="Spain"/>
    <x v="6"/>
    <s v="Blockchain Development"/>
    <n v="39"/>
    <s v="20"/>
    <n v="1.4"/>
    <b v="1"/>
    <n v="0.86"/>
    <s v="Urgent"/>
    <s v="On Hold"/>
    <n v="20"/>
    <n v="12"/>
    <s v="Medium Duration"/>
    <s v="EXCELLENT"/>
  </r>
  <r>
    <s v="FL250987"/>
    <s v="Daniel Thomas"/>
    <s v="Male"/>
    <n v="26"/>
    <s v="Male"/>
    <s v="Egypt"/>
    <x v="13"/>
    <s v="Machine Learning"/>
    <s v="0"/>
    <s v="50"/>
    <n v="0"/>
    <b v="1"/>
    <n v="0.81"/>
    <s v="Reviewed"/>
    <s v="Completed"/>
    <n v="4"/>
    <n v="1"/>
    <s v="Short Duration"/>
    <s v="EXCELLENT"/>
  </r>
  <r>
    <s v="FL250988"/>
    <s v="Michelle Peterson"/>
    <s v="Female"/>
    <n v="35"/>
    <s v="Male"/>
    <s v="South Korea"/>
    <x v="10"/>
    <s v="Graphic Design"/>
    <n v="16"/>
    <n v="100"/>
    <n v="4.3"/>
    <b v="1"/>
    <n v="0.74"/>
    <s v="Follow-up"/>
    <s v="Active"/>
    <n v="13"/>
    <n v="3"/>
    <s v="Short Duration"/>
    <s v="EXCELLENT"/>
  </r>
  <r>
    <s v="FL250989"/>
    <s v="Seth Thomas"/>
    <s v="Male"/>
    <n v="23"/>
    <s v="Male"/>
    <s v="US"/>
    <x v="1"/>
    <s v="Blockchain Development"/>
    <n v="4"/>
    <n v="100"/>
    <n v="2.2000000000000002"/>
    <b v="1"/>
    <n v="0.64"/>
    <s v="Follow-up"/>
    <s v="On Hold"/>
    <n v="2"/>
    <n v="3"/>
    <s v="Short Duration"/>
    <s v="GOOD"/>
  </r>
  <r>
    <s v="FL250990"/>
    <s v="Evan Ramos"/>
    <s v="Male"/>
    <n v="37"/>
    <s v="Male"/>
    <s v="Australia"/>
    <x v="1"/>
    <s v="Graphic Design"/>
    <n v="4"/>
    <s v="75"/>
    <n v="3.2"/>
    <b v="0"/>
    <n v="0.76"/>
    <s v="Pending"/>
    <s v="Active"/>
    <n v="5"/>
    <n v="1"/>
    <s v="Short Duration"/>
    <s v="EXCELLENT"/>
  </r>
  <r>
    <s v="FL250991"/>
    <s v="Michelle Solis"/>
    <s v="Female"/>
    <n v="21"/>
    <s v="Male"/>
    <s v="Argentina"/>
    <x v="6"/>
    <s v="AI"/>
    <n v="2"/>
    <s v="100"/>
    <n v="3.7"/>
    <b v="1"/>
    <n v="0.73"/>
    <s v="Follow-up"/>
    <s v="Completed"/>
    <n v="2"/>
    <n v="3"/>
    <s v="Short Duration"/>
    <s v="EXCELLENT"/>
  </r>
  <r>
    <s v="FL250992"/>
    <s v="Charlotte Taylor"/>
    <s v="Female"/>
    <n v="58"/>
    <s v="Male"/>
    <s v="Germany"/>
    <x v="2"/>
    <s v="UI/UX Design"/>
    <n v="37"/>
    <n v="50"/>
    <n v="4.9000000000000004"/>
    <b v="0"/>
    <n v="0.69"/>
    <s v="Follow-up"/>
    <s v="Completed"/>
    <n v="16"/>
    <n v="2"/>
    <s v="Short Duration"/>
    <s v="GOOD"/>
  </r>
  <r>
    <s v="FL250993"/>
    <s v="Sandra Preston"/>
    <s v="Female"/>
    <n v="52"/>
    <s v="Male"/>
    <s v="Indonesia"/>
    <x v="4"/>
    <s v="Mobile Apps"/>
    <n v="32"/>
    <n v="75"/>
    <n v="3.2"/>
    <b v="0"/>
    <n v="0.79"/>
    <s v="Pending"/>
    <s v="Active"/>
    <n v="20"/>
    <n v="7"/>
    <s v="Medium Duration"/>
    <s v="EXCELLENT"/>
  </r>
  <r>
    <s v="FL250994"/>
    <s v="Jim Weiss"/>
    <s v="Male"/>
    <n v="46"/>
    <s v="Male"/>
    <s v="Russia"/>
    <x v="11"/>
    <s v="Mobile Apps"/>
    <n v="8"/>
    <s v="20"/>
    <n v="2.2000000000000002"/>
    <s v="Unknown"/>
    <n v="0.89"/>
    <s v="Follow-up"/>
    <s v="On Hold"/>
    <n v="7"/>
    <n v="13"/>
    <s v="Long Duration"/>
    <s v="EXCELLENT"/>
  </r>
  <r>
    <s v="FL250995"/>
    <s v="Jennifer Hinton"/>
    <s v="Female"/>
    <n v="34"/>
    <s v="Male"/>
    <s v="South Africa"/>
    <x v="14"/>
    <s v="DevOps"/>
    <n v="8"/>
    <s v="30"/>
    <n v="3.9"/>
    <b v="1"/>
    <n v="0.95"/>
    <s v="Follow-up"/>
    <s v="Active"/>
    <n v="10"/>
    <n v="3"/>
    <s v="Short Duration"/>
    <s v="EXCELLENT"/>
  </r>
  <r>
    <s v="FL250996"/>
    <s v="Albert Wilcox"/>
    <s v="Male"/>
    <n v="56"/>
    <s v="Male"/>
    <s v="Turkey"/>
    <x v="5"/>
    <s v="DevOps"/>
    <n v="13"/>
    <s v="100"/>
    <n v="0"/>
    <b v="0"/>
    <n v="0.68"/>
    <s v="Follow-up"/>
    <s v="Completed"/>
    <n v="8"/>
    <n v="3"/>
    <s v="Short Duration"/>
    <s v="GOOD"/>
  </r>
  <r>
    <s v="FL250997"/>
    <s v="Cheryl Norris"/>
    <s v="Female"/>
    <n v="26"/>
    <s v="Male"/>
    <s v="Germany"/>
    <x v="2"/>
    <s v="Blockchain Development"/>
    <n v="6"/>
    <n v="40"/>
    <n v="2.8"/>
    <b v="0"/>
    <n v="0.82"/>
    <s v="Follow-up"/>
    <s v="Active"/>
    <n v="6"/>
    <n v="11"/>
    <s v="Medium Duration"/>
    <s v="EXCELLENT"/>
  </r>
  <r>
    <s v="FL250998"/>
    <s v="Kathy Watkins"/>
    <s v="Female"/>
    <n v="37"/>
    <s v="Male"/>
    <s v="Japan"/>
    <x v="7"/>
    <s v="Data Analysis"/>
    <n v="15"/>
    <s v="75"/>
    <n v="2.5125695216907653"/>
    <b v="0"/>
    <n v="0.94"/>
    <s v="Pending"/>
    <s v="Completed"/>
    <n v="14"/>
    <n v="12"/>
    <s v="Medium Duration"/>
    <s v="EXCELLENT"/>
  </r>
  <r>
    <s v="FL250999"/>
    <s v="John Obrien"/>
    <s v="Male"/>
    <n v="46"/>
    <s v="Male"/>
    <s v="Russia"/>
    <x v="11"/>
    <s v="Machine Learning"/>
    <n v="22"/>
    <s v="100"/>
    <n v="2.8"/>
    <b v="1"/>
    <n v="0.97"/>
    <s v="Follow-up"/>
    <s v="Active"/>
    <n v="12"/>
    <n v="6"/>
    <s v="Short Duration"/>
    <s v="EXCELLENT"/>
  </r>
  <r>
    <s v="FL251000"/>
    <s v="Dawn Green"/>
    <s v="Female"/>
    <n v="36"/>
    <s v="Male"/>
    <s v="Mexico"/>
    <x v="6"/>
    <s v="UI/UX Design"/>
    <n v="18"/>
    <n v="20"/>
    <n v="1.7"/>
    <b v="1"/>
    <n v="0.72"/>
    <s v="Follow-up"/>
    <s v="On Hold"/>
    <n v="15"/>
    <n v="14"/>
    <s v="Long Duration"/>
    <s v="EXCELLENT"/>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L250001"/>
    <s v="Ms. Nicole Kidd"/>
    <s v="Female"/>
    <n v="52"/>
    <m/>
    <s v="Italy"/>
    <s v="Italian"/>
    <s v="Blockchain Development"/>
    <n v="11"/>
    <n v="100"/>
    <n v="2.5125695216907653"/>
    <x v="0"/>
    <n v="0.79"/>
    <s v="Reviewed"/>
    <s v="On Hold"/>
    <n v="13"/>
    <n v="6"/>
    <s v="Short Duration"/>
    <s v="EXCELLENT"/>
  </r>
  <r>
    <s v="FL250002"/>
    <s v="Vanessa Garcia"/>
    <s v="Female"/>
    <n v="52"/>
    <s v="Male"/>
    <s v="Australia"/>
    <s v="English"/>
    <s v="Mobile Apps"/>
    <n v="34"/>
    <n v="100"/>
    <n v="3.3"/>
    <x v="1"/>
    <n v="0.84"/>
    <s v="Reviewed"/>
    <s v="Completed"/>
    <n v="10"/>
    <n v="7"/>
    <s v="Medium Duration"/>
    <s v="EXCELLENT"/>
  </r>
  <r>
    <s v="FL250003"/>
    <s v="Juan Nelson"/>
    <s v="Male"/>
    <n v="53"/>
    <s v="Male"/>
    <s v="Germany"/>
    <s v="Germany"/>
    <s v="Graphic Design"/>
    <n v="31"/>
    <n v="50"/>
    <n v="0"/>
    <x v="0"/>
    <n v="0.71"/>
    <s v="Reviewed"/>
    <s v="Active"/>
    <n v="16"/>
    <n v="16"/>
    <s v="Long Duration"/>
    <s v="EXCELLENT"/>
  </r>
  <r>
    <s v="FL250004"/>
    <s v="Amanda Spencer"/>
    <s v="Female"/>
    <n v="38"/>
    <s v="Male"/>
    <s v="Australia"/>
    <s v="English"/>
    <s v="Web Development"/>
    <n v="4"/>
    <n v="40"/>
    <n v="1.5"/>
    <x v="0"/>
    <n v="0.9"/>
    <s v="Reviewed"/>
    <s v="Completed"/>
    <n v="5"/>
    <n v="1"/>
    <s v="Short Duration"/>
    <s v="EXCELLENT"/>
  </r>
  <r>
    <s v="FL250005"/>
    <s v="Lynn Curtis DDS"/>
    <s v="Female"/>
    <n v="53"/>
    <s v="Male"/>
    <s v="Germany"/>
    <s v="Germany"/>
    <m/>
    <n v="27"/>
    <n v="30"/>
    <n v="4.8"/>
    <x v="0"/>
    <n v="0.83"/>
    <s v="Reviewed"/>
    <s v="On Hold"/>
    <n v="13"/>
    <n v="3"/>
    <s v="Short Duration"/>
    <s v="EXCELLENT"/>
  </r>
  <r>
    <s v="FL250006"/>
    <s v="Lisa Johnson"/>
    <s v="Female"/>
    <n v="59"/>
    <s v="Male"/>
    <s v="Netherlands"/>
    <s v="Dutch"/>
    <s v="AI"/>
    <n v="14"/>
    <n v="30"/>
    <n v="2.4"/>
    <x v="0"/>
    <n v="0.79"/>
    <s v="Urgent"/>
    <s v="Active"/>
    <n v="8"/>
    <n v="3"/>
    <s v="Short Duration"/>
    <s v="EXCELLENT"/>
  </r>
  <r>
    <s v="FL250007"/>
    <s v="Eric Myers"/>
    <s v="Male"/>
    <n v="52"/>
    <s v="Male"/>
    <s v="Indonesia"/>
    <s v="Indonesian"/>
    <s v="Data Analysis"/>
    <n v="10"/>
    <n v="75"/>
    <n v="3.1"/>
    <x v="0"/>
    <n v="0.94"/>
    <s v="Reviewed"/>
    <s v="On Hold"/>
    <n v="10"/>
    <n v="3"/>
    <s v="Short Duration"/>
    <s v="EXCELLENT"/>
  </r>
  <r>
    <s v="FL250008"/>
    <s v="Ricky Graham"/>
    <s v="Male"/>
    <n v="43"/>
    <s v="Male"/>
    <s v="Italy"/>
    <s v="Italian"/>
    <s v="Blockchain Development"/>
    <n v="14"/>
    <n v="40"/>
    <n v="4.5999999999999996"/>
    <x v="0"/>
    <n v="0.94"/>
    <s v="Urgent"/>
    <s v="On Hold"/>
    <n v="7"/>
    <n v="10"/>
    <s v="Medium Duration"/>
    <s v="EXCELLENT"/>
  </r>
  <r>
    <s v="FL250009"/>
    <s v="Sean Martin"/>
    <s v="Male"/>
    <n v="26"/>
    <s v="Male"/>
    <s v="US"/>
    <s v="English"/>
    <s v="Blockchain Development"/>
    <n v="4"/>
    <s v=""/>
    <n v="4"/>
    <x v="1"/>
    <n v="0.76"/>
    <s v="Reviewed"/>
    <s v="Inactive"/>
    <n v="2"/>
    <n v="4"/>
    <s v="Short Duration"/>
    <s v="EXCELLENT"/>
  </r>
  <r>
    <s v="FL250010"/>
    <s v="Matthew Lloyd"/>
    <s v="Male"/>
    <n v="52"/>
    <s v="Male"/>
    <s v="Turkey"/>
    <s v="Turkish"/>
    <s v="AI"/>
    <n v="22"/>
    <n v="50"/>
    <n v="2.5125695216907653"/>
    <x v="1"/>
    <n v="0.79"/>
    <s v="Pending"/>
    <s v="Active"/>
    <n v="16"/>
    <n v="5"/>
    <s v="Short Duration"/>
    <s v="EXCELLENT"/>
  </r>
  <r>
    <s v="FL250011"/>
    <s v="Gavin Randall"/>
    <s v="Male"/>
    <n v="40"/>
    <s v="Male"/>
    <s v="UK"/>
    <s v="English"/>
    <s v="Data Analysis"/>
    <n v="17"/>
    <s v="40"/>
    <n v="3.6"/>
    <x v="1"/>
    <n v="0.77"/>
    <s v="Follow-up"/>
    <s v="Inactive"/>
    <n v="20"/>
    <n v="5"/>
    <s v="Short Duration"/>
    <s v="EXCELLENT"/>
  </r>
  <r>
    <s v="FL250012"/>
    <s v="Michelle Curtis"/>
    <s v="Female"/>
    <n v="55"/>
    <s v="Male"/>
    <s v="Argentina"/>
    <s v="Spanish"/>
    <s v="UI/UX Design"/>
    <n v="15"/>
    <s v=""/>
    <n v="2.5125695216907653"/>
    <x v="1"/>
    <n v="0.86"/>
    <s v="Urgent"/>
    <s v="Active"/>
    <n v="13"/>
    <n v="4"/>
    <s v="Short Duration"/>
    <s v="EXCELLENT"/>
  </r>
  <r>
    <s v="FL250013"/>
    <s v="Alice Schneider"/>
    <s v="Female"/>
    <n v="57"/>
    <s v="Male"/>
    <s v="UK"/>
    <s v="English"/>
    <s v="Cybersecurity"/>
    <n v="18"/>
    <s v=""/>
    <n v="2"/>
    <x v="0"/>
    <n v="0.86"/>
    <s v="Reviewed"/>
    <s v="On Hold"/>
    <n v="16"/>
    <n v="15"/>
    <s v="Long Duration"/>
    <s v="EXCELLENT"/>
  </r>
  <r>
    <s v="FL250014"/>
    <s v="Phillip Shelton"/>
    <s v="Male"/>
    <n v="38"/>
    <s v="Male"/>
    <m/>
    <s v="Spanish"/>
    <s v="Graphic Design"/>
    <n v="20"/>
    <n v="75"/>
    <n v="2.9"/>
    <x v="1"/>
    <n v="0.93"/>
    <s v="Pending"/>
    <s v="On Hold"/>
    <n v="17"/>
    <n v="12"/>
    <s v="Medium Duration"/>
    <s v="EXCELLENT"/>
  </r>
  <r>
    <s v="FL250015"/>
    <s v="Edward Ferguson"/>
    <s v="Male"/>
    <n v="50"/>
    <s v="Male"/>
    <s v="Germany"/>
    <s v="Germany"/>
    <s v="Data Analysis"/>
    <n v="22"/>
    <s v="75"/>
    <n v="3.7"/>
    <x v="1"/>
    <n v="0.7"/>
    <s v="Follow-up"/>
    <s v="Completed"/>
    <n v="14"/>
    <n v="6"/>
    <s v="Short Duration"/>
    <s v="GOOD"/>
  </r>
  <r>
    <s v="FL250016"/>
    <s v="Wyatt Stout"/>
    <s v="Male"/>
    <n v="42"/>
    <s v="Male"/>
    <s v="Japan"/>
    <s v="Japanese"/>
    <m/>
    <n v="0"/>
    <n v="30"/>
    <n v="1.2"/>
    <x v="0"/>
    <n v="0.69"/>
    <s v="Urgent"/>
    <s v="Active"/>
    <n v="5"/>
    <n v="2"/>
    <s v="Short Duration"/>
    <s v="GOOD"/>
  </r>
  <r>
    <s v="FL250017"/>
    <s v="Laura Johnson"/>
    <s v="Female"/>
    <n v="39"/>
    <s v="Male"/>
    <s v="Australia"/>
    <s v="English"/>
    <s v="DevOps"/>
    <n v="13"/>
    <n v="30"/>
    <n v="2.5"/>
    <x v="0"/>
    <n v="0.6"/>
    <s v="Follow-up"/>
    <s v="Inactive"/>
    <n v="7"/>
    <n v="1"/>
    <s v="Short Duration"/>
    <s v="GOOD"/>
  </r>
  <r>
    <s v="FL250018"/>
    <s v="Scott Burns"/>
    <s v="Male"/>
    <n v="56"/>
    <s v="Male"/>
    <s v="India"/>
    <s v="Hindi"/>
    <s v="Blockchain Development"/>
    <s v="0"/>
    <s v=""/>
    <n v="2.5125695216907653"/>
    <x v="2"/>
    <n v="0.87"/>
    <s v="Pending"/>
    <s v="Completed"/>
    <n v="1"/>
    <n v="2"/>
    <s v="Short Duration"/>
    <s v="EXCELLENT"/>
  </r>
  <r>
    <s v="FL250019"/>
    <s v="Tyler Aguirre"/>
    <s v="Male"/>
    <n v="56"/>
    <s v="Male"/>
    <s v="US"/>
    <s v="English"/>
    <s v="UI/UX Design"/>
    <n v="31"/>
    <n v="50"/>
    <n v="1.1000000000000001"/>
    <x v="0"/>
    <n v="0.75"/>
    <s v="Urgent"/>
    <s v="Completed"/>
    <n v="13"/>
    <n v="3"/>
    <s v="Short Duration"/>
    <s v="EXCELLENT"/>
  </r>
  <r>
    <s v="FL250020"/>
    <s v="Matthew Lawson"/>
    <s v="Male"/>
    <n v="57"/>
    <s v="Male"/>
    <s v="Italy"/>
    <s v="Italian"/>
    <s v="Web Development"/>
    <n v="3"/>
    <n v="100"/>
    <n v="1.8"/>
    <x v="1"/>
    <n v="0.68"/>
    <s v="Follow-up"/>
    <s v="Completed"/>
    <n v="1"/>
    <n v="1"/>
    <s v="Short Duration"/>
    <s v="GOOD"/>
  </r>
  <r>
    <s v="FL250021"/>
    <s v="James Cherry"/>
    <s v="Male"/>
    <m/>
    <s v="Male"/>
    <s v="Indonesia"/>
    <s v="Indonesian"/>
    <s v="AI"/>
    <n v="9"/>
    <s v="50"/>
    <n v="1.8"/>
    <x v="0"/>
    <n v="0.65"/>
    <s v="Reviewed"/>
    <s v="Inactive"/>
    <n v="15"/>
    <n v="6"/>
    <s v="Short Duration"/>
    <s v="GOOD"/>
  </r>
  <r>
    <s v="FL250022"/>
    <s v="Samuel Sanford"/>
    <s v="Male"/>
    <n v="51"/>
    <s v="Male"/>
    <s v="Japan"/>
    <s v="Japanese"/>
    <s v="DevOps"/>
    <s v="0"/>
    <s v=""/>
    <n v="2.4"/>
    <x v="0"/>
    <n v="0.69"/>
    <s v="Urgent"/>
    <s v="Completed"/>
    <n v="3"/>
    <n v="5"/>
    <s v="Short Duration"/>
    <s v="GOOD"/>
  </r>
  <r>
    <s v="FL250023"/>
    <s v="Cesar Greene"/>
    <s v="Male"/>
    <n v="51"/>
    <s v="Male"/>
    <s v="Brazil"/>
    <s v="Portuguese"/>
    <s v="Cybersecurity"/>
    <n v="21"/>
    <n v="30"/>
    <n v="4.7"/>
    <x v="0"/>
    <n v="0.79"/>
    <s v="Follow-up"/>
    <s v="Inactive"/>
    <n v="14"/>
    <n v="2"/>
    <s v="Short Duration"/>
    <s v="EXCELLENT"/>
  </r>
  <r>
    <s v="FL250024"/>
    <s v="Melanie Carter"/>
    <s v="Female"/>
    <n v="51"/>
    <s v="Male"/>
    <s v="South Korea"/>
    <s v="Korean"/>
    <s v="Machine Learning"/>
    <n v="15"/>
    <n v="50"/>
    <n v="1.3"/>
    <x v="1"/>
    <n v="1"/>
    <s v="Pending"/>
    <s v="Completed"/>
    <n v="9"/>
    <n v="3"/>
    <s v="Short Duration"/>
    <s v="EXCELLENT"/>
  </r>
  <r>
    <s v="FL250025"/>
    <s v="Jennifer Martin"/>
    <s v="Female"/>
    <n v="54"/>
    <s v="Male"/>
    <s v="Indonesia"/>
    <s v="Indonesian"/>
    <s v="Machine Learning"/>
    <n v="13"/>
    <s v="75"/>
    <n v="2.9"/>
    <x v="2"/>
    <n v="0.92"/>
    <s v="Pending"/>
    <s v="Inactive"/>
    <n v="15"/>
    <n v="3"/>
    <s v="Short Duration"/>
    <s v="EXCELLENT"/>
  </r>
  <r>
    <s v="FL250026"/>
    <s v="Anna Mccann"/>
    <s v="Female"/>
    <n v="22"/>
    <s v="Male"/>
    <s v="South Korea"/>
    <s v="Korean"/>
    <s v="DevOps"/>
    <n v="0"/>
    <n v="30"/>
    <n v="1.2"/>
    <x v="1"/>
    <n v="0.7"/>
    <s v="Urgent"/>
    <s v="On Hold"/>
    <n v="5"/>
    <n v="2"/>
    <s v="Short Duration"/>
    <s v="GOOD"/>
  </r>
  <r>
    <s v="FL250027"/>
    <s v="Marissa Bass"/>
    <s v="Female"/>
    <n v="34"/>
    <s v="Male"/>
    <s v="Japan"/>
    <s v="Japanese"/>
    <s v="Blockchain Development"/>
    <n v="8"/>
    <n v="20"/>
    <n v="0"/>
    <x v="1"/>
    <n v="0.89"/>
    <s v="Follow-up"/>
    <s v="On Hold"/>
    <n v="6"/>
    <n v="1"/>
    <s v="Short Duration"/>
    <s v="EXCELLENT"/>
  </r>
  <r>
    <s v="FL250028"/>
    <s v="Alexis Day"/>
    <s v="Female"/>
    <n v="36"/>
    <s v="Male"/>
    <s v="Russia"/>
    <s v="Russian"/>
    <s v="Graphic Design"/>
    <n v="11"/>
    <s v=""/>
    <n v="1.8"/>
    <x v="1"/>
    <n v="0.86"/>
    <s v="Urgent"/>
    <s v="On Hold"/>
    <n v="12"/>
    <n v="4"/>
    <s v="Short Duration"/>
    <s v="EXCELLENT"/>
  </r>
  <r>
    <s v="FL250029"/>
    <s v="Megan Jones"/>
    <s v="Female"/>
    <n v="47"/>
    <s v="Male"/>
    <s v="Canada"/>
    <s v="English"/>
    <s v="AI"/>
    <n v="22"/>
    <s v="30"/>
    <n v="1.3"/>
    <x v="0"/>
    <n v="0.62"/>
    <s v="Urgent"/>
    <s v="On Hold"/>
    <n v="14"/>
    <n v="2"/>
    <s v="Short Duration"/>
    <s v="GOOD"/>
  </r>
  <r>
    <s v="FL250030"/>
    <s v="Lori Smith"/>
    <s v="Female"/>
    <n v="41"/>
    <s v="Male"/>
    <s v="Netherlands"/>
    <s v="Dutch"/>
    <s v="Data Analysis"/>
    <n v="14"/>
    <n v="75"/>
    <n v="1.2"/>
    <x v="0"/>
    <n v="0.79"/>
    <s v="Follow-up"/>
    <s v="On Hold"/>
    <n v="6"/>
    <n v="5"/>
    <s v="Short Duration"/>
    <s v="EXCELLENT"/>
  </r>
  <r>
    <s v="FL250031"/>
    <s v="Eric Carpenter"/>
    <s v="Male"/>
    <n v="22"/>
    <s v="Male"/>
    <s v="Netherlands"/>
    <s v="Dutch"/>
    <s v="DevOps"/>
    <n v="4"/>
    <s v=""/>
    <n v="1"/>
    <x v="1"/>
    <n v="0.79"/>
    <s v="Follow-up"/>
    <s v="Completed"/>
    <n v="3"/>
    <n v="1"/>
    <s v="Short Duration"/>
    <s v="EXCELLENT"/>
  </r>
  <r>
    <s v="FL250032"/>
    <s v="Timothy Daniels"/>
    <s v="Male"/>
    <n v="38"/>
    <s v="Male"/>
    <s v="France"/>
    <s v="French"/>
    <s v="Machine Learning"/>
    <n v="19"/>
    <n v="100"/>
    <n v="4.2"/>
    <x v="0"/>
    <n v="0.68"/>
    <s v="Reviewed"/>
    <s v="Completed"/>
    <n v="10"/>
    <n v="10"/>
    <s v="Medium Duration"/>
    <s v="GOOD"/>
  </r>
  <r>
    <s v="FL250033"/>
    <s v="Robert Nelson"/>
    <s v="Male"/>
    <n v="46"/>
    <s v="Male"/>
    <s v="Egypt"/>
    <s v="Arabic"/>
    <s v="AI"/>
    <n v="9"/>
    <s v="20"/>
    <n v="1.4"/>
    <x v="1"/>
    <n v="0.76"/>
    <s v="Follow-up"/>
    <s v="Completed"/>
    <n v="13"/>
    <n v="6"/>
    <s v="Short Duration"/>
    <s v="EXCELLENT"/>
  </r>
  <r>
    <s v="FL250034"/>
    <s v="Michael Anderson"/>
    <s v="Male"/>
    <m/>
    <s v="Male"/>
    <s v="South Korea"/>
    <s v="Korean"/>
    <s v="AI"/>
    <n v="9"/>
    <s v="40"/>
    <n v="2.4"/>
    <x v="1"/>
    <n v="0.82"/>
    <s v="Pending"/>
    <s v="Inactive"/>
    <n v="15"/>
    <n v="3"/>
    <s v="Short Duration"/>
    <s v="EXCELLENT"/>
  </r>
  <r>
    <s v="FL250035"/>
    <s v="Jessica Snyder"/>
    <s v="Female"/>
    <n v="54"/>
    <s v="Male"/>
    <s v="US"/>
    <s v="English"/>
    <s v="Web Development"/>
    <n v="32"/>
    <s v="75"/>
    <n v="1"/>
    <x v="1"/>
    <n v="0.81"/>
    <s v="Urgent"/>
    <s v="Inactive"/>
    <n v="18"/>
    <n v="10"/>
    <s v="Medium Duration"/>
    <s v="EXCELLENT"/>
  </r>
  <r>
    <s v="FL250036"/>
    <s v="Emily Daniels"/>
    <s v="Female"/>
    <n v="52"/>
    <s v="Male"/>
    <s v="South Korea"/>
    <s v="Korean"/>
    <m/>
    <n v="28"/>
    <n v="20"/>
    <n v="2.5125695216907653"/>
    <x v="0"/>
    <n v="0.79"/>
    <s v="Urgent"/>
    <s v="Inactive"/>
    <n v="18"/>
    <n v="2"/>
    <s v="Short Duration"/>
    <s v="EXCELLENT"/>
  </r>
  <r>
    <s v="FL250037"/>
    <s v="Jamie Ramirez"/>
    <s v="Female"/>
    <n v="42"/>
    <s v="Male"/>
    <s v="Japan"/>
    <s v="Japanese"/>
    <s v="Mobile Apps"/>
    <n v="6"/>
    <s v="40"/>
    <n v="2.5125695216907653"/>
    <x v="0"/>
    <n v="0.63"/>
    <s v="Pending"/>
    <s v="Inactive"/>
    <n v="15"/>
    <n v="6"/>
    <s v="Short Duration"/>
    <s v="GOOD"/>
  </r>
  <r>
    <s v="FL250038"/>
    <s v="Amy Harrison"/>
    <s v="Female"/>
    <n v="29"/>
    <s v="Male"/>
    <s v="Netherlands"/>
    <s v="Dutch"/>
    <s v="Graphic Design"/>
    <n v="10"/>
    <s v="40"/>
    <n v="2.2000000000000002"/>
    <x v="0"/>
    <n v="0.67"/>
    <s v="Follow-up"/>
    <s v="On Hold"/>
    <n v="10"/>
    <n v="9"/>
    <s v="Medium Duration"/>
    <s v="GOOD"/>
  </r>
  <r>
    <s v="FL250039"/>
    <s v="Melinda White"/>
    <s v="Female"/>
    <n v="42"/>
    <s v="Male"/>
    <s v="South Africa"/>
    <s v="Afrikaans"/>
    <s v="Mobile Apps"/>
    <n v="23"/>
    <s v="50"/>
    <n v="3.2"/>
    <x v="1"/>
    <n v="0.79"/>
    <s v="Pending"/>
    <s v="On Hold"/>
    <n v="13"/>
    <n v="3"/>
    <s v="Short Duration"/>
    <s v="EXCELLENT"/>
  </r>
  <r>
    <s v="FL250040"/>
    <s v="James Hernandez"/>
    <s v="Male"/>
    <n v="60"/>
    <s v="Male"/>
    <s v="Japan"/>
    <s v="Japanese"/>
    <s v="Web Development"/>
    <n v="13"/>
    <n v="20"/>
    <n v="3.6"/>
    <x v="0"/>
    <n v="0.8"/>
    <s v="Pending"/>
    <s v="On Hold"/>
    <n v="9"/>
    <n v="3"/>
    <s v="Short Duration"/>
    <s v="EXCELLENT"/>
  </r>
  <r>
    <s v="FL250041"/>
    <s v="Angelica Rogers"/>
    <s v="Female"/>
    <n v="59"/>
    <s v="Male"/>
    <s v="UK"/>
    <s v="English"/>
    <s v="AI"/>
    <n v="3"/>
    <n v="50"/>
    <n v="0"/>
    <x v="0"/>
    <n v="0.79"/>
    <s v="Reviewed"/>
    <s v="Active"/>
    <n v="3"/>
    <n v="1"/>
    <s v="Short Duration"/>
    <s v="EXCELLENT"/>
  </r>
  <r>
    <s v="FL250042"/>
    <s v="Savannah Williams"/>
    <s v="Female"/>
    <n v="21"/>
    <s v="Male"/>
    <s v="Canada"/>
    <s v="English"/>
    <s v="Web Development"/>
    <n v="0"/>
    <s v="30"/>
    <n v="2.7"/>
    <x v="1"/>
    <n v="0.84"/>
    <s v="Pending"/>
    <s v="Completed"/>
    <n v="5"/>
    <n v="1"/>
    <s v="Short Duration"/>
    <s v="EXCELLENT"/>
  </r>
  <r>
    <s v="FL250043"/>
    <s v="Kaitlyn Schmidt"/>
    <s v="Female"/>
    <n v="35"/>
    <s v="Male"/>
    <s v="Germany"/>
    <s v="Germany"/>
    <s v="DevOps"/>
    <n v="10"/>
    <n v="50"/>
    <n v="0"/>
    <x v="0"/>
    <n v="0.79"/>
    <s v="Urgent"/>
    <s v="Inactive"/>
    <n v="7"/>
    <n v="6"/>
    <s v="Short Duration"/>
    <s v="EXCELLENT"/>
  </r>
  <r>
    <s v="FL250044"/>
    <s v="Jason Singh"/>
    <s v="Male"/>
    <n v="41"/>
    <s v="Male"/>
    <s v="UK"/>
    <s v="English"/>
    <s v="Data Analysis"/>
    <s v="0"/>
    <s v="20"/>
    <n v="2.8"/>
    <x v="1"/>
    <n v="0.63"/>
    <s v="Pending"/>
    <s v="Inactive"/>
    <n v="1"/>
    <n v="1"/>
    <s v="Short Duration"/>
    <s v="GOOD"/>
  </r>
  <r>
    <s v="FL250045"/>
    <s v="Michelle Ramirez"/>
    <s v="Female"/>
    <n v="51"/>
    <s v="Male"/>
    <s v="Netherlands"/>
    <s v="Dutch"/>
    <s v="Machine Learning"/>
    <n v="23"/>
    <s v="20"/>
    <n v="2.5"/>
    <x v="0"/>
    <n v="0.8"/>
    <s v="Urgent"/>
    <s v="On Hold"/>
    <n v="17"/>
    <n v="15"/>
    <s v="Long Duration"/>
    <s v="EXCELLENT"/>
  </r>
  <r>
    <s v="FL250046"/>
    <s v="James Brown"/>
    <s v="Male"/>
    <n v="41"/>
    <s v="Male"/>
    <s v="South Africa"/>
    <s v="Afrikaans"/>
    <s v="Web Development"/>
    <n v="9"/>
    <n v="75"/>
    <n v="4.9000000000000004"/>
    <x v="1"/>
    <n v="0.74"/>
    <s v="Urgent"/>
    <s v="Inactive"/>
    <n v="13"/>
    <n v="8"/>
    <s v="Medium Duration"/>
    <s v="EXCELLENT"/>
  </r>
  <r>
    <s v="FL250047"/>
    <s v="Mrs. Samantha Simmons"/>
    <s v="Female"/>
    <n v="47"/>
    <s v="Male"/>
    <s v="Egypt"/>
    <s v="Arabic"/>
    <s v="DevOps"/>
    <n v="15"/>
    <n v="30"/>
    <n v="4.5"/>
    <x v="1"/>
    <n v="0.85"/>
    <s v="Urgent"/>
    <s v="Inactive"/>
    <n v="12"/>
    <n v="4"/>
    <s v="Short Duration"/>
    <s v="EXCELLENT"/>
  </r>
  <r>
    <s v="FL250048"/>
    <s v="Chase Mason"/>
    <s v="Male"/>
    <n v="25"/>
    <s v="Male"/>
    <s v="China"/>
    <s v="Mandarin"/>
    <s v="Graphic Design"/>
    <n v="4"/>
    <s v="50"/>
    <n v="2.7"/>
    <x v="0"/>
    <n v="0.77"/>
    <s v="Follow-up"/>
    <s v="Completed"/>
    <n v="4"/>
    <n v="3"/>
    <s v="Short Duration"/>
    <s v="EXCELLENT"/>
  </r>
  <r>
    <s v="FL250049"/>
    <s v="Dominique Ward"/>
    <s v="Female"/>
    <n v="25"/>
    <s v="Male"/>
    <s v="Mexico"/>
    <s v="Spanish"/>
    <s v="Mobile Apps"/>
    <n v="7"/>
    <s v="20"/>
    <n v="1.9"/>
    <x v="0"/>
    <n v="0.79"/>
    <s v="Reviewed"/>
    <s v="On Hold"/>
    <n v="12"/>
    <n v="10"/>
    <s v="Medium Duration"/>
    <s v="EXCELLENT"/>
  </r>
  <r>
    <s v="FL250050"/>
    <s v="Lance Griffin"/>
    <s v="Male"/>
    <n v="29"/>
    <s v="Male"/>
    <m/>
    <s v="Dutch"/>
    <s v="UI/UX Design"/>
    <n v="1"/>
    <s v="20"/>
    <n v="1.4"/>
    <x v="1"/>
    <n v="0.63"/>
    <s v="Urgent"/>
    <s v="Completed"/>
    <n v="2"/>
    <n v="1"/>
    <s v="Short Duration"/>
    <s v="GOOD"/>
  </r>
  <r>
    <s v="FL250051"/>
    <s v="Julie Burgess"/>
    <s v="Female"/>
    <n v="23"/>
    <s v="Male"/>
    <s v="Argentina"/>
    <s v="Spanish"/>
    <s v="Cybersecurity"/>
    <n v="0"/>
    <s v="75"/>
    <n v="1.9"/>
    <x v="1"/>
    <n v="0.79"/>
    <s v="Urgent"/>
    <s v="Active"/>
    <n v="2"/>
    <n v="5"/>
    <s v="Short Duration"/>
    <s v="EXCELLENT"/>
  </r>
  <r>
    <s v="FL250052"/>
    <s v="Don Scott"/>
    <s v="Male"/>
    <n v="31"/>
    <s v="Male"/>
    <s v="France"/>
    <s v="French"/>
    <s v="Data Analysis"/>
    <n v="8"/>
    <s v="50"/>
    <n v="3.4"/>
    <x v="0"/>
    <n v="0.79"/>
    <s v="Follow-up"/>
    <s v="Active"/>
    <n v="11"/>
    <n v="3"/>
    <s v="Short Duration"/>
    <s v="EXCELLENT"/>
  </r>
  <r>
    <s v="FL250053"/>
    <s v="Kyle Atkinson"/>
    <s v="Male"/>
    <n v="51"/>
    <s v="Male"/>
    <s v="Germany"/>
    <s v="Germany"/>
    <s v="Machine Learning"/>
    <n v="33"/>
    <s v="75"/>
    <n v="3.3"/>
    <x v="2"/>
    <n v="0.68"/>
    <s v="Urgent"/>
    <s v="Active"/>
    <n v="17"/>
    <n v="8"/>
    <s v="Medium Duration"/>
    <s v="GOOD"/>
  </r>
  <r>
    <s v="FL250054"/>
    <s v="Jimmy Hogan"/>
    <s v="Male"/>
    <m/>
    <s v="Male"/>
    <s v="Spain"/>
    <s v="Spanish"/>
    <s v="UI/UX Design"/>
    <n v="1"/>
    <s v="30"/>
    <n v="0"/>
    <x v="0"/>
    <n v="0.68"/>
    <s v="Pending"/>
    <s v="On Hold"/>
    <n v="1"/>
    <n v="2"/>
    <s v="Short Duration"/>
    <s v="GOOD"/>
  </r>
  <r>
    <s v="FL250055"/>
    <s v="Jennifer Mcintyre"/>
    <s v="Female"/>
    <n v="29"/>
    <s v="Male"/>
    <s v="Turkey"/>
    <s v="Turkish"/>
    <s v="Cybersecurity"/>
    <n v="11"/>
    <s v="100"/>
    <n v="2.2999999999999998"/>
    <x v="1"/>
    <n v="0.72"/>
    <s v="Pending"/>
    <s v="Inactive"/>
    <n v="7"/>
    <n v="7"/>
    <s v="Medium Duration"/>
    <s v="EXCELLENT"/>
  </r>
  <r>
    <s v="FL250056"/>
    <s v="Larry Simpson"/>
    <s v="Male"/>
    <n v="50"/>
    <s v="Male"/>
    <s v="UK"/>
    <s v="English"/>
    <s v="AI"/>
    <n v="15"/>
    <s v=""/>
    <n v="2"/>
    <x v="1"/>
    <n v="0.65"/>
    <s v="Reviewed"/>
    <s v="On Hold"/>
    <n v="7"/>
    <n v="7"/>
    <s v="Medium Duration"/>
    <s v="GOOD"/>
  </r>
  <r>
    <s v="FL250057"/>
    <s v="Laura Price"/>
    <s v="Female"/>
    <n v="26"/>
    <s v="Male"/>
    <s v="UK"/>
    <s v="English"/>
    <s v="DevOps"/>
    <n v="8"/>
    <s v="50"/>
    <n v="1.3"/>
    <x v="0"/>
    <n v="0.76"/>
    <s v="Urgent"/>
    <s v="On Hold"/>
    <n v="7"/>
    <n v="5"/>
    <s v="Short Duration"/>
    <s v="EXCELLENT"/>
  </r>
  <r>
    <s v="FL250058"/>
    <s v="Mark Wright"/>
    <s v="Male"/>
    <n v="38"/>
    <s v="Male"/>
    <s v="Canada"/>
    <s v="English"/>
    <s v="AI"/>
    <n v="17"/>
    <n v="40"/>
    <n v="4"/>
    <x v="1"/>
    <n v="0.9"/>
    <s v="Follow-up"/>
    <s v="Inactive"/>
    <n v="16"/>
    <n v="11"/>
    <s v="Medium Duration"/>
    <s v="EXCELLENT"/>
  </r>
  <r>
    <s v="FL250059"/>
    <s v="Samantha Mcdaniel"/>
    <s v="Female"/>
    <n v="23"/>
    <s v="Male"/>
    <s v="India"/>
    <s v="Hindi"/>
    <s v="Mobile Apps"/>
    <s v="0"/>
    <s v="75"/>
    <n v="3.6"/>
    <x v="1"/>
    <n v="0.65"/>
    <s v="Pending"/>
    <s v="Completed"/>
    <n v="2"/>
    <n v="4"/>
    <s v="Short Duration"/>
    <s v="GOOD"/>
  </r>
  <r>
    <s v="FL250060"/>
    <s v="Barbara Foster"/>
    <s v="Female"/>
    <n v="51"/>
    <s v="Male"/>
    <s v="South Africa"/>
    <s v="Afrikaans"/>
    <s v="DevOps"/>
    <n v="28"/>
    <s v="40"/>
    <n v="3.9"/>
    <x v="0"/>
    <n v="0.63"/>
    <s v="Follow-up"/>
    <s v="Active"/>
    <n v="13"/>
    <n v="6"/>
    <s v="Short Duration"/>
    <s v="GOOD"/>
  </r>
  <r>
    <s v="FL250061"/>
    <s v="Courtney Tran"/>
    <s v="Female"/>
    <n v="51"/>
    <s v="Male"/>
    <s v="Indonesia"/>
    <s v="Indonesian"/>
    <s v="AI"/>
    <n v="33"/>
    <n v="75"/>
    <n v="0"/>
    <x v="1"/>
    <n v="0.79"/>
    <s v="Follow-up"/>
    <s v="Completed"/>
    <n v="14"/>
    <n v="8"/>
    <s v="Medium Duration"/>
    <s v="EXCELLENT"/>
  </r>
  <r>
    <s v="FL250062"/>
    <s v="Eddie Todd"/>
    <s v="Male"/>
    <n v="47"/>
    <s v="Male"/>
    <s v="Germany"/>
    <s v="Germany"/>
    <s v="AI"/>
    <n v="18"/>
    <s v="75"/>
    <n v="0"/>
    <x v="0"/>
    <n v="0.79"/>
    <s v="Pending"/>
    <s v="Active"/>
    <n v="11"/>
    <n v="8"/>
    <s v="Medium Duration"/>
    <s v="EXCELLENT"/>
  </r>
  <r>
    <s v="FL250063"/>
    <s v="Christine Johnson"/>
    <s v="Female"/>
    <n v="34"/>
    <s v="Male"/>
    <s v="Russia"/>
    <s v="Russian"/>
    <s v="UI/UX Design"/>
    <n v="16"/>
    <n v="20"/>
    <n v="2.2999999999999998"/>
    <x v="1"/>
    <n v="0.93"/>
    <s v="Follow-up"/>
    <s v="On Hold"/>
    <n v="15"/>
    <n v="5"/>
    <s v="Short Duration"/>
    <s v="EXCELLENT"/>
  </r>
  <r>
    <s v="FL250064"/>
    <s v="Leah Phelps"/>
    <s v="Female"/>
    <n v="58"/>
    <s v="Male"/>
    <s v="Indonesia"/>
    <s v="Indonesian"/>
    <s v="Data Analysis"/>
    <n v="35"/>
    <n v="50"/>
    <n v="4.7"/>
    <x v="0"/>
    <n v="0.7"/>
    <s v="Pending"/>
    <s v="Active"/>
    <n v="17"/>
    <n v="13"/>
    <s v="Long Duration"/>
    <s v="GOOD"/>
  </r>
  <r>
    <s v="FL250065"/>
    <s v="Rebekah Williams"/>
    <s v="Female"/>
    <n v="50"/>
    <s v="Male"/>
    <s v="Russia"/>
    <s v="Russian"/>
    <s v="AI"/>
    <n v="14"/>
    <s v=""/>
    <n v="3.5"/>
    <x v="1"/>
    <n v="0.83"/>
    <s v="Follow-up"/>
    <s v="On Hold"/>
    <n v="13"/>
    <n v="8"/>
    <s v="Medium Duration"/>
    <s v="EXCELLENT"/>
  </r>
  <r>
    <s v="FL250066"/>
    <s v="Crystal Wilson"/>
    <s v="Female"/>
    <n v="34"/>
    <s v="Male"/>
    <s v="Spain"/>
    <s v="Spanish"/>
    <s v="Web Development"/>
    <n v="12"/>
    <s v="40"/>
    <n v="2.4"/>
    <x v="1"/>
    <n v="0.64"/>
    <s v="Pending"/>
    <s v="Completed"/>
    <n v="14"/>
    <n v="12"/>
    <s v="Medium Duration"/>
    <s v="GOOD"/>
  </r>
  <r>
    <s v="FL250067"/>
    <s v="Ashley Cordova"/>
    <s v="Female"/>
    <n v="45"/>
    <s v="Male"/>
    <s v="Brazil"/>
    <s v="Portuguese"/>
    <s v="AI"/>
    <n v="11"/>
    <n v="75"/>
    <n v="4"/>
    <x v="0"/>
    <n v="1"/>
    <s v="Urgent"/>
    <s v="On Hold"/>
    <n v="9"/>
    <n v="2"/>
    <s v="Short Duration"/>
    <s v="EXCELLENT"/>
  </r>
  <r>
    <s v="FL250068"/>
    <s v="Vicki Kelly"/>
    <s v="Female"/>
    <n v="55"/>
    <s v="Male"/>
    <s v="Brazil"/>
    <s v="Portuguese"/>
    <s v="Web Development"/>
    <n v="0"/>
    <n v="40"/>
    <n v="0"/>
    <x v="1"/>
    <n v="0.79"/>
    <s v="Reviewed"/>
    <s v="Completed"/>
    <n v="5"/>
    <n v="5"/>
    <s v="Short Duration"/>
    <s v="EXCELLENT"/>
  </r>
  <r>
    <s v="FL250069"/>
    <s v="Corey Warren"/>
    <s v="Male"/>
    <m/>
    <s v="Male"/>
    <s v="Argentina"/>
    <s v="Spanish"/>
    <s v="UI/UX Design"/>
    <n v="6"/>
    <s v="100"/>
    <n v="1.5"/>
    <x v="0"/>
    <n v="0.79"/>
    <s v="Pending"/>
    <s v="Inactive"/>
    <n v="8"/>
    <n v="2"/>
    <s v="Short Duration"/>
    <s v="EXCELLENT"/>
  </r>
  <r>
    <s v="FL250070"/>
    <s v="Gina Thompson"/>
    <s v="Female"/>
    <n v="60"/>
    <s v="Male"/>
    <s v="China"/>
    <s v="Mandarin"/>
    <s v="UI/UX Design"/>
    <n v="38"/>
    <n v="20"/>
    <n v="2"/>
    <x v="0"/>
    <n v="0.71"/>
    <s v="Pending"/>
    <s v="Inactive"/>
    <n v="19"/>
    <n v="7"/>
    <s v="Medium Duration"/>
    <s v="EXCELLENT"/>
  </r>
  <r>
    <s v="FL250071"/>
    <s v="Yvonne Berg"/>
    <s v="Female"/>
    <n v="33"/>
    <s v="Male"/>
    <s v="South Africa"/>
    <s v="Afrikaans"/>
    <s v="Mobile Apps"/>
    <n v="11"/>
    <s v=""/>
    <n v="2.5125695216907653"/>
    <x v="1"/>
    <n v="0.84"/>
    <s v="Reviewed"/>
    <s v="Inactive"/>
    <n v="6"/>
    <n v="3"/>
    <s v="Short Duration"/>
    <s v="EXCELLENT"/>
  </r>
  <r>
    <s v="FL250072"/>
    <s v="Thomas Miller"/>
    <s v="Male"/>
    <n v="60"/>
    <s v="Male"/>
    <s v="Italy"/>
    <s v="Italian"/>
    <s v="DevOps"/>
    <n v="13"/>
    <n v="50"/>
    <n v="1"/>
    <x v="0"/>
    <n v="0.79"/>
    <s v="Pending"/>
    <s v="On Hold"/>
    <n v="15"/>
    <n v="1"/>
    <s v="Short Duration"/>
    <s v="EXCELLENT"/>
  </r>
  <r>
    <s v="FL250073"/>
    <s v="Nicholas Burton"/>
    <s v="Male"/>
    <n v="40"/>
    <s v="Male"/>
    <s v="US"/>
    <s v="English"/>
    <s v="Web Development"/>
    <n v="9"/>
    <n v="100"/>
    <n v="4.5"/>
    <x v="1"/>
    <n v="0.69"/>
    <s v="Pending"/>
    <s v="Inactive"/>
    <n v="11"/>
    <n v="10"/>
    <s v="Medium Duration"/>
    <s v="GOOD"/>
  </r>
  <r>
    <s v="FL250074"/>
    <s v="Jorge Riley"/>
    <s v="Male"/>
    <n v="59"/>
    <s v="Male"/>
    <s v="Australia"/>
    <s v="English"/>
    <s v="Blockchain Development"/>
    <n v="4"/>
    <s v=""/>
    <n v="1.9"/>
    <x v="0"/>
    <n v="0.88"/>
    <s v="Follow-up"/>
    <s v="Active"/>
    <n v="5"/>
    <n v="1"/>
    <s v="Short Duration"/>
    <s v="EXCELLENT"/>
  </r>
  <r>
    <s v="FL250075"/>
    <s v="Melvin Harris"/>
    <s v="Male"/>
    <n v="36"/>
    <s v="Male"/>
    <m/>
    <s v="Italian"/>
    <s v="Machine Learning"/>
    <n v="14"/>
    <n v="100"/>
    <n v="3.7"/>
    <x v="0"/>
    <n v="0.79"/>
    <s v="Reviewed"/>
    <s v="Completed"/>
    <n v="9"/>
    <n v="5"/>
    <s v="Short Duration"/>
    <s v="EXCELLENT"/>
  </r>
  <r>
    <s v="FL250076"/>
    <s v="Jeremy Meyer"/>
    <s v="Male"/>
    <n v="32"/>
    <s v="Male"/>
    <s v="India"/>
    <s v="Hindi"/>
    <s v="Data Analysis"/>
    <s v="0"/>
    <s v="30"/>
    <n v="1.9"/>
    <x v="1"/>
    <n v="0.96"/>
    <s v="Urgent"/>
    <s v="Completed"/>
    <n v="2"/>
    <n v="2"/>
    <s v="Short Duration"/>
    <s v="EXCELLENT"/>
  </r>
  <r>
    <s v="FL250077"/>
    <s v="Timothy Lee"/>
    <s v="Male"/>
    <n v="59"/>
    <s v="Male"/>
    <s v="Australia"/>
    <s v="English"/>
    <s v="AI"/>
    <n v="9"/>
    <n v="75"/>
    <n v="4"/>
    <x v="1"/>
    <n v="0.96"/>
    <s v="Pending"/>
    <s v="Active"/>
    <n v="14"/>
    <n v="5"/>
    <s v="Short Duration"/>
    <s v="EXCELLENT"/>
  </r>
  <r>
    <s v="FL250078"/>
    <s v="Diana Bautista"/>
    <s v="Female"/>
    <n v="54"/>
    <s v="Male"/>
    <s v="Spain"/>
    <s v="Spanish"/>
    <s v="DevOps"/>
    <n v="32"/>
    <n v="40"/>
    <n v="1.8"/>
    <x v="0"/>
    <n v="0.79"/>
    <s v="Reviewed"/>
    <s v="On Hold"/>
    <n v="10"/>
    <n v="7"/>
    <s v="Medium Duration"/>
    <s v="EXCELLENT"/>
  </r>
  <r>
    <s v="FL250079"/>
    <s v="Leslie Rodriguez"/>
    <s v="Female"/>
    <n v="37"/>
    <s v="Male"/>
    <s v="Canada"/>
    <s v="English"/>
    <s v="Graphic Design"/>
    <n v="9"/>
    <s v=""/>
    <n v="0"/>
    <x v="1"/>
    <n v="0.89"/>
    <s v="Follow-up"/>
    <s v="On Hold"/>
    <n v="14"/>
    <n v="6"/>
    <s v="Short Duration"/>
    <s v="EXCELLENT"/>
  </r>
  <r>
    <s v="FL250080"/>
    <s v="Noah Wiggins"/>
    <s v="Male"/>
    <n v="54"/>
    <s v="Male"/>
    <s v="India"/>
    <s v="Hindi"/>
    <s v="Machine Learning"/>
    <n v="21"/>
    <n v="100"/>
    <n v="4.5999999999999996"/>
    <x v="0"/>
    <n v="0.79"/>
    <s v="Urgent"/>
    <s v="Completed"/>
    <n v="20"/>
    <n v="3"/>
    <s v="Short Duration"/>
    <s v="EXCELLENT"/>
  </r>
  <r>
    <s v="FL250081"/>
    <s v="Bridget Williams"/>
    <s v="Female"/>
    <n v="33"/>
    <s v="Male"/>
    <s v="Argentina"/>
    <s v="Spanish"/>
    <s v="UI/UX Design"/>
    <n v="12"/>
    <s v="100"/>
    <n v="3.6"/>
    <x v="0"/>
    <n v="0.63"/>
    <s v="Reviewed"/>
    <s v="Inactive"/>
    <n v="10"/>
    <n v="2"/>
    <s v="Short Duration"/>
    <s v="GOOD"/>
  </r>
  <r>
    <s v="FL250082"/>
    <s v="Veronica Baker"/>
    <s v="Female"/>
    <n v="25"/>
    <s v="Male"/>
    <s v="Egypt"/>
    <s v="Arabic"/>
    <s v="Web Development"/>
    <n v="7"/>
    <n v="40"/>
    <n v="4.4000000000000004"/>
    <x v="2"/>
    <n v="0.81"/>
    <s v="Urgent"/>
    <s v="On Hold"/>
    <n v="11"/>
    <n v="8"/>
    <s v="Medium Duration"/>
    <s v="EXCELLENT"/>
  </r>
  <r>
    <s v="FL250083"/>
    <s v="Andrew Avila"/>
    <s v="Male"/>
    <m/>
    <s v="Male"/>
    <s v="China"/>
    <s v="Mandarin"/>
    <s v="DevOps"/>
    <n v="3"/>
    <s v="40"/>
    <n v="4.5999999999999996"/>
    <x v="0"/>
    <n v="0.74"/>
    <s v="Urgent"/>
    <s v="On Hold"/>
    <n v="1"/>
    <n v="1"/>
    <s v="Short Duration"/>
    <s v="EXCELLENT"/>
  </r>
  <r>
    <s v="FL250084"/>
    <s v="Michael Roberson"/>
    <s v="Male"/>
    <n v="35"/>
    <s v="Male"/>
    <s v="South Korea"/>
    <s v="Korean"/>
    <s v="Web Development"/>
    <n v="5"/>
    <n v="75"/>
    <n v="3.2"/>
    <x v="0"/>
    <n v="0.72"/>
    <s v="Urgent"/>
    <s v="Active"/>
    <n v="2"/>
    <n v="1"/>
    <s v="Short Duration"/>
    <s v="EXCELLENT"/>
  </r>
  <r>
    <s v="FL250085"/>
    <s v="Austin Jenkins"/>
    <s v="Male"/>
    <n v="59"/>
    <s v="Male"/>
    <s v="South Korea"/>
    <s v="Korean"/>
    <s v="AI"/>
    <n v="30"/>
    <n v="40"/>
    <n v="0"/>
    <x v="1"/>
    <n v="0.79"/>
    <s v="Pending"/>
    <s v="Active"/>
    <n v="13"/>
    <n v="13"/>
    <s v="Long Duration"/>
    <s v="EXCELLENT"/>
  </r>
  <r>
    <s v="FL250086"/>
    <s v="Brenda Green"/>
    <s v="Female"/>
    <n v="21"/>
    <s v="Male"/>
    <s v="China"/>
    <s v="Mandarin"/>
    <s v="DevOps"/>
    <n v="2"/>
    <s v="100"/>
    <n v="2.6"/>
    <x v="1"/>
    <n v="0.85"/>
    <s v="Pending"/>
    <s v="Inactive"/>
    <n v="5"/>
    <n v="3"/>
    <s v="Short Duration"/>
    <s v="EXCELLENT"/>
  </r>
  <r>
    <s v="FL250087"/>
    <s v="Samuel Pierce"/>
    <s v="Male"/>
    <n v="25"/>
    <s v="Male"/>
    <s v="US"/>
    <s v="English"/>
    <s v="Mobile Apps"/>
    <n v="2"/>
    <n v="75"/>
    <n v="3.7"/>
    <x v="0"/>
    <n v="0.79"/>
    <s v="Follow-up"/>
    <s v="On Hold"/>
    <n v="1"/>
    <n v="1"/>
    <s v="Short Duration"/>
    <s v="EXCELLENT"/>
  </r>
  <r>
    <s v="FL250088"/>
    <s v="Briana Smith"/>
    <s v="Female"/>
    <n v="38"/>
    <s v="Male"/>
    <s v="Mexico"/>
    <s v="Spanish"/>
    <s v="Web Development"/>
    <n v="19"/>
    <s v="75"/>
    <n v="2.2999999999999998"/>
    <x v="0"/>
    <n v="0.61"/>
    <s v="Follow-up"/>
    <s v="On Hold"/>
    <n v="20"/>
    <n v="9"/>
    <s v="Medium Duration"/>
    <s v="GOOD"/>
  </r>
  <r>
    <s v="FL250089"/>
    <s v="Ronald Barrett"/>
    <s v="Male"/>
    <n v="57"/>
    <s v="Male"/>
    <s v="Russia"/>
    <s v="Russian"/>
    <s v="AI"/>
    <n v="16"/>
    <s v="100"/>
    <n v="3.1"/>
    <x v="0"/>
    <n v="0.79"/>
    <s v="Reviewed"/>
    <s v="Active"/>
    <n v="18"/>
    <n v="4"/>
    <s v="Short Duration"/>
    <s v="EXCELLENT"/>
  </r>
  <r>
    <s v="FL250090"/>
    <s v="Matthew Smith"/>
    <s v="Male"/>
    <n v="32"/>
    <s v="Male"/>
    <s v="India"/>
    <s v="Hindi"/>
    <s v="Mobile Apps"/>
    <n v="10"/>
    <n v="20"/>
    <n v="2.4"/>
    <x v="0"/>
    <n v="0.86"/>
    <s v="Follow-up"/>
    <s v="On Hold"/>
    <n v="9"/>
    <n v="3"/>
    <s v="Short Duration"/>
    <s v="EXCELLENT"/>
  </r>
  <r>
    <s v="FL250091"/>
    <s v="Logan Huang"/>
    <s v="Male"/>
    <n v="21"/>
    <s v="Male"/>
    <s v="Italy"/>
    <s v="Italian"/>
    <s v="DevOps"/>
    <n v="2"/>
    <n v="100"/>
    <n v="1.6"/>
    <x v="1"/>
    <n v="0.97"/>
    <s v="Urgent"/>
    <s v="Completed"/>
    <n v="4"/>
    <n v="2"/>
    <s v="Short Duration"/>
    <s v="EXCELLENT"/>
  </r>
  <r>
    <s v="FL250092"/>
    <s v="Miranda Hutchinson"/>
    <s v="Female"/>
    <n v="57"/>
    <s v="Male"/>
    <s v="Canada"/>
    <s v="English"/>
    <s v="Cybersecurity"/>
    <n v="18"/>
    <s v="50"/>
    <n v="2.4"/>
    <x v="1"/>
    <n v="0.63"/>
    <s v="Urgent"/>
    <s v="Active"/>
    <n v="11"/>
    <n v="9"/>
    <s v="Medium Duration"/>
    <s v="GOOD"/>
  </r>
  <r>
    <s v="FL250093"/>
    <s v="Paul Richardson"/>
    <s v="Male"/>
    <n v="53"/>
    <s v="Male"/>
    <s v="China"/>
    <s v="Mandarin"/>
    <s v="UI/UX Design"/>
    <n v="21"/>
    <n v="100"/>
    <n v="2.5125695216907653"/>
    <x v="1"/>
    <n v="0.97"/>
    <s v="Pending"/>
    <s v="Inactive"/>
    <n v="20"/>
    <n v="10"/>
    <s v="Medium Duration"/>
    <s v="EXCELLENT"/>
  </r>
  <r>
    <s v="FL250094"/>
    <s v="Jose Jones"/>
    <s v="Male"/>
    <n v="35"/>
    <s v="Male"/>
    <s v="Russia"/>
    <s v="Russian"/>
    <s v="Blockchain Development"/>
    <n v="3"/>
    <n v="30"/>
    <n v="3.8"/>
    <x v="1"/>
    <n v="0.81"/>
    <s v="Urgent"/>
    <s v="Active"/>
    <n v="3"/>
    <n v="2"/>
    <s v="Short Duration"/>
    <s v="EXCELLENT"/>
  </r>
  <r>
    <s v="FL250095"/>
    <s v="Denise Smith"/>
    <s v="Female"/>
    <n v="54"/>
    <s v="Male"/>
    <s v="China"/>
    <s v="Mandarin"/>
    <s v="Machine Learning"/>
    <n v="17"/>
    <s v="20"/>
    <n v="1.7"/>
    <x v="0"/>
    <n v="0.69"/>
    <s v="Reviewed"/>
    <s v="On Hold"/>
    <n v="17"/>
    <n v="15"/>
    <s v="Long Duration"/>
    <s v="GOOD"/>
  </r>
  <r>
    <s v="FL250096"/>
    <s v="Shelby Mcmahon"/>
    <s v="Female"/>
    <n v="36"/>
    <s v="Male"/>
    <s v="Italy"/>
    <s v="Italian"/>
    <s v="UI/UX Design"/>
    <n v="0"/>
    <s v="20"/>
    <n v="1.3"/>
    <x v="1"/>
    <n v="0.64"/>
    <s v="Urgent"/>
    <s v="Inactive"/>
    <n v="2"/>
    <n v="2"/>
    <s v="Short Duration"/>
    <s v="GOOD"/>
  </r>
  <r>
    <s v="FL250097"/>
    <s v="Bethany Wright"/>
    <s v="Female"/>
    <n v="49"/>
    <s v="Male"/>
    <s v="Spain"/>
    <s v="Spanish"/>
    <s v="Cybersecurity"/>
    <n v="25"/>
    <s v="50"/>
    <n v="5"/>
    <x v="0"/>
    <n v="0.77"/>
    <s v="Urgent"/>
    <s v="Active"/>
    <n v="14"/>
    <n v="8"/>
    <s v="Medium Duration"/>
    <s v="EXCELLENT"/>
  </r>
  <r>
    <s v="FL250098"/>
    <s v="David Ortiz"/>
    <s v="Male"/>
    <n v="37"/>
    <s v="Male"/>
    <s v="US"/>
    <s v="English"/>
    <s v="Blockchain Development"/>
    <n v="17"/>
    <s v="20"/>
    <n v="3.3"/>
    <x v="0"/>
    <n v="0.96"/>
    <s v="Reviewed"/>
    <s v="Completed"/>
    <n v="20"/>
    <n v="11"/>
    <s v="Medium Duration"/>
    <s v="EXCELLENT"/>
  </r>
  <r>
    <s v="FL250099"/>
    <s v="Andrew Lynch"/>
    <s v="Male"/>
    <m/>
    <s v="Male"/>
    <s v="US"/>
    <s v="English"/>
    <s v="UI/UX Design"/>
    <n v="5"/>
    <n v="20"/>
    <n v="1.1000000000000001"/>
    <x v="0"/>
    <n v="0.74"/>
    <s v="Follow-up"/>
    <s v="Completed"/>
    <n v="2"/>
    <n v="1"/>
    <s v="Short Duration"/>
    <s v="EXCELLENT"/>
  </r>
  <r>
    <s v="FL250100"/>
    <s v="Kristopher Meyers"/>
    <s v="Male"/>
    <n v="32"/>
    <s v="Male"/>
    <s v="Egypt"/>
    <s v="Arabic"/>
    <s v="UI/UX Design"/>
    <n v="10"/>
    <s v="50"/>
    <n v="1.2"/>
    <x v="0"/>
    <n v="0.89"/>
    <s v="Follow-up"/>
    <s v="Active"/>
    <n v="8"/>
    <n v="12"/>
    <s v="Medium Duration"/>
    <s v="EXCELLENT"/>
  </r>
  <r>
    <s v="FL250101"/>
    <s v="Thomas Roth"/>
    <s v="Male"/>
    <n v="35"/>
    <s v="Male"/>
    <s v="India"/>
    <s v="Hindi"/>
    <s v="Mobile Apps"/>
    <n v="0"/>
    <s v=""/>
    <n v="2"/>
    <x v="1"/>
    <n v="0.64"/>
    <s v="Reviewed"/>
    <s v="Completed"/>
    <n v="4"/>
    <n v="1"/>
    <s v="Short Duration"/>
    <s v="GOOD"/>
  </r>
  <r>
    <s v="FL250102"/>
    <s v="Vicki Brown"/>
    <s v="Female"/>
    <n v="51"/>
    <s v="Male"/>
    <s v="Russia"/>
    <s v="Russian"/>
    <s v="Graphic Design"/>
    <n v="2"/>
    <n v="30"/>
    <n v="4.5"/>
    <x v="0"/>
    <n v="0.64"/>
    <s v="Pending"/>
    <s v="Completed"/>
    <n v="5"/>
    <n v="1"/>
    <s v="Short Duration"/>
    <s v="GOOD"/>
  </r>
  <r>
    <s v="FL250103"/>
    <s v="Stacy Sutton"/>
    <s v="Female"/>
    <n v="50"/>
    <s v="Male"/>
    <s v="Russia"/>
    <s v="Russian"/>
    <s v="DevOps"/>
    <n v="30"/>
    <s v="100"/>
    <n v="3"/>
    <x v="1"/>
    <n v="0.73"/>
    <s v="Urgent"/>
    <s v="Completed"/>
    <n v="13"/>
    <n v="6"/>
    <s v="Short Duration"/>
    <s v="EXCELLENT"/>
  </r>
  <r>
    <s v="FL250104"/>
    <s v="Kimberly Holland"/>
    <s v="Female"/>
    <n v="21"/>
    <s v="Male"/>
    <s v="Turkey"/>
    <s v="Turkish"/>
    <s v="Blockchain Development"/>
    <n v="2"/>
    <n v="50"/>
    <n v="4.9000000000000004"/>
    <x v="1"/>
    <n v="0.68"/>
    <s v="Reviewed"/>
    <s v="Inactive"/>
    <n v="2"/>
    <n v="3"/>
    <s v="Short Duration"/>
    <s v="GOOD"/>
  </r>
  <r>
    <s v="FL250105"/>
    <s v="Travis Richardson"/>
    <s v="Male"/>
    <n v="25"/>
    <s v="Male"/>
    <s v="US"/>
    <s v="English"/>
    <s v="Graphic Design"/>
    <n v="3"/>
    <n v="30"/>
    <n v="2.5125695216907653"/>
    <x v="0"/>
    <n v="0.88"/>
    <s v="Urgent"/>
    <s v="Completed"/>
    <n v="2"/>
    <n v="4"/>
    <s v="Short Duration"/>
    <s v="EXCELLENT"/>
  </r>
  <r>
    <s v="FL250106"/>
    <s v="Jasmin Ho"/>
    <s v="Female"/>
    <n v="57"/>
    <s v="Male"/>
    <s v="France"/>
    <s v="French"/>
    <s v="DevOps"/>
    <n v="21"/>
    <n v="40"/>
    <n v="2.5"/>
    <x v="0"/>
    <n v="0.77"/>
    <s v="Pending"/>
    <s v="Completed"/>
    <n v="13"/>
    <n v="10"/>
    <s v="Medium Duration"/>
    <s v="EXCELLENT"/>
  </r>
  <r>
    <s v="FL250107"/>
    <s v="Mark Paul"/>
    <s v="Male"/>
    <n v="58"/>
    <s v="Male"/>
    <s v="Russia"/>
    <s v="Russian"/>
    <s v="Blockchain Development"/>
    <n v="3"/>
    <s v=""/>
    <n v="0"/>
    <x v="1"/>
    <n v="0.79"/>
    <s v="Urgent"/>
    <s v="Completed"/>
    <n v="3"/>
    <n v="4"/>
    <s v="Short Duration"/>
    <s v="EXCELLENT"/>
  </r>
  <r>
    <s v="FL250108"/>
    <s v="Jennifer Lewis"/>
    <s v="Female"/>
    <n v="45"/>
    <s v="Male"/>
    <s v="Indonesia"/>
    <s v="Indonesian"/>
    <s v="Mobile Apps"/>
    <n v="19"/>
    <s v="40"/>
    <n v="2.5125695216907653"/>
    <x v="1"/>
    <n v="0.72"/>
    <s v="Reviewed"/>
    <s v="Inactive"/>
    <n v="12"/>
    <n v="6"/>
    <s v="Short Duration"/>
    <s v="EXCELLENT"/>
  </r>
  <r>
    <s v="FL250109"/>
    <s v="Elizabeth Lester"/>
    <s v="Female"/>
    <n v="23"/>
    <s v="Male"/>
    <s v="US"/>
    <s v="English"/>
    <s v="Web Development"/>
    <n v="0"/>
    <s v="20"/>
    <n v="4.7"/>
    <x v="1"/>
    <n v="0.6"/>
    <s v="Urgent"/>
    <s v="Active"/>
    <n v="2"/>
    <n v="1"/>
    <s v="Short Duration"/>
    <s v="GOOD"/>
  </r>
  <r>
    <s v="FL250110"/>
    <s v="Kimberly Griffin"/>
    <s v="Female"/>
    <n v="46"/>
    <s v="Male"/>
    <s v="US"/>
    <s v="English"/>
    <s v="AI"/>
    <n v="9"/>
    <n v="30"/>
    <n v="3.5"/>
    <x v="2"/>
    <n v="0.72"/>
    <s v="Follow-up"/>
    <s v="On Hold"/>
    <n v="15"/>
    <n v="9"/>
    <s v="Medium Duration"/>
    <s v="EXCELLENT"/>
  </r>
  <r>
    <s v="FL250111"/>
    <s v="Tyler Warner"/>
    <s v="Male"/>
    <n v="27"/>
    <s v="Male"/>
    <s v="Argentina"/>
    <s v="Spanish"/>
    <s v="UI/UX Design"/>
    <n v="5"/>
    <s v="30"/>
    <n v="2.5125695216907653"/>
    <x v="0"/>
    <n v="0.92"/>
    <s v="Pending"/>
    <s v="Completed"/>
    <n v="3"/>
    <n v="3"/>
    <s v="Short Duration"/>
    <s v="EXCELLENT"/>
  </r>
  <r>
    <s v="FL250112"/>
    <s v="Jane Cox"/>
    <s v="Female"/>
    <n v="32"/>
    <s v="Male"/>
    <s v="US"/>
    <s v="English"/>
    <s v="Machine Learning"/>
    <n v="6"/>
    <n v="50"/>
    <n v="3.4"/>
    <x v="1"/>
    <n v="0.79"/>
    <s v="Pending"/>
    <s v="Active"/>
    <n v="11"/>
    <n v="4"/>
    <s v="Short Duration"/>
    <s v="EXCELLENT"/>
  </r>
  <r>
    <s v="FL250113"/>
    <s v="Leah Williams"/>
    <s v="Female"/>
    <n v="48"/>
    <s v="Male"/>
    <s v="Argentina"/>
    <s v="Spanish"/>
    <s v="Machine Learning"/>
    <n v="6"/>
    <n v="75"/>
    <n v="2.5"/>
    <x v="2"/>
    <n v="0.92"/>
    <s v="Pending"/>
    <s v="Completed"/>
    <n v="13"/>
    <n v="1"/>
    <s v="Short Duration"/>
    <s v="EXCELLENT"/>
  </r>
  <r>
    <s v="FL250114"/>
    <s v="Kevin Wong"/>
    <s v="Male"/>
    <n v="30"/>
    <s v="Male"/>
    <s v="Turkey"/>
    <s v="Turkish"/>
    <s v="Mobile Apps"/>
    <n v="3"/>
    <n v="30"/>
    <n v="1.1000000000000001"/>
    <x v="1"/>
    <n v="0.79"/>
    <s v="Reviewed"/>
    <s v="Inactive"/>
    <n v="2"/>
    <n v="1"/>
    <s v="Short Duration"/>
    <s v="EXCELLENT"/>
  </r>
  <r>
    <s v="FL250115"/>
    <s v="Robert Andrews"/>
    <s v="Male"/>
    <n v="59"/>
    <s v="Male"/>
    <s v="Turkey"/>
    <s v="Turkish"/>
    <s v="AI"/>
    <n v="13"/>
    <n v="20"/>
    <n v="4.8"/>
    <x v="2"/>
    <n v="0.79"/>
    <s v="Pending"/>
    <s v="Active"/>
    <n v="7"/>
    <n v="10"/>
    <s v="Medium Duration"/>
    <s v="EXCELLENT"/>
  </r>
  <r>
    <s v="FL250116"/>
    <s v="Jessica Torres"/>
    <s v="Female"/>
    <n v="32"/>
    <s v="Male"/>
    <s v="Mexico"/>
    <s v="Spanish"/>
    <s v="AI"/>
    <n v="5"/>
    <n v="30"/>
    <n v="2.5125695216907653"/>
    <x v="0"/>
    <n v="0.86"/>
    <s v="Follow-up"/>
    <s v="Inactive"/>
    <n v="3"/>
    <n v="1"/>
    <s v="Short Duration"/>
    <s v="EXCELLENT"/>
  </r>
  <r>
    <s v="FL250117"/>
    <s v="Teresa Kim"/>
    <s v="Female"/>
    <n v="57"/>
    <s v="Male"/>
    <s v="Egypt"/>
    <s v="Arabic"/>
    <s v="UI/UX Design"/>
    <n v="4"/>
    <n v="40"/>
    <n v="3.4"/>
    <x v="1"/>
    <n v="0.68"/>
    <s v="Reviewed"/>
    <s v="Completed"/>
    <n v="1"/>
    <n v="4"/>
    <s v="Short Duration"/>
    <s v="GOOD"/>
  </r>
  <r>
    <s v="FL250118"/>
    <s v="Jon Morgan"/>
    <s v="Male"/>
    <n v="27"/>
    <s v="Male"/>
    <s v="Australia"/>
    <s v="English"/>
    <s v="Machine Learning"/>
    <n v="7"/>
    <n v="20"/>
    <n v="3.2"/>
    <x v="1"/>
    <n v="0.62"/>
    <s v="Follow-up"/>
    <s v="Completed"/>
    <n v="9"/>
    <n v="3"/>
    <s v="Short Duration"/>
    <s v="GOOD"/>
  </r>
  <r>
    <s v="FL250119"/>
    <s v="Gloria Chaney"/>
    <s v="Female"/>
    <n v="33"/>
    <s v="Male"/>
    <m/>
    <s v="Indonesian"/>
    <s v="Machine Learning"/>
    <n v="13"/>
    <s v="20"/>
    <n v="3.2"/>
    <x v="0"/>
    <n v="0.79"/>
    <s v="Urgent"/>
    <s v="Inactive"/>
    <n v="8"/>
    <n v="9"/>
    <s v="Medium Duration"/>
    <s v="EXCELLENT"/>
  </r>
  <r>
    <s v="FL250120"/>
    <s v="Jesse Campbell"/>
    <s v="Male"/>
    <n v="29"/>
    <s v="Male"/>
    <s v="South Korea"/>
    <s v="Korean"/>
    <s v="Data Analysis"/>
    <n v="4"/>
    <s v="30"/>
    <n v="0"/>
    <x v="1"/>
    <n v="0.82"/>
    <s v="Urgent"/>
    <s v="On Hold"/>
    <n v="5"/>
    <n v="3"/>
    <s v="Short Duration"/>
    <s v="EXCELLENT"/>
  </r>
  <r>
    <s v="FL250121"/>
    <s v="Allison Tucker MD"/>
    <s v="Female"/>
    <n v="36"/>
    <s v="Male"/>
    <s v="Indonesia"/>
    <s v="Indonesian"/>
    <s v="UI/UX Design"/>
    <n v="13"/>
    <s v="75"/>
    <n v="2.5125695216907653"/>
    <x v="1"/>
    <n v="0.79"/>
    <s v="Urgent"/>
    <s v="Inactive"/>
    <n v="14"/>
    <n v="4"/>
    <s v="Short Duration"/>
    <s v="EXCELLENT"/>
  </r>
  <r>
    <s v="FL250122"/>
    <s v="Candice Petersen"/>
    <s v="Female"/>
    <n v="47"/>
    <s v="Male"/>
    <s v="Italy"/>
    <s v="Italian"/>
    <s v="DevOps"/>
    <n v="5"/>
    <n v="40"/>
    <n v="3.7"/>
    <x v="0"/>
    <n v="0.93"/>
    <s v="Urgent"/>
    <s v="Completed"/>
    <n v="3"/>
    <n v="1"/>
    <s v="Short Duration"/>
    <s v="EXCELLENT"/>
  </r>
  <r>
    <s v="FL250123"/>
    <s v="Christopher Nichols"/>
    <s v="Male"/>
    <n v="48"/>
    <s v="Male"/>
    <s v="Canada"/>
    <s v="English"/>
    <s v="Machine Learning"/>
    <n v="15"/>
    <n v="50"/>
    <n v="1"/>
    <x v="1"/>
    <n v="0.64"/>
    <s v="Follow-up"/>
    <s v="Inactive"/>
    <n v="14"/>
    <n v="5"/>
    <s v="Short Duration"/>
    <s v="GOOD"/>
  </r>
  <r>
    <s v="FL250124"/>
    <s v="Debra Garcia"/>
    <s v="Female"/>
    <n v="27"/>
    <s v="Male"/>
    <s v="China"/>
    <s v="Mandarin"/>
    <s v="UI/UX Design"/>
    <n v="8"/>
    <n v="50"/>
    <n v="0"/>
    <x v="2"/>
    <n v="0.79"/>
    <s v="Reviewed"/>
    <s v="On Hold"/>
    <n v="14"/>
    <n v="6"/>
    <s v="Short Duration"/>
    <s v="EXCELLENT"/>
  </r>
  <r>
    <s v="FL250125"/>
    <s v="Andrew Fuentes"/>
    <s v="Male"/>
    <n v="34"/>
    <s v="Male"/>
    <s v="Australia"/>
    <s v="English"/>
    <s v="Web Development"/>
    <n v="10"/>
    <s v=""/>
    <n v="1.7"/>
    <x v="0"/>
    <n v="0.96"/>
    <s v="Reviewed"/>
    <s v="Inactive"/>
    <n v="7"/>
    <n v="9"/>
    <s v="Medium Duration"/>
    <s v="EXCELLENT"/>
  </r>
  <r>
    <s v="FL250126"/>
    <s v="Jason Carter"/>
    <s v="Male"/>
    <n v="49"/>
    <s v="Male"/>
    <s v="South Korea"/>
    <s v="Korean"/>
    <s v="Data Analysis"/>
    <n v="19"/>
    <s v=""/>
    <n v="5"/>
    <x v="1"/>
    <n v="0.83"/>
    <s v="Pending"/>
    <s v="On Hold"/>
    <n v="11"/>
    <n v="5"/>
    <s v="Short Duration"/>
    <s v="EXCELLENT"/>
  </r>
  <r>
    <s v="FL250127"/>
    <s v="Austin Romero"/>
    <s v="Male"/>
    <n v="30"/>
    <s v="Male"/>
    <s v="Brazil"/>
    <s v="Portuguese"/>
    <s v="Mobile Apps"/>
    <n v="10"/>
    <n v="100"/>
    <n v="1.7"/>
    <x v="1"/>
    <n v="0.64"/>
    <s v="Follow-up"/>
    <s v="On Hold"/>
    <n v="14"/>
    <n v="9"/>
    <s v="Medium Duration"/>
    <s v="GOOD"/>
  </r>
  <r>
    <s v="FL250128"/>
    <s v="Clayton Burns"/>
    <s v="Male"/>
    <n v="31"/>
    <s v="Male"/>
    <s v="Egypt"/>
    <s v="Arabic"/>
    <s v="Graphic Design"/>
    <n v="8"/>
    <s v="40"/>
    <n v="4.4000000000000004"/>
    <x v="0"/>
    <n v="0.7"/>
    <s v="Urgent"/>
    <s v="Inactive"/>
    <n v="15"/>
    <n v="5"/>
    <s v="Short Duration"/>
    <s v="GOOD"/>
  </r>
  <r>
    <s v="FL250129"/>
    <s v="Jonathan Clark"/>
    <s v="Male"/>
    <n v="58"/>
    <s v="Male"/>
    <s v="China"/>
    <s v="Mandarin"/>
    <s v="Machine Learning"/>
    <n v="9"/>
    <s v="20"/>
    <n v="0"/>
    <x v="0"/>
    <n v="0.65"/>
    <s v="Follow-up"/>
    <s v="Inactive"/>
    <n v="15"/>
    <n v="7"/>
    <s v="Medium Duration"/>
    <s v="GOOD"/>
  </r>
  <r>
    <s v="FL250130"/>
    <s v="Alexander Griffin"/>
    <s v="Male"/>
    <n v="47"/>
    <s v="Male"/>
    <s v="France"/>
    <s v="French"/>
    <s v="Machine Learning"/>
    <n v="13"/>
    <s v="40"/>
    <n v="3.4"/>
    <x v="2"/>
    <n v="0.67"/>
    <s v="Pending"/>
    <s v="Active"/>
    <n v="7"/>
    <n v="3"/>
    <s v="Short Duration"/>
    <s v="GOOD"/>
  </r>
  <r>
    <s v="FL250131"/>
    <s v="Shelly Whitehead"/>
    <s v="Female"/>
    <n v="45"/>
    <s v="Male"/>
    <s v="UK"/>
    <s v="English"/>
    <s v="Cybersecurity"/>
    <n v="14"/>
    <n v="100"/>
    <n v="1.1000000000000001"/>
    <x v="0"/>
    <n v="0.93"/>
    <s v="Pending"/>
    <s v="Completed"/>
    <n v="12"/>
    <n v="12"/>
    <s v="Medium Duration"/>
    <s v="EXCELLENT"/>
  </r>
  <r>
    <s v="FL250132"/>
    <s v="Kaitlyn Davis"/>
    <s v="Female"/>
    <n v="57"/>
    <s v="Male"/>
    <s v="France"/>
    <s v="French"/>
    <s v="Machine Learning"/>
    <n v="0"/>
    <s v="50"/>
    <n v="1.6"/>
    <x v="0"/>
    <n v="0.6"/>
    <s v="Follow-up"/>
    <s v="On Hold"/>
    <n v="3"/>
    <n v="2"/>
    <s v="Short Duration"/>
    <s v="GOOD"/>
  </r>
  <r>
    <s v="FL250133"/>
    <s v="Christopher Jones"/>
    <s v="Male"/>
    <n v="50"/>
    <s v="Male"/>
    <s v="India"/>
    <s v="Hindi"/>
    <s v="Web Development"/>
    <n v="22"/>
    <s v="100"/>
    <n v="4.0999999999999996"/>
    <x v="0"/>
    <n v="0.62"/>
    <s v="Follow-up"/>
    <s v="Active"/>
    <n v="17"/>
    <n v="6"/>
    <s v="Short Duration"/>
    <s v="GOOD"/>
  </r>
  <r>
    <s v="FL250134"/>
    <s v="Cindy Jacobs"/>
    <s v="Female"/>
    <m/>
    <s v="Male"/>
    <s v="Brazil"/>
    <s v="Portuguese"/>
    <s v="Machine Learning"/>
    <n v="4"/>
    <s v=""/>
    <n v="2.5"/>
    <x v="2"/>
    <n v="0.7"/>
    <s v="Follow-up"/>
    <s v="Inactive"/>
    <n v="2"/>
    <n v="1"/>
    <s v="Short Duration"/>
    <s v="GOOD"/>
  </r>
  <r>
    <s v="FL250135"/>
    <s v="Penny Day"/>
    <s v="Female"/>
    <n v="45"/>
    <s v="Male"/>
    <s v="Indonesia"/>
    <s v="Indonesian"/>
    <s v="Blockchain Development"/>
    <n v="22"/>
    <n v="100"/>
    <n v="4"/>
    <x v="1"/>
    <n v="0.75"/>
    <s v="Reviewed"/>
    <s v="Completed"/>
    <n v="16"/>
    <n v="4"/>
    <s v="Short Duration"/>
    <s v="EXCELLENT"/>
  </r>
  <r>
    <s v="FL250136"/>
    <s v="Thomas Ingram"/>
    <s v="Male"/>
    <n v="60"/>
    <s v="Male"/>
    <s v="South Africa"/>
    <s v="Afrikaans"/>
    <s v="Cybersecurity"/>
    <n v="39"/>
    <s v="75"/>
    <n v="1.4"/>
    <x v="0"/>
    <n v="0.7"/>
    <s v="Urgent"/>
    <s v="Active"/>
    <n v="10"/>
    <n v="3"/>
    <s v="Short Duration"/>
    <s v="GOOD"/>
  </r>
  <r>
    <s v="FL250137"/>
    <s v="Donna Hansen"/>
    <s v="Female"/>
    <n v="43"/>
    <s v="Male"/>
    <s v="UK"/>
    <s v="English"/>
    <s v="Cybersecurity"/>
    <n v="5"/>
    <n v="50"/>
    <n v="2.5125695216907653"/>
    <x v="1"/>
    <n v="0.84"/>
    <s v="Follow-up"/>
    <s v="On Hold"/>
    <n v="1"/>
    <n v="3"/>
    <s v="Short Duration"/>
    <s v="EXCELLENT"/>
  </r>
  <r>
    <s v="FL250138"/>
    <s v="Donna Bailey"/>
    <s v="Female"/>
    <n v="39"/>
    <s v="Male"/>
    <s v="France"/>
    <s v="French"/>
    <s v="Cybersecurity"/>
    <n v="5"/>
    <n v="40"/>
    <n v="1.2"/>
    <x v="0"/>
    <n v="0.83"/>
    <s v="Follow-up"/>
    <s v="Active"/>
    <n v="4"/>
    <n v="1"/>
    <s v="Short Duration"/>
    <s v="EXCELLENT"/>
  </r>
  <r>
    <s v="FL250139"/>
    <s v="Joshua Armstrong"/>
    <s v="Male"/>
    <n v="26"/>
    <s v="Male"/>
    <s v="Mexico"/>
    <s v="Spanish"/>
    <s v="UI/UX Design"/>
    <n v="5"/>
    <s v="50"/>
    <n v="0"/>
    <x v="0"/>
    <n v="0.79"/>
    <s v="Follow-up"/>
    <s v="On Hold"/>
    <n v="3"/>
    <n v="1"/>
    <s v="Short Duration"/>
    <s v="EXCELLENT"/>
  </r>
  <r>
    <s v="FL250140"/>
    <s v="Jonathan Garza"/>
    <s v="Male"/>
    <n v="31"/>
    <s v="Male"/>
    <s v="Germany"/>
    <s v="Germany"/>
    <s v="Cybersecurity"/>
    <n v="11"/>
    <s v="50"/>
    <n v="3.1"/>
    <x v="0"/>
    <n v="0.88"/>
    <s v="Pending"/>
    <s v="Inactive"/>
    <n v="14"/>
    <n v="3"/>
    <s v="Short Duration"/>
    <s v="EXCELLENT"/>
  </r>
  <r>
    <s v="FL250141"/>
    <s v="Charles Jones"/>
    <s v="Male"/>
    <n v="52"/>
    <s v="Male"/>
    <s v="France"/>
    <s v="French"/>
    <s v="UI/UX Design"/>
    <n v="15"/>
    <s v="50"/>
    <n v="0"/>
    <x v="1"/>
    <n v="0.81"/>
    <s v="Pending"/>
    <s v="Completed"/>
    <n v="10"/>
    <n v="12"/>
    <s v="Medium Duration"/>
    <s v="EXCELLENT"/>
  </r>
  <r>
    <s v="FL250142"/>
    <s v="Lindsey Miles"/>
    <s v="Female"/>
    <n v="34"/>
    <s v="Male"/>
    <s v="India"/>
    <s v="Hindi"/>
    <s v="Data Analysis"/>
    <n v="5"/>
    <n v="20"/>
    <n v="2.2000000000000002"/>
    <x v="1"/>
    <n v="0.8"/>
    <s v="Reviewed"/>
    <s v="Completed"/>
    <n v="3"/>
    <n v="3"/>
    <s v="Short Duration"/>
    <s v="EXCELLENT"/>
  </r>
  <r>
    <s v="FL250143"/>
    <s v="Eduardo Reed"/>
    <s v="Male"/>
    <n v="45"/>
    <s v="Male"/>
    <s v="UK"/>
    <s v="English"/>
    <s v="Web Development"/>
    <n v="7"/>
    <s v="75"/>
    <n v="3"/>
    <x v="1"/>
    <n v="0.67"/>
    <s v="Urgent"/>
    <s v="Completed"/>
    <n v="7"/>
    <n v="8"/>
    <s v="Medium Duration"/>
    <s v="GOOD"/>
  </r>
  <r>
    <s v="FL250144"/>
    <s v="Lee Fowler"/>
    <s v="Male"/>
    <n v="46"/>
    <s v="Male"/>
    <s v="UK"/>
    <s v="English"/>
    <s v="Cybersecurity"/>
    <n v="9"/>
    <n v="20"/>
    <n v="0"/>
    <x v="0"/>
    <n v="0.82"/>
    <s v="Reviewed"/>
    <s v="Inactive"/>
    <n v="14"/>
    <n v="6"/>
    <s v="Short Duration"/>
    <s v="EXCELLENT"/>
  </r>
  <r>
    <s v="FL250145"/>
    <s v="Steven Jones Jr."/>
    <s v="Male"/>
    <n v="56"/>
    <s v="Male"/>
    <s v="France"/>
    <s v="French"/>
    <s v="UI/UX Design"/>
    <n v="21"/>
    <n v="100"/>
    <n v="0"/>
    <x v="1"/>
    <n v="0.78"/>
    <s v="Urgent"/>
    <s v="On Hold"/>
    <n v="18"/>
    <n v="13"/>
    <s v="Long Duration"/>
    <s v="EXCELLENT"/>
  </r>
  <r>
    <s v="FL250146"/>
    <s v="Ashley Chen"/>
    <s v="Female"/>
    <n v="59"/>
    <s v="Male"/>
    <s v="Germany"/>
    <s v="Germany"/>
    <s v="AI"/>
    <n v="7"/>
    <n v="40"/>
    <n v="1.4"/>
    <x v="0"/>
    <n v="0.81"/>
    <s v="Pending"/>
    <s v="Inactive"/>
    <n v="9"/>
    <n v="11"/>
    <s v="Medium Duration"/>
    <s v="EXCELLENT"/>
  </r>
  <r>
    <s v="FL250147"/>
    <s v="Erica Davis"/>
    <s v="Female"/>
    <n v="54"/>
    <s v="Male"/>
    <s v="Egypt"/>
    <s v="Arabic"/>
    <s v="Blockchain Development"/>
    <n v="4"/>
    <s v=""/>
    <n v="1.4"/>
    <x v="1"/>
    <n v="0.74"/>
    <s v="Pending"/>
    <s v="Completed"/>
    <n v="5"/>
    <n v="1"/>
    <s v="Short Duration"/>
    <s v="EXCELLENT"/>
  </r>
  <r>
    <s v="FL250148"/>
    <s v="Wayne Gonzales"/>
    <s v="Male"/>
    <n v="36"/>
    <s v="Male"/>
    <s v="Germany"/>
    <s v="Germany"/>
    <s v="UI/UX Design"/>
    <n v="7"/>
    <s v="30"/>
    <n v="0"/>
    <x v="0"/>
    <n v="0.88"/>
    <s v="Pending"/>
    <s v="Inactive"/>
    <n v="7"/>
    <n v="2"/>
    <s v="Short Duration"/>
    <s v="EXCELLENT"/>
  </r>
  <r>
    <s v="FL250149"/>
    <s v="Gary Ballard"/>
    <s v="Male"/>
    <n v="25"/>
    <s v="Male"/>
    <s v="Mexico"/>
    <s v="Spanish"/>
    <s v="Data Analysis"/>
    <n v="0"/>
    <s v="40"/>
    <n v="0"/>
    <x v="0"/>
    <n v="0.9"/>
    <s v="Reviewed"/>
    <s v="Inactive"/>
    <n v="1"/>
    <n v="2"/>
    <s v="Short Duration"/>
    <s v="EXCELLENT"/>
  </r>
  <r>
    <s v="FL250150"/>
    <s v="Maria Mcguire"/>
    <s v="Female"/>
    <n v="37"/>
    <s v="Male"/>
    <s v="Russia"/>
    <s v="Russian"/>
    <s v="Data Analysis"/>
    <n v="15"/>
    <n v="40"/>
    <n v="2.9"/>
    <x v="0"/>
    <n v="0.79"/>
    <s v="Follow-up"/>
    <s v="Inactive"/>
    <n v="6"/>
    <n v="8"/>
    <s v="Medium Duration"/>
    <s v="EXCELLENT"/>
  </r>
  <r>
    <s v="FL250151"/>
    <s v="Matthew Richards"/>
    <s v="Male"/>
    <m/>
    <s v="Male"/>
    <s v="Turkey"/>
    <s v="Turkish"/>
    <s v="Data Analysis"/>
    <n v="10"/>
    <n v="40"/>
    <n v="0"/>
    <x v="2"/>
    <n v="0.79"/>
    <s v="Follow-up"/>
    <s v="On Hold"/>
    <n v="6"/>
    <n v="2"/>
    <s v="Short Duration"/>
    <s v="EXCELLENT"/>
  </r>
  <r>
    <s v="FL250152"/>
    <s v="Patrick Malone"/>
    <s v="Male"/>
    <n v="29"/>
    <s v="Male"/>
    <s v="Spain"/>
    <s v="Spanish"/>
    <s v="Data Analysis"/>
    <n v="11"/>
    <s v="20"/>
    <n v="2.7"/>
    <x v="0"/>
    <n v="0.93"/>
    <s v="Pending"/>
    <s v="Active"/>
    <n v="13"/>
    <n v="7"/>
    <s v="Medium Duration"/>
    <s v="EXCELLENT"/>
  </r>
  <r>
    <s v="FL250153"/>
    <s v="Cindy Martin"/>
    <s v="Female"/>
    <n v="55"/>
    <s v="Male"/>
    <s v="Argentina"/>
    <s v="Spanish"/>
    <s v="Mobile Apps"/>
    <n v="12"/>
    <s v="100"/>
    <n v="1.8"/>
    <x v="1"/>
    <n v="0.79"/>
    <s v="Follow-up"/>
    <s v="Active"/>
    <n v="11"/>
    <n v="3"/>
    <s v="Short Duration"/>
    <s v="EXCELLENT"/>
  </r>
  <r>
    <s v="FL250154"/>
    <s v="Anne Edwards"/>
    <s v="Female"/>
    <n v="38"/>
    <s v="Male"/>
    <s v="Japan"/>
    <s v="Japanese"/>
    <s v="DevOps"/>
    <n v="20"/>
    <n v="75"/>
    <n v="1.1000000000000001"/>
    <x v="0"/>
    <n v="0.71"/>
    <s v="Follow-up"/>
    <s v="Inactive"/>
    <n v="19"/>
    <n v="7"/>
    <s v="Medium Duration"/>
    <s v="EXCELLENT"/>
  </r>
  <r>
    <s v="FL250155"/>
    <s v="Mitchell Martin"/>
    <s v="Male"/>
    <n v="47"/>
    <s v="Male"/>
    <s v="South Korea"/>
    <s v="Korean"/>
    <s v="DevOps"/>
    <n v="29"/>
    <n v="40"/>
    <n v="4.3"/>
    <x v="1"/>
    <n v="0.95"/>
    <s v="Reviewed"/>
    <s v="Active"/>
    <n v="11"/>
    <n v="8"/>
    <s v="Medium Duration"/>
    <s v="EXCELLENT"/>
  </r>
  <r>
    <s v="FL250156"/>
    <s v="Mitchell Patrick"/>
    <s v="Male"/>
    <n v="60"/>
    <s v="Male"/>
    <s v="Brazil"/>
    <s v="Portuguese"/>
    <s v="Web Development"/>
    <n v="15"/>
    <s v="100"/>
    <n v="1.5"/>
    <x v="0"/>
    <n v="0.8"/>
    <s v="Urgent"/>
    <s v="Active"/>
    <n v="8"/>
    <n v="14"/>
    <s v="Long Duration"/>
    <s v="EXCELLENT"/>
  </r>
  <r>
    <s v="FL250157"/>
    <s v="Rebecca Lyons"/>
    <s v="Female"/>
    <n v="43"/>
    <s v="Male"/>
    <s v="Italy"/>
    <s v="Italian"/>
    <s v="Data Analysis"/>
    <n v="9"/>
    <n v="20"/>
    <n v="2.2000000000000002"/>
    <x v="0"/>
    <n v="0.79"/>
    <s v="Pending"/>
    <s v="Inactive"/>
    <n v="12"/>
    <n v="5"/>
    <s v="Short Duration"/>
    <s v="EXCELLENT"/>
  </r>
  <r>
    <s v="FL250158"/>
    <s v="Christian Lopez"/>
    <s v="Male"/>
    <n v="56"/>
    <s v="Male"/>
    <s v="South Africa"/>
    <s v="Afrikaans"/>
    <s v="Data Analysis"/>
    <s v="0"/>
    <s v="100"/>
    <n v="3.2"/>
    <x v="0"/>
    <n v="0.62"/>
    <s v="Pending"/>
    <s v="Inactive"/>
    <n v="4"/>
    <n v="1"/>
    <s v="Short Duration"/>
    <s v="GOOD"/>
  </r>
  <r>
    <s v="FL250159"/>
    <s v="Nathan Blair"/>
    <s v="Male"/>
    <n v="42"/>
    <s v="Male"/>
    <s v="Russia"/>
    <s v="Russian"/>
    <s v="DevOps"/>
    <n v="2"/>
    <n v="50"/>
    <n v="1.9"/>
    <x v="0"/>
    <n v="0.95"/>
    <s v="Reviewed"/>
    <s v="Completed"/>
    <n v="2"/>
    <n v="3"/>
    <s v="Short Duration"/>
    <s v="EXCELLENT"/>
  </r>
  <r>
    <s v="FL250160"/>
    <s v="Patricia Lopez"/>
    <s v="Female"/>
    <n v="20"/>
    <s v="Male"/>
    <s v="Spain"/>
    <s v="Spanish"/>
    <s v="Graphic Design"/>
    <n v="0"/>
    <s v="40"/>
    <n v="2.5"/>
    <x v="0"/>
    <n v="0.79"/>
    <s v="Reviewed"/>
    <s v="Active"/>
    <n v="4"/>
    <n v="2"/>
    <s v="Short Duration"/>
    <s v="EXCELLENT"/>
  </r>
  <r>
    <s v="FL250161"/>
    <s v="Michelle Wu"/>
    <s v="Female"/>
    <n v="47"/>
    <s v="Male"/>
    <s v="Indonesia"/>
    <s v="Indonesian"/>
    <s v="UI/UX Design"/>
    <n v="12"/>
    <s v="40"/>
    <n v="4.5"/>
    <x v="0"/>
    <n v="0.62"/>
    <s v="Follow-up"/>
    <s v="On Hold"/>
    <n v="15"/>
    <n v="10"/>
    <s v="Medium Duration"/>
    <s v="GOOD"/>
  </r>
  <r>
    <s v="FL250162"/>
    <s v="Donald Mitchell"/>
    <s v="Male"/>
    <m/>
    <s v="Male"/>
    <s v="Argentina"/>
    <s v="Spanish"/>
    <s v="Data Analysis"/>
    <n v="12"/>
    <n v="30"/>
    <n v="4.0999999999999996"/>
    <x v="0"/>
    <n v="0.68"/>
    <s v="Pending"/>
    <s v="Inactive"/>
    <n v="15"/>
    <n v="11"/>
    <s v="Medium Duration"/>
    <s v="GOOD"/>
  </r>
  <r>
    <s v="FL250163"/>
    <s v="Sean Gordon"/>
    <s v="Male"/>
    <n v="56"/>
    <s v="Male"/>
    <s v="Indonesia"/>
    <s v="Indonesian"/>
    <s v="DevOps"/>
    <n v="15"/>
    <n v="75"/>
    <n v="0"/>
    <x v="0"/>
    <n v="0.79"/>
    <s v="Urgent"/>
    <s v="Completed"/>
    <n v="9"/>
    <n v="9"/>
    <s v="Medium Duration"/>
    <s v="EXCELLENT"/>
  </r>
  <r>
    <s v="FL250164"/>
    <s v="Gregory Clarke"/>
    <s v="Male"/>
    <n v="59"/>
    <s v="Male"/>
    <s v="UK"/>
    <s v="English"/>
    <s v="DevOps"/>
    <n v="29"/>
    <n v="75"/>
    <n v="2.5125695216907653"/>
    <x v="0"/>
    <n v="0.8"/>
    <s v="Reviewed"/>
    <s v="On Hold"/>
    <n v="19"/>
    <n v="7"/>
    <s v="Medium Duration"/>
    <s v="EXCELLENT"/>
  </r>
  <r>
    <s v="FL250165"/>
    <s v="Steven Whitney"/>
    <s v="Male"/>
    <n v="56"/>
    <s v="Male"/>
    <s v="Japan"/>
    <s v="Japanese"/>
    <s v="Cybersecurity"/>
    <n v="15"/>
    <s v="40"/>
    <n v="3.7"/>
    <x v="2"/>
    <n v="0.92"/>
    <s v="Urgent"/>
    <s v="Active"/>
    <n v="14"/>
    <n v="9"/>
    <s v="Medium Duration"/>
    <s v="EXCELLENT"/>
  </r>
  <r>
    <s v="FL250166"/>
    <s v="Robin Acosta"/>
    <s v="Female"/>
    <n v="31"/>
    <s v="Male"/>
    <s v="South Africa"/>
    <s v="Afrikaans"/>
    <s v="Web Development"/>
    <s v="0"/>
    <n v="75"/>
    <n v="1.3"/>
    <x v="1"/>
    <n v="0.65"/>
    <s v="Urgent"/>
    <s v="Completed"/>
    <n v="1"/>
    <n v="1"/>
    <s v="Short Duration"/>
    <s v="GOOD"/>
  </r>
  <r>
    <s v="FL250167"/>
    <s v="John Smith"/>
    <s v="Male"/>
    <n v="60"/>
    <s v="Male"/>
    <s v="South Korea"/>
    <s v="Korean"/>
    <s v="Mobile Apps"/>
    <n v="33"/>
    <s v="40"/>
    <n v="3.6"/>
    <x v="1"/>
    <n v="0.87"/>
    <s v="Pending"/>
    <s v="Inactive"/>
    <n v="13"/>
    <n v="10"/>
    <s v="Medium Duration"/>
    <s v="EXCELLENT"/>
  </r>
  <r>
    <s v="FL250168"/>
    <s v="Susan Baker"/>
    <s v="Female"/>
    <n v="31"/>
    <s v="Male"/>
    <s v="Canada"/>
    <s v="English"/>
    <s v="Web Development"/>
    <n v="10"/>
    <s v="75"/>
    <n v="0"/>
    <x v="0"/>
    <n v="0.7"/>
    <s v="Pending"/>
    <s v="On Hold"/>
    <n v="11"/>
    <n v="9"/>
    <s v="Medium Duration"/>
    <s v="GOOD"/>
  </r>
  <r>
    <s v="FL250169"/>
    <s v="Anthony Larsen"/>
    <s v="Male"/>
    <n v="60"/>
    <s v="Male"/>
    <s v="Argentina"/>
    <s v="Spanish"/>
    <s v="Cybersecurity"/>
    <n v="20"/>
    <s v="40"/>
    <n v="1.4"/>
    <x v="0"/>
    <n v="0.87"/>
    <s v="Reviewed"/>
    <s v="Inactive"/>
    <n v="18"/>
    <n v="17"/>
    <s v="Long Duration"/>
    <s v="EXCELLENT"/>
  </r>
  <r>
    <s v="FL250170"/>
    <s v="Nicholas Carpenter"/>
    <s v="Male"/>
    <n v="46"/>
    <s v="Male"/>
    <s v="France"/>
    <s v="French"/>
    <s v="DevOps"/>
    <n v="23"/>
    <s v="20"/>
    <n v="2.9"/>
    <x v="0"/>
    <n v="0.72"/>
    <s v="Pending"/>
    <s v="Active"/>
    <n v="19"/>
    <n v="5"/>
    <s v="Short Duration"/>
    <s v="EXCELLENT"/>
  </r>
  <r>
    <s v="FL250171"/>
    <s v="Debra Salazar"/>
    <s v="Female"/>
    <m/>
    <s v="Male"/>
    <s v="Netherlands"/>
    <s v="Dutch"/>
    <s v="Blockchain Development"/>
    <s v="0"/>
    <s v="40"/>
    <n v="2.8"/>
    <x v="0"/>
    <n v="0.8"/>
    <s v="Pending"/>
    <s v="On Hold"/>
    <n v="4"/>
    <n v="1"/>
    <s v="Short Duration"/>
    <s v="EXCELLENT"/>
  </r>
  <r>
    <s v="FL250172"/>
    <s v="William Smith"/>
    <s v="Male"/>
    <n v="34"/>
    <s v="Male"/>
    <s v="Japan"/>
    <s v="Japanese"/>
    <s v="UI/UX Design"/>
    <n v="0"/>
    <s v="20"/>
    <n v="1.7"/>
    <x v="0"/>
    <n v="0.66"/>
    <s v="Pending"/>
    <s v="Active"/>
    <n v="1"/>
    <n v="3"/>
    <s v="Short Duration"/>
    <s v="GOOD"/>
  </r>
  <r>
    <s v="FL250173"/>
    <s v="Caroline Gross"/>
    <s v="Female"/>
    <n v="42"/>
    <s v="Male"/>
    <s v="Netherlands"/>
    <s v="Dutch"/>
    <s v="Graphic Design"/>
    <n v="7"/>
    <n v="40"/>
    <n v="0"/>
    <x v="1"/>
    <n v="0.79"/>
    <s v="Urgent"/>
    <s v="Active"/>
    <n v="14"/>
    <n v="5"/>
    <s v="Short Duration"/>
    <s v="EXCELLENT"/>
  </r>
  <r>
    <s v="FL250174"/>
    <s v="Jeremy Sawyer"/>
    <s v="Male"/>
    <n v="31"/>
    <s v="Male"/>
    <s v="UK"/>
    <s v="English"/>
    <s v="Data Analysis"/>
    <n v="4"/>
    <n v="75"/>
    <n v="1.1000000000000001"/>
    <x v="1"/>
    <n v="0.64"/>
    <s v="Reviewed"/>
    <s v="Completed"/>
    <n v="4"/>
    <n v="2"/>
    <s v="Short Duration"/>
    <s v="GOOD"/>
  </r>
  <r>
    <s v="FL250175"/>
    <s v="Eduardo Burns"/>
    <s v="Male"/>
    <n v="29"/>
    <s v="Male"/>
    <s v="Brazil"/>
    <s v="Portuguese"/>
    <s v="UI/UX Design"/>
    <n v="9"/>
    <s v="20"/>
    <n v="2.5125695216907653"/>
    <x v="2"/>
    <n v="0.68"/>
    <s v="Follow-up"/>
    <s v="Inactive"/>
    <n v="11"/>
    <n v="5"/>
    <s v="Short Duration"/>
    <s v="GOOD"/>
  </r>
  <r>
    <s v="FL250176"/>
    <s v="Amanda Jones"/>
    <s v="Female"/>
    <n v="57"/>
    <s v="Male"/>
    <s v="Australia"/>
    <s v="English"/>
    <s v="Graphic Design"/>
    <n v="17"/>
    <s v="20"/>
    <n v="3.6"/>
    <x v="0"/>
    <n v="0.63"/>
    <s v="Urgent"/>
    <s v="On Hold"/>
    <n v="10"/>
    <n v="4"/>
    <s v="Short Duration"/>
    <s v="GOOD"/>
  </r>
  <r>
    <s v="FL250177"/>
    <s v="Frederick Ware"/>
    <s v="Male"/>
    <n v="47"/>
    <s v="Male"/>
    <s v="India"/>
    <s v="Hindi"/>
    <s v="DevOps"/>
    <n v="8"/>
    <s v="20"/>
    <n v="4.5"/>
    <x v="1"/>
    <n v="0.72"/>
    <s v="Pending"/>
    <s v="Active"/>
    <n v="12"/>
    <n v="10"/>
    <s v="Medium Duration"/>
    <s v="EXCELLENT"/>
  </r>
  <r>
    <s v="FL250178"/>
    <s v="Michael Black"/>
    <s v="Male"/>
    <n v="47"/>
    <s v="Male"/>
    <s v="South Africa"/>
    <s v="Afrikaans"/>
    <s v="AI"/>
    <n v="14"/>
    <n v="30"/>
    <n v="0"/>
    <x v="1"/>
    <n v="0.86"/>
    <s v="Urgent"/>
    <s v="Active"/>
    <n v="14"/>
    <n v="3"/>
    <s v="Short Duration"/>
    <s v="EXCELLENT"/>
  </r>
  <r>
    <s v="FL250179"/>
    <s v="Patricia Sanders"/>
    <s v="Female"/>
    <n v="45"/>
    <s v="Male"/>
    <s v="France"/>
    <s v="French"/>
    <s v="Graphic Design"/>
    <n v="21"/>
    <n v="30"/>
    <n v="1.5"/>
    <x v="1"/>
    <n v="0.73"/>
    <s v="Pending"/>
    <s v="On Hold"/>
    <n v="15"/>
    <n v="17"/>
    <s v="Long Duration"/>
    <s v="EXCELLENT"/>
  </r>
  <r>
    <s v="FL250180"/>
    <s v="Marc Joseph"/>
    <s v="Male"/>
    <n v="24"/>
    <s v="Male"/>
    <s v="Turkey"/>
    <s v="Turkish"/>
    <s v="Machine Learning"/>
    <n v="1"/>
    <n v="30"/>
    <n v="3.7"/>
    <x v="0"/>
    <n v="0.95"/>
    <s v="Pending"/>
    <s v="Active"/>
    <n v="3"/>
    <n v="1"/>
    <s v="Short Duration"/>
    <s v="EXCELLENT"/>
  </r>
  <r>
    <s v="FL250181"/>
    <s v="Vanessa White"/>
    <s v="Female"/>
    <n v="31"/>
    <s v="Male"/>
    <s v="Argentina"/>
    <s v="Spanish"/>
    <s v="Mobile Apps"/>
    <n v="12"/>
    <s v="20"/>
    <n v="2.2999999999999998"/>
    <x v="0"/>
    <n v="0.9"/>
    <s v="Urgent"/>
    <s v="Completed"/>
    <n v="11"/>
    <n v="6"/>
    <s v="Short Duration"/>
    <s v="EXCELLENT"/>
  </r>
  <r>
    <s v="FL250182"/>
    <s v="Jennifer Garcia"/>
    <s v="Female"/>
    <n v="20"/>
    <s v="Male"/>
    <s v="Mexico"/>
    <s v="Spanish"/>
    <s v="Graphic Design"/>
    <n v="2"/>
    <n v="20"/>
    <n v="2.8"/>
    <x v="0"/>
    <n v="0.78"/>
    <s v="Reviewed"/>
    <s v="Completed"/>
    <n v="5"/>
    <n v="1"/>
    <s v="Short Duration"/>
    <s v="EXCELLENT"/>
  </r>
  <r>
    <s v="FL250183"/>
    <s v="Michael Zavala"/>
    <s v="Male"/>
    <n v="38"/>
    <s v="Male"/>
    <s v="Japan"/>
    <s v="Japanese"/>
    <s v="Web Development"/>
    <n v="3"/>
    <s v="30"/>
    <n v="3.5"/>
    <x v="0"/>
    <n v="0.97"/>
    <s v="Pending"/>
    <s v="Completed"/>
    <n v="3"/>
    <n v="1"/>
    <s v="Short Duration"/>
    <s v="EXCELLENT"/>
  </r>
  <r>
    <s v="FL250184"/>
    <s v="Kimberly Williams"/>
    <s v="Female"/>
    <n v="33"/>
    <s v="Male"/>
    <s v="Germany"/>
    <s v="Germany"/>
    <s v="UI/UX Design"/>
    <n v="11"/>
    <s v=""/>
    <n v="0"/>
    <x v="1"/>
    <n v="0.65"/>
    <s v="Reviewed"/>
    <s v="Completed"/>
    <n v="12"/>
    <n v="7"/>
    <s v="Medium Duration"/>
    <s v="GOOD"/>
  </r>
  <r>
    <s v="FL250185"/>
    <s v="Elizabeth Jenkins"/>
    <s v="Female"/>
    <n v="31"/>
    <s v="Male"/>
    <s v="Australia"/>
    <s v="English"/>
    <s v="Web Development"/>
    <n v="4"/>
    <s v="40"/>
    <n v="3.2"/>
    <x v="1"/>
    <n v="0.78"/>
    <s v="Follow-up"/>
    <s v="Active"/>
    <n v="4"/>
    <n v="1"/>
    <s v="Short Duration"/>
    <s v="EXCELLENT"/>
  </r>
  <r>
    <s v="FL250186"/>
    <s v="Brandon Ford"/>
    <s v="Male"/>
    <n v="41"/>
    <s v="Male"/>
    <s v="Spain"/>
    <s v="Spanish"/>
    <s v="Machine Learning"/>
    <n v="21"/>
    <s v="50"/>
    <n v="3.3"/>
    <x v="1"/>
    <n v="0.65"/>
    <s v="Pending"/>
    <s v="On Hold"/>
    <n v="20"/>
    <n v="4"/>
    <s v="Short Duration"/>
    <s v="GOOD"/>
  </r>
  <r>
    <s v="FL250187"/>
    <s v="Justin House"/>
    <s v="Male"/>
    <n v="54"/>
    <s v="Male"/>
    <s v="Turkey"/>
    <s v="Turkish"/>
    <s v="Web Development"/>
    <n v="0"/>
    <n v="20"/>
    <n v="4.9000000000000004"/>
    <x v="2"/>
    <n v="0.79"/>
    <s v="Reviewed"/>
    <s v="On Hold"/>
    <n v="2"/>
    <n v="4"/>
    <s v="Short Duration"/>
    <s v="EXCELLENT"/>
  </r>
  <r>
    <s v="FL250188"/>
    <s v="Henry Mullen"/>
    <s v="Male"/>
    <n v="50"/>
    <s v="Male"/>
    <s v="Mexico"/>
    <s v="Spanish"/>
    <s v="Data Analysis"/>
    <n v="6"/>
    <s v="30"/>
    <n v="2.2000000000000002"/>
    <x v="1"/>
    <n v="0.95"/>
    <s v="Reviewed"/>
    <s v="On Hold"/>
    <n v="13"/>
    <n v="2"/>
    <s v="Short Duration"/>
    <s v="EXCELLENT"/>
  </r>
  <r>
    <s v="FL250189"/>
    <s v="Jesse Cochran"/>
    <s v="Male"/>
    <n v="48"/>
    <s v="Male"/>
    <s v="Brazil"/>
    <s v="Portuguese"/>
    <s v="Machine Learning"/>
    <n v="18"/>
    <n v="40"/>
    <n v="2.5125695216907653"/>
    <x v="1"/>
    <n v="0.88"/>
    <s v="Follow-up"/>
    <s v="On Hold"/>
    <n v="14"/>
    <n v="2"/>
    <s v="Short Duration"/>
    <s v="EXCELLENT"/>
  </r>
  <r>
    <s v="FL250190"/>
    <s v="Melissa Rich"/>
    <s v="Female"/>
    <n v="49"/>
    <s v="Male"/>
    <s v="Mexico"/>
    <s v="Spanish"/>
    <s v="Graphic Design"/>
    <s v="0"/>
    <s v=""/>
    <n v="1.8"/>
    <x v="0"/>
    <n v="0.79"/>
    <s v="Reviewed"/>
    <s v="Inactive"/>
    <n v="5"/>
    <n v="5"/>
    <s v="Short Duration"/>
    <s v="EXCELLENT"/>
  </r>
  <r>
    <s v="FL250191"/>
    <s v="Patrick Dunlap"/>
    <s v="Male"/>
    <n v="21"/>
    <s v="Male"/>
    <s v="South Korea"/>
    <s v="Korean"/>
    <s v="Graphic Design"/>
    <n v="1"/>
    <s v="75"/>
    <n v="4.5999999999999996"/>
    <x v="0"/>
    <n v="0.92"/>
    <s v="Reviewed"/>
    <s v="On Hold"/>
    <n v="2"/>
    <n v="1"/>
    <s v="Short Duration"/>
    <s v="EXCELLENT"/>
  </r>
  <r>
    <s v="FL250192"/>
    <s v="Troy Carson"/>
    <s v="Male"/>
    <n v="58"/>
    <s v="Male"/>
    <s v="Australia"/>
    <s v="English"/>
    <s v="Graphic Design"/>
    <n v="20"/>
    <s v="75"/>
    <n v="2.8"/>
    <x v="0"/>
    <n v="0.75"/>
    <s v="Follow-up"/>
    <s v="Inactive"/>
    <n v="13"/>
    <n v="1"/>
    <s v="Short Duration"/>
    <s v="EXCELLENT"/>
  </r>
  <r>
    <s v="FL250193"/>
    <s v="Matthew Smith"/>
    <s v="Male"/>
    <n v="41"/>
    <s v="Male"/>
    <s v="Italy"/>
    <s v="Italian"/>
    <s v="DevOps"/>
    <s v="0"/>
    <n v="30"/>
    <n v="1.4"/>
    <x v="0"/>
    <n v="0.74"/>
    <s v="Pending"/>
    <s v="Inactive"/>
    <n v="2"/>
    <n v="4"/>
    <s v="Short Duration"/>
    <s v="EXCELLENT"/>
  </r>
  <r>
    <s v="FL250194"/>
    <s v="Jennifer Cherry"/>
    <s v="Female"/>
    <n v="58"/>
    <s v="Male"/>
    <s v="Russia"/>
    <s v="Russian"/>
    <s v="Blockchain Development"/>
    <n v="25"/>
    <n v="30"/>
    <n v="4.2"/>
    <x v="1"/>
    <n v="0.71"/>
    <s v="Reviewed"/>
    <s v="Completed"/>
    <n v="11"/>
    <n v="13"/>
    <s v="Long Duration"/>
    <s v="EXCELLENT"/>
  </r>
  <r>
    <s v="FL250195"/>
    <s v="Brandi Tucker"/>
    <s v="Female"/>
    <n v="50"/>
    <s v="Male"/>
    <s v="South Africa"/>
    <s v="Afrikaans"/>
    <s v="Graphic Design"/>
    <n v="20"/>
    <n v="40"/>
    <n v="3.6"/>
    <x v="1"/>
    <n v="0.89"/>
    <s v="Reviewed"/>
    <s v="Inactive"/>
    <n v="17"/>
    <n v="2"/>
    <s v="Short Duration"/>
    <s v="EXCELLENT"/>
  </r>
  <r>
    <s v="FL250196"/>
    <s v="Zachary Burke"/>
    <s v="Male"/>
    <n v="52"/>
    <s v="Male"/>
    <s v="Indonesia"/>
    <s v="Indonesian"/>
    <s v="Web Development"/>
    <n v="33"/>
    <n v="100"/>
    <n v="1.6"/>
    <x v="2"/>
    <n v="0.66"/>
    <s v="Reviewed"/>
    <s v="Active"/>
    <n v="14"/>
    <n v="17"/>
    <s v="Long Duration"/>
    <s v="GOOD"/>
  </r>
  <r>
    <s v="FL250197"/>
    <s v="Thomas Jones"/>
    <s v="Male"/>
    <n v="34"/>
    <s v="Male"/>
    <s v="Netherlands"/>
    <s v="Dutch"/>
    <s v="Data Analysis"/>
    <n v="6"/>
    <n v="100"/>
    <n v="2"/>
    <x v="0"/>
    <n v="0.79"/>
    <s v="Urgent"/>
    <s v="Inactive"/>
    <n v="13"/>
    <n v="1"/>
    <s v="Short Duration"/>
    <s v="EXCELLENT"/>
  </r>
  <r>
    <s v="FL250198"/>
    <s v="Brian Dunn"/>
    <s v="Male"/>
    <n v="32"/>
    <s v="Male"/>
    <s v="France"/>
    <s v="French"/>
    <s v="Machine Learning"/>
    <n v="11"/>
    <s v="40"/>
    <n v="4.3"/>
    <x v="1"/>
    <n v="0.86"/>
    <s v="Follow-up"/>
    <s v="Completed"/>
    <n v="9"/>
    <n v="2"/>
    <s v="Short Duration"/>
    <s v="EXCELLENT"/>
  </r>
  <r>
    <s v="FL250199"/>
    <s v="Shirley Strickland"/>
    <s v="Female"/>
    <n v="50"/>
    <s v="Male"/>
    <s v="India"/>
    <s v="Hindi"/>
    <s v="Graphic Design"/>
    <n v="28"/>
    <n v="100"/>
    <n v="4.9000000000000004"/>
    <x v="1"/>
    <n v="0.86"/>
    <s v="Urgent"/>
    <s v="Inactive"/>
    <n v="12"/>
    <n v="3"/>
    <s v="Short Duration"/>
    <s v="EXCELLENT"/>
  </r>
  <r>
    <s v="FL250200"/>
    <s v="Nicole Meyers"/>
    <s v="Female"/>
    <n v="39"/>
    <s v="Male"/>
    <s v="Argentina"/>
    <s v="Spanish"/>
    <s v="Data Analysis"/>
    <n v="11"/>
    <s v="100"/>
    <n v="3.5"/>
    <x v="1"/>
    <n v="0.82"/>
    <s v="Follow-up"/>
    <s v="Active"/>
    <n v="12"/>
    <n v="2"/>
    <s v="Short Duration"/>
    <s v="EXCELLENT"/>
  </r>
  <r>
    <s v="FL250201"/>
    <s v="Jill Stephens"/>
    <s v="Female"/>
    <n v="25"/>
    <s v="Male"/>
    <s v="Spain"/>
    <s v="Spanish"/>
    <s v="AI"/>
    <n v="2"/>
    <s v="100"/>
    <n v="2.5"/>
    <x v="0"/>
    <n v="0.87"/>
    <s v="Pending"/>
    <s v="Active"/>
    <n v="1"/>
    <n v="1"/>
    <s v="Short Duration"/>
    <s v="EXCELLENT"/>
  </r>
  <r>
    <s v="FL250202"/>
    <s v="Heidi Miranda"/>
    <s v="Female"/>
    <n v="55"/>
    <s v="Male"/>
    <s v="China"/>
    <s v="Mandarin"/>
    <s v="Machine Learning"/>
    <n v="7"/>
    <s v="100"/>
    <n v="1.7"/>
    <x v="1"/>
    <n v="0.8"/>
    <s v="Pending"/>
    <s v="Active"/>
    <n v="14"/>
    <n v="4"/>
    <s v="Short Duration"/>
    <s v="EXCELLENT"/>
  </r>
  <r>
    <s v="FL250203"/>
    <s v="Jesus Martinez"/>
    <s v="Male"/>
    <n v="42"/>
    <s v="Male"/>
    <s v="Italy"/>
    <s v="Italian"/>
    <s v="DevOps"/>
    <n v="10"/>
    <n v="100"/>
    <n v="4.5999999999999996"/>
    <x v="1"/>
    <n v="0.71"/>
    <s v="Reviewed"/>
    <s v="Completed"/>
    <n v="15"/>
    <n v="10"/>
    <s v="Medium Duration"/>
    <s v="EXCELLENT"/>
  </r>
  <r>
    <s v="FL250204"/>
    <s v="Adam Payne"/>
    <s v="Male"/>
    <n v="43"/>
    <s v="Male"/>
    <s v="Russia"/>
    <s v="Russian"/>
    <s v="Mobile Apps"/>
    <n v="6"/>
    <s v="50"/>
    <n v="2.5125695216907653"/>
    <x v="0"/>
    <n v="0.77"/>
    <s v="Follow-up"/>
    <s v="Completed"/>
    <n v="6"/>
    <n v="9"/>
    <s v="Medium Duration"/>
    <s v="EXCELLENT"/>
  </r>
  <r>
    <s v="FL250205"/>
    <s v="Walter Williams"/>
    <s v="Male"/>
    <n v="54"/>
    <s v="Male"/>
    <s v="Italy"/>
    <s v="Italian"/>
    <s v="DevOps"/>
    <n v="29"/>
    <n v="30"/>
    <n v="1.7"/>
    <x v="0"/>
    <n v="0.68"/>
    <s v="Pending"/>
    <s v="On Hold"/>
    <n v="19"/>
    <n v="2"/>
    <s v="Short Duration"/>
    <s v="GOOD"/>
  </r>
  <r>
    <s v="FL250206"/>
    <s v="Shannon Farmer"/>
    <s v="Female"/>
    <n v="21"/>
    <s v="Male"/>
    <s v="Egypt"/>
    <s v="Arabic"/>
    <s v="Graphic Design"/>
    <n v="0"/>
    <s v="20"/>
    <n v="1.8"/>
    <x v="0"/>
    <n v="0.91"/>
    <s v="Follow-up"/>
    <s v="Completed"/>
    <n v="4"/>
    <n v="1"/>
    <s v="Short Duration"/>
    <s v="EXCELLENT"/>
  </r>
  <r>
    <s v="FL250207"/>
    <s v="Peter Reyes"/>
    <s v="Male"/>
    <n v="46"/>
    <s v="Male"/>
    <s v="Canada"/>
    <s v="English"/>
    <s v="UI/UX Design"/>
    <n v="5"/>
    <s v="20"/>
    <n v="2.2000000000000002"/>
    <x v="0"/>
    <n v="0.75"/>
    <s v="Pending"/>
    <s v="Active"/>
    <n v="1"/>
    <n v="5"/>
    <s v="Short Duration"/>
    <s v="EXCELLENT"/>
  </r>
  <r>
    <s v="FL250208"/>
    <s v="Kristen Knight"/>
    <s v="Female"/>
    <n v="30"/>
    <s v="Male"/>
    <s v="Spain"/>
    <s v="Spanish"/>
    <s v="Blockchain Development"/>
    <n v="11"/>
    <s v="40"/>
    <n v="1"/>
    <x v="0"/>
    <n v="0.9"/>
    <s v="Urgent"/>
    <s v="Active"/>
    <n v="11"/>
    <n v="1"/>
    <s v="Short Duration"/>
    <s v="EXCELLENT"/>
  </r>
  <r>
    <s v="FL250209"/>
    <s v="William Moore Jr."/>
    <s v="Male"/>
    <n v="36"/>
    <s v="Male"/>
    <s v="China"/>
    <s v="Mandarin"/>
    <s v="Machine Learning"/>
    <n v="11"/>
    <n v="75"/>
    <n v="3.2"/>
    <x v="0"/>
    <n v="0.93"/>
    <s v="Pending"/>
    <s v="Completed"/>
    <n v="10"/>
    <n v="3"/>
    <s v="Short Duration"/>
    <s v="EXCELLENT"/>
  </r>
  <r>
    <s v="FL250210"/>
    <s v="Jennifer Rowe"/>
    <s v="Female"/>
    <n v="47"/>
    <s v="Male"/>
    <s v="Germany"/>
    <s v="Germany"/>
    <s v="Data Analysis"/>
    <n v="15"/>
    <s v="40"/>
    <n v="2.1"/>
    <x v="1"/>
    <n v="0.94"/>
    <s v="Urgent"/>
    <s v="Inactive"/>
    <n v="8"/>
    <n v="10"/>
    <s v="Medium Duration"/>
    <s v="EXCELLENT"/>
  </r>
  <r>
    <s v="FL250211"/>
    <s v="Mikayla Henry"/>
    <s v="Female"/>
    <n v="43"/>
    <s v="Male"/>
    <s v="Canada"/>
    <s v="English"/>
    <s v="Mobile Apps"/>
    <n v="1"/>
    <n v="50"/>
    <n v="4.5999999999999996"/>
    <x v="1"/>
    <n v="0.64"/>
    <s v="Pending"/>
    <s v="Completed"/>
    <n v="4"/>
    <n v="2"/>
    <s v="Short Duration"/>
    <s v="GOOD"/>
  </r>
  <r>
    <s v="FL250212"/>
    <s v="Jacob Kerr"/>
    <s v="Male"/>
    <n v="57"/>
    <s v="Male"/>
    <s v="South Korea"/>
    <s v="Korean"/>
    <s v="Cybersecurity"/>
    <n v="8"/>
    <n v="20"/>
    <n v="0"/>
    <x v="1"/>
    <n v="0.84"/>
    <s v="Reviewed"/>
    <s v="Completed"/>
    <n v="8"/>
    <n v="5"/>
    <s v="Short Duration"/>
    <s v="EXCELLENT"/>
  </r>
  <r>
    <s v="FL250213"/>
    <s v="Ryan Johnson"/>
    <s v="Male"/>
    <n v="52"/>
    <s v="Male"/>
    <s v="Italy"/>
    <s v="Italian"/>
    <s v="Machine Learning"/>
    <n v="30"/>
    <n v="20"/>
    <n v="2.8"/>
    <x v="0"/>
    <n v="0.87"/>
    <s v="Urgent"/>
    <s v="Active"/>
    <n v="12"/>
    <n v="5"/>
    <s v="Short Duration"/>
    <s v="EXCELLENT"/>
  </r>
  <r>
    <s v="FL250214"/>
    <s v="Michael Ruiz"/>
    <s v="Male"/>
    <m/>
    <s v="Male"/>
    <s v="Germany"/>
    <s v="Germany"/>
    <s v="Blockchain Development"/>
    <n v="8"/>
    <n v="40"/>
    <n v="0"/>
    <x v="0"/>
    <n v="0.64"/>
    <s v="Pending"/>
    <s v="On Hold"/>
    <n v="14"/>
    <n v="4"/>
    <s v="Short Duration"/>
    <s v="GOOD"/>
  </r>
  <r>
    <s v="FL250215"/>
    <s v="Monica Roberts"/>
    <s v="Female"/>
    <n v="22"/>
    <s v="Male"/>
    <s v="Indonesia"/>
    <s v="Indonesian"/>
    <s v="Machine Learning"/>
    <n v="0"/>
    <s v="100"/>
    <n v="2.7"/>
    <x v="1"/>
    <n v="0.64"/>
    <s v="Reviewed"/>
    <s v="Active"/>
    <n v="1"/>
    <n v="1"/>
    <s v="Short Duration"/>
    <s v="GOOD"/>
  </r>
  <r>
    <s v="FL250216"/>
    <s v="Danny Brown"/>
    <s v="Male"/>
    <m/>
    <s v="Male"/>
    <s v="India"/>
    <s v="Hindi"/>
    <s v="Machine Learning"/>
    <n v="12"/>
    <n v="20"/>
    <n v="0"/>
    <x v="1"/>
    <n v="0.8"/>
    <s v="Urgent"/>
    <s v="On Hold"/>
    <n v="8"/>
    <n v="13"/>
    <s v="Long Duration"/>
    <s v="EXCELLENT"/>
  </r>
  <r>
    <s v="FL250217"/>
    <s v="Karen Larsen"/>
    <s v="Female"/>
    <n v="58"/>
    <s v="Male"/>
    <s v="Spain"/>
    <s v="Spanish"/>
    <s v="Mobile Apps"/>
    <n v="4"/>
    <n v="50"/>
    <n v="3.1"/>
    <x v="0"/>
    <n v="0.9"/>
    <s v="Reviewed"/>
    <s v="Active"/>
    <n v="2"/>
    <n v="1"/>
    <s v="Short Duration"/>
    <s v="EXCELLENT"/>
  </r>
  <r>
    <s v="FL250218"/>
    <s v="Robert Evans"/>
    <s v="Male"/>
    <n v="39"/>
    <s v="Male"/>
    <s v="South Korea"/>
    <s v="Korean"/>
    <s v="Web Development"/>
    <n v="14"/>
    <n v="100"/>
    <n v="0"/>
    <x v="1"/>
    <n v="0.92"/>
    <s v="Follow-up"/>
    <s v="Completed"/>
    <n v="7"/>
    <n v="9"/>
    <s v="Medium Duration"/>
    <s v="EXCELLENT"/>
  </r>
  <r>
    <s v="FL250219"/>
    <s v="Sean Poole"/>
    <s v="Male"/>
    <n v="32"/>
    <s v="Male"/>
    <s v="Indonesia"/>
    <s v="Indonesian"/>
    <s v="Graphic Design"/>
    <n v="14"/>
    <s v=""/>
    <n v="2.5125695216907653"/>
    <x v="0"/>
    <n v="0.96"/>
    <s v="Follow-up"/>
    <s v="Active"/>
    <n v="14"/>
    <n v="3"/>
    <s v="Short Duration"/>
    <s v="EXCELLENT"/>
  </r>
  <r>
    <s v="FL250220"/>
    <s v="Richard Quinn"/>
    <s v="Male"/>
    <n v="37"/>
    <s v="Male"/>
    <s v="Canada"/>
    <s v="English"/>
    <s v="UI/UX Design"/>
    <n v="2"/>
    <n v="30"/>
    <n v="2.2999999999999998"/>
    <x v="1"/>
    <n v="0.79"/>
    <s v="Urgent"/>
    <s v="Active"/>
    <n v="4"/>
    <n v="4"/>
    <s v="Short Duration"/>
    <s v="EXCELLENT"/>
  </r>
  <r>
    <s v="FL250221"/>
    <s v="Jennifer Gonzalez"/>
    <s v="Female"/>
    <n v="21"/>
    <s v="Male"/>
    <s v="China"/>
    <s v="Mandarin"/>
    <s v="Cybersecurity"/>
    <n v="2"/>
    <s v="100"/>
    <n v="2.4"/>
    <x v="1"/>
    <n v="0.79"/>
    <s v="Pending"/>
    <s v="Active"/>
    <n v="3"/>
    <n v="1"/>
    <s v="Short Duration"/>
    <s v="EXCELLENT"/>
  </r>
  <r>
    <s v="FL250222"/>
    <s v="James Skinner"/>
    <s v="Male"/>
    <n v="41"/>
    <s v="Male"/>
    <s v="South Korea"/>
    <s v="Korean"/>
    <s v="Machine Learning"/>
    <n v="4"/>
    <s v="75"/>
    <n v="2.6"/>
    <x v="2"/>
    <n v="0.85"/>
    <s v="Urgent"/>
    <s v="Completed"/>
    <n v="4"/>
    <n v="1"/>
    <s v="Short Duration"/>
    <s v="EXCELLENT"/>
  </r>
  <r>
    <s v="FL250223"/>
    <s v="Michelle Hill"/>
    <s v="Female"/>
    <n v="21"/>
    <s v="Male"/>
    <s v="Canada"/>
    <s v="English"/>
    <s v="AI"/>
    <n v="0"/>
    <n v="40"/>
    <n v="1.1000000000000001"/>
    <x v="0"/>
    <n v="0.79"/>
    <s v="Reviewed"/>
    <s v="Completed"/>
    <n v="5"/>
    <n v="2"/>
    <s v="Short Duration"/>
    <s v="EXCELLENT"/>
  </r>
  <r>
    <s v="FL250224"/>
    <s v="Jacqueline Williams"/>
    <s v="Female"/>
    <n v="58"/>
    <s v="Male"/>
    <s v="China"/>
    <s v="Mandarin"/>
    <s v="Machine Learning"/>
    <n v="9"/>
    <s v="30"/>
    <n v="0"/>
    <x v="1"/>
    <n v="0.65"/>
    <s v="Pending"/>
    <s v="Completed"/>
    <n v="15"/>
    <n v="6"/>
    <s v="Short Duration"/>
    <s v="GOOD"/>
  </r>
  <r>
    <s v="FL250225"/>
    <s v="Darrell Johnson"/>
    <s v="Male"/>
    <n v="60"/>
    <s v="Male"/>
    <s v="Canada"/>
    <s v="English"/>
    <s v="Machine Learning"/>
    <n v="3"/>
    <s v="40"/>
    <n v="4.7"/>
    <x v="0"/>
    <n v="0.63"/>
    <s v="Follow-up"/>
    <s v="Completed"/>
    <n v="1"/>
    <n v="5"/>
    <s v="Short Duration"/>
    <s v="GOOD"/>
  </r>
  <r>
    <s v="FL250226"/>
    <s v="Ryan Crawford"/>
    <s v="Male"/>
    <n v="27"/>
    <s v="Male"/>
    <s v="South Africa"/>
    <s v="Afrikaans"/>
    <s v="Web Development"/>
    <n v="2"/>
    <n v="40"/>
    <n v="1.2"/>
    <x v="0"/>
    <n v="0.79"/>
    <s v="Pending"/>
    <s v="On Hold"/>
    <n v="1"/>
    <n v="1"/>
    <s v="Short Duration"/>
    <s v="EXCELLENT"/>
  </r>
  <r>
    <s v="FL250227"/>
    <s v="Chelsea Barber"/>
    <s v="Female"/>
    <n v="29"/>
    <s v="Male"/>
    <s v="Germany"/>
    <s v="Germany"/>
    <s v="Machine Learning"/>
    <n v="10"/>
    <n v="40"/>
    <n v="1.2"/>
    <x v="0"/>
    <n v="0.78"/>
    <s v="Follow-up"/>
    <s v="On Hold"/>
    <n v="7"/>
    <n v="6"/>
    <s v="Short Duration"/>
    <s v="EXCELLENT"/>
  </r>
  <r>
    <s v="FL250228"/>
    <s v="Elaine Martinez"/>
    <s v="Female"/>
    <n v="54"/>
    <s v="Male"/>
    <s v="Canada"/>
    <s v="English"/>
    <s v="Graphic Design"/>
    <n v="33"/>
    <n v="75"/>
    <n v="0"/>
    <x v="1"/>
    <n v="0.62"/>
    <s v="Pending"/>
    <s v="Inactive"/>
    <n v="18"/>
    <n v="9"/>
    <s v="Medium Duration"/>
    <s v="GOOD"/>
  </r>
  <r>
    <s v="FL250229"/>
    <s v="Joseph Kent"/>
    <s v="Male"/>
    <n v="52"/>
    <s v="Male"/>
    <s v="Mexico"/>
    <s v="Spanish"/>
    <s v="Machine Learning"/>
    <n v="12"/>
    <s v="40"/>
    <n v="1.2"/>
    <x v="0"/>
    <n v="0.76"/>
    <s v="Pending"/>
    <s v="Completed"/>
    <n v="14"/>
    <n v="3"/>
    <s v="Short Duration"/>
    <s v="EXCELLENT"/>
  </r>
  <r>
    <s v="FL250230"/>
    <s v="Megan Welch"/>
    <s v="Female"/>
    <n v="55"/>
    <s v="Male"/>
    <s v="Indonesia"/>
    <s v="Indonesian"/>
    <s v="Blockchain Development"/>
    <n v="18"/>
    <s v="100"/>
    <n v="2.9"/>
    <x v="0"/>
    <n v="0.97"/>
    <s v="Pending"/>
    <s v="On Hold"/>
    <n v="12"/>
    <n v="9"/>
    <s v="Medium Duration"/>
    <s v="EXCELLENT"/>
  </r>
  <r>
    <s v="FL250231"/>
    <s v="Stephen Ramirez"/>
    <s v="Male"/>
    <n v="37"/>
    <s v="Male"/>
    <s v="Brazil"/>
    <s v="Portuguese"/>
    <s v="Blockchain Development"/>
    <n v="4"/>
    <s v=""/>
    <n v="2.5125695216907653"/>
    <x v="0"/>
    <n v="0.79"/>
    <s v="Reviewed"/>
    <s v="Active"/>
    <n v="3"/>
    <n v="2"/>
    <s v="Short Duration"/>
    <s v="EXCELLENT"/>
  </r>
  <r>
    <s v="FL250232"/>
    <s v="Chloe Gray"/>
    <s v="Female"/>
    <n v="34"/>
    <s v="Male"/>
    <s v="Egypt"/>
    <s v="Arabic"/>
    <s v="Data Analysis"/>
    <n v="11"/>
    <n v="50"/>
    <n v="3.9"/>
    <x v="1"/>
    <n v="0.82"/>
    <s v="Reviewed"/>
    <s v="Completed"/>
    <n v="13"/>
    <n v="2"/>
    <s v="Short Duration"/>
    <s v="EXCELLENT"/>
  </r>
  <r>
    <s v="FL250233"/>
    <s v="Michael Williams Jr."/>
    <s v="Male"/>
    <n v="20"/>
    <s v="Male"/>
    <s v="France"/>
    <s v="French"/>
    <s v="Data Analysis"/>
    <n v="1"/>
    <s v="50"/>
    <n v="3.1"/>
    <x v="2"/>
    <n v="0.71"/>
    <s v="Urgent"/>
    <s v="Inactive"/>
    <n v="4"/>
    <n v="3"/>
    <s v="Short Duration"/>
    <s v="EXCELLENT"/>
  </r>
  <r>
    <s v="FL250234"/>
    <s v="Matthew Martin"/>
    <s v="Male"/>
    <n v="22"/>
    <s v="Male"/>
    <s v="Mexico"/>
    <s v="Spanish"/>
    <s v="UI/UX Design"/>
    <n v="2"/>
    <s v=""/>
    <n v="0"/>
    <x v="1"/>
    <n v="0.79"/>
    <s v="Urgent"/>
    <s v="Inactive"/>
    <n v="5"/>
    <n v="1"/>
    <s v="Short Duration"/>
    <s v="EXCELLENT"/>
  </r>
  <r>
    <s v="FL250235"/>
    <s v="Julia Murphy"/>
    <s v="Female"/>
    <n v="23"/>
    <s v="Male"/>
    <s v="South Korea"/>
    <s v="Korean"/>
    <s v="Graphic Design"/>
    <n v="2"/>
    <s v="50"/>
    <n v="3.2"/>
    <x v="1"/>
    <n v="0.79"/>
    <s v="Follow-up"/>
    <s v="Inactive"/>
    <n v="2"/>
    <n v="1"/>
    <s v="Short Duration"/>
    <s v="EXCELLENT"/>
  </r>
  <r>
    <s v="FL250236"/>
    <s v="Anna Evans"/>
    <s v="Female"/>
    <n v="53"/>
    <s v="Male"/>
    <s v="South Korea"/>
    <s v="Korean"/>
    <s v="Blockchain Development"/>
    <n v="34"/>
    <s v="30"/>
    <n v="2.5125695216907653"/>
    <x v="1"/>
    <n v="0.79"/>
    <s v="Reviewed"/>
    <s v="Active"/>
    <n v="14"/>
    <n v="9"/>
    <s v="Medium Duration"/>
    <s v="EXCELLENT"/>
  </r>
  <r>
    <s v="FL250237"/>
    <s v="Brenda Fleming"/>
    <s v="Female"/>
    <n v="56"/>
    <s v="Male"/>
    <s v="South Korea"/>
    <s v="Korean"/>
    <s v="Graphic Design"/>
    <n v="27"/>
    <s v="100"/>
    <n v="4.7"/>
    <x v="1"/>
    <n v="0.69"/>
    <s v="Follow-up"/>
    <s v="On Hold"/>
    <n v="19"/>
    <n v="7"/>
    <s v="Medium Duration"/>
    <s v="GOOD"/>
  </r>
  <r>
    <s v="FL250238"/>
    <s v="Daniel Harrington"/>
    <s v="Male"/>
    <n v="27"/>
    <s v="Male"/>
    <s v="Canada"/>
    <s v="English"/>
    <s v="AI"/>
    <n v="4"/>
    <s v="75"/>
    <n v="5"/>
    <x v="0"/>
    <n v="0.88"/>
    <s v="Urgent"/>
    <s v="Active"/>
    <n v="5"/>
    <n v="1"/>
    <s v="Short Duration"/>
    <s v="EXCELLENT"/>
  </r>
  <r>
    <s v="FL250239"/>
    <s v="Daniel Barnett"/>
    <s v="Male"/>
    <n v="34"/>
    <s v="Male"/>
    <s v="Italy"/>
    <s v="Italian"/>
    <s v="Mobile Apps"/>
    <n v="11"/>
    <n v="40"/>
    <n v="2.5125695216907653"/>
    <x v="0"/>
    <n v="0.67"/>
    <s v="Follow-up"/>
    <s v="Completed"/>
    <n v="13"/>
    <n v="9"/>
    <s v="Medium Duration"/>
    <s v="GOOD"/>
  </r>
  <r>
    <s v="FL250240"/>
    <s v="Mark Cummings"/>
    <s v="Male"/>
    <n v="29"/>
    <s v="Male"/>
    <s v="US"/>
    <s v="English"/>
    <s v="Web Development"/>
    <n v="4"/>
    <n v="50"/>
    <n v="4"/>
    <x v="0"/>
    <n v="0.79"/>
    <s v="Urgent"/>
    <s v="Inactive"/>
    <n v="3"/>
    <n v="2"/>
    <s v="Short Duration"/>
    <s v="EXCELLENT"/>
  </r>
  <r>
    <s v="FL250241"/>
    <s v="Christopher Guerra"/>
    <s v="Male"/>
    <n v="34"/>
    <s v="Male"/>
    <s v="India"/>
    <s v="Hindi"/>
    <s v="AI"/>
    <n v="11"/>
    <s v=""/>
    <n v="1.2"/>
    <x v="1"/>
    <n v="0.79"/>
    <s v="Reviewed"/>
    <s v="Active"/>
    <n v="11"/>
    <n v="4"/>
    <s v="Short Duration"/>
    <s v="EXCELLENT"/>
  </r>
  <r>
    <s v="FL250242"/>
    <s v="Sarah Ho"/>
    <s v="Female"/>
    <n v="32"/>
    <s v="Male"/>
    <s v="Mexico"/>
    <s v="Spanish"/>
    <s v="AI"/>
    <n v="1"/>
    <s v="100"/>
    <n v="4.7"/>
    <x v="0"/>
    <n v="0.67"/>
    <s v="Pending"/>
    <s v="Active"/>
    <n v="5"/>
    <n v="1"/>
    <s v="Short Duration"/>
    <s v="GOOD"/>
  </r>
  <r>
    <s v="FL250243"/>
    <s v="Veronica Thomas"/>
    <s v="Female"/>
    <n v="21"/>
    <s v="Male"/>
    <s v="South Africa"/>
    <s v="Afrikaans"/>
    <s v="Machine Learning"/>
    <n v="2"/>
    <s v="20"/>
    <n v="2.4"/>
    <x v="2"/>
    <n v="0.86"/>
    <s v="Reviewed"/>
    <s v="On Hold"/>
    <n v="4"/>
    <n v="2"/>
    <s v="Short Duration"/>
    <s v="EXCELLENT"/>
  </r>
  <r>
    <s v="FL250244"/>
    <s v="Mitchell Watson"/>
    <s v="Male"/>
    <n v="20"/>
    <s v="Male"/>
    <s v="Mexico"/>
    <s v="Spanish"/>
    <s v="Graphic Design"/>
    <n v="2"/>
    <s v=""/>
    <n v="1.1000000000000001"/>
    <x v="0"/>
    <n v="0.69"/>
    <s v="Follow-up"/>
    <s v="On Hold"/>
    <n v="3"/>
    <n v="1"/>
    <s v="Short Duration"/>
    <s v="GOOD"/>
  </r>
  <r>
    <s v="FL250245"/>
    <s v="Monica Murphy"/>
    <s v="Female"/>
    <n v="35"/>
    <s v="Male"/>
    <s v="US"/>
    <s v="English"/>
    <s v="Mobile Apps"/>
    <n v="10"/>
    <s v="50"/>
    <n v="1.4"/>
    <x v="1"/>
    <n v="0.85"/>
    <s v="Follow-up"/>
    <s v="Inactive"/>
    <n v="8"/>
    <n v="4"/>
    <s v="Short Duration"/>
    <s v="EXCELLENT"/>
  </r>
  <r>
    <s v="FL250246"/>
    <s v="Kristen Williams"/>
    <s v="Female"/>
    <n v="47"/>
    <s v="Male"/>
    <s v="US"/>
    <s v="English"/>
    <s v="UI/UX Design"/>
    <n v="18"/>
    <s v="40"/>
    <n v="3.4"/>
    <x v="0"/>
    <n v="0.6"/>
    <s v="Reviewed"/>
    <s v="Active"/>
    <n v="11"/>
    <n v="10"/>
    <s v="Medium Duration"/>
    <s v="GOOD"/>
  </r>
  <r>
    <s v="FL250247"/>
    <s v="Nicole Wright"/>
    <s v="Female"/>
    <n v="41"/>
    <s v="Male"/>
    <s v="Turkey"/>
    <s v="Turkish"/>
    <s v="Blockchain Development"/>
    <n v="4"/>
    <s v="40"/>
    <n v="2.7"/>
    <x v="1"/>
    <n v="0.7"/>
    <s v="Reviewed"/>
    <s v="Active"/>
    <n v="2"/>
    <n v="2"/>
    <s v="Short Duration"/>
    <s v="GOOD"/>
  </r>
  <r>
    <s v="FL250248"/>
    <s v="Andrew Ruiz"/>
    <s v="Male"/>
    <n v="58"/>
    <s v="Male"/>
    <s v="Argentina"/>
    <s v="Spanish"/>
    <s v="Web Development"/>
    <n v="23"/>
    <s v=""/>
    <n v="4.9000000000000004"/>
    <x v="0"/>
    <n v="0.79"/>
    <s v="Urgent"/>
    <s v="On Hold"/>
    <n v="19"/>
    <n v="5"/>
    <s v="Short Duration"/>
    <s v="EXCELLENT"/>
  </r>
  <r>
    <s v="FL250249"/>
    <s v="Zachary Jackson"/>
    <s v="Male"/>
    <n v="34"/>
    <s v="Male"/>
    <s v="China"/>
    <s v="Mandarin"/>
    <s v="Data Analysis"/>
    <n v="6"/>
    <s v="75"/>
    <n v="1.9"/>
    <x v="1"/>
    <n v="0.81"/>
    <s v="Follow-up"/>
    <s v="Active"/>
    <n v="9"/>
    <n v="6"/>
    <s v="Short Duration"/>
    <s v="EXCELLENT"/>
  </r>
  <r>
    <s v="FL250250"/>
    <s v="Stephanie Carter"/>
    <s v="Female"/>
    <n v="50"/>
    <s v="Male"/>
    <s v="India"/>
    <s v="Hindi"/>
    <s v="Mobile Apps"/>
    <n v="5"/>
    <s v="100"/>
    <n v="2.5125695216907653"/>
    <x v="1"/>
    <n v="0.79"/>
    <s v="Follow-up"/>
    <s v="Active"/>
    <n v="4"/>
    <n v="1"/>
    <s v="Short Duration"/>
    <s v="EXCELLENT"/>
  </r>
  <r>
    <s v="FL250251"/>
    <s v="Amy Olson"/>
    <s v="Female"/>
    <n v="42"/>
    <s v="Male"/>
    <s v="Mexico"/>
    <s v="Spanish"/>
    <s v="DevOps"/>
    <n v="19"/>
    <n v="75"/>
    <n v="4.5999999999999996"/>
    <x v="0"/>
    <n v="0.78"/>
    <s v="Reviewed"/>
    <s v="Active"/>
    <n v="18"/>
    <n v="13"/>
    <s v="Long Duration"/>
    <s v="EXCELLENT"/>
  </r>
  <r>
    <s v="FL250252"/>
    <s v="Fred Stark"/>
    <s v="Male"/>
    <n v="43"/>
    <s v="Male"/>
    <s v="Germany"/>
    <s v="Germany"/>
    <s v="UI/UX Design"/>
    <n v="6"/>
    <s v="50"/>
    <n v="0"/>
    <x v="0"/>
    <n v="0.81"/>
    <s v="Pending"/>
    <s v="On Hold"/>
    <n v="8"/>
    <n v="13"/>
    <s v="Long Duration"/>
    <s v="EXCELLENT"/>
  </r>
  <r>
    <s v="FL250253"/>
    <s v="Jacob Gill"/>
    <s v="Male"/>
    <n v="34"/>
    <s v="Male"/>
    <s v="Germany"/>
    <s v="Germany"/>
    <s v="Data Analysis"/>
    <n v="8"/>
    <s v="75"/>
    <n v="1.8"/>
    <x v="1"/>
    <n v="0.71"/>
    <s v="Follow-up"/>
    <s v="Inactive"/>
    <n v="8"/>
    <n v="9"/>
    <s v="Medium Duration"/>
    <s v="EXCELLENT"/>
  </r>
  <r>
    <s v="FL250254"/>
    <s v="Anthony Nichols"/>
    <s v="Male"/>
    <n v="24"/>
    <s v="Male"/>
    <s v="Spain"/>
    <s v="Spanish"/>
    <s v="Mobile Apps"/>
    <n v="3"/>
    <s v="75"/>
    <n v="2"/>
    <x v="0"/>
    <n v="0.79"/>
    <s v="Pending"/>
    <s v="Completed"/>
    <n v="2"/>
    <n v="1"/>
    <s v="Short Duration"/>
    <s v="EXCELLENT"/>
  </r>
  <r>
    <s v="FL250255"/>
    <s v="William Knapp"/>
    <s v="Male"/>
    <n v="48"/>
    <s v="Male"/>
    <s v="South Africa"/>
    <s v="Afrikaans"/>
    <s v="UI/UX Design"/>
    <n v="8"/>
    <s v="30"/>
    <n v="5"/>
    <x v="1"/>
    <n v="0.99"/>
    <s v="Reviewed"/>
    <s v="Inactive"/>
    <n v="6"/>
    <n v="9"/>
    <s v="Medium Duration"/>
    <s v="EXCELLENT"/>
  </r>
  <r>
    <s v="FL250256"/>
    <s v="Elizabeth Walker"/>
    <s v="Female"/>
    <n v="39"/>
    <s v="Male"/>
    <s v="South Korea"/>
    <s v="Korean"/>
    <s v="Data Analysis"/>
    <n v="12"/>
    <n v="20"/>
    <n v="3.2"/>
    <x v="1"/>
    <n v="0.66"/>
    <s v="Reviewed"/>
    <s v="Completed"/>
    <n v="15"/>
    <n v="6"/>
    <s v="Short Duration"/>
    <s v="GOOD"/>
  </r>
  <r>
    <s v="FL250257"/>
    <s v="Brenda Reeves"/>
    <s v="Female"/>
    <n v="57"/>
    <s v="Male"/>
    <s v="Australia"/>
    <s v="English"/>
    <s v="Blockchain Development"/>
    <n v="30"/>
    <n v="30"/>
    <n v="2.4"/>
    <x v="2"/>
    <n v="0.8"/>
    <s v="Urgent"/>
    <s v="Active"/>
    <n v="13"/>
    <n v="8"/>
    <s v="Medium Duration"/>
    <s v="EXCELLENT"/>
  </r>
  <r>
    <s v="FL250258"/>
    <s v="Carrie Little"/>
    <s v="Female"/>
    <n v="44"/>
    <s v="Male"/>
    <s v="Canada"/>
    <s v="English"/>
    <s v="Web Development"/>
    <n v="21"/>
    <s v="100"/>
    <n v="2.9"/>
    <x v="0"/>
    <n v="0.83"/>
    <s v="Follow-up"/>
    <s v="Inactive"/>
    <n v="17"/>
    <n v="1"/>
    <s v="Short Duration"/>
    <s v="EXCELLENT"/>
  </r>
  <r>
    <s v="FL250259"/>
    <s v="Steven Jackson"/>
    <s v="Male"/>
    <n v="37"/>
    <s v="Male"/>
    <s v="Brazil"/>
    <s v="Portuguese"/>
    <s v="UI/UX Design"/>
    <n v="17"/>
    <n v="20"/>
    <n v="0"/>
    <x v="1"/>
    <n v="0.87"/>
    <s v="Pending"/>
    <s v="Completed"/>
    <n v="16"/>
    <n v="7"/>
    <s v="Medium Duration"/>
    <s v="EXCELLENT"/>
  </r>
  <r>
    <s v="FL250260"/>
    <s v="Mark Perry"/>
    <s v="Male"/>
    <n v="50"/>
    <s v="Male"/>
    <s v="Turkey"/>
    <s v="Turkish"/>
    <s v="Data Analysis"/>
    <n v="9"/>
    <s v="30"/>
    <n v="3"/>
    <x v="0"/>
    <n v="0.76"/>
    <s v="Urgent"/>
    <s v="On Hold"/>
    <n v="15"/>
    <n v="3"/>
    <s v="Short Duration"/>
    <s v="EXCELLENT"/>
  </r>
  <r>
    <s v="FL250261"/>
    <s v="Cameron Spencer"/>
    <s v="Male"/>
    <n v="50"/>
    <s v="Male"/>
    <s v="Spain"/>
    <s v="Spanish"/>
    <s v="UI/UX Design"/>
    <n v="2"/>
    <s v="50"/>
    <n v="1.6"/>
    <x v="0"/>
    <n v="0.89"/>
    <s v="Follow-up"/>
    <s v="On Hold"/>
    <n v="3"/>
    <n v="1"/>
    <s v="Short Duration"/>
    <s v="EXCELLENT"/>
  </r>
  <r>
    <s v="FL250262"/>
    <s v="Jennifer Holmes"/>
    <s v="Female"/>
    <n v="28"/>
    <s v="Male"/>
    <s v="France"/>
    <s v="French"/>
    <s v="Graphic Design"/>
    <n v="1"/>
    <s v="20"/>
    <n v="3.6"/>
    <x v="1"/>
    <n v="0.94"/>
    <s v="Urgent"/>
    <s v="Inactive"/>
    <n v="3"/>
    <n v="1"/>
    <s v="Short Duration"/>
    <s v="EXCELLENT"/>
  </r>
  <r>
    <s v="FL250263"/>
    <s v="Jacob Joseph"/>
    <s v="Male"/>
    <n v="48"/>
    <s v="Male"/>
    <s v="Italy"/>
    <s v="Italian"/>
    <s v="Web Development"/>
    <n v="23"/>
    <s v=""/>
    <n v="2.1"/>
    <x v="0"/>
    <n v="0.68"/>
    <s v="Reviewed"/>
    <s v="Inactive"/>
    <n v="14"/>
    <n v="7"/>
    <s v="Medium Duration"/>
    <s v="GOOD"/>
  </r>
  <r>
    <s v="FL250264"/>
    <s v="Jeffery Tucker"/>
    <s v="Male"/>
    <n v="42"/>
    <s v="Male"/>
    <s v="Germany"/>
    <s v="Germany"/>
    <s v="DevOps"/>
    <n v="8"/>
    <s v="30"/>
    <n v="3.6"/>
    <x v="1"/>
    <n v="0.96"/>
    <s v="Follow-up"/>
    <s v="Active"/>
    <n v="9"/>
    <n v="7"/>
    <s v="Medium Duration"/>
    <s v="EXCELLENT"/>
  </r>
  <r>
    <s v="FL250265"/>
    <s v="Jacqueline Drake"/>
    <s v="Female"/>
    <n v="37"/>
    <s v="Male"/>
    <s v="Canada"/>
    <s v="English"/>
    <s v="Data Analysis"/>
    <n v="6"/>
    <n v="20"/>
    <n v="2.7"/>
    <x v="1"/>
    <n v="0.91"/>
    <s v="Urgent"/>
    <s v="Inactive"/>
    <n v="6"/>
    <n v="4"/>
    <s v="Short Duration"/>
    <s v="EXCELLENT"/>
  </r>
  <r>
    <s v="FL250266"/>
    <s v="Brian Bautista"/>
    <s v="Male"/>
    <n v="21"/>
    <s v="Male"/>
    <s v="India"/>
    <s v="Hindi"/>
    <s v="Blockchain Development"/>
    <n v="1"/>
    <s v="100"/>
    <n v="2.1"/>
    <x v="1"/>
    <n v="0.92"/>
    <s v="Urgent"/>
    <s v="Active"/>
    <n v="5"/>
    <n v="4"/>
    <s v="Short Duration"/>
    <s v="EXCELLENT"/>
  </r>
  <r>
    <s v="FL250267"/>
    <s v="Dakota Wells"/>
    <s v="Male"/>
    <n v="50"/>
    <s v="Male"/>
    <s v="South Korea"/>
    <s v="Korean"/>
    <s v="Web Development"/>
    <n v="19"/>
    <n v="40"/>
    <n v="4.9000000000000004"/>
    <x v="2"/>
    <n v="0.82"/>
    <s v="Pending"/>
    <s v="Active"/>
    <n v="15"/>
    <n v="15"/>
    <s v="Long Duration"/>
    <s v="EXCELLENT"/>
  </r>
  <r>
    <s v="FL250268"/>
    <s v="Julie White"/>
    <s v="Female"/>
    <n v="22"/>
    <s v="Male"/>
    <s v="Argentina"/>
    <s v="Spanish"/>
    <s v="AI"/>
    <n v="2"/>
    <s v="30"/>
    <n v="2.1"/>
    <x v="2"/>
    <n v="0.79"/>
    <s v="Urgent"/>
    <s v="On Hold"/>
    <n v="2"/>
    <n v="2"/>
    <s v="Short Duration"/>
    <s v="EXCELLENT"/>
  </r>
  <r>
    <s v="FL250269"/>
    <s v="Barbara Keith"/>
    <s v="Female"/>
    <n v="39"/>
    <s v="Male"/>
    <s v="Japan"/>
    <s v="Japanese"/>
    <s v="Web Development"/>
    <n v="21"/>
    <s v="100"/>
    <n v="0"/>
    <x v="0"/>
    <n v="0.91"/>
    <s v="Follow-up"/>
    <s v="On Hold"/>
    <n v="17"/>
    <n v="13"/>
    <s v="Long Duration"/>
    <s v="EXCELLENT"/>
  </r>
  <r>
    <s v="FL250270"/>
    <s v="Heather Camacho"/>
    <s v="Female"/>
    <n v="25"/>
    <s v="Male"/>
    <s v="Japan"/>
    <s v="Japanese"/>
    <s v="Machine Learning"/>
    <n v="3"/>
    <n v="50"/>
    <n v="2.8"/>
    <x v="1"/>
    <n v="0.86"/>
    <s v="Follow-up"/>
    <s v="Completed"/>
    <n v="3"/>
    <n v="2"/>
    <s v="Short Duration"/>
    <s v="EXCELLENT"/>
  </r>
  <r>
    <s v="FL250271"/>
    <s v="Melanie Harris"/>
    <s v="Female"/>
    <n v="47"/>
    <s v="Male"/>
    <s v="South Africa"/>
    <s v="Afrikaans"/>
    <s v="Mobile Apps"/>
    <n v="14"/>
    <s v=""/>
    <n v="2.5125695216907653"/>
    <x v="0"/>
    <n v="0.69"/>
    <s v="Pending"/>
    <s v="On Hold"/>
    <n v="12"/>
    <n v="13"/>
    <s v="Long Duration"/>
    <s v="GOOD"/>
  </r>
  <r>
    <s v="FL250272"/>
    <s v="Jacqueline Peterson"/>
    <s v="Female"/>
    <n v="35"/>
    <s v="Male"/>
    <s v="South Africa"/>
    <s v="Afrikaans"/>
    <s v="UI/UX Design"/>
    <n v="10"/>
    <n v="100"/>
    <n v="4.7"/>
    <x v="1"/>
    <n v="0.84"/>
    <s v="Follow-up"/>
    <s v="On Hold"/>
    <n v="7"/>
    <n v="13"/>
    <s v="Long Duration"/>
    <s v="EXCELLENT"/>
  </r>
  <r>
    <s v="FL250273"/>
    <s v="Nancy Long"/>
    <s v="Female"/>
    <m/>
    <s v="Male"/>
    <s v="UK"/>
    <s v="English"/>
    <s v="Cybersecurity"/>
    <n v="5"/>
    <s v="100"/>
    <n v="1.3"/>
    <x v="0"/>
    <n v="0.6"/>
    <s v="Reviewed"/>
    <s v="Inactive"/>
    <n v="5"/>
    <n v="2"/>
    <s v="Short Duration"/>
    <s v="GOOD"/>
  </r>
  <r>
    <s v="FL250274"/>
    <s v="Mr. Juan Mitchell"/>
    <s v="Male"/>
    <n v="35"/>
    <s v="Male"/>
    <s v="Netherlands"/>
    <s v="Dutch"/>
    <s v="Blockchain Development"/>
    <n v="6"/>
    <n v="75"/>
    <n v="1.6"/>
    <x v="1"/>
    <n v="0.97"/>
    <s v="Follow-up"/>
    <s v="On Hold"/>
    <n v="13"/>
    <n v="6"/>
    <s v="Short Duration"/>
    <s v="EXCELLENT"/>
  </r>
  <r>
    <s v="FL250275"/>
    <s v="William Gaines"/>
    <s v="Male"/>
    <n v="59"/>
    <s v="Male"/>
    <s v="France"/>
    <s v="French"/>
    <s v="Web Development"/>
    <n v="21"/>
    <s v="100"/>
    <n v="0"/>
    <x v="2"/>
    <n v="0.7"/>
    <s v="Follow-up"/>
    <s v="Completed"/>
    <n v="17"/>
    <n v="7"/>
    <s v="Medium Duration"/>
    <s v="GOOD"/>
  </r>
  <r>
    <s v="FL250276"/>
    <s v="Haley Yates"/>
    <s v="Female"/>
    <n v="26"/>
    <s v="Male"/>
    <s v="China"/>
    <s v="Mandarin"/>
    <s v="UI/UX Design"/>
    <n v="4"/>
    <n v="100"/>
    <n v="3.6"/>
    <x v="0"/>
    <n v="0.81"/>
    <s v="Urgent"/>
    <s v="Inactive"/>
    <n v="5"/>
    <n v="2"/>
    <s v="Short Duration"/>
    <s v="EXCELLENT"/>
  </r>
  <r>
    <s v="FL250277"/>
    <s v="Richard Mcguire"/>
    <s v="Male"/>
    <n v="44"/>
    <s v="Male"/>
    <s v="Russia"/>
    <s v="Russian"/>
    <s v="Machine Learning"/>
    <n v="18"/>
    <s v="20"/>
    <n v="4.7"/>
    <x v="1"/>
    <n v="0.88"/>
    <s v="Urgent"/>
    <s v="Completed"/>
    <n v="15"/>
    <n v="10"/>
    <s v="Medium Duration"/>
    <s v="EXCELLENT"/>
  </r>
  <r>
    <s v="FL250278"/>
    <s v="Stephanie Fisher"/>
    <s v="Female"/>
    <n v="31"/>
    <s v="Male"/>
    <s v="South Africa"/>
    <s v="Afrikaans"/>
    <s v="UI/UX Design"/>
    <n v="12"/>
    <n v="40"/>
    <n v="2.5125695216907653"/>
    <x v="1"/>
    <n v="1"/>
    <s v="Follow-up"/>
    <s v="On Hold"/>
    <n v="15"/>
    <n v="13"/>
    <s v="Long Duration"/>
    <s v="EXCELLENT"/>
  </r>
  <r>
    <s v="FL250279"/>
    <s v="Anthony Goodwin DDS"/>
    <s v="Male"/>
    <n v="60"/>
    <s v="Male"/>
    <s v="Turkey"/>
    <s v="Turkish"/>
    <s v="Data Analysis"/>
    <n v="6"/>
    <s v=""/>
    <n v="3.2"/>
    <x v="0"/>
    <n v="0.95"/>
    <s v="Pending"/>
    <s v="Completed"/>
    <n v="10"/>
    <n v="5"/>
    <s v="Short Duration"/>
    <s v="EXCELLENT"/>
  </r>
  <r>
    <s v="FL250280"/>
    <s v="Meagan Walters"/>
    <s v="Female"/>
    <n v="23"/>
    <s v="Male"/>
    <s v="UK"/>
    <s v="English"/>
    <s v="Blockchain Development"/>
    <n v="4"/>
    <n v="20"/>
    <n v="2.5125695216907653"/>
    <x v="0"/>
    <n v="0.71"/>
    <s v="Urgent"/>
    <s v="Inactive"/>
    <n v="3"/>
    <n v="5"/>
    <s v="Short Duration"/>
    <s v="EXCELLENT"/>
  </r>
  <r>
    <s v="FL250281"/>
    <s v="David Powell"/>
    <s v="Male"/>
    <n v="42"/>
    <s v="Male"/>
    <s v="Indonesia"/>
    <s v="Indonesian"/>
    <s v="UI/UX Design"/>
    <n v="13"/>
    <n v="20"/>
    <n v="4.7"/>
    <x v="0"/>
    <n v="0.85"/>
    <s v="Pending"/>
    <s v="Active"/>
    <n v="9"/>
    <n v="3"/>
    <s v="Short Duration"/>
    <s v="EXCELLENT"/>
  </r>
  <r>
    <s v="FL250282"/>
    <s v="Kelly Jones"/>
    <s v="Female"/>
    <n v="48"/>
    <s v="Male"/>
    <s v="India"/>
    <s v="Hindi"/>
    <s v="Mobile Apps"/>
    <n v="6"/>
    <s v="30"/>
    <n v="2.5125695216907653"/>
    <x v="0"/>
    <n v="0.96"/>
    <s v="Follow-up"/>
    <s v="Completed"/>
    <n v="11"/>
    <n v="7"/>
    <s v="Medium Duration"/>
    <s v="EXCELLENT"/>
  </r>
  <r>
    <s v="FL250283"/>
    <s v="Dr. Michael Aguilar"/>
    <s v="Male"/>
    <n v="42"/>
    <s v="Male"/>
    <s v="Netherlands"/>
    <s v="Dutch"/>
    <s v="Graphic Design"/>
    <n v="10"/>
    <n v="20"/>
    <n v="2.4"/>
    <x v="1"/>
    <n v="0.92"/>
    <s v="Follow-up"/>
    <s v="Completed"/>
    <n v="11"/>
    <n v="6"/>
    <s v="Short Duration"/>
    <s v="EXCELLENT"/>
  </r>
  <r>
    <s v="FL250284"/>
    <s v="Alex Novak"/>
    <s v="Male"/>
    <n v="52"/>
    <s v="Male"/>
    <s v="South Korea"/>
    <s v="Korean"/>
    <s v="Cybersecurity"/>
    <n v="20"/>
    <s v="50"/>
    <n v="2.5125695216907653"/>
    <x v="0"/>
    <n v="0.79"/>
    <s v="Reviewed"/>
    <s v="Inactive"/>
    <n v="14"/>
    <n v="10"/>
    <s v="Medium Duration"/>
    <s v="EXCELLENT"/>
  </r>
  <r>
    <s v="FL250285"/>
    <s v="Ann Contreras"/>
    <s v="Female"/>
    <n v="55"/>
    <s v="Male"/>
    <s v="Japan"/>
    <s v="Japanese"/>
    <s v="Web Development"/>
    <n v="20"/>
    <s v="75"/>
    <n v="2.9"/>
    <x v="0"/>
    <n v="0.79"/>
    <s v="Urgent"/>
    <s v="Inactive"/>
    <n v="12"/>
    <n v="11"/>
    <s v="Medium Duration"/>
    <s v="EXCELLENT"/>
  </r>
  <r>
    <s v="FL250286"/>
    <s v="Mary Reed"/>
    <s v="Female"/>
    <n v="58"/>
    <s v="Male"/>
    <s v="South Africa"/>
    <s v="Afrikaans"/>
    <s v="Cybersecurity"/>
    <n v="11"/>
    <s v="50"/>
    <n v="0"/>
    <x v="0"/>
    <n v="0.79"/>
    <s v="Follow-up"/>
    <s v="Completed"/>
    <n v="8"/>
    <n v="5"/>
    <s v="Short Duration"/>
    <s v="EXCELLENT"/>
  </r>
  <r>
    <s v="FL250287"/>
    <s v="Lauren Ross"/>
    <s v="Female"/>
    <n v="46"/>
    <s v="Male"/>
    <s v="South Korea"/>
    <s v="Korean"/>
    <s v="Machine Learning"/>
    <n v="12"/>
    <s v="20"/>
    <n v="0"/>
    <x v="0"/>
    <n v="0.89"/>
    <s v="Reviewed"/>
    <s v="On Hold"/>
    <n v="10"/>
    <n v="4"/>
    <s v="Short Duration"/>
    <s v="EXCELLENT"/>
  </r>
  <r>
    <s v="FL250288"/>
    <s v="Candice Wise"/>
    <s v="Female"/>
    <n v="45"/>
    <s v="Male"/>
    <s v="Spain"/>
    <s v="Spanish"/>
    <s v="Machine Learning"/>
    <n v="1"/>
    <s v="100"/>
    <n v="1.5"/>
    <x v="1"/>
    <n v="1"/>
    <s v="Urgent"/>
    <s v="Completed"/>
    <n v="4"/>
    <n v="4"/>
    <s v="Short Duration"/>
    <s v="EXCELLENT"/>
  </r>
  <r>
    <s v="FL250289"/>
    <s v="Joyce Humphrey"/>
    <s v="Female"/>
    <n v="56"/>
    <s v="Male"/>
    <s v="India"/>
    <s v="Hindi"/>
    <s v="Machine Learning"/>
    <n v="2"/>
    <s v="30"/>
    <n v="1.9"/>
    <x v="1"/>
    <n v="0.81"/>
    <s v="Follow-up"/>
    <s v="Inactive"/>
    <n v="1"/>
    <n v="1"/>
    <s v="Short Duration"/>
    <s v="EXCELLENT"/>
  </r>
  <r>
    <s v="FL250290"/>
    <s v="James Carr"/>
    <s v="Male"/>
    <n v="44"/>
    <s v="Male"/>
    <s v="UK"/>
    <s v="English"/>
    <s v="Blockchain Development"/>
    <n v="13"/>
    <s v="100"/>
    <n v="3.1"/>
    <x v="1"/>
    <n v="0.95"/>
    <s v="Follow-up"/>
    <s v="Active"/>
    <n v="10"/>
    <n v="3"/>
    <s v="Short Duration"/>
    <s v="EXCELLENT"/>
  </r>
  <r>
    <s v="FL250291"/>
    <s v="Joseph Mendoza"/>
    <s v="Male"/>
    <n v="46"/>
    <s v="Male"/>
    <s v="Indonesia"/>
    <s v="Indonesian"/>
    <s v="UI/UX Design"/>
    <n v="0"/>
    <s v=""/>
    <n v="1.8"/>
    <x v="0"/>
    <n v="0.88"/>
    <s v="Urgent"/>
    <s v="Active"/>
    <n v="3"/>
    <n v="2"/>
    <s v="Short Duration"/>
    <s v="EXCELLENT"/>
  </r>
  <r>
    <s v="FL250292"/>
    <s v="Cathy Baldwin"/>
    <s v="Female"/>
    <n v="27"/>
    <s v="Male"/>
    <s v="Japan"/>
    <s v="Japanese"/>
    <s v="Web Development"/>
    <n v="7"/>
    <s v="30"/>
    <n v="2.4"/>
    <x v="1"/>
    <n v="0.66"/>
    <s v="Urgent"/>
    <s v="On Hold"/>
    <n v="12"/>
    <n v="8"/>
    <s v="Medium Duration"/>
    <s v="GOOD"/>
  </r>
  <r>
    <s v="FL250293"/>
    <s v="Christine Hart"/>
    <s v="Female"/>
    <n v="49"/>
    <s v="Male"/>
    <s v="India"/>
    <s v="Hindi"/>
    <s v="Blockchain Development"/>
    <n v="13"/>
    <s v="100"/>
    <n v="4.2"/>
    <x v="1"/>
    <n v="0.84"/>
    <s v="Urgent"/>
    <s v="Completed"/>
    <n v="7"/>
    <n v="4"/>
    <s v="Short Duration"/>
    <s v="EXCELLENT"/>
  </r>
  <r>
    <s v="FL250294"/>
    <s v="Mike Stanley"/>
    <s v="Male"/>
    <n v="53"/>
    <s v="Male"/>
    <s v="Mexico"/>
    <s v="Spanish"/>
    <s v="Web Development"/>
    <n v="21"/>
    <n v="50"/>
    <n v="1.4"/>
    <x v="0"/>
    <n v="0.79"/>
    <s v="Follow-up"/>
    <s v="Active"/>
    <n v="20"/>
    <n v="7"/>
    <s v="Medium Duration"/>
    <s v="EXCELLENT"/>
  </r>
  <r>
    <s v="FL250295"/>
    <s v="Jeffrey Edwards"/>
    <s v="Male"/>
    <n v="56"/>
    <s v="Male"/>
    <s v="Australia"/>
    <s v="English"/>
    <s v="Web Development"/>
    <n v="19"/>
    <s v="40"/>
    <n v="1.2"/>
    <x v="1"/>
    <n v="0.82"/>
    <s v="Follow-up"/>
    <s v="Completed"/>
    <n v="11"/>
    <n v="3"/>
    <s v="Short Duration"/>
    <s v="EXCELLENT"/>
  </r>
  <r>
    <s v="FL250296"/>
    <s v="Amy Lee"/>
    <s v="Female"/>
    <n v="56"/>
    <s v="Male"/>
    <s v="UK"/>
    <s v="English"/>
    <s v="DevOps"/>
    <n v="34"/>
    <s v=""/>
    <n v="2.1"/>
    <x v="1"/>
    <n v="0.84"/>
    <s v="Reviewed"/>
    <s v="Inactive"/>
    <n v="17"/>
    <n v="11"/>
    <s v="Medium Duration"/>
    <s v="EXCELLENT"/>
  </r>
  <r>
    <s v="FL250297"/>
    <s v="Mark Thompson"/>
    <s v="Male"/>
    <n v="38"/>
    <s v="Male"/>
    <s v="South Africa"/>
    <s v="Afrikaans"/>
    <s v="Data Analysis"/>
    <n v="3"/>
    <s v="100"/>
    <n v="1.4"/>
    <x v="0"/>
    <n v="0.73"/>
    <s v="Pending"/>
    <s v="Active"/>
    <n v="3"/>
    <n v="5"/>
    <s v="Short Duration"/>
    <s v="EXCELLENT"/>
  </r>
  <r>
    <s v="FL250298"/>
    <s v="Alex Wilson"/>
    <s v="Male"/>
    <n v="20"/>
    <s v="Male"/>
    <s v="South Korea"/>
    <s v="Korean"/>
    <s v="Mobile Apps"/>
    <n v="0"/>
    <s v="30"/>
    <n v="3.8"/>
    <x v="2"/>
    <n v="0.93"/>
    <s v="Urgent"/>
    <s v="On Hold"/>
    <n v="5"/>
    <n v="2"/>
    <s v="Short Duration"/>
    <s v="EXCELLENT"/>
  </r>
  <r>
    <s v="FL250299"/>
    <s v="Nancy Mendez"/>
    <s v="Female"/>
    <n v="38"/>
    <s v="Male"/>
    <s v="Canada"/>
    <s v="English"/>
    <s v="Machine Learning"/>
    <n v="20"/>
    <s v="50"/>
    <n v="0"/>
    <x v="2"/>
    <n v="0.64"/>
    <s v="Follow-up"/>
    <s v="Inactive"/>
    <n v="10"/>
    <n v="2"/>
    <s v="Short Duration"/>
    <s v="GOOD"/>
  </r>
  <r>
    <s v="FL250300"/>
    <s v="Beth Crane"/>
    <s v="Female"/>
    <m/>
    <s v="Male"/>
    <s v="Netherlands"/>
    <s v="Dutch"/>
    <s v="Mobile Apps"/>
    <n v="6"/>
    <s v="40"/>
    <n v="3.5"/>
    <x v="0"/>
    <n v="0.76"/>
    <s v="Follow-up"/>
    <s v="On Hold"/>
    <n v="15"/>
    <n v="6"/>
    <s v="Short Duration"/>
    <s v="EXCELLENT"/>
  </r>
  <r>
    <s v="FL250301"/>
    <s v="Miguel Rogers"/>
    <s v="Male"/>
    <n v="46"/>
    <s v="Male"/>
    <s v="India"/>
    <s v="Hindi"/>
    <s v="Machine Learning"/>
    <n v="13"/>
    <n v="100"/>
    <n v="0"/>
    <x v="1"/>
    <n v="0.97"/>
    <s v="Urgent"/>
    <s v="Inactive"/>
    <n v="9"/>
    <n v="12"/>
    <s v="Medium Duration"/>
    <s v="EXCELLENT"/>
  </r>
  <r>
    <s v="FL250302"/>
    <s v="Thomas Robles"/>
    <s v="Male"/>
    <n v="36"/>
    <s v="Male"/>
    <s v="South Africa"/>
    <s v="Afrikaans"/>
    <s v="Data Analysis"/>
    <n v="9"/>
    <s v="75"/>
    <n v="2.2000000000000002"/>
    <x v="0"/>
    <n v="0.95"/>
    <s v="Pending"/>
    <s v="Active"/>
    <n v="11"/>
    <n v="1"/>
    <s v="Short Duration"/>
    <s v="EXCELLENT"/>
  </r>
  <r>
    <s v="FL250303"/>
    <s v="Joel Brown III"/>
    <s v="Male"/>
    <n v="33"/>
    <s v="Male"/>
    <s v="Russia"/>
    <s v="Russian"/>
    <s v="Web Development"/>
    <n v="2"/>
    <s v="75"/>
    <n v="2.5"/>
    <x v="0"/>
    <n v="0.65"/>
    <s v="Urgent"/>
    <s v="On Hold"/>
    <n v="4"/>
    <n v="1"/>
    <s v="Short Duration"/>
    <s v="GOOD"/>
  </r>
  <r>
    <s v="FL250304"/>
    <s v="Olivia Schultz"/>
    <s v="Female"/>
    <n v="37"/>
    <s v="Male"/>
    <s v="Canada"/>
    <s v="English"/>
    <s v="Graphic Design"/>
    <n v="0"/>
    <n v="50"/>
    <n v="4.7"/>
    <x v="0"/>
    <n v="0.77"/>
    <s v="Pending"/>
    <s v="On Hold"/>
    <n v="3"/>
    <n v="2"/>
    <s v="Short Duration"/>
    <s v="EXCELLENT"/>
  </r>
  <r>
    <s v="FL250305"/>
    <s v="Clayton Pena"/>
    <s v="Male"/>
    <n v="20"/>
    <s v="Male"/>
    <s v="Egypt"/>
    <s v="Arabic"/>
    <s v="Data Analysis"/>
    <n v="0"/>
    <s v="20"/>
    <n v="3.9"/>
    <x v="0"/>
    <n v="0.79"/>
    <s v="Follow-up"/>
    <s v="Inactive"/>
    <n v="1"/>
    <n v="1"/>
    <s v="Short Duration"/>
    <s v="EXCELLENT"/>
  </r>
  <r>
    <s v="FL250306"/>
    <s v="Ashley Salazar"/>
    <s v="Female"/>
    <n v="48"/>
    <s v="Male"/>
    <s v="China"/>
    <s v="Mandarin"/>
    <s v="Data Analysis"/>
    <n v="2"/>
    <s v="75"/>
    <n v="1.6"/>
    <x v="0"/>
    <n v="0.67"/>
    <s v="Pending"/>
    <s v="On Hold"/>
    <n v="5"/>
    <n v="2"/>
    <s v="Short Duration"/>
    <s v="GOOD"/>
  </r>
  <r>
    <s v="FL250307"/>
    <s v="Robert Lucas"/>
    <s v="Male"/>
    <n v="27"/>
    <s v="Male"/>
    <s v="France"/>
    <s v="French"/>
    <s v="Cybersecurity"/>
    <n v="2"/>
    <n v="50"/>
    <n v="2.5125695216907653"/>
    <x v="0"/>
    <n v="0.84"/>
    <s v="Reviewed"/>
    <s v="Inactive"/>
    <n v="2"/>
    <n v="3"/>
    <s v="Short Duration"/>
    <s v="EXCELLENT"/>
  </r>
  <r>
    <s v="FL250308"/>
    <s v="David Cox"/>
    <s v="Male"/>
    <n v="34"/>
    <s v="Male"/>
    <s v="South Korea"/>
    <s v="Korean"/>
    <s v="Mobile Apps"/>
    <n v="1"/>
    <s v="30"/>
    <n v="3.6"/>
    <x v="1"/>
    <n v="0.87"/>
    <s v="Follow-up"/>
    <s v="Inactive"/>
    <n v="2"/>
    <n v="2"/>
    <s v="Short Duration"/>
    <s v="EXCELLENT"/>
  </r>
  <r>
    <s v="FL250309"/>
    <s v="Christian Campbell"/>
    <s v="Male"/>
    <n v="55"/>
    <s v="Male"/>
    <s v="Brazil"/>
    <s v="Portuguese"/>
    <s v="Machine Learning"/>
    <n v="14"/>
    <n v="30"/>
    <n v="1.2"/>
    <x v="1"/>
    <n v="0.91"/>
    <s v="Reviewed"/>
    <s v="Inactive"/>
    <n v="7"/>
    <n v="6"/>
    <s v="Short Duration"/>
    <s v="EXCELLENT"/>
  </r>
  <r>
    <s v="FL250310"/>
    <s v="Mrs. Angela Ward"/>
    <s v="Female"/>
    <n v="44"/>
    <s v="Male"/>
    <s v="South Africa"/>
    <s v="Afrikaans"/>
    <s v="Machine Learning"/>
    <n v="14"/>
    <n v="75"/>
    <n v="3"/>
    <x v="0"/>
    <n v="0.78"/>
    <s v="Urgent"/>
    <s v="Inactive"/>
    <n v="13"/>
    <n v="6"/>
    <s v="Short Duration"/>
    <s v="EXCELLENT"/>
  </r>
  <r>
    <s v="FL250311"/>
    <s v="Lucas Chen"/>
    <s v="Male"/>
    <n v="31"/>
    <s v="Male"/>
    <s v="Netherlands"/>
    <s v="Dutch"/>
    <s v="UI/UX Design"/>
    <n v="2"/>
    <s v="50"/>
    <n v="3.9"/>
    <x v="0"/>
    <n v="0.79"/>
    <s v="Urgent"/>
    <s v="Active"/>
    <n v="4"/>
    <n v="1"/>
    <s v="Short Duration"/>
    <s v="EXCELLENT"/>
  </r>
  <r>
    <s v="FL250312"/>
    <s v="Ruben Nelson"/>
    <s v="Male"/>
    <n v="34"/>
    <s v="Male"/>
    <s v="Australia"/>
    <s v="English"/>
    <s v="DevOps"/>
    <n v="1"/>
    <s v="40"/>
    <n v="1.7"/>
    <x v="2"/>
    <n v="0.74"/>
    <s v="Urgent"/>
    <s v="Inactive"/>
    <n v="4"/>
    <n v="4"/>
    <s v="Short Duration"/>
    <s v="EXCELLENT"/>
  </r>
  <r>
    <s v="FL250313"/>
    <s v="Brenda Briggs"/>
    <s v="Female"/>
    <n v="47"/>
    <s v="Male"/>
    <s v="Brazil"/>
    <s v="Portuguese"/>
    <s v="DevOps"/>
    <n v="13"/>
    <s v="20"/>
    <n v="4.5"/>
    <x v="2"/>
    <n v="0.91"/>
    <s v="Pending"/>
    <s v="Completed"/>
    <n v="7"/>
    <n v="6"/>
    <s v="Short Duration"/>
    <s v="EXCELLENT"/>
  </r>
  <r>
    <s v="FL250314"/>
    <s v="Ronald Smith"/>
    <s v="Male"/>
    <n v="50"/>
    <s v="Male"/>
    <s v="US"/>
    <s v="English"/>
    <s v="Graphic Design"/>
    <n v="23"/>
    <n v="40"/>
    <n v="3.6"/>
    <x v="1"/>
    <n v="0.71"/>
    <s v="Follow-up"/>
    <s v="On Hold"/>
    <n v="12"/>
    <n v="9"/>
    <s v="Medium Duration"/>
    <s v="EXCELLENT"/>
  </r>
  <r>
    <s v="FL250315"/>
    <s v="Dakota Giles"/>
    <s v="Male"/>
    <n v="39"/>
    <s v="Male"/>
    <s v="Germany"/>
    <s v="Germany"/>
    <s v="Cybersecurity"/>
    <s v="0"/>
    <n v="75"/>
    <n v="3.6"/>
    <x v="1"/>
    <n v="0.87"/>
    <s v="Urgent"/>
    <s v="Completed"/>
    <n v="5"/>
    <n v="1"/>
    <s v="Short Duration"/>
    <s v="EXCELLENT"/>
  </r>
  <r>
    <s v="FL250316"/>
    <s v="Angela Castillo"/>
    <s v="Female"/>
    <n v="26"/>
    <s v="Male"/>
    <s v="Argentina"/>
    <s v="Spanish"/>
    <s v="Blockchain Development"/>
    <n v="3"/>
    <n v="100"/>
    <n v="2.8"/>
    <x v="1"/>
    <n v="0.61"/>
    <s v="Urgent"/>
    <s v="Active"/>
    <n v="1"/>
    <n v="1"/>
    <s v="Short Duration"/>
    <s v="GOOD"/>
  </r>
  <r>
    <s v="FL250317"/>
    <s v="Allen Lee"/>
    <s v="Male"/>
    <m/>
    <s v="Male"/>
    <s v="Netherlands"/>
    <s v="Dutch"/>
    <s v="DevOps"/>
    <n v="0"/>
    <n v="100"/>
    <n v="5"/>
    <x v="0"/>
    <n v="0.79"/>
    <s v="Follow-up"/>
    <s v="Completed"/>
    <n v="1"/>
    <n v="4"/>
    <s v="Short Duration"/>
    <s v="EXCELLENT"/>
  </r>
  <r>
    <s v="FL250318"/>
    <s v="Michael Rogers"/>
    <s v="Male"/>
    <n v="32"/>
    <s v="Male"/>
    <s v="Germany"/>
    <s v="Germany"/>
    <s v="Graphic Design"/>
    <n v="0"/>
    <s v="100"/>
    <n v="1.4"/>
    <x v="1"/>
    <n v="0.81"/>
    <s v="Urgent"/>
    <s v="On Hold"/>
    <n v="2"/>
    <n v="1"/>
    <s v="Short Duration"/>
    <s v="EXCELLENT"/>
  </r>
  <r>
    <s v="FL250319"/>
    <s v="Danielle Costa"/>
    <s v="Female"/>
    <n v="55"/>
    <s v="Male"/>
    <s v="Russia"/>
    <s v="Russian"/>
    <s v="Data Analysis"/>
    <n v="17"/>
    <s v="30"/>
    <n v="2.5125695216907653"/>
    <x v="2"/>
    <n v="0.79"/>
    <s v="Reviewed"/>
    <s v="Completed"/>
    <n v="18"/>
    <n v="13"/>
    <s v="Long Duration"/>
    <s v="EXCELLENT"/>
  </r>
  <r>
    <s v="FL250320"/>
    <s v="William Nunez"/>
    <s v="Male"/>
    <n v="32"/>
    <s v="Male"/>
    <s v="Argentina"/>
    <s v="Spanish"/>
    <s v="Machine Learning"/>
    <n v="9"/>
    <n v="40"/>
    <n v="4.5999999999999996"/>
    <x v="1"/>
    <n v="0.84"/>
    <s v="Follow-up"/>
    <s v="Active"/>
    <n v="9"/>
    <n v="2"/>
    <s v="Short Duration"/>
    <s v="EXCELLENT"/>
  </r>
  <r>
    <s v="FL250321"/>
    <s v="Christopher Riggs"/>
    <s v="Male"/>
    <n v="30"/>
    <s v="Male"/>
    <s v="South Korea"/>
    <s v="Korean"/>
    <s v="Blockchain Development"/>
    <n v="4"/>
    <n v="20"/>
    <n v="3.3"/>
    <x v="0"/>
    <n v="0.79"/>
    <s v="Follow-up"/>
    <s v="Inactive"/>
    <n v="4"/>
    <n v="4"/>
    <s v="Short Duration"/>
    <s v="EXCELLENT"/>
  </r>
  <r>
    <s v="FL250322"/>
    <s v="Kathryn Myers"/>
    <s v="Female"/>
    <n v="37"/>
    <s v="Male"/>
    <s v="Canada"/>
    <s v="English"/>
    <s v="Cybersecurity"/>
    <n v="0"/>
    <n v="40"/>
    <n v="3.7"/>
    <x v="1"/>
    <n v="0.79"/>
    <s v="Follow-up"/>
    <s v="Completed"/>
    <n v="3"/>
    <n v="5"/>
    <s v="Short Duration"/>
    <s v="EXCELLENT"/>
  </r>
  <r>
    <s v="FL250323"/>
    <s v="Robert Walls"/>
    <s v="Male"/>
    <n v="52"/>
    <s v="Male"/>
    <s v="Brazil"/>
    <s v="Portuguese"/>
    <s v="Graphic Design"/>
    <n v="33"/>
    <s v=""/>
    <n v="0"/>
    <x v="1"/>
    <n v="0.6"/>
    <s v="Reviewed"/>
    <s v="Active"/>
    <n v="13"/>
    <n v="7"/>
    <s v="Medium Duration"/>
    <s v="GOOD"/>
  </r>
  <r>
    <s v="FL250324"/>
    <s v="Justin Johnson"/>
    <s v="Male"/>
    <n v="48"/>
    <s v="Male"/>
    <s v="India"/>
    <s v="Hindi"/>
    <s v="Cybersecurity"/>
    <n v="18"/>
    <s v="50"/>
    <n v="0"/>
    <x v="1"/>
    <n v="0.64"/>
    <s v="Follow-up"/>
    <s v="Active"/>
    <n v="11"/>
    <n v="16"/>
    <s v="Long Duration"/>
    <s v="GOOD"/>
  </r>
  <r>
    <s v="FL250325"/>
    <s v="Paula Stevens"/>
    <s v="Female"/>
    <n v="28"/>
    <s v="Male"/>
    <s v="Japan"/>
    <s v="Japanese"/>
    <s v="Mobile Apps"/>
    <n v="9"/>
    <s v="40"/>
    <n v="2.5125695216907653"/>
    <x v="1"/>
    <n v="0.64"/>
    <s v="Reviewed"/>
    <s v="On Hold"/>
    <n v="14"/>
    <n v="12"/>
    <s v="Medium Duration"/>
    <s v="GOOD"/>
  </r>
  <r>
    <s v="FL250326"/>
    <s v="Jennifer Allen"/>
    <s v="Female"/>
    <n v="58"/>
    <s v="Male"/>
    <s v="Spain"/>
    <s v="Spanish"/>
    <s v="Data Analysis"/>
    <n v="40"/>
    <s v="75"/>
    <n v="3.4"/>
    <x v="1"/>
    <n v="1"/>
    <s v="Follow-up"/>
    <s v="On Hold"/>
    <n v="11"/>
    <n v="12"/>
    <s v="Medium Duration"/>
    <s v="EXCELLENT"/>
  </r>
  <r>
    <s v="FL250327"/>
    <s v="Mark Hudson"/>
    <s v="Male"/>
    <n v="30"/>
    <s v="Male"/>
    <s v="Argentina"/>
    <s v="Spanish"/>
    <s v="Web Development"/>
    <n v="1"/>
    <s v="40"/>
    <n v="1.6"/>
    <x v="1"/>
    <n v="1"/>
    <s v="Pending"/>
    <s v="Completed"/>
    <n v="4"/>
    <n v="1"/>
    <s v="Short Duration"/>
    <s v="EXCELLENT"/>
  </r>
  <r>
    <s v="FL250328"/>
    <s v="Jessica Smith"/>
    <s v="Female"/>
    <n v="47"/>
    <s v="Male"/>
    <s v="China"/>
    <s v="Mandarin"/>
    <s v="Mobile Apps"/>
    <n v="5"/>
    <s v="20"/>
    <n v="1.9"/>
    <x v="0"/>
    <n v="0.79"/>
    <s v="Urgent"/>
    <s v="Inactive"/>
    <n v="5"/>
    <n v="1"/>
    <s v="Short Duration"/>
    <s v="EXCELLENT"/>
  </r>
  <r>
    <s v="FL250329"/>
    <s v="Mike Dean"/>
    <s v="Male"/>
    <n v="44"/>
    <s v="Male"/>
    <s v="Argentina"/>
    <s v="Spanish"/>
    <s v="AI"/>
    <n v="4"/>
    <n v="50"/>
    <n v="0"/>
    <x v="1"/>
    <n v="0.83"/>
    <s v="Pending"/>
    <s v="Active"/>
    <n v="5"/>
    <n v="1"/>
    <s v="Short Duration"/>
    <s v="EXCELLENT"/>
  </r>
  <r>
    <s v="FL250330"/>
    <s v="Jose Wilson"/>
    <s v="Male"/>
    <n v="56"/>
    <s v="Male"/>
    <s v="Italy"/>
    <s v="Italian"/>
    <s v="Machine Learning"/>
    <n v="13"/>
    <n v="40"/>
    <n v="2.5125695216907653"/>
    <x v="1"/>
    <n v="0.87"/>
    <s v="Urgent"/>
    <s v="Completed"/>
    <n v="9"/>
    <n v="10"/>
    <s v="Medium Duration"/>
    <s v="EXCELLENT"/>
  </r>
  <r>
    <s v="FL250331"/>
    <s v="Tammy Hill"/>
    <s v="Female"/>
    <n v="53"/>
    <s v="Male"/>
    <s v="US"/>
    <s v="English"/>
    <s v="Mobile Apps"/>
    <n v="33"/>
    <n v="100"/>
    <n v="2.5125695216907653"/>
    <x v="0"/>
    <n v="0.75"/>
    <s v="Reviewed"/>
    <s v="Active"/>
    <n v="12"/>
    <n v="1"/>
    <s v="Short Duration"/>
    <s v="EXCELLENT"/>
  </r>
  <r>
    <s v="FL250332"/>
    <s v="Nathaniel Flores"/>
    <s v="Male"/>
    <n v="59"/>
    <s v="Male"/>
    <s v="UK"/>
    <s v="English"/>
    <s v="Mobile Apps"/>
    <n v="22"/>
    <s v="40"/>
    <n v="1.1000000000000001"/>
    <x v="1"/>
    <n v="0.61"/>
    <s v="Pending"/>
    <s v="Active"/>
    <n v="10"/>
    <n v="19"/>
    <s v="Long Duration"/>
    <s v="GOOD"/>
  </r>
  <r>
    <s v="FL250333"/>
    <s v="Edwin Carter"/>
    <s v="Male"/>
    <n v="60"/>
    <s v="Male"/>
    <s v="US"/>
    <s v="English"/>
    <s v="DevOps"/>
    <n v="34"/>
    <s v=""/>
    <n v="2.5"/>
    <x v="0"/>
    <n v="0.93"/>
    <s v="Follow-up"/>
    <s v="Inactive"/>
    <n v="20"/>
    <n v="9"/>
    <s v="Medium Duration"/>
    <s v="EXCELLENT"/>
  </r>
  <r>
    <s v="FL250334"/>
    <s v="Patricia Miller"/>
    <s v="Female"/>
    <n v="33"/>
    <s v="Male"/>
    <s v="Germany"/>
    <s v="Germany"/>
    <s v="Mobile Apps"/>
    <n v="8"/>
    <n v="30"/>
    <n v="3.6"/>
    <x v="1"/>
    <n v="0.79"/>
    <s v="Urgent"/>
    <s v="Inactive"/>
    <n v="8"/>
    <n v="3"/>
    <s v="Short Duration"/>
    <s v="EXCELLENT"/>
  </r>
  <r>
    <s v="FL250335"/>
    <s v="Rebecca Schneider"/>
    <s v="Female"/>
    <n v="21"/>
    <s v="Male"/>
    <s v="Argentina"/>
    <s v="Spanish"/>
    <s v="Web Development"/>
    <n v="1"/>
    <n v="20"/>
    <n v="2.5125695216907653"/>
    <x v="0"/>
    <n v="0.99"/>
    <s v="Urgent"/>
    <s v="Completed"/>
    <n v="4"/>
    <n v="2"/>
    <s v="Short Duration"/>
    <s v="EXCELLENT"/>
  </r>
  <r>
    <s v="FL250336"/>
    <s v="John Greene"/>
    <s v="Male"/>
    <n v="54"/>
    <s v="Male"/>
    <s v="UK"/>
    <s v="English"/>
    <s v="UI/UX Design"/>
    <n v="20"/>
    <s v="50"/>
    <n v="4.4000000000000004"/>
    <x v="0"/>
    <n v="0.73"/>
    <s v="Pending"/>
    <s v="Inactive"/>
    <n v="20"/>
    <n v="12"/>
    <s v="Medium Duration"/>
    <s v="EXCELLENT"/>
  </r>
  <r>
    <s v="FL250337"/>
    <s v="Brittany Mcdowell"/>
    <s v="Female"/>
    <n v="33"/>
    <s v="Male"/>
    <s v="US"/>
    <s v="English"/>
    <s v="Graphic Design"/>
    <n v="11"/>
    <s v="75"/>
    <n v="2.1"/>
    <x v="0"/>
    <n v="0.96"/>
    <s v="Reviewed"/>
    <s v="Inactive"/>
    <n v="7"/>
    <n v="5"/>
    <s v="Short Duration"/>
    <s v="EXCELLENT"/>
  </r>
  <r>
    <s v="FL250338"/>
    <s v="Lori Miller"/>
    <s v="Female"/>
    <n v="57"/>
    <s v="Male"/>
    <s v="Turkey"/>
    <s v="Turkish"/>
    <s v="Data Analysis"/>
    <n v="2"/>
    <s v="40"/>
    <n v="0"/>
    <x v="0"/>
    <n v="0.6"/>
    <s v="Pending"/>
    <s v="Completed"/>
    <n v="5"/>
    <n v="2"/>
    <s v="Short Duration"/>
    <s v="GOOD"/>
  </r>
  <r>
    <s v="FL250339"/>
    <s v="Joseph Robinson"/>
    <s v="Male"/>
    <n v="36"/>
    <s v="Male"/>
    <s v="South Korea"/>
    <s v="Korean"/>
    <s v="Graphic Design"/>
    <n v="6"/>
    <s v="20"/>
    <n v="1"/>
    <x v="1"/>
    <n v="0.64"/>
    <s v="Reviewed"/>
    <s v="Inactive"/>
    <n v="15"/>
    <n v="6"/>
    <s v="Short Duration"/>
    <s v="GOOD"/>
  </r>
  <r>
    <s v="FL250340"/>
    <s v="Aaron Pruitt"/>
    <s v="Male"/>
    <n v="50"/>
    <s v="Male"/>
    <s v="Germany"/>
    <s v="Germany"/>
    <s v="Blockchain Development"/>
    <n v="20"/>
    <n v="30"/>
    <n v="0"/>
    <x v="0"/>
    <n v="0.79"/>
    <s v="Reviewed"/>
    <s v="On Hold"/>
    <n v="18"/>
    <n v="7"/>
    <s v="Medium Duration"/>
    <s v="EXCELLENT"/>
  </r>
  <r>
    <s v="FL250341"/>
    <s v="Victoria Miller"/>
    <s v="Female"/>
    <n v="37"/>
    <s v="Male"/>
    <s v="Canada"/>
    <s v="English"/>
    <s v="DevOps"/>
    <s v="0"/>
    <n v="20"/>
    <n v="4.9000000000000004"/>
    <x v="0"/>
    <n v="0.79"/>
    <s v="Urgent"/>
    <s v="Active"/>
    <n v="5"/>
    <n v="3"/>
    <s v="Short Duration"/>
    <s v="EXCELLENT"/>
  </r>
  <r>
    <s v="FL250342"/>
    <s v="Clarence Vega"/>
    <s v="Male"/>
    <n v="53"/>
    <s v="Male"/>
    <s v="Italy"/>
    <s v="Italian"/>
    <s v="AI"/>
    <n v="4"/>
    <s v="30"/>
    <n v="4.7"/>
    <x v="0"/>
    <n v="0.99"/>
    <s v="Pending"/>
    <s v="Active"/>
    <n v="2"/>
    <n v="1"/>
    <s v="Short Duration"/>
    <s v="EXCELLENT"/>
  </r>
  <r>
    <s v="FL250343"/>
    <s v="Deborah Day"/>
    <s v="Female"/>
    <n v="22"/>
    <s v="Male"/>
    <s v="Italy"/>
    <s v="Italian"/>
    <s v="Blockchain Development"/>
    <n v="3"/>
    <n v="40"/>
    <n v="2.1"/>
    <x v="0"/>
    <n v="0.79"/>
    <s v="Pending"/>
    <s v="Active"/>
    <n v="4"/>
    <n v="1"/>
    <s v="Short Duration"/>
    <s v="EXCELLENT"/>
  </r>
  <r>
    <s v="FL250344"/>
    <s v="Nicole Rocha"/>
    <s v="Female"/>
    <n v="55"/>
    <s v="Male"/>
    <s v="Netherlands"/>
    <s v="Dutch"/>
    <s v="Mobile Apps"/>
    <n v="33"/>
    <s v="40"/>
    <n v="1.5"/>
    <x v="1"/>
    <n v="0.71"/>
    <s v="Reviewed"/>
    <s v="Active"/>
    <n v="10"/>
    <n v="11"/>
    <s v="Medium Duration"/>
    <s v="EXCELLENT"/>
  </r>
  <r>
    <s v="FL250345"/>
    <s v="Elijah Green"/>
    <s v="Male"/>
    <n v="22"/>
    <s v="Male"/>
    <s v="Australia"/>
    <s v="English"/>
    <s v="Cybersecurity"/>
    <n v="1"/>
    <s v=""/>
    <n v="2.6"/>
    <x v="0"/>
    <n v="0.72"/>
    <s v="Pending"/>
    <s v="Completed"/>
    <n v="5"/>
    <n v="1"/>
    <s v="Short Duration"/>
    <s v="EXCELLENT"/>
  </r>
  <r>
    <s v="FL250346"/>
    <s v="Emily Johnson"/>
    <s v="Female"/>
    <n v="45"/>
    <s v="Male"/>
    <s v="Turkey"/>
    <s v="Turkish"/>
    <s v="Web Development"/>
    <n v="23"/>
    <n v="50"/>
    <n v="0"/>
    <x v="0"/>
    <n v="0.66"/>
    <s v="Follow-up"/>
    <s v="Active"/>
    <n v="10"/>
    <n v="6"/>
    <s v="Short Duration"/>
    <s v="GOOD"/>
  </r>
  <r>
    <s v="FL250347"/>
    <s v="Richard Velasquez Jr."/>
    <s v="Male"/>
    <n v="36"/>
    <s v="Male"/>
    <s v="France"/>
    <s v="French"/>
    <s v="Data Analysis"/>
    <n v="13"/>
    <s v="40"/>
    <n v="2.5125695216907653"/>
    <x v="0"/>
    <n v="0.78"/>
    <s v="Follow-up"/>
    <s v="Active"/>
    <n v="15"/>
    <n v="10"/>
    <s v="Medium Duration"/>
    <s v="EXCELLENT"/>
  </r>
  <r>
    <s v="FL250348"/>
    <s v="Kurt Wilson"/>
    <s v="Male"/>
    <n v="23"/>
    <s v="Male"/>
    <s v="Australia"/>
    <s v="English"/>
    <s v="DevOps"/>
    <n v="1"/>
    <n v="20"/>
    <n v="4"/>
    <x v="1"/>
    <n v="1"/>
    <s v="Pending"/>
    <s v="Active"/>
    <n v="1"/>
    <n v="3"/>
    <s v="Short Duration"/>
    <s v="EXCELLENT"/>
  </r>
  <r>
    <s v="FL250349"/>
    <s v="Jeremiah Rodriguez"/>
    <s v="Male"/>
    <n v="55"/>
    <s v="Male"/>
    <s v="Italy"/>
    <s v="Italian"/>
    <s v="DevOps"/>
    <n v="15"/>
    <s v="40"/>
    <n v="4.5"/>
    <x v="2"/>
    <n v="0.79"/>
    <s v="Pending"/>
    <s v="Active"/>
    <n v="9"/>
    <n v="10"/>
    <s v="Medium Duration"/>
    <s v="EXCELLENT"/>
  </r>
  <r>
    <s v="FL250350"/>
    <s v="Lauren Lang"/>
    <s v="Female"/>
    <n v="50"/>
    <s v="Male"/>
    <s v="Brazil"/>
    <s v="Portuguese"/>
    <s v="Mobile Apps"/>
    <n v="18"/>
    <s v="75"/>
    <n v="3.8"/>
    <x v="0"/>
    <n v="0.67"/>
    <s v="Reviewed"/>
    <s v="On Hold"/>
    <n v="14"/>
    <n v="6"/>
    <s v="Short Duration"/>
    <s v="GOOD"/>
  </r>
  <r>
    <s v="FL250351"/>
    <s v="Matthew Phillips"/>
    <s v="Male"/>
    <n v="48"/>
    <s v="Male"/>
    <s v="US"/>
    <s v="English"/>
    <s v="Machine Learning"/>
    <n v="21"/>
    <s v="50"/>
    <n v="4"/>
    <x v="0"/>
    <n v="0.78"/>
    <s v="Follow-up"/>
    <s v="Active"/>
    <n v="20"/>
    <n v="7"/>
    <s v="Medium Duration"/>
    <s v="EXCELLENT"/>
  </r>
  <r>
    <s v="FL250352"/>
    <s v="Michael Andersen"/>
    <s v="Male"/>
    <n v="23"/>
    <s v="Male"/>
    <s v="Netherlands"/>
    <s v="Dutch"/>
    <s v="DevOps"/>
    <n v="1"/>
    <n v="40"/>
    <n v="4.9000000000000004"/>
    <x v="1"/>
    <n v="0.78"/>
    <s v="Follow-up"/>
    <s v="On Hold"/>
    <n v="3"/>
    <n v="3"/>
    <s v="Short Duration"/>
    <s v="EXCELLENT"/>
  </r>
  <r>
    <s v="FL250353"/>
    <s v="Amanda Mayo"/>
    <s v="Female"/>
    <n v="49"/>
    <s v="Male"/>
    <s v="Canada"/>
    <s v="English"/>
    <s v="Web Development"/>
    <n v="25"/>
    <n v="30"/>
    <n v="3.4"/>
    <x v="0"/>
    <n v="0.75"/>
    <s v="Urgent"/>
    <s v="Completed"/>
    <n v="15"/>
    <n v="10"/>
    <s v="Medium Duration"/>
    <s v="EXCELLENT"/>
  </r>
  <r>
    <s v="FL250354"/>
    <s v="Jessica Vance"/>
    <s v="Female"/>
    <n v="47"/>
    <s v="Male"/>
    <s v="Italy"/>
    <s v="Italian"/>
    <s v="Cybersecurity"/>
    <n v="12"/>
    <s v="50"/>
    <n v="2.1"/>
    <x v="1"/>
    <n v="0.67"/>
    <s v="Reviewed"/>
    <s v="Inactive"/>
    <n v="14"/>
    <n v="10"/>
    <s v="Medium Duration"/>
    <s v="GOOD"/>
  </r>
  <r>
    <s v="FL250355"/>
    <s v="Alexa Gallegos"/>
    <s v="Female"/>
    <n v="56"/>
    <s v="Male"/>
    <s v="Japan"/>
    <s v="Japanese"/>
    <s v="Graphic Design"/>
    <n v="32"/>
    <n v="40"/>
    <n v="0"/>
    <x v="1"/>
    <n v="0.86"/>
    <s v="Urgent"/>
    <s v="Active"/>
    <n v="15"/>
    <n v="5"/>
    <s v="Short Duration"/>
    <s v="EXCELLENT"/>
  </r>
  <r>
    <s v="FL250356"/>
    <s v="Charles Pratt"/>
    <s v="Male"/>
    <n v="58"/>
    <s v="Male"/>
    <s v="Argentina"/>
    <s v="Spanish"/>
    <s v="UI/UX Design"/>
    <s v="0"/>
    <s v="100"/>
    <n v="4.5"/>
    <x v="0"/>
    <n v="0.77"/>
    <s v="Follow-up"/>
    <s v="Inactive"/>
    <n v="3"/>
    <n v="1"/>
    <s v="Short Duration"/>
    <s v="EXCELLENT"/>
  </r>
  <r>
    <s v="FL250357"/>
    <s v="Brian Baker"/>
    <s v="Male"/>
    <n v="32"/>
    <s v="Male"/>
    <s v="South Korea"/>
    <s v="Korean"/>
    <s v="UI/UX Design"/>
    <n v="10"/>
    <n v="30"/>
    <n v="3.8"/>
    <x v="0"/>
    <n v="0.61"/>
    <s v="Reviewed"/>
    <s v="Inactive"/>
    <n v="11"/>
    <n v="5"/>
    <s v="Short Duration"/>
    <s v="GOOD"/>
  </r>
  <r>
    <s v="FL250358"/>
    <s v="Christina Norman"/>
    <s v="Female"/>
    <n v="52"/>
    <s v="Male"/>
    <s v="India"/>
    <s v="Hindi"/>
    <s v="UI/UX Design"/>
    <n v="0"/>
    <s v=""/>
    <n v="4.3"/>
    <x v="0"/>
    <n v="0.9"/>
    <s v="Pending"/>
    <s v="Completed"/>
    <n v="1"/>
    <n v="1"/>
    <s v="Short Duration"/>
    <s v="EXCELLENT"/>
  </r>
  <r>
    <s v="FL250359"/>
    <s v="Laura Kelly"/>
    <s v="Female"/>
    <n v="22"/>
    <s v="Male"/>
    <s v="China"/>
    <s v="Mandarin"/>
    <s v="Data Analysis"/>
    <n v="1"/>
    <s v="50"/>
    <n v="0"/>
    <x v="2"/>
    <n v="0.98"/>
    <s v="Reviewed"/>
    <s v="Inactive"/>
    <n v="4"/>
    <n v="5"/>
    <s v="Short Duration"/>
    <s v="EXCELLENT"/>
  </r>
  <r>
    <s v="FL250360"/>
    <s v="John Webb"/>
    <s v="Male"/>
    <n v="20"/>
    <s v="Male"/>
    <s v="India"/>
    <s v="Hindi"/>
    <s v="Cybersecurity"/>
    <n v="2"/>
    <s v="30"/>
    <n v="2.5125695216907653"/>
    <x v="1"/>
    <n v="0.99"/>
    <s v="Pending"/>
    <s v="On Hold"/>
    <n v="3"/>
    <n v="2"/>
    <s v="Short Duration"/>
    <s v="EXCELLENT"/>
  </r>
  <r>
    <s v="FL250361"/>
    <s v="Christopher Burton"/>
    <s v="Male"/>
    <n v="56"/>
    <s v="Male"/>
    <s v="Netherlands"/>
    <s v="Dutch"/>
    <s v="Data Analysis"/>
    <n v="9"/>
    <n v="40"/>
    <n v="2.6"/>
    <x v="0"/>
    <n v="0.61"/>
    <s v="Pending"/>
    <s v="Inactive"/>
    <n v="10"/>
    <n v="5"/>
    <s v="Short Duration"/>
    <s v="GOOD"/>
  </r>
  <r>
    <s v="FL250362"/>
    <s v="Bradley Aguilar"/>
    <s v="Male"/>
    <n v="41"/>
    <s v="Male"/>
    <s v="Japan"/>
    <s v="Japanese"/>
    <s v="Data Analysis"/>
    <n v="22"/>
    <n v="50"/>
    <n v="1.6"/>
    <x v="1"/>
    <n v="0.61"/>
    <s v="Reviewed"/>
    <s v="Inactive"/>
    <n v="10"/>
    <n v="10"/>
    <s v="Medium Duration"/>
    <s v="GOOD"/>
  </r>
  <r>
    <s v="FL250363"/>
    <s v="Arthur Vasquez"/>
    <s v="Male"/>
    <n v="25"/>
    <s v="Male"/>
    <s v="Argentina"/>
    <s v="Spanish"/>
    <s v="Blockchain Development"/>
    <n v="5"/>
    <n v="30"/>
    <n v="2.2999999999999998"/>
    <x v="0"/>
    <n v="0.91"/>
    <s v="Pending"/>
    <s v="Inactive"/>
    <n v="2"/>
    <n v="1"/>
    <s v="Short Duration"/>
    <s v="EXCELLENT"/>
  </r>
  <r>
    <s v="FL250364"/>
    <s v="Angela Castro"/>
    <s v="Female"/>
    <n v="44"/>
    <s v="Male"/>
    <s v="Canada"/>
    <s v="English"/>
    <s v="Cybersecurity"/>
    <n v="6"/>
    <s v="75"/>
    <n v="4.5999999999999996"/>
    <x v="1"/>
    <n v="0.72"/>
    <s v="Urgent"/>
    <s v="Active"/>
    <n v="13"/>
    <n v="1"/>
    <s v="Short Duration"/>
    <s v="EXCELLENT"/>
  </r>
  <r>
    <s v="FL250365"/>
    <s v="Summer Yoder"/>
    <s v="Female"/>
    <n v="46"/>
    <s v="Male"/>
    <s v="Australia"/>
    <s v="English"/>
    <s v="Web Development"/>
    <n v="26"/>
    <n v="100"/>
    <n v="2.1"/>
    <x v="2"/>
    <n v="0.79"/>
    <s v="Follow-up"/>
    <s v="Active"/>
    <n v="15"/>
    <n v="2"/>
    <s v="Short Duration"/>
    <s v="EXCELLENT"/>
  </r>
  <r>
    <s v="FL250366"/>
    <s v="Jackie Allen"/>
    <s v="Female"/>
    <n v="40"/>
    <s v="Male"/>
    <s v="South Korea"/>
    <s v="Korean"/>
    <s v="Blockchain Development"/>
    <s v="0"/>
    <s v="40"/>
    <n v="1.5"/>
    <x v="0"/>
    <n v="0.96"/>
    <s v="Pending"/>
    <s v="On Hold"/>
    <n v="4"/>
    <n v="3"/>
    <s v="Short Duration"/>
    <s v="EXCELLENT"/>
  </r>
  <r>
    <s v="FL250367"/>
    <s v="Brandon Williams"/>
    <s v="Male"/>
    <m/>
    <s v="Male"/>
    <s v="China"/>
    <s v="Mandarin"/>
    <s v="AI"/>
    <n v="9"/>
    <n v="40"/>
    <n v="1.7"/>
    <x v="1"/>
    <n v="0.72"/>
    <s v="Urgent"/>
    <s v="On Hold"/>
    <n v="9"/>
    <n v="12"/>
    <s v="Medium Duration"/>
    <s v="EXCELLENT"/>
  </r>
  <r>
    <s v="FL250368"/>
    <s v="Manuel Torres"/>
    <s v="Male"/>
    <n v="31"/>
    <s v="Male"/>
    <s v="Japan"/>
    <s v="Japanese"/>
    <s v="Data Analysis"/>
    <n v="11"/>
    <s v=""/>
    <n v="3.3"/>
    <x v="0"/>
    <n v="0.79"/>
    <s v="Pending"/>
    <s v="Active"/>
    <n v="15"/>
    <n v="10"/>
    <s v="Medium Duration"/>
    <s v="EXCELLENT"/>
  </r>
  <r>
    <s v="FL250369"/>
    <s v="Scott Keller"/>
    <s v="Male"/>
    <n v="33"/>
    <s v="Male"/>
    <s v="South Korea"/>
    <s v="Korean"/>
    <s v="Machine Learning"/>
    <s v="0"/>
    <n v="40"/>
    <n v="4.3"/>
    <x v="1"/>
    <n v="0.63"/>
    <s v="Follow-up"/>
    <s v="On Hold"/>
    <n v="2"/>
    <n v="4"/>
    <s v="Short Duration"/>
    <s v="GOOD"/>
  </r>
  <r>
    <s v="FL250370"/>
    <s v="Deborah Brown"/>
    <s v="Female"/>
    <n v="31"/>
    <s v="Male"/>
    <s v="Brazil"/>
    <s v="Portuguese"/>
    <s v="Machine Learning"/>
    <n v="3"/>
    <n v="20"/>
    <n v="2.5125695216907653"/>
    <x v="0"/>
    <n v="0.79"/>
    <s v="Urgent"/>
    <s v="Active"/>
    <n v="1"/>
    <n v="2"/>
    <s v="Short Duration"/>
    <s v="EXCELLENT"/>
  </r>
  <r>
    <s v="FL250371"/>
    <s v="Jennifer Lara"/>
    <s v="Female"/>
    <n v="49"/>
    <s v="Male"/>
    <s v="Italy"/>
    <s v="Italian"/>
    <s v="Data Analysis"/>
    <n v="15"/>
    <n v="75"/>
    <n v="2.6"/>
    <x v="0"/>
    <n v="0.83"/>
    <s v="Follow-up"/>
    <s v="Completed"/>
    <n v="13"/>
    <n v="9"/>
    <s v="Medium Duration"/>
    <s v="EXCELLENT"/>
  </r>
  <r>
    <s v="FL250372"/>
    <s v="Jason Scott"/>
    <s v="Male"/>
    <n v="35"/>
    <s v="Male"/>
    <s v="Mexico"/>
    <s v="Spanish"/>
    <s v="Graphic Design"/>
    <n v="12"/>
    <n v="20"/>
    <n v="4.0999999999999996"/>
    <x v="2"/>
    <n v="0.94"/>
    <s v="Follow-up"/>
    <s v="Inactive"/>
    <n v="8"/>
    <n v="5"/>
    <s v="Short Duration"/>
    <s v="EXCELLENT"/>
  </r>
  <r>
    <s v="FL250373"/>
    <s v="Gregory Garrison"/>
    <s v="Male"/>
    <n v="45"/>
    <s v="Male"/>
    <s v="India"/>
    <s v="Hindi"/>
    <s v="Data Analysis"/>
    <n v="19"/>
    <n v="40"/>
    <n v="2.2000000000000002"/>
    <x v="1"/>
    <n v="0.78"/>
    <s v="Urgent"/>
    <s v="Inactive"/>
    <n v="10"/>
    <n v="14"/>
    <s v="Long Duration"/>
    <s v="EXCELLENT"/>
  </r>
  <r>
    <s v="FL250374"/>
    <s v="Chelsea Anderson"/>
    <s v="Female"/>
    <n v="39"/>
    <s v="Male"/>
    <s v="Netherlands"/>
    <s v="Dutch"/>
    <s v="Data Analysis"/>
    <n v="13"/>
    <s v="30"/>
    <n v="1.1000000000000001"/>
    <x v="1"/>
    <n v="0.79"/>
    <s v="Urgent"/>
    <s v="On Hold"/>
    <n v="8"/>
    <n v="4"/>
    <s v="Short Duration"/>
    <s v="EXCELLENT"/>
  </r>
  <r>
    <s v="FL250375"/>
    <s v="Gerald Johnson"/>
    <s v="Male"/>
    <m/>
    <s v="Male"/>
    <s v="Argentina"/>
    <s v="Spanish"/>
    <s v="Blockchain Development"/>
    <s v="0"/>
    <n v="50"/>
    <n v="2.1"/>
    <x v="1"/>
    <n v="0.82"/>
    <s v="Urgent"/>
    <s v="Active"/>
    <n v="1"/>
    <n v="1"/>
    <s v="Short Duration"/>
    <s v="EXCELLENT"/>
  </r>
  <r>
    <s v="FL250376"/>
    <s v="Kevin Ellis"/>
    <s v="Male"/>
    <n v="24"/>
    <s v="Male"/>
    <s v="Germany"/>
    <s v="Germany"/>
    <s v="Cybersecurity"/>
    <n v="3"/>
    <n v="30"/>
    <n v="2.2999999999999998"/>
    <x v="0"/>
    <n v="0.66"/>
    <s v="Reviewed"/>
    <s v="Active"/>
    <n v="4"/>
    <n v="5"/>
    <s v="Short Duration"/>
    <s v="GOOD"/>
  </r>
  <r>
    <s v="FL250377"/>
    <s v="Mitchell Keller"/>
    <s v="Male"/>
    <n v="50"/>
    <s v="Male"/>
    <s v="Australia"/>
    <s v="English"/>
    <s v="Graphic Design"/>
    <n v="26"/>
    <s v=""/>
    <n v="3.6"/>
    <x v="1"/>
    <n v="0.82"/>
    <s v="Urgent"/>
    <s v="On Hold"/>
    <n v="11"/>
    <n v="9"/>
    <s v="Medium Duration"/>
    <s v="EXCELLENT"/>
  </r>
  <r>
    <s v="FL250378"/>
    <s v="Mary Brown"/>
    <s v="Female"/>
    <n v="23"/>
    <s v="Male"/>
    <s v="Germany"/>
    <s v="Germany"/>
    <s v="Machine Learning"/>
    <n v="4"/>
    <n v="20"/>
    <n v="4.7"/>
    <x v="1"/>
    <n v="0.84"/>
    <s v="Urgent"/>
    <s v="Active"/>
    <n v="4"/>
    <n v="4"/>
    <s v="Short Duration"/>
    <s v="EXCELLENT"/>
  </r>
  <r>
    <s v="FL250379"/>
    <s v="Ronald Walls"/>
    <s v="Male"/>
    <n v="27"/>
    <s v="Male"/>
    <s v="Canada"/>
    <s v="English"/>
    <s v="Cybersecurity"/>
    <n v="8"/>
    <s v="20"/>
    <n v="4.8"/>
    <x v="0"/>
    <n v="0.81"/>
    <s v="Urgent"/>
    <s v="Completed"/>
    <n v="6"/>
    <n v="8"/>
    <s v="Medium Duration"/>
    <s v="EXCELLENT"/>
  </r>
  <r>
    <s v="FL250380"/>
    <s v="Anthony Avila"/>
    <s v="Male"/>
    <n v="58"/>
    <s v="Male"/>
    <s v="South Africa"/>
    <s v="Afrikaans"/>
    <s v="AI"/>
    <n v="10"/>
    <s v="75"/>
    <n v="4.2"/>
    <x v="0"/>
    <n v="0.71"/>
    <s v="Urgent"/>
    <s v="Inactive"/>
    <n v="7"/>
    <n v="5"/>
    <s v="Short Duration"/>
    <s v="EXCELLENT"/>
  </r>
  <r>
    <s v="FL250381"/>
    <s v="Douglas Goodwin"/>
    <s v="Male"/>
    <n v="37"/>
    <s v="Male"/>
    <s v="Italy"/>
    <s v="Italian"/>
    <s v="Machine Learning"/>
    <n v="5"/>
    <s v=""/>
    <n v="4.8"/>
    <x v="1"/>
    <n v="0.61"/>
    <s v="Pending"/>
    <s v="On Hold"/>
    <n v="2"/>
    <n v="1"/>
    <s v="Short Duration"/>
    <s v="GOOD"/>
  </r>
  <r>
    <s v="FL250382"/>
    <s v="James Mills"/>
    <s v="Male"/>
    <n v="39"/>
    <s v="Male"/>
    <s v="Spain"/>
    <s v="Spanish"/>
    <s v="Blockchain Development"/>
    <n v="18"/>
    <s v="75"/>
    <n v="4"/>
    <x v="1"/>
    <n v="0.66"/>
    <s v="Reviewed"/>
    <s v="On Hold"/>
    <n v="10"/>
    <n v="8"/>
    <s v="Medium Duration"/>
    <s v="GOOD"/>
  </r>
  <r>
    <s v="FL250383"/>
    <s v="Nicole Marks"/>
    <s v="Female"/>
    <n v="46"/>
    <s v="Male"/>
    <s v="Egypt"/>
    <s v="Arabic"/>
    <s v="Data Analysis"/>
    <n v="10"/>
    <n v="20"/>
    <n v="2.5"/>
    <x v="1"/>
    <n v="0.97"/>
    <s v="Follow-up"/>
    <s v="Active"/>
    <n v="13"/>
    <n v="2"/>
    <s v="Short Duration"/>
    <s v="EXCELLENT"/>
  </r>
  <r>
    <s v="FL250384"/>
    <s v="Phyllis Dawson"/>
    <s v="Female"/>
    <m/>
    <s v="Male"/>
    <s v="UK"/>
    <s v="English"/>
    <s v="UI/UX Design"/>
    <n v="0"/>
    <n v="20"/>
    <n v="4.8"/>
    <x v="0"/>
    <n v="0.74"/>
    <s v="Urgent"/>
    <s v="On Hold"/>
    <n v="2"/>
    <n v="1"/>
    <s v="Short Duration"/>
    <s v="EXCELLENT"/>
  </r>
  <r>
    <s v="FL250385"/>
    <s v="Renee Arnold"/>
    <s v="Female"/>
    <n v="39"/>
    <s v="Male"/>
    <s v="Mexico"/>
    <s v="Spanish"/>
    <s v="Blockchain Development"/>
    <n v="21"/>
    <s v="30"/>
    <n v="4.7"/>
    <x v="0"/>
    <n v="0.61"/>
    <s v="Pending"/>
    <s v="Completed"/>
    <n v="15"/>
    <n v="6"/>
    <s v="Short Duration"/>
    <s v="GOOD"/>
  </r>
  <r>
    <s v="FL250386"/>
    <s v="Eric Robinson"/>
    <s v="Male"/>
    <n v="59"/>
    <s v="Male"/>
    <s v="Egypt"/>
    <s v="Arabic"/>
    <s v="Blockchain Development"/>
    <n v="25"/>
    <s v="20"/>
    <n v="4"/>
    <x v="0"/>
    <n v="0.9"/>
    <s v="Pending"/>
    <s v="Active"/>
    <n v="15"/>
    <n v="9"/>
    <s v="Medium Duration"/>
    <s v="EXCELLENT"/>
  </r>
  <r>
    <s v="FL250387"/>
    <s v="Paul Brown"/>
    <s v="Male"/>
    <n v="21"/>
    <s v="Male"/>
    <s v="Netherlands"/>
    <s v="Dutch"/>
    <s v="DevOps"/>
    <n v="0"/>
    <n v="40"/>
    <n v="4.0999999999999996"/>
    <x v="1"/>
    <n v="0.97"/>
    <s v="Pending"/>
    <s v="Active"/>
    <n v="4"/>
    <n v="1"/>
    <s v="Short Duration"/>
    <s v="EXCELLENT"/>
  </r>
  <r>
    <s v="FL250388"/>
    <s v="Sarah Proctor"/>
    <s v="Female"/>
    <n v="23"/>
    <s v="Male"/>
    <s v="Canada"/>
    <s v="English"/>
    <s v="DevOps"/>
    <n v="5"/>
    <s v="100"/>
    <n v="3.2"/>
    <x v="1"/>
    <n v="0.79"/>
    <s v="Follow-up"/>
    <s v="Active"/>
    <n v="5"/>
    <n v="5"/>
    <s v="Short Duration"/>
    <s v="EXCELLENT"/>
  </r>
  <r>
    <s v="FL250389"/>
    <s v="Matthew Hicks"/>
    <s v="Male"/>
    <n v="27"/>
    <s v="Male"/>
    <s v="Egypt"/>
    <s v="Arabic"/>
    <s v="Web Development"/>
    <n v="1"/>
    <s v="20"/>
    <n v="4.3"/>
    <x v="0"/>
    <n v="0.76"/>
    <s v="Urgent"/>
    <s v="Active"/>
    <n v="4"/>
    <n v="3"/>
    <s v="Short Duration"/>
    <s v="EXCELLENT"/>
  </r>
  <r>
    <s v="FL250390"/>
    <s v="Christopher Black"/>
    <s v="Male"/>
    <n v="27"/>
    <s v="Male"/>
    <s v="China"/>
    <s v="Mandarin"/>
    <s v="Cybersecurity"/>
    <n v="4"/>
    <s v="40"/>
    <n v="4.4000000000000004"/>
    <x v="0"/>
    <n v="0.92"/>
    <s v="Reviewed"/>
    <s v="Completed"/>
    <n v="4"/>
    <n v="4"/>
    <s v="Short Duration"/>
    <s v="EXCELLENT"/>
  </r>
  <r>
    <s v="FL250391"/>
    <s v="Joanne Reyes"/>
    <s v="Female"/>
    <n v="48"/>
    <s v="Male"/>
    <s v="South Africa"/>
    <s v="Afrikaans"/>
    <s v="Data Analysis"/>
    <n v="21"/>
    <s v="40"/>
    <n v="2.2999999999999998"/>
    <x v="0"/>
    <n v="0.79"/>
    <s v="Reviewed"/>
    <s v="Active"/>
    <n v="14"/>
    <n v="10"/>
    <s v="Medium Duration"/>
    <s v="EXCELLENT"/>
  </r>
  <r>
    <s v="FL250392"/>
    <s v="Isaac Gray"/>
    <s v="Male"/>
    <n v="21"/>
    <s v="Male"/>
    <s v="South Africa"/>
    <s v="Afrikaans"/>
    <s v="AI"/>
    <n v="1"/>
    <n v="20"/>
    <n v="2.4"/>
    <x v="1"/>
    <n v="0.66"/>
    <s v="Pending"/>
    <s v="On Hold"/>
    <n v="4"/>
    <n v="4"/>
    <s v="Short Duration"/>
    <s v="GOOD"/>
  </r>
  <r>
    <s v="FL250393"/>
    <s v="Joshua Roberts"/>
    <s v="Male"/>
    <n v="37"/>
    <s v="Male"/>
    <s v="Italy"/>
    <s v="Italian"/>
    <s v="DevOps"/>
    <s v="0"/>
    <s v="50"/>
    <n v="4.5999999999999996"/>
    <x v="0"/>
    <n v="0.83"/>
    <s v="Follow-up"/>
    <s v="Completed"/>
    <n v="1"/>
    <n v="1"/>
    <s v="Short Duration"/>
    <s v="EXCELLENT"/>
  </r>
  <r>
    <s v="FL250394"/>
    <s v="Elizabeth Estrada"/>
    <s v="Female"/>
    <n v="31"/>
    <s v="Male"/>
    <s v="Germany"/>
    <s v="Germany"/>
    <s v="UI/UX Design"/>
    <n v="10"/>
    <s v="50"/>
    <n v="0"/>
    <x v="0"/>
    <n v="0.79"/>
    <s v="Follow-up"/>
    <s v="Inactive"/>
    <n v="10"/>
    <n v="4"/>
    <s v="Short Duration"/>
    <s v="EXCELLENT"/>
  </r>
  <r>
    <s v="FL250395"/>
    <s v="Lori Malone"/>
    <s v="Female"/>
    <n v="41"/>
    <s v="Male"/>
    <s v="Egypt"/>
    <s v="Arabic"/>
    <s v="Blockchain Development"/>
    <n v="21"/>
    <s v=""/>
    <n v="0"/>
    <x v="1"/>
    <n v="0.79"/>
    <s v="Follow-up"/>
    <s v="Inactive"/>
    <n v="10"/>
    <n v="9"/>
    <s v="Medium Duration"/>
    <s v="EXCELLENT"/>
  </r>
  <r>
    <s v="FL250396"/>
    <s v="Anthony Huynh MD"/>
    <s v="Male"/>
    <n v="31"/>
    <s v="Male"/>
    <s v="Russia"/>
    <s v="Russian"/>
    <s v="Cybersecurity"/>
    <n v="0"/>
    <n v="20"/>
    <n v="4.2"/>
    <x v="1"/>
    <n v="0.82"/>
    <s v="Reviewed"/>
    <s v="On Hold"/>
    <n v="5"/>
    <n v="1"/>
    <s v="Short Duration"/>
    <s v="EXCELLENT"/>
  </r>
  <r>
    <s v="FL250397"/>
    <s v="Mindy York"/>
    <s v="Female"/>
    <n v="58"/>
    <s v="Male"/>
    <s v="Argentina"/>
    <s v="Spanish"/>
    <s v="Data Analysis"/>
    <n v="0"/>
    <s v="50"/>
    <n v="2.2999999999999998"/>
    <x v="0"/>
    <n v="0.77"/>
    <s v="Pending"/>
    <s v="On Hold"/>
    <n v="5"/>
    <n v="2"/>
    <s v="Short Duration"/>
    <s v="EXCELLENT"/>
  </r>
  <r>
    <s v="FL250398"/>
    <s v="Ms. Christine Cherry"/>
    <s v="Female"/>
    <n v="45"/>
    <s v="Male"/>
    <s v="Netherlands"/>
    <s v="Dutch"/>
    <s v="Data Analysis"/>
    <n v="17"/>
    <n v="50"/>
    <n v="4.7"/>
    <x v="1"/>
    <n v="0.73"/>
    <s v="Urgent"/>
    <s v="Completed"/>
    <n v="15"/>
    <n v="11"/>
    <s v="Medium Duration"/>
    <s v="EXCELLENT"/>
  </r>
  <r>
    <s v="FL250399"/>
    <s v="Daniel Foster"/>
    <s v="Male"/>
    <n v="51"/>
    <s v="Male"/>
    <s v="South Korea"/>
    <s v="Korean"/>
    <s v="Cybersecurity"/>
    <n v="5"/>
    <s v=""/>
    <n v="3"/>
    <x v="1"/>
    <n v="0.88"/>
    <s v="Reviewed"/>
    <s v="Inactive"/>
    <n v="2"/>
    <n v="4"/>
    <s v="Short Duration"/>
    <s v="EXCELLENT"/>
  </r>
  <r>
    <s v="FL250400"/>
    <s v="Mr. David Valencia"/>
    <s v="Male"/>
    <n v="54"/>
    <s v="Male"/>
    <s v="US"/>
    <s v="English"/>
    <s v="UI/UX Design"/>
    <n v="3"/>
    <n v="30"/>
    <n v="2.4"/>
    <x v="0"/>
    <n v="0.81"/>
    <s v="Pending"/>
    <s v="Inactive"/>
    <n v="2"/>
    <n v="3"/>
    <s v="Short Duration"/>
    <s v="EXCELLENT"/>
  </r>
  <r>
    <s v="FL250401"/>
    <s v="Ethan Adams"/>
    <s v="Male"/>
    <n v="22"/>
    <s v="Male"/>
    <s v="Russia"/>
    <s v="Russian"/>
    <s v="Data Analysis"/>
    <n v="1"/>
    <s v="20"/>
    <n v="1.7"/>
    <x v="0"/>
    <n v="0.78"/>
    <s v="Pending"/>
    <s v="Inactive"/>
    <n v="1"/>
    <n v="2"/>
    <s v="Short Duration"/>
    <s v="EXCELLENT"/>
  </r>
  <r>
    <s v="FL250402"/>
    <s v="Brett Moore"/>
    <s v="Male"/>
    <n v="36"/>
    <s v="Male"/>
    <s v="Turkey"/>
    <s v="Turkish"/>
    <s v="Cybersecurity"/>
    <n v="2"/>
    <s v="75"/>
    <n v="0"/>
    <x v="0"/>
    <n v="0.92"/>
    <s v="Urgent"/>
    <s v="Inactive"/>
    <n v="5"/>
    <n v="1"/>
    <s v="Short Duration"/>
    <s v="EXCELLENT"/>
  </r>
  <r>
    <s v="FL250403"/>
    <s v="Phillip Griffin"/>
    <s v="Male"/>
    <n v="50"/>
    <s v="Male"/>
    <s v="Germany"/>
    <s v="Germany"/>
    <s v="DevOps"/>
    <n v="32"/>
    <n v="30"/>
    <n v="2.5125695216907653"/>
    <x v="0"/>
    <n v="0.64"/>
    <s v="Urgent"/>
    <s v="Inactive"/>
    <n v="12"/>
    <n v="15"/>
    <s v="Long Duration"/>
    <s v="GOOD"/>
  </r>
  <r>
    <s v="FL250404"/>
    <s v="Stacie Wall"/>
    <s v="Female"/>
    <n v="41"/>
    <s v="Male"/>
    <s v="Australia"/>
    <s v="English"/>
    <s v="Blockchain Development"/>
    <n v="14"/>
    <s v="30"/>
    <n v="0"/>
    <x v="1"/>
    <n v="0.78"/>
    <s v="Urgent"/>
    <s v="Active"/>
    <n v="7"/>
    <n v="10"/>
    <s v="Medium Duration"/>
    <s v="EXCELLENT"/>
  </r>
  <r>
    <s v="FL250405"/>
    <s v="Jacob Austin"/>
    <s v="Male"/>
    <m/>
    <s v="Male"/>
    <s v="South Africa"/>
    <s v="Afrikaans"/>
    <s v="Web Development"/>
    <n v="10"/>
    <s v="20"/>
    <n v="1.8"/>
    <x v="1"/>
    <n v="0.85"/>
    <s v="Follow-up"/>
    <s v="On Hold"/>
    <n v="6"/>
    <n v="4"/>
    <s v="Short Duration"/>
    <s v="EXCELLENT"/>
  </r>
  <r>
    <s v="FL250406"/>
    <s v="Sabrina Davidson"/>
    <s v="Female"/>
    <n v="51"/>
    <s v="Male"/>
    <s v="Netherlands"/>
    <s v="Dutch"/>
    <s v="Cybersecurity"/>
    <n v="27"/>
    <n v="50"/>
    <n v="0"/>
    <x v="0"/>
    <n v="0.78"/>
    <s v="Urgent"/>
    <s v="Active"/>
    <n v="14"/>
    <n v="11"/>
    <s v="Medium Duration"/>
    <s v="EXCELLENT"/>
  </r>
  <r>
    <s v="FL250407"/>
    <s v="Dustin Douglas"/>
    <s v="Male"/>
    <n v="21"/>
    <s v="Male"/>
    <s v="France"/>
    <s v="French"/>
    <s v="AI"/>
    <n v="2"/>
    <n v="30"/>
    <n v="3.8"/>
    <x v="1"/>
    <n v="0.98"/>
    <s v="Pending"/>
    <s v="Inactive"/>
    <n v="2"/>
    <n v="1"/>
    <s v="Short Duration"/>
    <s v="EXCELLENT"/>
  </r>
  <r>
    <s v="FL250408"/>
    <s v="Steven Norris"/>
    <s v="Male"/>
    <n v="51"/>
    <s v="Male"/>
    <s v="Japan"/>
    <s v="Japanese"/>
    <s v="AI"/>
    <n v="33"/>
    <n v="40"/>
    <n v="0"/>
    <x v="1"/>
    <n v="0.63"/>
    <s v="Urgent"/>
    <s v="Completed"/>
    <n v="16"/>
    <n v="14"/>
    <s v="Long Duration"/>
    <s v="GOOD"/>
  </r>
  <r>
    <s v="FL250409"/>
    <s v="Mindy Sullivan"/>
    <s v="Female"/>
    <n v="37"/>
    <s v="Male"/>
    <s v="Indonesia"/>
    <s v="Indonesian"/>
    <s v="Graphic Design"/>
    <n v="11"/>
    <n v="40"/>
    <n v="3.6"/>
    <x v="0"/>
    <n v="0.73"/>
    <s v="Pending"/>
    <s v="Completed"/>
    <n v="14"/>
    <n v="7"/>
    <s v="Medium Duration"/>
    <s v="EXCELLENT"/>
  </r>
  <r>
    <s v="FL250410"/>
    <s v="Elizabeth Stone"/>
    <s v="Female"/>
    <n v="20"/>
    <s v="Male"/>
    <s v="Spain"/>
    <s v="Spanish"/>
    <s v="Graphic Design"/>
    <n v="2"/>
    <s v="30"/>
    <n v="0"/>
    <x v="0"/>
    <n v="0.94"/>
    <s v="Reviewed"/>
    <s v="Inactive"/>
    <n v="2"/>
    <n v="4"/>
    <s v="Short Duration"/>
    <s v="EXCELLENT"/>
  </r>
  <r>
    <s v="FL250411"/>
    <s v="Diane Flores"/>
    <s v="Female"/>
    <n v="50"/>
    <s v="Male"/>
    <s v="Australia"/>
    <s v="English"/>
    <s v="Web Development"/>
    <n v="31"/>
    <n v="50"/>
    <n v="4.0999999999999996"/>
    <x v="2"/>
    <n v="0.81"/>
    <s v="Follow-up"/>
    <s v="Inactive"/>
    <n v="11"/>
    <n v="3"/>
    <s v="Short Duration"/>
    <s v="EXCELLENT"/>
  </r>
  <r>
    <s v="FL250412"/>
    <s v="Jessica Erickson"/>
    <s v="Female"/>
    <n v="58"/>
    <s v="Male"/>
    <s v="Turkey"/>
    <s v="Turkish"/>
    <s v="Graphic Design"/>
    <n v="17"/>
    <n v="50"/>
    <n v="2.6"/>
    <x v="1"/>
    <n v="0.61"/>
    <s v="Reviewed"/>
    <s v="Completed"/>
    <n v="20"/>
    <n v="1"/>
    <s v="Short Duration"/>
    <s v="GOOD"/>
  </r>
  <r>
    <s v="FL250413"/>
    <s v="Sara Moses"/>
    <s v="Female"/>
    <n v="40"/>
    <s v="Male"/>
    <s v="Brazil"/>
    <s v="Portuguese"/>
    <s v="UI/UX Design"/>
    <n v="2"/>
    <n v="100"/>
    <n v="0"/>
    <x v="0"/>
    <n v="0.79"/>
    <s v="Reviewed"/>
    <s v="Active"/>
    <n v="3"/>
    <n v="5"/>
    <s v="Short Duration"/>
    <s v="EXCELLENT"/>
  </r>
  <r>
    <s v="FL250414"/>
    <s v="Allison Henderson"/>
    <s v="Female"/>
    <n v="26"/>
    <s v="Male"/>
    <s v="Egypt"/>
    <s v="Arabic"/>
    <s v="Web Development"/>
    <n v="2"/>
    <s v="20"/>
    <n v="1.3"/>
    <x v="0"/>
    <n v="0.83"/>
    <s v="Pending"/>
    <s v="Active"/>
    <n v="1"/>
    <n v="5"/>
    <s v="Short Duration"/>
    <s v="EXCELLENT"/>
  </r>
  <r>
    <s v="FL250415"/>
    <s v="Susan Dixon"/>
    <s v="Female"/>
    <n v="44"/>
    <s v="Male"/>
    <s v="South Korea"/>
    <s v="Korean"/>
    <s v="Cybersecurity"/>
    <n v="22"/>
    <s v="30"/>
    <n v="4.0999999999999996"/>
    <x v="1"/>
    <n v="0.79"/>
    <s v="Reviewed"/>
    <s v="Inactive"/>
    <n v="15"/>
    <n v="5"/>
    <s v="Short Duration"/>
    <s v="EXCELLENT"/>
  </r>
  <r>
    <s v="FL250416"/>
    <s v="David Morrison"/>
    <s v="Male"/>
    <n v="42"/>
    <s v="Male"/>
    <s v="Mexico"/>
    <s v="Spanish"/>
    <s v="Machine Learning"/>
    <n v="8"/>
    <n v="50"/>
    <n v="2.4"/>
    <x v="0"/>
    <n v="0.68"/>
    <s v="Pending"/>
    <s v="Active"/>
    <n v="7"/>
    <n v="11"/>
    <s v="Medium Duration"/>
    <s v="GOOD"/>
  </r>
  <r>
    <s v="FL250417"/>
    <s v="Jason Carter"/>
    <s v="Male"/>
    <n v="38"/>
    <s v="Male"/>
    <s v="Mexico"/>
    <s v="Spanish"/>
    <s v="Data Analysis"/>
    <n v="9"/>
    <n v="50"/>
    <n v="0"/>
    <x v="0"/>
    <n v="0.74"/>
    <s v="Urgent"/>
    <s v="Completed"/>
    <n v="9"/>
    <n v="9"/>
    <s v="Medium Duration"/>
    <s v="EXCELLENT"/>
  </r>
  <r>
    <s v="FL250418"/>
    <s v="James Jacobs"/>
    <s v="Male"/>
    <n v="51"/>
    <s v="Male"/>
    <s v="Egypt"/>
    <s v="Arabic"/>
    <s v="Web Development"/>
    <n v="32"/>
    <s v="100"/>
    <n v="4.4000000000000004"/>
    <x v="0"/>
    <n v="0.91"/>
    <s v="Urgent"/>
    <s v="Active"/>
    <n v="14"/>
    <n v="15"/>
    <s v="Long Duration"/>
    <s v="EXCELLENT"/>
  </r>
  <r>
    <s v="FL250419"/>
    <s v="Kathleen Quinn"/>
    <s v="Female"/>
    <n v="36"/>
    <s v="Male"/>
    <s v="France"/>
    <s v="French"/>
    <s v="AI"/>
    <n v="8"/>
    <n v="100"/>
    <n v="2.2000000000000002"/>
    <x v="1"/>
    <n v="0.97"/>
    <s v="Pending"/>
    <s v="Inactive"/>
    <n v="10"/>
    <n v="5"/>
    <s v="Short Duration"/>
    <s v="EXCELLENT"/>
  </r>
  <r>
    <s v="FL250420"/>
    <s v="Natalie Frank MD"/>
    <s v="Female"/>
    <n v="37"/>
    <s v="Male"/>
    <s v="Australia"/>
    <s v="English"/>
    <s v="Mobile Apps"/>
    <n v="10"/>
    <s v="30"/>
    <n v="0"/>
    <x v="0"/>
    <n v="0.96"/>
    <s v="Urgent"/>
    <s v="Completed"/>
    <n v="15"/>
    <n v="12"/>
    <s v="Medium Duration"/>
    <s v="EXCELLENT"/>
  </r>
  <r>
    <s v="FL250421"/>
    <s v="Michael Reed"/>
    <s v="Male"/>
    <n v="31"/>
    <s v="Male"/>
    <s v="South Africa"/>
    <s v="Afrikaans"/>
    <s v="DevOps"/>
    <n v="0"/>
    <s v="50"/>
    <n v="1.1000000000000001"/>
    <x v="1"/>
    <n v="0.73"/>
    <s v="Follow-up"/>
    <s v="Active"/>
    <n v="2"/>
    <n v="1"/>
    <s v="Short Duration"/>
    <s v="EXCELLENT"/>
  </r>
  <r>
    <s v="FL250422"/>
    <s v="Sheila Smith"/>
    <s v="Female"/>
    <n v="47"/>
    <s v="Male"/>
    <s v="India"/>
    <s v="Hindi"/>
    <s v="Cybersecurity"/>
    <n v="22"/>
    <s v=""/>
    <n v="1.4"/>
    <x v="1"/>
    <n v="0.72"/>
    <s v="Reviewed"/>
    <s v="On Hold"/>
    <n v="19"/>
    <n v="2"/>
    <s v="Short Duration"/>
    <s v="EXCELLENT"/>
  </r>
  <r>
    <s v="FL250423"/>
    <s v="Morgan Ford"/>
    <s v="Female"/>
    <n v="60"/>
    <s v="Male"/>
    <s v="Mexico"/>
    <s v="Spanish"/>
    <s v="UI/UX Design"/>
    <n v="34"/>
    <n v="100"/>
    <n v="0"/>
    <x v="1"/>
    <n v="0.74"/>
    <s v="Follow-up"/>
    <s v="Completed"/>
    <n v="19"/>
    <n v="14"/>
    <s v="Long Duration"/>
    <s v="EXCELLENT"/>
  </r>
  <r>
    <s v="FL250424"/>
    <s v="Linda Schultz"/>
    <s v="Female"/>
    <n v="48"/>
    <s v="Male"/>
    <s v="Argentina"/>
    <s v="Spanish"/>
    <s v="Mobile Apps"/>
    <n v="5"/>
    <s v="30"/>
    <n v="1.5"/>
    <x v="0"/>
    <n v="0.79"/>
    <s v="Reviewed"/>
    <s v="Completed"/>
    <n v="4"/>
    <n v="2"/>
    <s v="Short Duration"/>
    <s v="EXCELLENT"/>
  </r>
  <r>
    <s v="FL250425"/>
    <s v="Regina Daniel"/>
    <s v="Female"/>
    <n v="24"/>
    <s v="Male"/>
    <s v="India"/>
    <s v="Hindi"/>
    <s v="AI"/>
    <n v="3"/>
    <s v="20"/>
    <n v="0"/>
    <x v="1"/>
    <n v="0.79"/>
    <s v="Urgent"/>
    <s v="On Hold"/>
    <n v="2"/>
    <n v="1"/>
    <s v="Short Duration"/>
    <s v="EXCELLENT"/>
  </r>
  <r>
    <s v="FL250426"/>
    <s v="Allison Perkins"/>
    <s v="Female"/>
    <n v="35"/>
    <s v="Male"/>
    <s v="Netherlands"/>
    <s v="Dutch"/>
    <s v="Machine Learning"/>
    <n v="10"/>
    <s v="75"/>
    <n v="0"/>
    <x v="2"/>
    <n v="0.74"/>
    <s v="Follow-up"/>
    <s v="On Hold"/>
    <n v="8"/>
    <n v="9"/>
    <s v="Medium Duration"/>
    <s v="EXCELLENT"/>
  </r>
  <r>
    <s v="FL250427"/>
    <s v="Bradley Weaver"/>
    <s v="Male"/>
    <n v="35"/>
    <s v="Male"/>
    <s v="US"/>
    <s v="English"/>
    <s v="DevOps"/>
    <s v="0"/>
    <s v="100"/>
    <n v="3.5"/>
    <x v="1"/>
    <n v="0.71"/>
    <s v="Urgent"/>
    <s v="Completed"/>
    <n v="2"/>
    <n v="1"/>
    <s v="Short Duration"/>
    <s v="EXCELLENT"/>
  </r>
  <r>
    <s v="FL250428"/>
    <s v="Sarah Hall"/>
    <s v="Female"/>
    <n v="29"/>
    <s v="Male"/>
    <s v="Netherlands"/>
    <s v="Dutch"/>
    <s v="UI/UX Design"/>
    <n v="6"/>
    <s v=""/>
    <n v="4.8"/>
    <x v="0"/>
    <n v="0.83"/>
    <s v="Reviewed"/>
    <s v="On Hold"/>
    <n v="14"/>
    <n v="2"/>
    <s v="Short Duration"/>
    <s v="EXCELLENT"/>
  </r>
  <r>
    <s v="FL250429"/>
    <s v="Diana Walton"/>
    <s v="Female"/>
    <n v="36"/>
    <s v="Male"/>
    <s v="Italy"/>
    <s v="Italian"/>
    <s v="Machine Learning"/>
    <n v="1"/>
    <n v="75"/>
    <n v="2.5125695216907653"/>
    <x v="2"/>
    <n v="0.63"/>
    <s v="Pending"/>
    <s v="Inactive"/>
    <n v="4"/>
    <n v="2"/>
    <s v="Short Duration"/>
    <s v="GOOD"/>
  </r>
  <r>
    <s v="FL250430"/>
    <s v="Donna Davis"/>
    <s v="Female"/>
    <n v="44"/>
    <s v="Male"/>
    <s v="Canada"/>
    <s v="English"/>
    <s v="AI"/>
    <n v="0"/>
    <s v=""/>
    <n v="4.8"/>
    <x v="2"/>
    <n v="0.84"/>
    <s v="Pending"/>
    <s v="Inactive"/>
    <n v="4"/>
    <n v="1"/>
    <s v="Short Duration"/>
    <s v="EXCELLENT"/>
  </r>
  <r>
    <s v="FL250431"/>
    <s v="Christopher Mcclain"/>
    <s v="Male"/>
    <n v="44"/>
    <s v="Male"/>
    <s v="South Africa"/>
    <s v="Afrikaans"/>
    <s v="Web Development"/>
    <s v="0"/>
    <s v=""/>
    <n v="1.4"/>
    <x v="0"/>
    <n v="0.93"/>
    <s v="Follow-up"/>
    <s v="Inactive"/>
    <n v="3"/>
    <n v="1"/>
    <s v="Short Duration"/>
    <s v="EXCELLENT"/>
  </r>
  <r>
    <s v="FL250432"/>
    <s v="Dr. Paul Williamson"/>
    <s v="Male"/>
    <n v="40"/>
    <s v="Male"/>
    <s v="India"/>
    <s v="Hindi"/>
    <s v="AI"/>
    <n v="13"/>
    <n v="100"/>
    <n v="1.1000000000000001"/>
    <x v="1"/>
    <n v="0.79"/>
    <s v="Urgent"/>
    <s v="Completed"/>
    <n v="13"/>
    <n v="9"/>
    <s v="Medium Duration"/>
    <s v="EXCELLENT"/>
  </r>
  <r>
    <s v="FL250433"/>
    <s v="Barbara Brown"/>
    <s v="Female"/>
    <n v="53"/>
    <s v="Male"/>
    <s v="Netherlands"/>
    <s v="Dutch"/>
    <s v="Machine Learning"/>
    <n v="13"/>
    <n v="50"/>
    <n v="3.3"/>
    <x v="1"/>
    <n v="0.93"/>
    <s v="Urgent"/>
    <s v="On Hold"/>
    <n v="10"/>
    <n v="10"/>
    <s v="Medium Duration"/>
    <s v="EXCELLENT"/>
  </r>
  <r>
    <s v="FL250434"/>
    <s v="Kimberly Allen"/>
    <s v="Female"/>
    <n v="35"/>
    <s v="Male"/>
    <s v="Germany"/>
    <s v="Germany"/>
    <s v="Blockchain Development"/>
    <n v="0"/>
    <n v="30"/>
    <n v="4.5999999999999996"/>
    <x v="2"/>
    <n v="0.97"/>
    <s v="Follow-up"/>
    <s v="On Hold"/>
    <n v="1"/>
    <n v="1"/>
    <s v="Short Duration"/>
    <s v="EXCELLENT"/>
  </r>
  <r>
    <s v="FL250435"/>
    <s v="Elizabeth Edwards"/>
    <s v="Female"/>
    <n v="27"/>
    <s v="Male"/>
    <s v="Argentina"/>
    <s v="Spanish"/>
    <s v="Machine Learning"/>
    <n v="7"/>
    <n v="75"/>
    <n v="2.8"/>
    <x v="1"/>
    <n v="0.92"/>
    <s v="Pending"/>
    <s v="Active"/>
    <n v="7"/>
    <n v="4"/>
    <s v="Short Duration"/>
    <s v="EXCELLENT"/>
  </r>
  <r>
    <s v="FL250436"/>
    <s v="Anthony Downs"/>
    <s v="Male"/>
    <n v="34"/>
    <s v="Male"/>
    <s v="Australia"/>
    <s v="English"/>
    <s v="DevOps"/>
    <n v="6"/>
    <s v="50"/>
    <n v="5"/>
    <x v="1"/>
    <n v="0.92"/>
    <s v="Reviewed"/>
    <s v="Active"/>
    <n v="8"/>
    <n v="3"/>
    <s v="Short Duration"/>
    <s v="EXCELLENT"/>
  </r>
  <r>
    <s v="FL250437"/>
    <s v="Jack Ortega"/>
    <s v="Male"/>
    <n v="24"/>
    <s v="Male"/>
    <s v="India"/>
    <s v="Hindi"/>
    <s v="Cybersecurity"/>
    <n v="2"/>
    <s v="75"/>
    <n v="4.7"/>
    <x v="0"/>
    <n v="0.68"/>
    <s v="Follow-up"/>
    <s v="On Hold"/>
    <n v="1"/>
    <n v="2"/>
    <s v="Short Duration"/>
    <s v="GOOD"/>
  </r>
  <r>
    <s v="FL250438"/>
    <s v="Marvin Moore"/>
    <s v="Male"/>
    <n v="57"/>
    <s v="Male"/>
    <s v="US"/>
    <s v="English"/>
    <s v="UI/UX Design"/>
    <n v="13"/>
    <s v="100"/>
    <n v="3.5"/>
    <x v="0"/>
    <n v="0.95"/>
    <s v="Reviewed"/>
    <s v="On Hold"/>
    <n v="13"/>
    <n v="3"/>
    <s v="Short Duration"/>
    <s v="EXCELLENT"/>
  </r>
  <r>
    <s v="FL250439"/>
    <s v="Tony French"/>
    <s v="Male"/>
    <n v="28"/>
    <s v="Male"/>
    <s v="South Korea"/>
    <s v="Korean"/>
    <s v="UI/UX Design"/>
    <n v="7"/>
    <n v="100"/>
    <n v="4.3"/>
    <x v="0"/>
    <n v="0.76"/>
    <s v="Pending"/>
    <s v="On Hold"/>
    <n v="7"/>
    <n v="12"/>
    <s v="Medium Duration"/>
    <s v="EXCELLENT"/>
  </r>
  <r>
    <s v="FL250440"/>
    <s v="Stacy Hudson"/>
    <s v="Female"/>
    <n v="26"/>
    <s v="Male"/>
    <s v="Italy"/>
    <s v="Italian"/>
    <s v="DevOps"/>
    <n v="7"/>
    <n v="100"/>
    <n v="3.3"/>
    <x v="1"/>
    <n v="0.66"/>
    <s v="Urgent"/>
    <s v="Completed"/>
    <n v="14"/>
    <n v="9"/>
    <s v="Medium Duration"/>
    <s v="GOOD"/>
  </r>
  <r>
    <s v="FL250441"/>
    <s v="Scott Washington"/>
    <s v="Male"/>
    <n v="34"/>
    <s v="Male"/>
    <s v="Argentina"/>
    <s v="Spanish"/>
    <s v="Mobile Apps"/>
    <n v="15"/>
    <s v="75"/>
    <n v="2.5125695216907653"/>
    <x v="0"/>
    <n v="0.73"/>
    <s v="Pending"/>
    <s v="On Hold"/>
    <n v="14"/>
    <n v="8"/>
    <s v="Medium Duration"/>
    <s v="EXCELLENT"/>
  </r>
  <r>
    <s v="FL250442"/>
    <s v="Timothy Wright"/>
    <s v="Male"/>
    <n v="43"/>
    <s v="Male"/>
    <s v="Japan"/>
    <s v="Japanese"/>
    <s v="AI"/>
    <s v="0"/>
    <n v="20"/>
    <n v="2.8"/>
    <x v="2"/>
    <n v="0.99"/>
    <s v="Follow-up"/>
    <s v="Active"/>
    <n v="4"/>
    <n v="1"/>
    <s v="Short Duration"/>
    <s v="EXCELLENT"/>
  </r>
  <r>
    <s v="FL250443"/>
    <s v="Joseph Gonzalez"/>
    <s v="Male"/>
    <n v="31"/>
    <s v="Male"/>
    <s v="China"/>
    <s v="Mandarin"/>
    <s v="Graphic Design"/>
    <n v="5"/>
    <s v=""/>
    <n v="2.7"/>
    <x v="1"/>
    <n v="0.94"/>
    <s v="Urgent"/>
    <s v="Completed"/>
    <n v="4"/>
    <n v="1"/>
    <s v="Short Duration"/>
    <s v="EXCELLENT"/>
  </r>
  <r>
    <s v="FL250444"/>
    <s v="Andrea Perez"/>
    <s v="Female"/>
    <n v="34"/>
    <s v="Male"/>
    <s v="China"/>
    <s v="Mandarin"/>
    <s v="Blockchain Development"/>
    <s v="0"/>
    <n v="50"/>
    <n v="0"/>
    <x v="0"/>
    <n v="0.84"/>
    <s v="Follow-up"/>
    <s v="On Hold"/>
    <n v="5"/>
    <n v="1"/>
    <s v="Short Duration"/>
    <s v="EXCELLENT"/>
  </r>
  <r>
    <s v="FL250445"/>
    <s v="Angel Collins"/>
    <s v="Female"/>
    <n v="32"/>
    <s v="Male"/>
    <s v="Russia"/>
    <s v="Russian"/>
    <s v="Cybersecurity"/>
    <n v="10"/>
    <n v="20"/>
    <n v="2.5125695216907653"/>
    <x v="1"/>
    <n v="0.92"/>
    <s v="Follow-up"/>
    <s v="Active"/>
    <n v="12"/>
    <n v="4"/>
    <s v="Short Duration"/>
    <s v="EXCELLENT"/>
  </r>
  <r>
    <s v="FL250446"/>
    <s v="Daniel Terry"/>
    <s v="Male"/>
    <n v="24"/>
    <s v="Male"/>
    <s v="Egypt"/>
    <s v="Arabic"/>
    <s v="DevOps"/>
    <n v="6"/>
    <n v="75"/>
    <n v="4.3"/>
    <x v="1"/>
    <n v="0.79"/>
    <s v="Pending"/>
    <s v="Completed"/>
    <n v="14"/>
    <n v="4"/>
    <s v="Short Duration"/>
    <s v="EXCELLENT"/>
  </r>
  <r>
    <s v="FL250447"/>
    <s v="Steven Whitaker"/>
    <s v="Male"/>
    <n v="35"/>
    <s v="Male"/>
    <s v="UK"/>
    <s v="English"/>
    <s v="AI"/>
    <n v="8"/>
    <n v="50"/>
    <n v="2.5125695216907653"/>
    <x v="0"/>
    <n v="0.9"/>
    <s v="Follow-up"/>
    <s v="On Hold"/>
    <n v="6"/>
    <n v="5"/>
    <s v="Short Duration"/>
    <s v="EXCELLENT"/>
  </r>
  <r>
    <s v="FL250448"/>
    <s v="Denise Neal"/>
    <s v="Female"/>
    <n v="22"/>
    <s v="Male"/>
    <s v="Australia"/>
    <s v="English"/>
    <s v="Mobile Apps"/>
    <n v="4"/>
    <s v="20"/>
    <n v="2.5125695216907653"/>
    <x v="0"/>
    <n v="0.73"/>
    <s v="Pending"/>
    <s v="On Hold"/>
    <n v="1"/>
    <n v="1"/>
    <s v="Short Duration"/>
    <s v="EXCELLENT"/>
  </r>
  <r>
    <s v="FL250449"/>
    <s v="Amanda Jacobs"/>
    <s v="Female"/>
    <n v="55"/>
    <s v="Male"/>
    <s v="Egypt"/>
    <s v="Arabic"/>
    <s v="AI"/>
    <n v="3"/>
    <s v="100"/>
    <n v="2.5125695216907653"/>
    <x v="1"/>
    <n v="0.73"/>
    <s v="Urgent"/>
    <s v="On Hold"/>
    <n v="1"/>
    <n v="2"/>
    <s v="Short Duration"/>
    <s v="EXCELLENT"/>
  </r>
  <r>
    <s v="FL250450"/>
    <s v="Karen Mercer"/>
    <s v="Female"/>
    <n v="54"/>
    <s v="Male"/>
    <s v="Argentina"/>
    <s v="Spanish"/>
    <s v="Machine Learning"/>
    <s v="0"/>
    <s v="30"/>
    <n v="2.9"/>
    <x v="1"/>
    <n v="0.78"/>
    <s v="Pending"/>
    <s v="Completed"/>
    <n v="3"/>
    <n v="3"/>
    <s v="Short Duration"/>
    <s v="EXCELLENT"/>
  </r>
  <r>
    <s v="FL250451"/>
    <s v="Lindsay Hudson"/>
    <s v="Female"/>
    <n v="36"/>
    <s v="Male"/>
    <s v="Netherlands"/>
    <s v="Dutch"/>
    <s v="Cybersecurity"/>
    <n v="11"/>
    <n v="30"/>
    <n v="0"/>
    <x v="1"/>
    <n v="0.63"/>
    <s v="Urgent"/>
    <s v="Active"/>
    <n v="9"/>
    <n v="14"/>
    <s v="Long Duration"/>
    <s v="GOOD"/>
  </r>
  <r>
    <s v="FL250452"/>
    <s v="Stephanie Armstrong"/>
    <s v="Female"/>
    <n v="36"/>
    <s v="Male"/>
    <s v="Netherlands"/>
    <s v="Dutch"/>
    <s v="AI"/>
    <n v="17"/>
    <s v="50"/>
    <n v="1.3"/>
    <x v="2"/>
    <n v="0.64"/>
    <s v="Pending"/>
    <s v="Active"/>
    <n v="18"/>
    <n v="7"/>
    <s v="Medium Duration"/>
    <s v="GOOD"/>
  </r>
  <r>
    <s v="FL250453"/>
    <s v="Dr. Jessica Campbell"/>
    <s v="Female"/>
    <n v="25"/>
    <s v="Male"/>
    <s v="Argentina"/>
    <s v="Spanish"/>
    <s v="Web Development"/>
    <n v="1"/>
    <s v="75"/>
    <n v="0"/>
    <x v="1"/>
    <n v="0.79"/>
    <s v="Reviewed"/>
    <s v="Inactive"/>
    <n v="2"/>
    <n v="3"/>
    <s v="Short Duration"/>
    <s v="EXCELLENT"/>
  </r>
  <r>
    <s v="FL250454"/>
    <s v="Curtis Maxwell"/>
    <s v="Male"/>
    <n v="46"/>
    <s v="Male"/>
    <s v="Indonesia"/>
    <s v="Indonesian"/>
    <s v="AI"/>
    <n v="16"/>
    <s v="20"/>
    <n v="4.8"/>
    <x v="1"/>
    <n v="0.86"/>
    <s v="Reviewed"/>
    <s v="On Hold"/>
    <n v="12"/>
    <n v="8"/>
    <s v="Medium Duration"/>
    <s v="EXCELLENT"/>
  </r>
  <r>
    <s v="FL250455"/>
    <s v="Adam Kelly PhD"/>
    <s v="Male"/>
    <n v="41"/>
    <s v="Male"/>
    <s v="Argentina"/>
    <s v="Spanish"/>
    <s v="Machine Learning"/>
    <n v="11"/>
    <n v="40"/>
    <n v="2.4"/>
    <x v="0"/>
    <n v="0.79"/>
    <s v="Follow-up"/>
    <s v="Inactive"/>
    <n v="9"/>
    <n v="2"/>
    <s v="Short Duration"/>
    <s v="EXCELLENT"/>
  </r>
  <r>
    <s v="FL250456"/>
    <s v="Julie Becker"/>
    <s v="Female"/>
    <n v="21"/>
    <s v="Male"/>
    <s v="Russia"/>
    <s v="Russian"/>
    <s v="Mobile Apps"/>
    <n v="3"/>
    <n v="100"/>
    <n v="4.7"/>
    <x v="0"/>
    <n v="0.96"/>
    <s v="Pending"/>
    <s v="Inactive"/>
    <n v="2"/>
    <n v="1"/>
    <s v="Short Duration"/>
    <s v="EXCELLENT"/>
  </r>
  <r>
    <s v="FL250457"/>
    <s v="James Moore"/>
    <s v="Male"/>
    <n v="29"/>
    <s v="Male"/>
    <s v="US"/>
    <s v="English"/>
    <s v="Graphic Design"/>
    <s v="0"/>
    <n v="75"/>
    <n v="2"/>
    <x v="0"/>
    <n v="0.79"/>
    <s v="Pending"/>
    <s v="Active"/>
    <n v="4"/>
    <n v="3"/>
    <s v="Short Duration"/>
    <s v="EXCELLENT"/>
  </r>
  <r>
    <s v="FL250458"/>
    <s v="Danielle Barrera"/>
    <s v="Female"/>
    <n v="44"/>
    <s v="Male"/>
    <s v="US"/>
    <s v="English"/>
    <s v="Mobile Apps"/>
    <n v="3"/>
    <n v="50"/>
    <n v="2.2000000000000002"/>
    <x v="0"/>
    <n v="0.77"/>
    <s v="Urgent"/>
    <s v="Completed"/>
    <n v="4"/>
    <n v="1"/>
    <s v="Short Duration"/>
    <s v="EXCELLENT"/>
  </r>
  <r>
    <s v="FL250459"/>
    <s v="David Sanchez"/>
    <s v="Male"/>
    <n v="40"/>
    <s v="Male"/>
    <s v="Canada"/>
    <s v="English"/>
    <s v="Machine Learning"/>
    <n v="1"/>
    <s v="100"/>
    <n v="2.1"/>
    <x v="1"/>
    <n v="0.79"/>
    <s v="Follow-up"/>
    <s v="Completed"/>
    <n v="4"/>
    <n v="1"/>
    <s v="Short Duration"/>
    <s v="EXCELLENT"/>
  </r>
  <r>
    <s v="FL250460"/>
    <s v="Tiffany Bowman"/>
    <s v="Female"/>
    <n v="27"/>
    <s v="Male"/>
    <s v="Egypt"/>
    <s v="Arabic"/>
    <s v="Data Analysis"/>
    <n v="1"/>
    <s v="30"/>
    <n v="1.7"/>
    <x v="0"/>
    <n v="0.65"/>
    <s v="Pending"/>
    <s v="Active"/>
    <n v="5"/>
    <n v="4"/>
    <s v="Short Duration"/>
    <s v="GOOD"/>
  </r>
  <r>
    <s v="FL250461"/>
    <s v="Jesus Quinn"/>
    <s v="Male"/>
    <n v="53"/>
    <s v="Male"/>
    <s v="France"/>
    <s v="French"/>
    <s v="Mobile Apps"/>
    <n v="35"/>
    <s v=""/>
    <n v="5"/>
    <x v="1"/>
    <n v="0.62"/>
    <s v="Follow-up"/>
    <s v="Completed"/>
    <n v="14"/>
    <n v="9"/>
    <s v="Medium Duration"/>
    <s v="GOOD"/>
  </r>
  <r>
    <s v="FL250462"/>
    <s v="Mr. Danny Morris DDS"/>
    <s v="Male"/>
    <n v="20"/>
    <s v="Male"/>
    <s v="Turkey"/>
    <s v="Turkish"/>
    <s v="Data Analysis"/>
    <n v="1"/>
    <s v="50"/>
    <n v="2.9"/>
    <x v="0"/>
    <n v="0.81"/>
    <s v="Reviewed"/>
    <s v="Inactive"/>
    <n v="1"/>
    <n v="1"/>
    <s v="Short Duration"/>
    <s v="EXCELLENT"/>
  </r>
  <r>
    <s v="FL250463"/>
    <s v="Nicole York"/>
    <s v="Female"/>
    <m/>
    <s v="Male"/>
    <s v="Japan"/>
    <s v="Japanese"/>
    <s v="DevOps"/>
    <n v="12"/>
    <n v="50"/>
    <n v="4.0999999999999996"/>
    <x v="1"/>
    <n v="0.62"/>
    <s v="Pending"/>
    <s v="On Hold"/>
    <n v="7"/>
    <n v="4"/>
    <s v="Short Duration"/>
    <s v="GOOD"/>
  </r>
  <r>
    <s v="FL250464"/>
    <s v="John Mathis"/>
    <s v="Male"/>
    <n v="26"/>
    <s v="Male"/>
    <s v="Mexico"/>
    <s v="Spanish"/>
    <s v="Web Development"/>
    <n v="8"/>
    <s v="40"/>
    <n v="4.9000000000000004"/>
    <x v="0"/>
    <n v="0.87"/>
    <s v="Pending"/>
    <s v="Active"/>
    <n v="9"/>
    <n v="4"/>
    <s v="Short Duration"/>
    <s v="EXCELLENT"/>
  </r>
  <r>
    <s v="FL250465"/>
    <s v="Julie Barnett"/>
    <s v="Female"/>
    <n v="49"/>
    <s v="Male"/>
    <s v="Brazil"/>
    <s v="Portuguese"/>
    <s v="Machine Learning"/>
    <n v="13"/>
    <n v="100"/>
    <n v="2.5"/>
    <x v="0"/>
    <n v="0.79"/>
    <s v="Follow-up"/>
    <s v="On Hold"/>
    <n v="6"/>
    <n v="2"/>
    <s v="Short Duration"/>
    <s v="EXCELLENT"/>
  </r>
  <r>
    <s v="FL250466"/>
    <s v="Jasmine Harris"/>
    <s v="Female"/>
    <n v="20"/>
    <s v="Male"/>
    <s v="Egypt"/>
    <s v="Arabic"/>
    <s v="Data Analysis"/>
    <n v="0"/>
    <n v="30"/>
    <n v="0"/>
    <x v="1"/>
    <n v="0.76"/>
    <s v="Pending"/>
    <s v="Completed"/>
    <n v="5"/>
    <n v="3"/>
    <s v="Short Duration"/>
    <s v="EXCELLENT"/>
  </r>
  <r>
    <s v="FL250467"/>
    <s v="Mary Henry"/>
    <s v="Female"/>
    <n v="39"/>
    <s v="Male"/>
    <s v="China"/>
    <s v="Mandarin"/>
    <s v="Blockchain Development"/>
    <n v="11"/>
    <s v="100"/>
    <n v="2.8"/>
    <x v="2"/>
    <n v="0.7"/>
    <s v="Follow-up"/>
    <s v="On Hold"/>
    <n v="9"/>
    <n v="10"/>
    <s v="Medium Duration"/>
    <s v="GOOD"/>
  </r>
  <r>
    <s v="FL250468"/>
    <s v="Judith Riggs"/>
    <s v="Female"/>
    <n v="41"/>
    <s v="Male"/>
    <s v="China"/>
    <s v="Mandarin"/>
    <s v="Machine Learning"/>
    <n v="19"/>
    <s v="100"/>
    <n v="3.8"/>
    <x v="1"/>
    <n v="0.71"/>
    <s v="Pending"/>
    <s v="Completed"/>
    <n v="16"/>
    <n v="5"/>
    <s v="Short Duration"/>
    <s v="EXCELLENT"/>
  </r>
  <r>
    <s v="FL250469"/>
    <s v="Justin Ruiz"/>
    <s v="Male"/>
    <n v="59"/>
    <s v="Male"/>
    <s v="Canada"/>
    <s v="English"/>
    <s v="Mobile Apps"/>
    <n v="30"/>
    <n v="30"/>
    <n v="4.3"/>
    <x v="1"/>
    <n v="0.83"/>
    <s v="Urgent"/>
    <s v="Completed"/>
    <n v="11"/>
    <n v="3"/>
    <s v="Short Duration"/>
    <s v="EXCELLENT"/>
  </r>
  <r>
    <s v="FL250470"/>
    <s v="Jennifer Sullivan"/>
    <s v="Female"/>
    <n v="45"/>
    <s v="Male"/>
    <s v="Australia"/>
    <s v="English"/>
    <s v="Blockchain Development"/>
    <n v="8"/>
    <s v="40"/>
    <n v="0"/>
    <x v="0"/>
    <n v="0.78"/>
    <s v="Follow-up"/>
    <s v="Inactive"/>
    <n v="7"/>
    <n v="9"/>
    <s v="Medium Duration"/>
    <s v="EXCELLENT"/>
  </r>
  <r>
    <s v="FL250471"/>
    <s v="Jesse Moran"/>
    <s v="Male"/>
    <n v="22"/>
    <s v="Male"/>
    <s v="Indonesia"/>
    <s v="Indonesian"/>
    <s v="Cybersecurity"/>
    <n v="0"/>
    <s v="40"/>
    <n v="1.3"/>
    <x v="1"/>
    <n v="0.78"/>
    <s v="Pending"/>
    <s v="Completed"/>
    <n v="2"/>
    <n v="1"/>
    <s v="Short Duration"/>
    <s v="EXCELLENT"/>
  </r>
  <r>
    <s v="FL250472"/>
    <s v="Monica Smith"/>
    <s v="Female"/>
    <n v="48"/>
    <s v="Male"/>
    <s v="India"/>
    <s v="Hindi"/>
    <s v="Mobile Apps"/>
    <n v="7"/>
    <s v="50"/>
    <n v="4.7"/>
    <x v="1"/>
    <n v="0.6"/>
    <s v="Reviewed"/>
    <s v="Inactive"/>
    <n v="13"/>
    <n v="10"/>
    <s v="Medium Duration"/>
    <s v="GOOD"/>
  </r>
  <r>
    <s v="FL250473"/>
    <s v="Ian May"/>
    <s v="Male"/>
    <n v="36"/>
    <s v="Male"/>
    <s v="France"/>
    <s v="French"/>
    <s v="Blockchain Development"/>
    <n v="11"/>
    <n v="40"/>
    <n v="1.3"/>
    <x v="1"/>
    <n v="0.79"/>
    <s v="Pending"/>
    <s v="Inactive"/>
    <n v="15"/>
    <n v="4"/>
    <s v="Short Duration"/>
    <s v="EXCELLENT"/>
  </r>
  <r>
    <s v="FL250474"/>
    <s v="Kayla Meyers"/>
    <s v="Female"/>
    <n v="57"/>
    <s v="Male"/>
    <s v="China"/>
    <s v="Mandarin"/>
    <s v="Blockchain Development"/>
    <s v="0"/>
    <s v="75"/>
    <n v="4.8"/>
    <x v="1"/>
    <n v="0.79"/>
    <s v="Reviewed"/>
    <s v="Inactive"/>
    <n v="1"/>
    <n v="2"/>
    <s v="Short Duration"/>
    <s v="EXCELLENT"/>
  </r>
  <r>
    <s v="FL250475"/>
    <s v="John Bray"/>
    <s v="Male"/>
    <n v="42"/>
    <s v="Male"/>
    <s v="US"/>
    <s v="English"/>
    <s v="UI/UX Design"/>
    <n v="14"/>
    <n v="30"/>
    <n v="1.3"/>
    <x v="0"/>
    <n v="0.94"/>
    <s v="Reviewed"/>
    <s v="Active"/>
    <n v="6"/>
    <n v="1"/>
    <s v="Short Duration"/>
    <s v="EXCELLENT"/>
  </r>
  <r>
    <s v="FL250476"/>
    <s v="James Smith"/>
    <s v="Male"/>
    <n v="31"/>
    <s v="Male"/>
    <s v="Indonesia"/>
    <s v="Indonesian"/>
    <s v="Cybersecurity"/>
    <n v="11"/>
    <n v="50"/>
    <n v="4.3"/>
    <x v="0"/>
    <n v="0.62"/>
    <s v="Urgent"/>
    <s v="Active"/>
    <n v="7"/>
    <n v="14"/>
    <s v="Long Duration"/>
    <s v="GOOD"/>
  </r>
  <r>
    <s v="FL250477"/>
    <s v="Mark Duncan"/>
    <s v="Male"/>
    <n v="52"/>
    <s v="Male"/>
    <s v="Spain"/>
    <s v="Spanish"/>
    <s v="Cybersecurity"/>
    <n v="31"/>
    <s v="30"/>
    <n v="2.5125695216907653"/>
    <x v="1"/>
    <n v="0.79"/>
    <s v="Follow-up"/>
    <s v="Completed"/>
    <n v="14"/>
    <n v="3"/>
    <s v="Short Duration"/>
    <s v="EXCELLENT"/>
  </r>
  <r>
    <s v="FL250478"/>
    <s v="Matthew Gay"/>
    <s v="Male"/>
    <n v="56"/>
    <s v="Male"/>
    <s v="Netherlands"/>
    <s v="Dutch"/>
    <s v="DevOps"/>
    <n v="16"/>
    <n v="30"/>
    <n v="0"/>
    <x v="1"/>
    <n v="0.79"/>
    <s v="Pending"/>
    <s v="Inactive"/>
    <n v="12"/>
    <n v="10"/>
    <s v="Medium Duration"/>
    <s v="EXCELLENT"/>
  </r>
  <r>
    <s v="FL250479"/>
    <s v="Cheryl Freeman"/>
    <s v="Female"/>
    <n v="24"/>
    <s v="Male"/>
    <s v="Netherlands"/>
    <s v="Dutch"/>
    <s v="DevOps"/>
    <n v="6"/>
    <s v="30"/>
    <n v="0"/>
    <x v="1"/>
    <n v="0.84"/>
    <s v="Urgent"/>
    <s v="Active"/>
    <n v="6"/>
    <n v="4"/>
    <s v="Short Duration"/>
    <s v="EXCELLENT"/>
  </r>
  <r>
    <s v="FL250480"/>
    <s v="Patrick Welch"/>
    <s v="Male"/>
    <n v="48"/>
    <s v="Male"/>
    <s v="Canada"/>
    <s v="English"/>
    <s v="DevOps"/>
    <n v="21"/>
    <s v="75"/>
    <n v="2.7"/>
    <x v="1"/>
    <n v="0.79"/>
    <s v="Pending"/>
    <s v="Inactive"/>
    <n v="17"/>
    <n v="8"/>
    <s v="Medium Duration"/>
    <s v="EXCELLENT"/>
  </r>
  <r>
    <s v="FL250481"/>
    <s v="Craig Levine"/>
    <s v="Male"/>
    <n v="59"/>
    <s v="Male"/>
    <s v="France"/>
    <s v="French"/>
    <s v="Cybersecurity"/>
    <n v="13"/>
    <s v="40"/>
    <n v="2.4"/>
    <x v="0"/>
    <n v="0.65"/>
    <s v="Reviewed"/>
    <s v="On Hold"/>
    <n v="13"/>
    <n v="4"/>
    <s v="Short Duration"/>
    <s v="GOOD"/>
  </r>
  <r>
    <s v="FL250482"/>
    <s v="Richard Harvey"/>
    <s v="Male"/>
    <m/>
    <s v="Male"/>
    <s v="UK"/>
    <s v="English"/>
    <s v="Web Development"/>
    <s v="0"/>
    <s v="40"/>
    <n v="1.9"/>
    <x v="1"/>
    <n v="0.94"/>
    <s v="Follow-up"/>
    <s v="On Hold"/>
    <n v="4"/>
    <n v="3"/>
    <s v="Short Duration"/>
    <s v="EXCELLENT"/>
  </r>
  <r>
    <s v="FL250483"/>
    <s v="Bonnie Sherman"/>
    <s v="Female"/>
    <m/>
    <s v="Male"/>
    <s v="Netherlands"/>
    <s v="Dutch"/>
    <s v="Mobile Apps"/>
    <n v="11"/>
    <n v="20"/>
    <n v="3.6"/>
    <x v="0"/>
    <n v="0.69"/>
    <s v="Pending"/>
    <s v="On Hold"/>
    <n v="15"/>
    <n v="6"/>
    <s v="Short Duration"/>
    <s v="GOOD"/>
  </r>
  <r>
    <s v="FL250484"/>
    <s v="Keith Trujillo"/>
    <s v="Male"/>
    <n v="25"/>
    <s v="Male"/>
    <s v="Netherlands"/>
    <s v="Dutch"/>
    <s v="Mobile Apps"/>
    <n v="0"/>
    <s v="50"/>
    <n v="2.9"/>
    <x v="1"/>
    <n v="0.65"/>
    <s v="Pending"/>
    <s v="Completed"/>
    <n v="2"/>
    <n v="1"/>
    <s v="Short Duration"/>
    <s v="GOOD"/>
  </r>
  <r>
    <s v="FL250485"/>
    <s v="Corey Combs"/>
    <s v="Male"/>
    <n v="31"/>
    <s v="Male"/>
    <s v="Egypt"/>
    <s v="Arabic"/>
    <s v="Mobile Apps"/>
    <n v="2"/>
    <n v="75"/>
    <n v="2.8"/>
    <x v="0"/>
    <n v="0.6"/>
    <s v="Reviewed"/>
    <s v="Inactive"/>
    <n v="5"/>
    <n v="1"/>
    <s v="Short Duration"/>
    <s v="GOOD"/>
  </r>
  <r>
    <s v="FL250486"/>
    <s v="Antonio King"/>
    <s v="Male"/>
    <n v="40"/>
    <s v="Male"/>
    <s v="Turkey"/>
    <s v="Turkish"/>
    <s v="DevOps"/>
    <n v="12"/>
    <s v="75"/>
    <n v="2.6"/>
    <x v="0"/>
    <n v="0.79"/>
    <s v="Pending"/>
    <s v="On Hold"/>
    <n v="13"/>
    <n v="13"/>
    <s v="Long Duration"/>
    <s v="EXCELLENT"/>
  </r>
  <r>
    <s v="FL250487"/>
    <s v="Amy Lee"/>
    <s v="Female"/>
    <n v="48"/>
    <s v="Male"/>
    <s v="Russia"/>
    <s v="Russian"/>
    <s v="Blockchain Development"/>
    <n v="13"/>
    <n v="100"/>
    <n v="2.7"/>
    <x v="2"/>
    <n v="0.62"/>
    <s v="Pending"/>
    <s v="Active"/>
    <n v="8"/>
    <n v="4"/>
    <s v="Short Duration"/>
    <s v="GOOD"/>
  </r>
  <r>
    <s v="FL250488"/>
    <s v="Jennifer Rogers"/>
    <s v="Female"/>
    <n v="24"/>
    <s v="Male"/>
    <s v="South Africa"/>
    <s v="Afrikaans"/>
    <s v="Mobile Apps"/>
    <n v="6"/>
    <s v="30"/>
    <n v="1.1000000000000001"/>
    <x v="1"/>
    <n v="0.79"/>
    <s v="Reviewed"/>
    <s v="On Hold"/>
    <n v="9"/>
    <n v="9"/>
    <s v="Medium Duration"/>
    <s v="EXCELLENT"/>
  </r>
  <r>
    <s v="FL250489"/>
    <s v="Jeffrey Cooper"/>
    <s v="Male"/>
    <n v="33"/>
    <s v="Male"/>
    <s v="Indonesia"/>
    <s v="Indonesian"/>
    <s v="Web Development"/>
    <n v="10"/>
    <n v="30"/>
    <n v="0"/>
    <x v="1"/>
    <n v="0.89"/>
    <s v="Urgent"/>
    <s v="On Hold"/>
    <n v="11"/>
    <n v="10"/>
    <s v="Medium Duration"/>
    <s v="EXCELLENT"/>
  </r>
  <r>
    <s v="FL250490"/>
    <s v="Allison Williams"/>
    <s v="Female"/>
    <n v="43"/>
    <s v="Male"/>
    <s v="Brazil"/>
    <s v="Portuguese"/>
    <s v="UI/UX Design"/>
    <n v="2"/>
    <n v="40"/>
    <n v="0"/>
    <x v="1"/>
    <n v="0.89"/>
    <s v="Reviewed"/>
    <s v="On Hold"/>
    <n v="5"/>
    <n v="1"/>
    <s v="Short Duration"/>
    <s v="EXCELLENT"/>
  </r>
  <r>
    <s v="FL250491"/>
    <s v="Raymond Sherman"/>
    <s v="Male"/>
    <n v="43"/>
    <s v="Male"/>
    <s v="Spain"/>
    <s v="Spanish"/>
    <s v="Blockchain Development"/>
    <n v="4"/>
    <s v="50"/>
    <n v="0"/>
    <x v="1"/>
    <n v="1"/>
    <s v="Urgent"/>
    <s v="Completed"/>
    <n v="2"/>
    <n v="1"/>
    <s v="Short Duration"/>
    <s v="EXCELLENT"/>
  </r>
  <r>
    <s v="FL250492"/>
    <s v="Jennifer Nelson"/>
    <s v="Female"/>
    <n v="33"/>
    <s v="Male"/>
    <s v="Australia"/>
    <s v="English"/>
    <s v="Web Development"/>
    <n v="11"/>
    <s v=""/>
    <n v="4.5999999999999996"/>
    <x v="1"/>
    <n v="0.79"/>
    <s v="Follow-up"/>
    <s v="Active"/>
    <n v="15"/>
    <n v="2"/>
    <s v="Short Duration"/>
    <s v="EXCELLENT"/>
  </r>
  <r>
    <s v="FL250493"/>
    <s v="Jennifer Carter"/>
    <s v="Female"/>
    <n v="49"/>
    <s v="Male"/>
    <s v="Russia"/>
    <s v="Russian"/>
    <s v="UI/UX Design"/>
    <n v="14"/>
    <s v="40"/>
    <n v="1.5"/>
    <x v="2"/>
    <n v="0.6"/>
    <s v="Urgent"/>
    <s v="Inactive"/>
    <n v="15"/>
    <n v="10"/>
    <s v="Medium Duration"/>
    <s v="GOOD"/>
  </r>
  <r>
    <s v="FL250494"/>
    <s v="Todd Williams"/>
    <s v="Male"/>
    <n v="55"/>
    <s v="Male"/>
    <s v="Canada"/>
    <s v="English"/>
    <s v="UI/UX Design"/>
    <n v="10"/>
    <s v="40"/>
    <n v="2"/>
    <x v="0"/>
    <n v="0.85"/>
    <s v="Urgent"/>
    <s v="Active"/>
    <n v="7"/>
    <n v="6"/>
    <s v="Short Duration"/>
    <s v="EXCELLENT"/>
  </r>
  <r>
    <s v="FL250495"/>
    <s v="Emily Horton"/>
    <s v="Female"/>
    <n v="33"/>
    <s v="Male"/>
    <s v="South Korea"/>
    <s v="Korean"/>
    <s v="Graphic Design"/>
    <n v="3"/>
    <n v="40"/>
    <n v="1.6"/>
    <x v="2"/>
    <n v="0.83"/>
    <s v="Follow-up"/>
    <s v="Inactive"/>
    <n v="4"/>
    <n v="2"/>
    <s v="Short Duration"/>
    <s v="EXCELLENT"/>
  </r>
  <r>
    <s v="FL250496"/>
    <s v="Lance Lester"/>
    <s v="Male"/>
    <n v="32"/>
    <s v="Male"/>
    <s v="Argentina"/>
    <s v="Spanish"/>
    <s v="AI"/>
    <n v="3"/>
    <n v="30"/>
    <n v="1.5"/>
    <x v="0"/>
    <n v="0.96"/>
    <s v="Urgent"/>
    <s v="Completed"/>
    <n v="5"/>
    <n v="1"/>
    <s v="Short Duration"/>
    <s v="EXCELLENT"/>
  </r>
  <r>
    <s v="FL250497"/>
    <s v="Kevin Flores"/>
    <s v="Male"/>
    <n v="58"/>
    <s v="Male"/>
    <s v="Netherlands"/>
    <s v="Dutch"/>
    <s v="Blockchain Development"/>
    <n v="33"/>
    <s v=""/>
    <n v="4.0999999999999996"/>
    <x v="1"/>
    <n v="0.83"/>
    <s v="Reviewed"/>
    <s v="Completed"/>
    <n v="19"/>
    <n v="3"/>
    <s v="Short Duration"/>
    <s v="EXCELLENT"/>
  </r>
  <r>
    <s v="FL250498"/>
    <s v="Aaron Stewart PhD"/>
    <s v="Male"/>
    <n v="49"/>
    <s v="Male"/>
    <s v="Indonesia"/>
    <s v="Indonesian"/>
    <s v="Data Analysis"/>
    <n v="24"/>
    <s v="100"/>
    <n v="4.7"/>
    <x v="0"/>
    <n v="0.6"/>
    <s v="Urgent"/>
    <s v="Completed"/>
    <n v="20"/>
    <n v="3"/>
    <s v="Short Duration"/>
    <s v="GOOD"/>
  </r>
  <r>
    <s v="FL250499"/>
    <s v="Robin Moore"/>
    <s v="Female"/>
    <n v="22"/>
    <s v="Male"/>
    <s v="Russia"/>
    <s v="Russian"/>
    <s v="UI/UX Design"/>
    <n v="3"/>
    <n v="100"/>
    <n v="3.6"/>
    <x v="1"/>
    <n v="0.78"/>
    <s v="Follow-up"/>
    <s v="Completed"/>
    <n v="3"/>
    <n v="4"/>
    <s v="Short Duration"/>
    <s v="EXCELLENT"/>
  </r>
  <r>
    <s v="FL250500"/>
    <s v="Suzanne Ingram"/>
    <s v="Female"/>
    <n v="40"/>
    <s v="Male"/>
    <s v="Egypt"/>
    <s v="Arabic"/>
    <s v="Web Development"/>
    <n v="11"/>
    <n v="20"/>
    <n v="1.8"/>
    <x v="1"/>
    <n v="0.9"/>
    <s v="Reviewed"/>
    <s v="Inactive"/>
    <n v="13"/>
    <n v="10"/>
    <s v="Medium Duration"/>
    <s v="EXCELLENT"/>
  </r>
  <r>
    <s v="FL250501"/>
    <s v="Jacob Mclaughlin"/>
    <s v="Male"/>
    <n v="55"/>
    <s v="Male"/>
    <s v="Australia"/>
    <s v="English"/>
    <s v="Data Analysis"/>
    <n v="7"/>
    <n v="100"/>
    <n v="2.1"/>
    <x v="0"/>
    <n v="0.66"/>
    <s v="Follow-up"/>
    <s v="On Hold"/>
    <n v="8"/>
    <n v="9"/>
    <s v="Medium Duration"/>
    <s v="GOOD"/>
  </r>
  <r>
    <s v="FL250502"/>
    <s v="Michael Nunez"/>
    <s v="Male"/>
    <n v="32"/>
    <s v="Male"/>
    <s v="Mexico"/>
    <s v="Spanish"/>
    <s v="DevOps"/>
    <n v="1"/>
    <n v="50"/>
    <n v="2.5125695216907653"/>
    <x v="1"/>
    <n v="0.7"/>
    <s v="Follow-up"/>
    <s v="Inactive"/>
    <n v="4"/>
    <n v="5"/>
    <s v="Short Duration"/>
    <s v="GOOD"/>
  </r>
  <r>
    <s v="FL250503"/>
    <s v="Isabel Brown"/>
    <s v="Female"/>
    <n v="21"/>
    <s v="Male"/>
    <s v="Japan"/>
    <s v="Japanese"/>
    <s v="UI/UX Design"/>
    <n v="0"/>
    <n v="30"/>
    <n v="4.2"/>
    <x v="1"/>
    <n v="0.79"/>
    <s v="Pending"/>
    <s v="Active"/>
    <n v="3"/>
    <n v="2"/>
    <s v="Short Duration"/>
    <s v="EXCELLENT"/>
  </r>
  <r>
    <s v="FL250504"/>
    <s v="Michael Stein"/>
    <s v="Male"/>
    <n v="23"/>
    <s v="Male"/>
    <s v="South Korea"/>
    <s v="Korean"/>
    <s v="Blockchain Development"/>
    <n v="1"/>
    <s v="40"/>
    <n v="0"/>
    <x v="0"/>
    <n v="0.64"/>
    <s v="Pending"/>
    <s v="Completed"/>
    <n v="2"/>
    <n v="3"/>
    <s v="Short Duration"/>
    <s v="GOOD"/>
  </r>
  <r>
    <s v="FL250505"/>
    <s v="Robert Stone"/>
    <s v="Male"/>
    <n v="21"/>
    <s v="Male"/>
    <s v="UK"/>
    <s v="English"/>
    <s v="Mobile Apps"/>
    <n v="1"/>
    <n v="30"/>
    <n v="1"/>
    <x v="0"/>
    <n v="0.81"/>
    <s v="Follow-up"/>
    <s v="Completed"/>
    <n v="1"/>
    <n v="3"/>
    <s v="Short Duration"/>
    <s v="EXCELLENT"/>
  </r>
  <r>
    <s v="FL250506"/>
    <s v="Dillon Henry"/>
    <s v="Male"/>
    <n v="31"/>
    <s v="Male"/>
    <s v="Argentina"/>
    <s v="Spanish"/>
    <s v="AI"/>
    <n v="7"/>
    <s v="75"/>
    <n v="4.4000000000000004"/>
    <x v="0"/>
    <n v="0.83"/>
    <s v="Follow-up"/>
    <s v="Active"/>
    <n v="12"/>
    <n v="6"/>
    <s v="Short Duration"/>
    <s v="EXCELLENT"/>
  </r>
  <r>
    <s v="FL250507"/>
    <s v="James Todd"/>
    <s v="Male"/>
    <n v="21"/>
    <s v="Male"/>
    <s v="Mexico"/>
    <s v="Spanish"/>
    <s v="Blockchain Development"/>
    <s v="0"/>
    <s v="40"/>
    <n v="4"/>
    <x v="0"/>
    <n v="0.91"/>
    <s v="Follow-up"/>
    <s v="Inactive"/>
    <n v="2"/>
    <n v="1"/>
    <s v="Short Duration"/>
    <s v="EXCELLENT"/>
  </r>
  <r>
    <s v="FL250508"/>
    <s v="Clifford Moore MD"/>
    <s v="Male"/>
    <n v="33"/>
    <s v="Male"/>
    <s v="UK"/>
    <s v="English"/>
    <s v="Cybersecurity"/>
    <n v="6"/>
    <n v="50"/>
    <n v="3.1"/>
    <x v="0"/>
    <n v="0.79"/>
    <s v="Pending"/>
    <s v="On Hold"/>
    <n v="15"/>
    <n v="9"/>
    <s v="Medium Duration"/>
    <s v="EXCELLENT"/>
  </r>
  <r>
    <s v="FL250509"/>
    <s v="John Rios"/>
    <s v="Male"/>
    <n v="57"/>
    <s v="Male"/>
    <s v="Brazil"/>
    <s v="Portuguese"/>
    <s v="Web Development"/>
    <n v="5"/>
    <s v="75"/>
    <n v="1.1000000000000001"/>
    <x v="1"/>
    <n v="0.77"/>
    <s v="Pending"/>
    <s v="On Hold"/>
    <n v="2"/>
    <n v="3"/>
    <s v="Short Duration"/>
    <s v="EXCELLENT"/>
  </r>
  <r>
    <s v="FL250510"/>
    <s v="Anthony Gaines"/>
    <s v="Male"/>
    <n v="52"/>
    <s v="Male"/>
    <s v="US"/>
    <s v="English"/>
    <s v="DevOps"/>
    <n v="17"/>
    <n v="75"/>
    <n v="0"/>
    <x v="0"/>
    <n v="0.94"/>
    <s v="Urgent"/>
    <s v="Active"/>
    <n v="18"/>
    <n v="6"/>
    <s v="Short Duration"/>
    <s v="EXCELLENT"/>
  </r>
  <r>
    <s v="FL250511"/>
    <s v="Kristi Brown DVM"/>
    <s v="Female"/>
    <n v="21"/>
    <s v="Male"/>
    <s v="Germany"/>
    <s v="Germany"/>
    <s v="Web Development"/>
    <n v="0"/>
    <n v="20"/>
    <n v="3.8"/>
    <x v="1"/>
    <n v="0.61"/>
    <s v="Urgent"/>
    <s v="On Hold"/>
    <n v="5"/>
    <n v="2"/>
    <s v="Short Duration"/>
    <s v="GOOD"/>
  </r>
  <r>
    <s v="FL250512"/>
    <s v="Ashley Odonnell"/>
    <s v="Female"/>
    <n v="36"/>
    <s v="Male"/>
    <s v="Argentina"/>
    <s v="Spanish"/>
    <s v="UI/UX Design"/>
    <n v="8"/>
    <s v="100"/>
    <n v="1.7"/>
    <x v="0"/>
    <n v="0.68"/>
    <s v="Follow-up"/>
    <s v="Inactive"/>
    <n v="9"/>
    <n v="5"/>
    <s v="Short Duration"/>
    <s v="GOOD"/>
  </r>
  <r>
    <s v="FL250513"/>
    <s v="Ronald Elliott"/>
    <s v="Male"/>
    <n v="33"/>
    <s v="Male"/>
    <s v="Spain"/>
    <s v="Spanish"/>
    <s v="Machine Learning"/>
    <n v="13"/>
    <s v="50"/>
    <n v="2.2000000000000002"/>
    <x v="0"/>
    <n v="0.7"/>
    <s v="Reviewed"/>
    <s v="Inactive"/>
    <n v="8"/>
    <n v="10"/>
    <s v="Medium Duration"/>
    <s v="GOOD"/>
  </r>
  <r>
    <s v="FL250514"/>
    <s v="Lorraine Lowery"/>
    <s v="Female"/>
    <n v="54"/>
    <s v="Male"/>
    <s v="UK"/>
    <s v="English"/>
    <s v="Data Analysis"/>
    <n v="15"/>
    <s v="40"/>
    <n v="4.0999999999999996"/>
    <x v="1"/>
    <n v="0.71"/>
    <s v="Reviewed"/>
    <s v="Active"/>
    <n v="14"/>
    <n v="6"/>
    <s v="Short Duration"/>
    <s v="EXCELLENT"/>
  </r>
  <r>
    <s v="FL250515"/>
    <s v="Victoria Chapman"/>
    <s v="Female"/>
    <n v="33"/>
    <s v="Male"/>
    <s v="US"/>
    <s v="English"/>
    <s v="Blockchain Development"/>
    <n v="2"/>
    <n v="100"/>
    <n v="3.8"/>
    <x v="0"/>
    <n v="0.79"/>
    <s v="Pending"/>
    <s v="Inactive"/>
    <n v="1"/>
    <n v="1"/>
    <s v="Short Duration"/>
    <s v="EXCELLENT"/>
  </r>
  <r>
    <s v="FL250516"/>
    <s v="Heather Davis"/>
    <s v="Female"/>
    <n v="36"/>
    <s v="Male"/>
    <s v="Japan"/>
    <s v="Japanese"/>
    <s v="Machine Learning"/>
    <n v="9"/>
    <n v="30"/>
    <n v="0"/>
    <x v="1"/>
    <n v="0.78"/>
    <s v="Pending"/>
    <s v="Completed"/>
    <n v="12"/>
    <n v="1"/>
    <s v="Short Duration"/>
    <s v="EXCELLENT"/>
  </r>
  <r>
    <s v="FL250517"/>
    <s v="Diana Chase"/>
    <s v="Female"/>
    <n v="36"/>
    <s v="Male"/>
    <s v="Turkey"/>
    <s v="Turkish"/>
    <s v="AI"/>
    <n v="3"/>
    <n v="50"/>
    <n v="0"/>
    <x v="0"/>
    <n v="0.75"/>
    <s v="Pending"/>
    <s v="Active"/>
    <n v="2"/>
    <n v="3"/>
    <s v="Short Duration"/>
    <s v="EXCELLENT"/>
  </r>
  <r>
    <s v="FL250518"/>
    <s v="Danielle Adkins"/>
    <s v="Female"/>
    <n v="43"/>
    <s v="Male"/>
    <s v="China"/>
    <s v="Mandarin"/>
    <s v="AI"/>
    <n v="15"/>
    <n v="20"/>
    <n v="4.2"/>
    <x v="1"/>
    <n v="0.91"/>
    <s v="Follow-up"/>
    <s v="Inactive"/>
    <n v="6"/>
    <n v="9"/>
    <s v="Medium Duration"/>
    <s v="EXCELLENT"/>
  </r>
  <r>
    <s v="FL250519"/>
    <s v="Kenneth Arias"/>
    <s v="Male"/>
    <n v="52"/>
    <s v="Male"/>
    <s v="UK"/>
    <s v="English"/>
    <s v="Data Analysis"/>
    <n v="21"/>
    <n v="75"/>
    <n v="2.2000000000000002"/>
    <x v="1"/>
    <n v="0.66"/>
    <s v="Reviewed"/>
    <s v="Active"/>
    <n v="20"/>
    <n v="9"/>
    <s v="Medium Duration"/>
    <s v="GOOD"/>
  </r>
  <r>
    <s v="FL250520"/>
    <s v="Victoria Owen"/>
    <s v="Female"/>
    <n v="28"/>
    <s v="Male"/>
    <s v="Indonesia"/>
    <s v="Indonesian"/>
    <s v="Cybersecurity"/>
    <n v="2"/>
    <n v="75"/>
    <n v="1.5"/>
    <x v="1"/>
    <n v="0.68"/>
    <s v="Urgent"/>
    <s v="On Hold"/>
    <n v="4"/>
    <n v="2"/>
    <s v="Short Duration"/>
    <s v="GOOD"/>
  </r>
  <r>
    <s v="FL250521"/>
    <s v="Christina King"/>
    <s v="Female"/>
    <n v="47"/>
    <s v="Male"/>
    <s v="China"/>
    <s v="Mandarin"/>
    <s v="Cybersecurity"/>
    <n v="21"/>
    <n v="100"/>
    <n v="0"/>
    <x v="0"/>
    <n v="0.79"/>
    <s v="Follow-up"/>
    <s v="Inactive"/>
    <n v="18"/>
    <n v="3"/>
    <s v="Short Duration"/>
    <s v="EXCELLENT"/>
  </r>
  <r>
    <s v="FL250522"/>
    <s v="Samantha King"/>
    <s v="Female"/>
    <n v="30"/>
    <s v="Male"/>
    <s v="France"/>
    <s v="French"/>
    <s v="DevOps"/>
    <n v="0"/>
    <n v="100"/>
    <n v="4.0999999999999996"/>
    <x v="0"/>
    <n v="0.62"/>
    <s v="Urgent"/>
    <s v="Completed"/>
    <n v="3"/>
    <n v="1"/>
    <s v="Short Duration"/>
    <s v="GOOD"/>
  </r>
  <r>
    <s v="FL250523"/>
    <s v="Scott Compton"/>
    <s v="Male"/>
    <n v="36"/>
    <s v="Male"/>
    <s v="Egypt"/>
    <s v="Arabic"/>
    <s v="Blockchain Development"/>
    <n v="4"/>
    <s v="40"/>
    <n v="2.6"/>
    <x v="0"/>
    <n v="0.9"/>
    <s v="Urgent"/>
    <s v="Inactive"/>
    <n v="2"/>
    <n v="4"/>
    <s v="Short Duration"/>
    <s v="EXCELLENT"/>
  </r>
  <r>
    <s v="FL250524"/>
    <s v="Monica West"/>
    <s v="Female"/>
    <n v="45"/>
    <s v="Male"/>
    <s v="US"/>
    <s v="English"/>
    <s v="UI/UX Design"/>
    <n v="23"/>
    <s v="100"/>
    <n v="2.4"/>
    <x v="0"/>
    <n v="0.96"/>
    <s v="Follow-up"/>
    <s v="Active"/>
    <n v="14"/>
    <n v="1"/>
    <s v="Short Duration"/>
    <s v="EXCELLENT"/>
  </r>
  <r>
    <s v="FL250525"/>
    <s v="Theresa Stewart"/>
    <s v="Female"/>
    <n v="51"/>
    <s v="Male"/>
    <s v="US"/>
    <s v="English"/>
    <s v="Blockchain Development"/>
    <n v="25"/>
    <s v="50"/>
    <n v="1.4"/>
    <x v="1"/>
    <n v="0.6"/>
    <s v="Urgent"/>
    <s v="Active"/>
    <n v="17"/>
    <n v="7"/>
    <s v="Medium Duration"/>
    <s v="GOOD"/>
  </r>
  <r>
    <s v="FL250526"/>
    <s v="Steven Kim"/>
    <s v="Male"/>
    <n v="46"/>
    <s v="Male"/>
    <s v="Turkey"/>
    <s v="Turkish"/>
    <s v="Mobile Apps"/>
    <n v="10"/>
    <s v=""/>
    <n v="4.5999999999999996"/>
    <x v="1"/>
    <n v="0.62"/>
    <s v="Reviewed"/>
    <s v="Inactive"/>
    <n v="6"/>
    <n v="1"/>
    <s v="Short Duration"/>
    <s v="GOOD"/>
  </r>
  <r>
    <s v="FL250527"/>
    <s v="Kristi Knight"/>
    <s v="Female"/>
    <n v="38"/>
    <s v="Male"/>
    <s v="Italy"/>
    <s v="Italian"/>
    <s v="Data Analysis"/>
    <n v="18"/>
    <n v="40"/>
    <n v="4.9000000000000004"/>
    <x v="0"/>
    <n v="0.74"/>
    <s v="Urgent"/>
    <s v="Completed"/>
    <n v="11"/>
    <n v="11"/>
    <s v="Medium Duration"/>
    <s v="EXCELLENT"/>
  </r>
  <r>
    <s v="FL250528"/>
    <s v="Jason Bryant"/>
    <s v="Male"/>
    <n v="26"/>
    <s v="Male"/>
    <s v="Spain"/>
    <s v="Spanish"/>
    <s v="Blockchain Development"/>
    <n v="1"/>
    <n v="20"/>
    <n v="0"/>
    <x v="1"/>
    <n v="0.79"/>
    <s v="Reviewed"/>
    <s v="Completed"/>
    <n v="1"/>
    <n v="1"/>
    <s v="Short Duration"/>
    <s v="EXCELLENT"/>
  </r>
  <r>
    <s v="FL250529"/>
    <s v="Maureen Keith"/>
    <s v="Female"/>
    <n v="40"/>
    <s v="Male"/>
    <s v="UK"/>
    <s v="English"/>
    <s v="DevOps"/>
    <n v="12"/>
    <s v="30"/>
    <n v="3.5"/>
    <x v="2"/>
    <n v="0.98"/>
    <s v="Reviewed"/>
    <s v="Completed"/>
    <n v="12"/>
    <n v="9"/>
    <s v="Medium Duration"/>
    <s v="EXCELLENT"/>
  </r>
  <r>
    <s v="FL250530"/>
    <s v="Shawn Hogan"/>
    <s v="Male"/>
    <n v="37"/>
    <s v="Male"/>
    <s v="Germany"/>
    <s v="Germany"/>
    <s v="Machine Learning"/>
    <s v="0"/>
    <s v=""/>
    <n v="1.7"/>
    <x v="1"/>
    <n v="0.63"/>
    <s v="Reviewed"/>
    <s v="Active"/>
    <n v="2"/>
    <n v="1"/>
    <s v="Short Duration"/>
    <s v="GOOD"/>
  </r>
  <r>
    <s v="FL250531"/>
    <s v="William Davis"/>
    <s v="Male"/>
    <n v="28"/>
    <s v="Male"/>
    <s v="Canada"/>
    <s v="English"/>
    <s v="Blockchain Development"/>
    <n v="5"/>
    <n v="50"/>
    <n v="0"/>
    <x v="1"/>
    <n v="0.96"/>
    <s v="Pending"/>
    <s v="Inactive"/>
    <n v="2"/>
    <n v="2"/>
    <s v="Short Duration"/>
    <s v="EXCELLENT"/>
  </r>
  <r>
    <s v="FL250532"/>
    <s v="Stacy Bailey"/>
    <s v="Female"/>
    <n v="48"/>
    <s v="Male"/>
    <s v="India"/>
    <s v="Hindi"/>
    <s v="Mobile Apps"/>
    <n v="28"/>
    <n v="20"/>
    <n v="0"/>
    <x v="0"/>
    <n v="0.88"/>
    <s v="Urgent"/>
    <s v="On Hold"/>
    <n v="18"/>
    <n v="8"/>
    <s v="Medium Duration"/>
    <s v="EXCELLENT"/>
  </r>
  <r>
    <s v="FL250533"/>
    <s v="Thomas Dixon"/>
    <s v="Male"/>
    <n v="22"/>
    <s v="Male"/>
    <s v="India"/>
    <s v="Hindi"/>
    <s v="AI"/>
    <n v="0"/>
    <s v=""/>
    <n v="4.5999999999999996"/>
    <x v="0"/>
    <n v="0.79"/>
    <s v="Follow-up"/>
    <s v="Active"/>
    <n v="4"/>
    <n v="1"/>
    <s v="Short Duration"/>
    <s v="EXCELLENT"/>
  </r>
  <r>
    <s v="FL250534"/>
    <s v="Maria Hall"/>
    <s v="Female"/>
    <n v="41"/>
    <s v="Male"/>
    <s v="Germany"/>
    <s v="Germany"/>
    <s v="Web Development"/>
    <n v="14"/>
    <s v="40"/>
    <n v="1.1000000000000001"/>
    <x v="1"/>
    <n v="0.73"/>
    <s v="Follow-up"/>
    <s v="Completed"/>
    <n v="7"/>
    <n v="5"/>
    <s v="Short Duration"/>
    <s v="EXCELLENT"/>
  </r>
  <r>
    <s v="FL250535"/>
    <s v="Tony Lee"/>
    <s v="Male"/>
    <n v="38"/>
    <s v="Male"/>
    <s v="US"/>
    <s v="English"/>
    <s v="Graphic Design"/>
    <n v="15"/>
    <s v=""/>
    <n v="4.2"/>
    <x v="0"/>
    <n v="0.88"/>
    <s v="Urgent"/>
    <s v="Inactive"/>
    <n v="15"/>
    <n v="4"/>
    <s v="Short Duration"/>
    <s v="EXCELLENT"/>
  </r>
  <r>
    <s v="FL250536"/>
    <s v="Catherine Mccoy MD"/>
    <s v="Female"/>
    <n v="31"/>
    <s v="Male"/>
    <s v="South Africa"/>
    <s v="Afrikaans"/>
    <s v="UI/UX Design"/>
    <n v="9"/>
    <s v=""/>
    <n v="0"/>
    <x v="0"/>
    <n v="0.91"/>
    <s v="Pending"/>
    <s v="Completed"/>
    <n v="10"/>
    <n v="5"/>
    <s v="Short Duration"/>
    <s v="EXCELLENT"/>
  </r>
  <r>
    <s v="FL250537"/>
    <s v="Maria Benitez"/>
    <s v="Female"/>
    <n v="30"/>
    <s v="Male"/>
    <s v="China"/>
    <s v="Mandarin"/>
    <s v="Mobile Apps"/>
    <n v="9"/>
    <n v="30"/>
    <n v="3.9"/>
    <x v="0"/>
    <n v="0.65"/>
    <s v="Pending"/>
    <s v="On Hold"/>
    <n v="15"/>
    <n v="13"/>
    <s v="Long Duration"/>
    <s v="GOOD"/>
  </r>
  <r>
    <s v="FL250538"/>
    <s v="Joshua Chambers"/>
    <s v="Male"/>
    <n v="51"/>
    <s v="Male"/>
    <s v="Mexico"/>
    <s v="Spanish"/>
    <s v="UI/UX Design"/>
    <n v="22"/>
    <s v="20"/>
    <n v="3.4"/>
    <x v="1"/>
    <n v="0.9"/>
    <s v="Reviewed"/>
    <s v="Completed"/>
    <n v="15"/>
    <n v="15"/>
    <s v="Long Duration"/>
    <s v="EXCELLENT"/>
  </r>
  <r>
    <s v="FL250539"/>
    <s v="Janice Daniels"/>
    <s v="Female"/>
    <n v="21"/>
    <s v="Male"/>
    <s v="Germany"/>
    <s v="Germany"/>
    <s v="DevOps"/>
    <n v="0"/>
    <n v="20"/>
    <n v="2.6"/>
    <x v="0"/>
    <n v="0.72"/>
    <s v="Urgent"/>
    <s v="Completed"/>
    <n v="2"/>
    <n v="5"/>
    <s v="Short Duration"/>
    <s v="EXCELLENT"/>
  </r>
  <r>
    <s v="FL250540"/>
    <s v="Carla Wood"/>
    <s v="Female"/>
    <n v="20"/>
    <s v="Male"/>
    <s v="Italy"/>
    <s v="Italian"/>
    <s v="DevOps"/>
    <n v="1"/>
    <n v="40"/>
    <n v="2.2999999999999998"/>
    <x v="1"/>
    <n v="0.72"/>
    <s v="Urgent"/>
    <s v="On Hold"/>
    <n v="1"/>
    <n v="2"/>
    <s v="Short Duration"/>
    <s v="EXCELLENT"/>
  </r>
  <r>
    <s v="FL250541"/>
    <s v="Kenneth Vasquez"/>
    <s v="Male"/>
    <n v="30"/>
    <s v="Male"/>
    <s v="Japan"/>
    <s v="Japanese"/>
    <s v="Blockchain Development"/>
    <n v="5"/>
    <n v="30"/>
    <n v="4.8"/>
    <x v="0"/>
    <n v="0.79"/>
    <s v="Follow-up"/>
    <s v="Inactive"/>
    <n v="1"/>
    <n v="2"/>
    <s v="Short Duration"/>
    <s v="EXCELLENT"/>
  </r>
  <r>
    <s v="FL250542"/>
    <s v="Kevin Smith"/>
    <s v="Male"/>
    <n v="41"/>
    <s v="Male"/>
    <s v="China"/>
    <s v="Mandarin"/>
    <s v="Data Analysis"/>
    <n v="0"/>
    <n v="40"/>
    <n v="4.5"/>
    <x v="0"/>
    <n v="0.68"/>
    <s v="Urgent"/>
    <s v="Active"/>
    <n v="3"/>
    <n v="2"/>
    <s v="Short Duration"/>
    <s v="GOOD"/>
  </r>
  <r>
    <s v="FL250543"/>
    <s v="Thomas Kim"/>
    <s v="Male"/>
    <n v="22"/>
    <s v="Male"/>
    <s v="Spain"/>
    <s v="Spanish"/>
    <s v="Blockchain Development"/>
    <n v="0"/>
    <n v="30"/>
    <n v="0"/>
    <x v="0"/>
    <n v="0.87"/>
    <s v="Pending"/>
    <s v="Inactive"/>
    <n v="5"/>
    <n v="3"/>
    <s v="Short Duration"/>
    <s v="EXCELLENT"/>
  </r>
  <r>
    <s v="FL250544"/>
    <s v="Sean Park"/>
    <s v="Male"/>
    <n v="45"/>
    <s v="Male"/>
    <s v="Mexico"/>
    <s v="Spanish"/>
    <s v="Cybersecurity"/>
    <n v="19"/>
    <s v="75"/>
    <n v="0"/>
    <x v="0"/>
    <n v="0.72"/>
    <s v="Urgent"/>
    <s v="On Hold"/>
    <n v="14"/>
    <n v="20"/>
    <s v="Long Duration"/>
    <s v="EXCELLENT"/>
  </r>
  <r>
    <s v="FL250545"/>
    <s v="Judith Poole"/>
    <s v="Female"/>
    <n v="22"/>
    <s v="Male"/>
    <s v="Australia"/>
    <s v="English"/>
    <s v="Data Analysis"/>
    <n v="2"/>
    <s v="40"/>
    <n v="1.1000000000000001"/>
    <x v="0"/>
    <n v="0.76"/>
    <s v="Follow-up"/>
    <s v="Completed"/>
    <n v="4"/>
    <n v="1"/>
    <s v="Short Duration"/>
    <s v="EXCELLENT"/>
  </r>
  <r>
    <s v="FL250546"/>
    <s v="Melanie Baird"/>
    <s v="Female"/>
    <n v="20"/>
    <s v="Male"/>
    <s v="Turkey"/>
    <s v="Turkish"/>
    <s v="Mobile Apps"/>
    <n v="0"/>
    <s v="100"/>
    <n v="0"/>
    <x v="0"/>
    <n v="0.63"/>
    <s v="Reviewed"/>
    <s v="Inactive"/>
    <n v="1"/>
    <n v="3"/>
    <s v="Short Duration"/>
    <s v="GOOD"/>
  </r>
  <r>
    <s v="FL250547"/>
    <s v="Erika Mitchell"/>
    <s v="Female"/>
    <n v="20"/>
    <s v="Male"/>
    <s v="Canada"/>
    <s v="English"/>
    <s v="Data Analysis"/>
    <n v="2"/>
    <s v="40"/>
    <n v="2.5125695216907653"/>
    <x v="1"/>
    <n v="0.91"/>
    <s v="Follow-up"/>
    <s v="Active"/>
    <n v="1"/>
    <n v="1"/>
    <s v="Short Duration"/>
    <s v="EXCELLENT"/>
  </r>
  <r>
    <s v="FL250548"/>
    <s v="Ricky Martinez"/>
    <s v="Male"/>
    <n v="21"/>
    <s v="Male"/>
    <s v="UK"/>
    <s v="English"/>
    <s v="AI"/>
    <n v="0"/>
    <s v="100"/>
    <n v="2.5125695216907653"/>
    <x v="0"/>
    <n v="0.73"/>
    <s v="Follow-up"/>
    <s v="On Hold"/>
    <n v="1"/>
    <n v="1"/>
    <s v="Short Duration"/>
    <s v="EXCELLENT"/>
  </r>
  <r>
    <s v="FL250549"/>
    <s v="John Christian"/>
    <s v="Male"/>
    <n v="22"/>
    <s v="Male"/>
    <s v="Netherlands"/>
    <s v="Dutch"/>
    <s v="Cybersecurity"/>
    <n v="1"/>
    <s v="40"/>
    <n v="0"/>
    <x v="0"/>
    <n v="0.63"/>
    <s v="Reviewed"/>
    <s v="Inactive"/>
    <n v="5"/>
    <n v="1"/>
    <s v="Short Duration"/>
    <s v="GOOD"/>
  </r>
  <r>
    <s v="FL250550"/>
    <s v="Nancy Smith"/>
    <s v="Female"/>
    <n v="28"/>
    <s v="Male"/>
    <s v="UK"/>
    <s v="English"/>
    <s v="DevOps"/>
    <n v="3"/>
    <n v="20"/>
    <n v="2.5125695216907653"/>
    <x v="1"/>
    <n v="0.79"/>
    <s v="Follow-up"/>
    <s v="Active"/>
    <n v="2"/>
    <n v="1"/>
    <s v="Short Duration"/>
    <s v="EXCELLENT"/>
  </r>
  <r>
    <s v="FL250551"/>
    <s v="Cassandra Stephens"/>
    <s v="Female"/>
    <n v="59"/>
    <s v="Male"/>
    <s v="Argentina"/>
    <s v="Spanish"/>
    <s v="AI"/>
    <s v="0"/>
    <s v="20"/>
    <n v="4.0999999999999996"/>
    <x v="0"/>
    <n v="0.75"/>
    <s v="Follow-up"/>
    <s v="On Hold"/>
    <n v="2"/>
    <n v="2"/>
    <s v="Short Duration"/>
    <s v="EXCELLENT"/>
  </r>
  <r>
    <s v="FL250552"/>
    <s v="Miss Janet Donovan MD"/>
    <s v="Female"/>
    <n v="28"/>
    <s v="Male"/>
    <s v="France"/>
    <s v="French"/>
    <s v="Web Development"/>
    <n v="1"/>
    <s v=""/>
    <n v="0"/>
    <x v="0"/>
    <n v="0.7"/>
    <s v="Urgent"/>
    <s v="Active"/>
    <n v="1"/>
    <n v="2"/>
    <s v="Short Duration"/>
    <s v="GOOD"/>
  </r>
  <r>
    <s v="FL250553"/>
    <s v="Kristina Williams"/>
    <s v="Female"/>
    <n v="40"/>
    <s v="Male"/>
    <s v="Australia"/>
    <s v="English"/>
    <s v="DevOps"/>
    <n v="0"/>
    <n v="100"/>
    <n v="1.2"/>
    <x v="2"/>
    <n v="0.87"/>
    <s v="Urgent"/>
    <s v="On Hold"/>
    <n v="1"/>
    <n v="1"/>
    <s v="Short Duration"/>
    <s v="EXCELLENT"/>
  </r>
  <r>
    <s v="FL250554"/>
    <s v="Wayne Barnes"/>
    <s v="Male"/>
    <n v="57"/>
    <s v="Male"/>
    <s v="Italy"/>
    <s v="Italian"/>
    <s v="Blockchain Development"/>
    <n v="7"/>
    <s v="30"/>
    <n v="1.6"/>
    <x v="0"/>
    <n v="0.79"/>
    <s v="Reviewed"/>
    <s v="Completed"/>
    <n v="13"/>
    <n v="5"/>
    <s v="Short Duration"/>
    <s v="EXCELLENT"/>
  </r>
  <r>
    <s v="FL250555"/>
    <s v="James Hinton"/>
    <s v="Male"/>
    <n v="47"/>
    <s v="Male"/>
    <s v="Turkey"/>
    <s v="Turkish"/>
    <s v="DevOps"/>
    <n v="1"/>
    <s v="50"/>
    <n v="3.9"/>
    <x v="1"/>
    <n v="0.88"/>
    <s v="Urgent"/>
    <s v="Inactive"/>
    <n v="5"/>
    <n v="3"/>
    <s v="Short Duration"/>
    <s v="EXCELLENT"/>
  </r>
  <r>
    <s v="FL250556"/>
    <s v="David Spence"/>
    <s v="Male"/>
    <n v="48"/>
    <s v="Male"/>
    <s v="South Korea"/>
    <s v="Korean"/>
    <s v="Cybersecurity"/>
    <n v="21"/>
    <s v="40"/>
    <n v="0"/>
    <x v="1"/>
    <n v="0.79"/>
    <s v="Urgent"/>
    <s v="Active"/>
    <n v="15"/>
    <n v="11"/>
    <s v="Medium Duration"/>
    <s v="EXCELLENT"/>
  </r>
  <r>
    <s v="FL250557"/>
    <s v="Tyler Cooper"/>
    <s v="Male"/>
    <n v="28"/>
    <s v="Male"/>
    <s v="US"/>
    <s v="English"/>
    <s v="UI/UX Design"/>
    <n v="1"/>
    <n v="20"/>
    <n v="4.7"/>
    <x v="0"/>
    <n v="0.93"/>
    <s v="Follow-up"/>
    <s v="On Hold"/>
    <n v="5"/>
    <n v="3"/>
    <s v="Short Duration"/>
    <s v="EXCELLENT"/>
  </r>
  <r>
    <s v="FL250558"/>
    <s v="Sean Martinez"/>
    <s v="Male"/>
    <n v="41"/>
    <s v="Male"/>
    <s v="Turkey"/>
    <s v="Turkish"/>
    <s v="Graphic Design"/>
    <n v="15"/>
    <s v=""/>
    <n v="3.8"/>
    <x v="1"/>
    <n v="0.79"/>
    <s v="Pending"/>
    <s v="Active"/>
    <n v="13"/>
    <n v="5"/>
    <s v="Short Duration"/>
    <s v="EXCELLENT"/>
  </r>
  <r>
    <s v="FL250559"/>
    <s v="Janet Barron"/>
    <s v="Female"/>
    <n v="57"/>
    <s v="Male"/>
    <s v="South Africa"/>
    <s v="Afrikaans"/>
    <s v="Cybersecurity"/>
    <n v="33"/>
    <s v="100"/>
    <n v="3.5"/>
    <x v="0"/>
    <n v="0.74"/>
    <s v="Urgent"/>
    <s v="Active"/>
    <n v="19"/>
    <n v="17"/>
    <s v="Long Duration"/>
    <s v="EXCELLENT"/>
  </r>
  <r>
    <s v="FL250560"/>
    <s v="Rodney Wilson"/>
    <s v="Male"/>
    <n v="60"/>
    <s v="Male"/>
    <s v="Argentina"/>
    <s v="Spanish"/>
    <s v="Graphic Design"/>
    <n v="39"/>
    <n v="75"/>
    <n v="4"/>
    <x v="2"/>
    <n v="0.7"/>
    <s v="Pending"/>
    <s v="Inactive"/>
    <n v="15"/>
    <n v="15"/>
    <s v="Long Duration"/>
    <s v="GOOD"/>
  </r>
  <r>
    <s v="FL250561"/>
    <s v="Kimberly Fitzgerald"/>
    <s v="Female"/>
    <n v="48"/>
    <s v="Male"/>
    <s v="Egypt"/>
    <s v="Arabic"/>
    <s v="Graphic Design"/>
    <n v="21"/>
    <s v="30"/>
    <n v="1.6"/>
    <x v="1"/>
    <n v="0.67"/>
    <s v="Urgent"/>
    <s v="Completed"/>
    <n v="15"/>
    <n v="5"/>
    <s v="Short Duration"/>
    <s v="GOOD"/>
  </r>
  <r>
    <s v="FL250562"/>
    <s v="Nicole Davis"/>
    <s v="Female"/>
    <n v="24"/>
    <s v="Male"/>
    <s v="France"/>
    <s v="French"/>
    <s v="Cybersecurity"/>
    <n v="5"/>
    <s v="40"/>
    <n v="3"/>
    <x v="0"/>
    <n v="0.86"/>
    <s v="Urgent"/>
    <s v="Active"/>
    <n v="1"/>
    <n v="1"/>
    <s v="Short Duration"/>
    <s v="EXCELLENT"/>
  </r>
  <r>
    <s v="FL250563"/>
    <s v="Elizabeth Hayes"/>
    <s v="Female"/>
    <n v="33"/>
    <s v="Male"/>
    <s v="Mexico"/>
    <s v="Spanish"/>
    <s v="DevOps"/>
    <n v="11"/>
    <s v="50"/>
    <n v="5"/>
    <x v="1"/>
    <n v="0.69"/>
    <s v="Reviewed"/>
    <s v="On Hold"/>
    <n v="8"/>
    <n v="9"/>
    <s v="Medium Duration"/>
    <s v="GOOD"/>
  </r>
  <r>
    <s v="FL250564"/>
    <s v="Kathy Faulkner"/>
    <s v="Female"/>
    <n v="20"/>
    <s v="Male"/>
    <s v="Turkey"/>
    <s v="Turkish"/>
    <s v="Graphic Design"/>
    <n v="0"/>
    <s v="30"/>
    <n v="4.8"/>
    <x v="1"/>
    <n v="0.68"/>
    <s v="Reviewed"/>
    <s v="On Hold"/>
    <n v="5"/>
    <n v="3"/>
    <s v="Short Duration"/>
    <s v="GOOD"/>
  </r>
  <r>
    <s v="FL250565"/>
    <s v="John Gonzales"/>
    <s v="Male"/>
    <n v="59"/>
    <s v="Male"/>
    <s v="UK"/>
    <s v="English"/>
    <s v="DevOps"/>
    <n v="15"/>
    <n v="50"/>
    <n v="2.5125695216907653"/>
    <x v="0"/>
    <n v="0.79"/>
    <s v="Reviewed"/>
    <s v="Completed"/>
    <n v="7"/>
    <n v="8"/>
    <s v="Medium Duration"/>
    <s v="EXCELLENT"/>
  </r>
  <r>
    <s v="FL250566"/>
    <s v="Shannon Luna"/>
    <s v="Female"/>
    <n v="42"/>
    <s v="Male"/>
    <s v="China"/>
    <s v="Mandarin"/>
    <s v="DevOps"/>
    <n v="22"/>
    <s v=""/>
    <n v="2.9"/>
    <x v="0"/>
    <n v="0.61"/>
    <s v="Pending"/>
    <s v="On Hold"/>
    <n v="14"/>
    <n v="9"/>
    <s v="Medium Duration"/>
    <s v="GOOD"/>
  </r>
  <r>
    <s v="FL250567"/>
    <s v="Stephanie Burton"/>
    <s v="Female"/>
    <n v="22"/>
    <s v="Male"/>
    <s v="Turkey"/>
    <s v="Turkish"/>
    <s v="UI/UX Design"/>
    <n v="3"/>
    <s v=""/>
    <n v="3"/>
    <x v="1"/>
    <n v="0.96"/>
    <s v="Follow-up"/>
    <s v="Completed"/>
    <n v="1"/>
    <n v="2"/>
    <s v="Short Duration"/>
    <s v="EXCELLENT"/>
  </r>
  <r>
    <s v="FL250568"/>
    <s v="Kevin Gonzales"/>
    <s v="Male"/>
    <n v="41"/>
    <s v="Male"/>
    <s v="Canada"/>
    <s v="English"/>
    <s v="Cybersecurity"/>
    <n v="11"/>
    <s v="50"/>
    <n v="3.5"/>
    <x v="1"/>
    <n v="0.68"/>
    <s v="Urgent"/>
    <s v="On Hold"/>
    <n v="12"/>
    <n v="1"/>
    <s v="Short Duration"/>
    <s v="GOOD"/>
  </r>
  <r>
    <s v="FL250569"/>
    <s v="Dawn Hardy"/>
    <s v="Female"/>
    <n v="25"/>
    <s v="Male"/>
    <s v="Argentina"/>
    <s v="Spanish"/>
    <s v="Web Development"/>
    <n v="5"/>
    <s v="40"/>
    <n v="2.5125695216907653"/>
    <x v="1"/>
    <n v="0.75"/>
    <s v="Urgent"/>
    <s v="Inactive"/>
    <n v="4"/>
    <n v="1"/>
    <s v="Short Duration"/>
    <s v="EXCELLENT"/>
  </r>
  <r>
    <s v="FL250570"/>
    <s v="Margaret Perkins"/>
    <s v="Female"/>
    <n v="38"/>
    <s v="Male"/>
    <s v="Canada"/>
    <s v="English"/>
    <s v="UI/UX Design"/>
    <n v="3"/>
    <s v="40"/>
    <n v="4.7"/>
    <x v="0"/>
    <n v="0.69"/>
    <s v="Urgent"/>
    <s v="Active"/>
    <n v="4"/>
    <n v="2"/>
    <s v="Short Duration"/>
    <s v="GOOD"/>
  </r>
  <r>
    <s v="FL250571"/>
    <s v="Amanda Vargas"/>
    <s v="Female"/>
    <n v="43"/>
    <s v="Male"/>
    <s v="US"/>
    <s v="English"/>
    <s v="DevOps"/>
    <n v="1"/>
    <s v=""/>
    <n v="2.9"/>
    <x v="0"/>
    <n v="0.78"/>
    <s v="Pending"/>
    <s v="Inactive"/>
    <n v="5"/>
    <n v="2"/>
    <s v="Short Duration"/>
    <s v="EXCELLENT"/>
  </r>
  <r>
    <s v="FL250572"/>
    <s v="Tonya Gonzalez"/>
    <s v="Female"/>
    <n v="54"/>
    <s v="Male"/>
    <s v="Mexico"/>
    <s v="Spanish"/>
    <s v="AI"/>
    <n v="1"/>
    <s v="75"/>
    <n v="4.4000000000000004"/>
    <x v="1"/>
    <n v="0.79"/>
    <s v="Reviewed"/>
    <s v="Active"/>
    <n v="4"/>
    <n v="5"/>
    <s v="Short Duration"/>
    <s v="EXCELLENT"/>
  </r>
  <r>
    <s v="FL250573"/>
    <s v="Elizabeth Bowman"/>
    <s v="Female"/>
    <n v="31"/>
    <s v="Male"/>
    <s v="Indonesia"/>
    <s v="Indonesian"/>
    <s v="Mobile Apps"/>
    <n v="2"/>
    <s v="40"/>
    <n v="2.2999999999999998"/>
    <x v="0"/>
    <n v="0.98"/>
    <s v="Follow-up"/>
    <s v="Active"/>
    <n v="5"/>
    <n v="1"/>
    <s v="Short Duration"/>
    <s v="EXCELLENT"/>
  </r>
  <r>
    <s v="FL250574"/>
    <s v="Ariana Pittman"/>
    <s v="Female"/>
    <n v="56"/>
    <s v="Male"/>
    <s v="Mexico"/>
    <s v="Spanish"/>
    <s v="AI"/>
    <n v="3"/>
    <n v="30"/>
    <n v="3.7"/>
    <x v="2"/>
    <n v="0.83"/>
    <s v="Pending"/>
    <s v="Active"/>
    <n v="4"/>
    <n v="2"/>
    <s v="Short Duration"/>
    <s v="EXCELLENT"/>
  </r>
  <r>
    <s v="FL250575"/>
    <s v="Antonio Johnson"/>
    <s v="Male"/>
    <n v="46"/>
    <s v="Male"/>
    <s v="Mexico"/>
    <s v="Spanish"/>
    <s v="Graphic Design"/>
    <n v="11"/>
    <s v=""/>
    <n v="1.8"/>
    <x v="1"/>
    <n v="0.91"/>
    <s v="Reviewed"/>
    <s v="Inactive"/>
    <n v="8"/>
    <n v="9"/>
    <s v="Medium Duration"/>
    <s v="EXCELLENT"/>
  </r>
  <r>
    <s v="FL250576"/>
    <s v="Justin Lang"/>
    <s v="Male"/>
    <n v="60"/>
    <s v="Male"/>
    <s v="Egypt"/>
    <s v="Arabic"/>
    <s v="AI"/>
    <s v="0"/>
    <s v="100"/>
    <n v="0"/>
    <x v="1"/>
    <n v="0.96"/>
    <s v="Pending"/>
    <s v="Active"/>
    <n v="5"/>
    <n v="1"/>
    <s v="Short Duration"/>
    <s v="EXCELLENT"/>
  </r>
  <r>
    <s v="FL250577"/>
    <s v="Kelli Ramirez"/>
    <s v="Female"/>
    <n v="28"/>
    <s v="Male"/>
    <s v="South Korea"/>
    <s v="Korean"/>
    <s v="Graphic Design"/>
    <n v="2"/>
    <n v="50"/>
    <n v="2.5125695216907653"/>
    <x v="1"/>
    <n v="0.85"/>
    <s v="Follow-up"/>
    <s v="Inactive"/>
    <n v="3"/>
    <n v="2"/>
    <s v="Short Duration"/>
    <s v="EXCELLENT"/>
  </r>
  <r>
    <s v="FL250578"/>
    <s v="Deborah Torres"/>
    <s v="Female"/>
    <n v="43"/>
    <s v="Male"/>
    <s v="Indonesia"/>
    <s v="Indonesian"/>
    <s v="Web Development"/>
    <n v="20"/>
    <n v="30"/>
    <n v="2.7"/>
    <x v="0"/>
    <n v="0.72"/>
    <s v="Reviewed"/>
    <s v="Completed"/>
    <n v="14"/>
    <n v="2"/>
    <s v="Short Duration"/>
    <s v="EXCELLENT"/>
  </r>
  <r>
    <s v="FL250579"/>
    <s v="Joseph Horn"/>
    <s v="Male"/>
    <n v="41"/>
    <s v="Male"/>
    <s v="France"/>
    <s v="French"/>
    <s v="Web Development"/>
    <n v="11"/>
    <n v="20"/>
    <n v="4.7"/>
    <x v="2"/>
    <n v="0.69"/>
    <s v="Pending"/>
    <s v="On Hold"/>
    <n v="10"/>
    <n v="4"/>
    <s v="Short Duration"/>
    <s v="GOOD"/>
  </r>
  <r>
    <s v="FL250580"/>
    <s v="Christopher Robinson"/>
    <s v="Male"/>
    <n v="41"/>
    <s v="Male"/>
    <s v="UK"/>
    <s v="English"/>
    <s v="DevOps"/>
    <n v="0"/>
    <n v="20"/>
    <n v="3.1"/>
    <x v="0"/>
    <n v="0.9"/>
    <s v="Follow-up"/>
    <s v="On Hold"/>
    <n v="4"/>
    <n v="1"/>
    <s v="Short Duration"/>
    <s v="EXCELLENT"/>
  </r>
  <r>
    <s v="FL250581"/>
    <s v="Sandra Mccormick"/>
    <s v="Female"/>
    <n v="40"/>
    <s v="Male"/>
    <s v="UK"/>
    <s v="English"/>
    <s v="Mobile Apps"/>
    <n v="20"/>
    <s v="20"/>
    <n v="2.2999999999999998"/>
    <x v="0"/>
    <n v="0.92"/>
    <s v="Urgent"/>
    <s v="Active"/>
    <n v="14"/>
    <n v="10"/>
    <s v="Medium Duration"/>
    <s v="EXCELLENT"/>
  </r>
  <r>
    <s v="FL250582"/>
    <s v="Michael Holland"/>
    <s v="Male"/>
    <n v="45"/>
    <s v="Male"/>
    <s v="Germany"/>
    <s v="Germany"/>
    <s v="DevOps"/>
    <n v="3"/>
    <n v="20"/>
    <n v="1.3"/>
    <x v="1"/>
    <n v="0.91"/>
    <s v="Follow-up"/>
    <s v="Inactive"/>
    <n v="5"/>
    <n v="1"/>
    <s v="Short Duration"/>
    <s v="EXCELLENT"/>
  </r>
  <r>
    <s v="FL250583"/>
    <s v="Kenneth Stevenson"/>
    <s v="Male"/>
    <n v="47"/>
    <s v="Male"/>
    <s v="Egypt"/>
    <s v="Arabic"/>
    <s v="DevOps"/>
    <n v="28"/>
    <n v="50"/>
    <n v="2.9"/>
    <x v="1"/>
    <n v="0.79"/>
    <s v="Urgent"/>
    <s v="On Hold"/>
    <n v="18"/>
    <n v="13"/>
    <s v="Long Duration"/>
    <s v="EXCELLENT"/>
  </r>
  <r>
    <s v="FL250584"/>
    <s v="Timothy Bennett"/>
    <s v="Male"/>
    <n v="34"/>
    <s v="Male"/>
    <s v="India"/>
    <s v="Hindi"/>
    <s v="Data Analysis"/>
    <n v="0"/>
    <s v="40"/>
    <n v="3.3"/>
    <x v="0"/>
    <n v="0.98"/>
    <s v="Pending"/>
    <s v="Inactive"/>
    <n v="1"/>
    <n v="3"/>
    <s v="Short Duration"/>
    <s v="EXCELLENT"/>
  </r>
  <r>
    <s v="FL250585"/>
    <s v="Gregory Randall"/>
    <s v="Male"/>
    <n v="47"/>
    <s v="Male"/>
    <s v="US"/>
    <s v="English"/>
    <s v="UI/UX Design"/>
    <n v="4"/>
    <n v="20"/>
    <n v="4.2"/>
    <x v="2"/>
    <n v="0.82"/>
    <s v="Reviewed"/>
    <s v="Inactive"/>
    <n v="5"/>
    <n v="2"/>
    <s v="Short Duration"/>
    <s v="EXCELLENT"/>
  </r>
  <r>
    <s v="FL250586"/>
    <s v="Charles Martinez"/>
    <s v="Male"/>
    <n v="32"/>
    <s v="Male"/>
    <s v="Mexico"/>
    <s v="Spanish"/>
    <s v="UI/UX Design"/>
    <n v="9"/>
    <n v="40"/>
    <n v="1.3"/>
    <x v="1"/>
    <n v="0.83"/>
    <s v="Reviewed"/>
    <s v="Active"/>
    <n v="10"/>
    <n v="4"/>
    <s v="Short Duration"/>
    <s v="EXCELLENT"/>
  </r>
  <r>
    <s v="FL250587"/>
    <s v="James Hall"/>
    <s v="Male"/>
    <n v="28"/>
    <s v="Male"/>
    <s v="UK"/>
    <s v="English"/>
    <s v="Mobile Apps"/>
    <n v="2"/>
    <n v="100"/>
    <n v="4.4000000000000004"/>
    <x v="1"/>
    <n v="0.79"/>
    <s v="Pending"/>
    <s v="On Hold"/>
    <n v="5"/>
    <n v="2"/>
    <s v="Short Duration"/>
    <s v="EXCELLENT"/>
  </r>
  <r>
    <s v="FL250588"/>
    <s v="Michael Garcia"/>
    <s v="Male"/>
    <n v="32"/>
    <s v="Male"/>
    <s v="Australia"/>
    <s v="English"/>
    <s v="DevOps"/>
    <n v="1"/>
    <s v="100"/>
    <n v="3.4"/>
    <x v="1"/>
    <n v="0.79"/>
    <s v="Reviewed"/>
    <s v="Active"/>
    <n v="3"/>
    <n v="1"/>
    <s v="Short Duration"/>
    <s v="EXCELLENT"/>
  </r>
  <r>
    <s v="FL250589"/>
    <s v="Michele Duran"/>
    <s v="Female"/>
    <n v="49"/>
    <s v="Male"/>
    <s v="Netherlands"/>
    <s v="Dutch"/>
    <s v="AI"/>
    <n v="2"/>
    <n v="100"/>
    <n v="3.4"/>
    <x v="1"/>
    <n v="0.85"/>
    <s v="Reviewed"/>
    <s v="Active"/>
    <n v="5"/>
    <n v="1"/>
    <s v="Short Duration"/>
    <s v="EXCELLENT"/>
  </r>
  <r>
    <s v="FL250590"/>
    <s v="Jessica Gray"/>
    <s v="Female"/>
    <n v="36"/>
    <s v="Male"/>
    <s v="Argentina"/>
    <s v="Spanish"/>
    <s v="Mobile Apps"/>
    <n v="16"/>
    <n v="20"/>
    <n v="3.2"/>
    <x v="2"/>
    <n v="0.79"/>
    <s v="Urgent"/>
    <s v="On Hold"/>
    <n v="18"/>
    <n v="2"/>
    <s v="Short Duration"/>
    <s v="EXCELLENT"/>
  </r>
  <r>
    <s v="FL250591"/>
    <s v="Keith Shaffer"/>
    <s v="Male"/>
    <n v="59"/>
    <s v="Male"/>
    <s v="Mexico"/>
    <s v="Spanish"/>
    <s v="Blockchain Development"/>
    <n v="22"/>
    <n v="20"/>
    <n v="3.6"/>
    <x v="0"/>
    <n v="0.63"/>
    <s v="Pending"/>
    <s v="On Hold"/>
    <n v="16"/>
    <n v="6"/>
    <s v="Short Duration"/>
    <s v="GOOD"/>
  </r>
  <r>
    <s v="FL250592"/>
    <s v="Jessica Decker"/>
    <s v="Female"/>
    <n v="52"/>
    <s v="Male"/>
    <s v="Canada"/>
    <s v="English"/>
    <s v="Cybersecurity"/>
    <n v="22"/>
    <n v="20"/>
    <n v="0"/>
    <x v="0"/>
    <n v="0.79"/>
    <s v="Follow-up"/>
    <s v="Completed"/>
    <n v="14"/>
    <n v="10"/>
    <s v="Medium Duration"/>
    <s v="EXCELLENT"/>
  </r>
  <r>
    <s v="FL250593"/>
    <s v="Brianna Pittman"/>
    <s v="Female"/>
    <n v="24"/>
    <s v="Male"/>
    <s v="China"/>
    <s v="Mandarin"/>
    <s v="Blockchain Development"/>
    <n v="5"/>
    <s v="40"/>
    <n v="1.8"/>
    <x v="1"/>
    <n v="0.86"/>
    <s v="Urgent"/>
    <s v="Completed"/>
    <n v="4"/>
    <n v="2"/>
    <s v="Short Duration"/>
    <s v="EXCELLENT"/>
  </r>
  <r>
    <s v="FL250594"/>
    <s v="Kimberly Hunter"/>
    <s v="Female"/>
    <n v="26"/>
    <s v="Male"/>
    <s v="Australia"/>
    <s v="English"/>
    <s v="Graphic Design"/>
    <n v="2"/>
    <n v="75"/>
    <n v="2.5"/>
    <x v="1"/>
    <n v="0.6"/>
    <s v="Pending"/>
    <s v="Inactive"/>
    <n v="5"/>
    <n v="1"/>
    <s v="Short Duration"/>
    <s v="GOOD"/>
  </r>
  <r>
    <s v="FL250595"/>
    <s v="Daniel Martin"/>
    <s v="Male"/>
    <n v="55"/>
    <s v="Male"/>
    <s v="Canada"/>
    <s v="English"/>
    <s v="Cybersecurity"/>
    <n v="24"/>
    <s v="40"/>
    <n v="2"/>
    <x v="1"/>
    <n v="0.88"/>
    <s v="Urgent"/>
    <s v="On Hold"/>
    <n v="15"/>
    <n v="3"/>
    <s v="Short Duration"/>
    <s v="EXCELLENT"/>
  </r>
  <r>
    <s v="FL250596"/>
    <s v="Rachel Smith"/>
    <s v="Female"/>
    <n v="56"/>
    <s v="Male"/>
    <s v="Italy"/>
    <s v="Italian"/>
    <s v="Mobile Apps"/>
    <n v="37"/>
    <s v="40"/>
    <n v="0"/>
    <x v="0"/>
    <n v="0.7"/>
    <s v="Follow-up"/>
    <s v="Completed"/>
    <n v="11"/>
    <n v="9"/>
    <s v="Medium Duration"/>
    <s v="GOOD"/>
  </r>
  <r>
    <s v="FL250597"/>
    <s v="Michael Miller"/>
    <s v="Male"/>
    <n v="36"/>
    <s v="Male"/>
    <s v="France"/>
    <s v="French"/>
    <s v="Graphic Design"/>
    <n v="3"/>
    <n v="50"/>
    <n v="1.3"/>
    <x v="1"/>
    <n v="0.77"/>
    <s v="Follow-up"/>
    <s v="Inactive"/>
    <n v="2"/>
    <n v="4"/>
    <s v="Short Duration"/>
    <s v="EXCELLENT"/>
  </r>
  <r>
    <s v="FL250598"/>
    <s v="Willie Clark"/>
    <s v="Male"/>
    <n v="48"/>
    <s v="Male"/>
    <s v="Argentina"/>
    <s v="Spanish"/>
    <s v="Web Development"/>
    <n v="18"/>
    <s v="75"/>
    <n v="0"/>
    <x v="0"/>
    <n v="0.8"/>
    <s v="Pending"/>
    <s v="Inactive"/>
    <n v="20"/>
    <n v="5"/>
    <s v="Short Duration"/>
    <s v="EXCELLENT"/>
  </r>
  <r>
    <s v="FL250599"/>
    <s v="Jeremy Hernandez"/>
    <s v="Male"/>
    <n v="55"/>
    <s v="Male"/>
    <s v="Egypt"/>
    <s v="Arabic"/>
    <s v="Machine Learning"/>
    <n v="6"/>
    <n v="40"/>
    <n v="3.6"/>
    <x v="1"/>
    <n v="0.79"/>
    <s v="Follow-up"/>
    <s v="Inactive"/>
    <n v="13"/>
    <n v="3"/>
    <s v="Short Duration"/>
    <s v="EXCELLENT"/>
  </r>
  <r>
    <s v="FL250600"/>
    <s v="Tina Shelton"/>
    <s v="Female"/>
    <n v="56"/>
    <s v="Male"/>
    <s v="Spain"/>
    <s v="Spanish"/>
    <s v="DevOps"/>
    <n v="17"/>
    <s v=""/>
    <n v="1.3"/>
    <x v="2"/>
    <n v="0.87"/>
    <s v="Urgent"/>
    <s v="Completed"/>
    <n v="12"/>
    <n v="5"/>
    <s v="Short Duration"/>
    <s v="EXCELLENT"/>
  </r>
  <r>
    <s v="FL250601"/>
    <s v="Dr. Pamela Larson"/>
    <s v="Female"/>
    <n v="28"/>
    <s v="Male"/>
    <s v="Canada"/>
    <s v="English"/>
    <s v="Blockchain Development"/>
    <n v="1"/>
    <s v="75"/>
    <n v="2.7"/>
    <x v="1"/>
    <n v="0.93"/>
    <s v="Follow-up"/>
    <s v="On Hold"/>
    <n v="1"/>
    <n v="2"/>
    <s v="Short Duration"/>
    <s v="EXCELLENT"/>
  </r>
  <r>
    <s v="FL250602"/>
    <s v="Ryan Ewing"/>
    <s v="Male"/>
    <n v="60"/>
    <s v="Male"/>
    <s v="US"/>
    <s v="English"/>
    <s v="AI"/>
    <n v="39"/>
    <n v="100"/>
    <n v="1.5"/>
    <x v="2"/>
    <n v="0.88"/>
    <s v="Urgent"/>
    <s v="Active"/>
    <n v="19"/>
    <n v="4"/>
    <s v="Short Duration"/>
    <s v="EXCELLENT"/>
  </r>
  <r>
    <s v="FL250603"/>
    <s v="Mark Cochran"/>
    <s v="Male"/>
    <n v="34"/>
    <s v="Male"/>
    <s v="South Korea"/>
    <s v="Korean"/>
    <s v="Blockchain Development"/>
    <n v="15"/>
    <s v="20"/>
    <n v="0"/>
    <x v="0"/>
    <n v="1"/>
    <s v="Urgent"/>
    <s v="Inactive"/>
    <n v="13"/>
    <n v="3"/>
    <s v="Short Duration"/>
    <s v="EXCELLENT"/>
  </r>
  <r>
    <s v="FL250604"/>
    <s v="Martha Carson"/>
    <s v="Female"/>
    <n v="38"/>
    <s v="Male"/>
    <s v="Indonesia"/>
    <s v="Indonesian"/>
    <s v="AI"/>
    <n v="13"/>
    <n v="40"/>
    <n v="0"/>
    <x v="1"/>
    <n v="0.61"/>
    <s v="Follow-up"/>
    <s v="Completed"/>
    <n v="13"/>
    <n v="2"/>
    <s v="Short Duration"/>
    <s v="GOOD"/>
  </r>
  <r>
    <s v="FL250605"/>
    <s v="Heather Jackson"/>
    <s v="Female"/>
    <n v="51"/>
    <s v="Male"/>
    <s v="South Korea"/>
    <s v="Korean"/>
    <s v="Web Development"/>
    <n v="17"/>
    <s v="100"/>
    <n v="3"/>
    <x v="0"/>
    <n v="0.79"/>
    <s v="Pending"/>
    <s v="Completed"/>
    <n v="13"/>
    <n v="1"/>
    <s v="Short Duration"/>
    <s v="EXCELLENT"/>
  </r>
  <r>
    <s v="FL250606"/>
    <s v="Megan Young"/>
    <s v="Female"/>
    <n v="21"/>
    <s v="Male"/>
    <s v="Japan"/>
    <s v="Japanese"/>
    <s v="Mobile Apps"/>
    <n v="1"/>
    <s v="30"/>
    <n v="1.2"/>
    <x v="2"/>
    <n v="0.73"/>
    <s v="Reviewed"/>
    <s v="Active"/>
    <n v="1"/>
    <n v="1"/>
    <s v="Short Duration"/>
    <s v="EXCELLENT"/>
  </r>
  <r>
    <s v="FL250607"/>
    <s v="Thomas Davis"/>
    <s v="Male"/>
    <n v="35"/>
    <s v="Male"/>
    <s v="Italy"/>
    <s v="Italian"/>
    <s v="UI/UX Design"/>
    <n v="16"/>
    <s v=""/>
    <n v="1.3"/>
    <x v="1"/>
    <n v="0.64"/>
    <s v="Follow-up"/>
    <s v="Active"/>
    <n v="12"/>
    <n v="18"/>
    <s v="Long Duration"/>
    <s v="GOOD"/>
  </r>
  <r>
    <s v="FL250608"/>
    <s v="Thomas Mooney"/>
    <s v="Male"/>
    <n v="27"/>
    <s v="Male"/>
    <s v="Brazil"/>
    <s v="Portuguese"/>
    <s v="Web Development"/>
    <n v="9"/>
    <n v="100"/>
    <n v="2.5125695216907653"/>
    <x v="1"/>
    <n v="0.79"/>
    <s v="Urgent"/>
    <s v="Completed"/>
    <n v="13"/>
    <n v="6"/>
    <s v="Short Duration"/>
    <s v="EXCELLENT"/>
  </r>
  <r>
    <s v="FL250609"/>
    <s v="Susan Smith"/>
    <s v="Female"/>
    <n v="42"/>
    <s v="Male"/>
    <s v="Turkey"/>
    <s v="Turkish"/>
    <s v="Mobile Apps"/>
    <n v="20"/>
    <n v="50"/>
    <n v="3.8"/>
    <x v="0"/>
    <n v="0.93"/>
    <s v="Urgent"/>
    <s v="On Hold"/>
    <n v="10"/>
    <n v="14"/>
    <s v="Long Duration"/>
    <s v="EXCELLENT"/>
  </r>
  <r>
    <s v="FL250610"/>
    <s v="Brianna Orr"/>
    <s v="Female"/>
    <n v="52"/>
    <s v="Male"/>
    <s v="Canada"/>
    <s v="English"/>
    <s v="Blockchain Development"/>
    <n v="29"/>
    <s v="30"/>
    <n v="3.8"/>
    <x v="0"/>
    <n v="0.68"/>
    <s v="Follow-up"/>
    <s v="Active"/>
    <n v="14"/>
    <n v="7"/>
    <s v="Medium Duration"/>
    <s v="GOOD"/>
  </r>
  <r>
    <s v="FL250611"/>
    <s v="Dustin Smith"/>
    <s v="Male"/>
    <n v="53"/>
    <s v="Male"/>
    <s v="South Korea"/>
    <s v="Korean"/>
    <s v="Web Development"/>
    <n v="21"/>
    <s v="40"/>
    <n v="4.7"/>
    <x v="1"/>
    <n v="0.62"/>
    <s v="Pending"/>
    <s v="Completed"/>
    <n v="19"/>
    <n v="15"/>
    <s v="Long Duration"/>
    <s v="GOOD"/>
  </r>
  <r>
    <s v="FL250612"/>
    <s v="Sarah White"/>
    <s v="Female"/>
    <n v="54"/>
    <s v="Male"/>
    <s v="Italy"/>
    <s v="Italian"/>
    <s v="Mobile Apps"/>
    <n v="28"/>
    <n v="40"/>
    <n v="1.1000000000000001"/>
    <x v="0"/>
    <n v="0.79"/>
    <s v="Pending"/>
    <s v="Active"/>
    <n v="13"/>
    <n v="2"/>
    <s v="Short Duration"/>
    <s v="EXCELLENT"/>
  </r>
  <r>
    <s v="FL250613"/>
    <s v="Michael Davis"/>
    <s v="Male"/>
    <n v="51"/>
    <s v="Male"/>
    <s v="Japan"/>
    <s v="Japanese"/>
    <s v="Graphic Design"/>
    <n v="5"/>
    <s v="50"/>
    <n v="4.2"/>
    <x v="1"/>
    <n v="0.82"/>
    <s v="Urgent"/>
    <s v="On Hold"/>
    <n v="4"/>
    <n v="2"/>
    <s v="Short Duration"/>
    <s v="EXCELLENT"/>
  </r>
  <r>
    <s v="FL250614"/>
    <s v="Jennifer Phillips"/>
    <s v="Female"/>
    <n v="30"/>
    <s v="Male"/>
    <s v="South Korea"/>
    <s v="Korean"/>
    <s v="Web Development"/>
    <n v="0"/>
    <s v=""/>
    <n v="0"/>
    <x v="0"/>
    <n v="0.79"/>
    <s v="Urgent"/>
    <s v="Inactive"/>
    <n v="1"/>
    <n v="5"/>
    <s v="Short Duration"/>
    <s v="EXCELLENT"/>
  </r>
  <r>
    <s v="FL250615"/>
    <s v="Dana Sanders"/>
    <s v="Female"/>
    <n v="45"/>
    <s v="Male"/>
    <s v="Netherlands"/>
    <s v="Dutch"/>
    <s v="Machine Learning"/>
    <n v="27"/>
    <n v="75"/>
    <n v="0"/>
    <x v="2"/>
    <n v="0.85"/>
    <s v="Pending"/>
    <s v="Active"/>
    <n v="20"/>
    <n v="2"/>
    <s v="Short Duration"/>
    <s v="EXCELLENT"/>
  </r>
  <r>
    <s v="FL250616"/>
    <s v="Daniel Quinn"/>
    <s v="Male"/>
    <n v="57"/>
    <s v="Male"/>
    <s v="Indonesia"/>
    <s v="Indonesian"/>
    <s v="Graphic Design"/>
    <n v="26"/>
    <n v="100"/>
    <n v="2.4"/>
    <x v="1"/>
    <n v="0.78"/>
    <s v="Reviewed"/>
    <s v="On Hold"/>
    <n v="13"/>
    <n v="11"/>
    <s v="Medium Duration"/>
    <s v="EXCELLENT"/>
  </r>
  <r>
    <s v="FL250617"/>
    <s v="Matthew Steele"/>
    <s v="Male"/>
    <n v="38"/>
    <s v="Male"/>
    <s v="Turkey"/>
    <s v="Turkish"/>
    <s v="Blockchain Development"/>
    <n v="19"/>
    <s v="40"/>
    <n v="0"/>
    <x v="1"/>
    <n v="0.86"/>
    <s v="Follow-up"/>
    <s v="Completed"/>
    <n v="17"/>
    <n v="5"/>
    <s v="Short Duration"/>
    <s v="EXCELLENT"/>
  </r>
  <r>
    <s v="FL250618"/>
    <s v="Michele Taylor"/>
    <s v="Female"/>
    <n v="42"/>
    <s v="Male"/>
    <s v="Russia"/>
    <s v="Russian"/>
    <s v="DevOps"/>
    <n v="24"/>
    <n v="40"/>
    <n v="2.5125695216907653"/>
    <x v="0"/>
    <n v="0.88"/>
    <s v="Urgent"/>
    <s v="Active"/>
    <n v="12"/>
    <n v="3"/>
    <s v="Short Duration"/>
    <s v="EXCELLENT"/>
  </r>
  <r>
    <s v="FL250619"/>
    <s v="Ashley Hammond"/>
    <s v="Female"/>
    <n v="30"/>
    <s v="Male"/>
    <s v="South Africa"/>
    <s v="Afrikaans"/>
    <s v="DevOps"/>
    <n v="7"/>
    <s v="30"/>
    <n v="3.3"/>
    <x v="2"/>
    <n v="0.68"/>
    <s v="Urgent"/>
    <s v="Active"/>
    <n v="8"/>
    <n v="14"/>
    <s v="Long Duration"/>
    <s v="GOOD"/>
  </r>
  <r>
    <s v="FL250620"/>
    <s v="Nicole Taylor"/>
    <s v="Female"/>
    <n v="43"/>
    <s v="Male"/>
    <s v="Australia"/>
    <s v="English"/>
    <s v="Web Development"/>
    <n v="13"/>
    <n v="100"/>
    <n v="1.4"/>
    <x v="1"/>
    <n v="0.97"/>
    <s v="Pending"/>
    <s v="Completed"/>
    <n v="7"/>
    <n v="4"/>
    <s v="Short Duration"/>
    <s v="EXCELLENT"/>
  </r>
  <r>
    <s v="FL250621"/>
    <s v="Casey Bush"/>
    <s v="Male"/>
    <n v="22"/>
    <s v="Male"/>
    <s v="Egypt"/>
    <s v="Arabic"/>
    <s v="UI/UX Design"/>
    <n v="2"/>
    <n v="75"/>
    <n v="1.7"/>
    <x v="0"/>
    <n v="0.91"/>
    <s v="Follow-up"/>
    <s v="Inactive"/>
    <n v="5"/>
    <n v="1"/>
    <s v="Short Duration"/>
    <s v="EXCELLENT"/>
  </r>
  <r>
    <s v="FL250622"/>
    <s v="Samuel Patterson"/>
    <s v="Male"/>
    <n v="57"/>
    <s v="Male"/>
    <s v="Mexico"/>
    <s v="Spanish"/>
    <s v="Machine Learning"/>
    <n v="37"/>
    <s v="30"/>
    <n v="4.8"/>
    <x v="0"/>
    <n v="0.79"/>
    <s v="Pending"/>
    <s v="Completed"/>
    <n v="10"/>
    <n v="7"/>
    <s v="Medium Duration"/>
    <s v="EXCELLENT"/>
  </r>
  <r>
    <s v="FL250623"/>
    <s v="Craig Dennis"/>
    <s v="Male"/>
    <n v="44"/>
    <s v="Male"/>
    <s v="UK"/>
    <s v="English"/>
    <s v="Graphic Design"/>
    <n v="1"/>
    <s v=""/>
    <n v="4.8"/>
    <x v="0"/>
    <n v="0.97"/>
    <s v="Follow-up"/>
    <s v="Active"/>
    <n v="1"/>
    <n v="1"/>
    <s v="Short Duration"/>
    <s v="EXCELLENT"/>
  </r>
  <r>
    <s v="FL250624"/>
    <s v="Heidi Dixon"/>
    <s v="Female"/>
    <n v="46"/>
    <s v="Male"/>
    <s v="China"/>
    <s v="Mandarin"/>
    <s v="DevOps"/>
    <n v="5"/>
    <n v="30"/>
    <n v="2"/>
    <x v="1"/>
    <n v="0.64"/>
    <s v="Follow-up"/>
    <s v="Completed"/>
    <n v="3"/>
    <n v="1"/>
    <s v="Short Duration"/>
    <s v="GOOD"/>
  </r>
  <r>
    <s v="FL250625"/>
    <s v="David Bishop"/>
    <s v="Male"/>
    <m/>
    <s v="Male"/>
    <s v="Spain"/>
    <s v="Spanish"/>
    <s v="Blockchain Development"/>
    <n v="1"/>
    <n v="50"/>
    <n v="2.8"/>
    <x v="0"/>
    <n v="0.87"/>
    <s v="Follow-up"/>
    <s v="On Hold"/>
    <n v="3"/>
    <n v="1"/>
    <s v="Short Duration"/>
    <s v="EXCELLENT"/>
  </r>
  <r>
    <s v="FL250626"/>
    <s v="Laura Butler"/>
    <s v="Female"/>
    <n v="34"/>
    <s v="Male"/>
    <s v="Australia"/>
    <s v="English"/>
    <s v="Data Analysis"/>
    <n v="2"/>
    <s v="100"/>
    <n v="0"/>
    <x v="0"/>
    <n v="0.86"/>
    <s v="Urgent"/>
    <s v="Completed"/>
    <n v="5"/>
    <n v="1"/>
    <s v="Short Duration"/>
    <s v="EXCELLENT"/>
  </r>
  <r>
    <s v="FL250627"/>
    <s v="Denise Erickson"/>
    <s v="Female"/>
    <n v="46"/>
    <s v="Male"/>
    <s v="Italy"/>
    <s v="Italian"/>
    <s v="Mobile Apps"/>
    <s v="0"/>
    <n v="100"/>
    <n v="4.4000000000000004"/>
    <x v="1"/>
    <n v="0.97"/>
    <s v="Reviewed"/>
    <s v="Active"/>
    <n v="2"/>
    <n v="3"/>
    <s v="Short Duration"/>
    <s v="EXCELLENT"/>
  </r>
  <r>
    <s v="FL250628"/>
    <s v="Nicole Austin"/>
    <s v="Female"/>
    <n v="22"/>
    <s v="Male"/>
    <s v="France"/>
    <s v="French"/>
    <s v="Blockchain Development"/>
    <n v="0"/>
    <n v="30"/>
    <n v="4.9000000000000004"/>
    <x v="0"/>
    <n v="0.73"/>
    <s v="Pending"/>
    <s v="Completed"/>
    <n v="3"/>
    <n v="2"/>
    <s v="Short Duration"/>
    <s v="EXCELLENT"/>
  </r>
  <r>
    <s v="FL250629"/>
    <s v="Summer Williams"/>
    <s v="Female"/>
    <n v="23"/>
    <s v="Male"/>
    <s v="South Africa"/>
    <s v="Afrikaans"/>
    <s v="AI"/>
    <n v="0"/>
    <n v="75"/>
    <n v="2.2999999999999998"/>
    <x v="2"/>
    <n v="0.6"/>
    <s v="Reviewed"/>
    <s v="Inactive"/>
    <n v="4"/>
    <n v="1"/>
    <s v="Short Duration"/>
    <s v="GOOD"/>
  </r>
  <r>
    <s v="FL250630"/>
    <s v="Angela Blackwell"/>
    <s v="Female"/>
    <n v="60"/>
    <s v="Male"/>
    <s v="Turkey"/>
    <s v="Turkish"/>
    <s v="Web Development"/>
    <n v="41"/>
    <n v="40"/>
    <n v="4.9000000000000004"/>
    <x v="1"/>
    <n v="0.66"/>
    <s v="Pending"/>
    <s v="Completed"/>
    <n v="20"/>
    <n v="19"/>
    <s v="Long Duration"/>
    <s v="GOOD"/>
  </r>
  <r>
    <s v="FL250631"/>
    <s v="Thomas Wall"/>
    <s v="Male"/>
    <n v="20"/>
    <s v="Male"/>
    <s v="Canada"/>
    <s v="English"/>
    <s v="DevOps"/>
    <s v="0"/>
    <n v="75"/>
    <n v="4.3"/>
    <x v="0"/>
    <n v="0.9"/>
    <s v="Follow-up"/>
    <s v="Inactive"/>
    <n v="1"/>
    <n v="2"/>
    <s v="Short Duration"/>
    <s v="EXCELLENT"/>
  </r>
  <r>
    <s v="FL250632"/>
    <s v="Sarah Anderson"/>
    <s v="Female"/>
    <n v="41"/>
    <s v="Male"/>
    <s v="South Korea"/>
    <s v="Korean"/>
    <s v="UI/UX Design"/>
    <n v="23"/>
    <n v="75"/>
    <n v="1.4"/>
    <x v="0"/>
    <n v="0.79"/>
    <s v="Urgent"/>
    <s v="On Hold"/>
    <n v="11"/>
    <n v="4"/>
    <s v="Short Duration"/>
    <s v="EXCELLENT"/>
  </r>
  <r>
    <s v="FL250633"/>
    <s v="Christian Lane"/>
    <s v="Male"/>
    <n v="24"/>
    <s v="Male"/>
    <s v="France"/>
    <s v="French"/>
    <s v="Mobile Apps"/>
    <n v="0"/>
    <s v="100"/>
    <n v="2.5125695216907653"/>
    <x v="0"/>
    <n v="0.79"/>
    <s v="Reviewed"/>
    <s v="Inactive"/>
    <n v="5"/>
    <n v="1"/>
    <s v="Short Duration"/>
    <s v="EXCELLENT"/>
  </r>
  <r>
    <s v="FL250634"/>
    <s v="Todd Casey"/>
    <s v="Male"/>
    <n v="44"/>
    <s v="Male"/>
    <s v="Netherlands"/>
    <s v="Dutch"/>
    <s v="Machine Learning"/>
    <n v="4"/>
    <s v=""/>
    <n v="1.3"/>
    <x v="1"/>
    <n v="0.77"/>
    <s v="Urgent"/>
    <s v="Completed"/>
    <n v="3"/>
    <n v="3"/>
    <s v="Short Duration"/>
    <s v="EXCELLENT"/>
  </r>
  <r>
    <s v="FL250635"/>
    <s v="David Martinez"/>
    <s v="Male"/>
    <n v="52"/>
    <s v="Male"/>
    <s v="China"/>
    <s v="Mandarin"/>
    <s v="UI/UX Design"/>
    <n v="4"/>
    <s v="75"/>
    <n v="2.2999999999999998"/>
    <x v="1"/>
    <n v="0.79"/>
    <s v="Pending"/>
    <s v="Active"/>
    <n v="1"/>
    <n v="2"/>
    <s v="Short Duration"/>
    <s v="EXCELLENT"/>
  </r>
  <r>
    <s v="FL250636"/>
    <s v="Donald Salas"/>
    <s v="Male"/>
    <n v="35"/>
    <s v="Male"/>
    <s v="Spain"/>
    <s v="Spanish"/>
    <s v="Machine Learning"/>
    <n v="13"/>
    <s v="40"/>
    <n v="3.6"/>
    <x v="0"/>
    <n v="0.83"/>
    <s v="Urgent"/>
    <s v="Inactive"/>
    <n v="14"/>
    <n v="4"/>
    <s v="Short Duration"/>
    <s v="EXCELLENT"/>
  </r>
  <r>
    <s v="FL250637"/>
    <s v="Emma Hicks"/>
    <s v="Female"/>
    <n v="24"/>
    <s v="Male"/>
    <s v="Netherlands"/>
    <s v="Dutch"/>
    <s v="DevOps"/>
    <n v="2"/>
    <n v="50"/>
    <n v="2.5125695216907653"/>
    <x v="0"/>
    <n v="0.64"/>
    <s v="Urgent"/>
    <s v="On Hold"/>
    <n v="4"/>
    <n v="2"/>
    <s v="Short Duration"/>
    <s v="GOOD"/>
  </r>
  <r>
    <s v="FL250638"/>
    <s v="Alison Clark"/>
    <s v="Female"/>
    <n v="46"/>
    <s v="Male"/>
    <s v="Australia"/>
    <s v="English"/>
    <s v="Cybersecurity"/>
    <n v="25"/>
    <n v="100"/>
    <n v="1.3"/>
    <x v="0"/>
    <n v="0.8"/>
    <s v="Reviewed"/>
    <s v="Inactive"/>
    <n v="18"/>
    <n v="5"/>
    <s v="Short Duration"/>
    <s v="EXCELLENT"/>
  </r>
  <r>
    <s v="FL250639"/>
    <s v="Andrew Barnes"/>
    <s v="Male"/>
    <n v="57"/>
    <s v="Male"/>
    <s v="Mexico"/>
    <s v="Spanish"/>
    <s v="Mobile Apps"/>
    <n v="18"/>
    <n v="30"/>
    <n v="1.1000000000000001"/>
    <x v="0"/>
    <n v="0.9"/>
    <s v="Follow-up"/>
    <s v="Inactive"/>
    <n v="13"/>
    <n v="6"/>
    <s v="Short Duration"/>
    <s v="EXCELLENT"/>
  </r>
  <r>
    <s v="FL250640"/>
    <s v="Gina Snyder"/>
    <s v="Female"/>
    <n v="49"/>
    <s v="Male"/>
    <s v="Mexico"/>
    <s v="Spanish"/>
    <s v="Web Development"/>
    <n v="24"/>
    <n v="50"/>
    <n v="0"/>
    <x v="0"/>
    <n v="0.94"/>
    <s v="Urgent"/>
    <s v="Inactive"/>
    <n v="14"/>
    <n v="8"/>
    <s v="Medium Duration"/>
    <s v="EXCELLENT"/>
  </r>
  <r>
    <s v="FL250641"/>
    <s v="David Watson"/>
    <s v="Male"/>
    <n v="41"/>
    <s v="Male"/>
    <s v="Japan"/>
    <s v="Japanese"/>
    <s v="AI"/>
    <n v="7"/>
    <s v="40"/>
    <n v="1.8"/>
    <x v="0"/>
    <n v="0.7"/>
    <s v="Follow-up"/>
    <s v="On Hold"/>
    <n v="14"/>
    <n v="6"/>
    <s v="Short Duration"/>
    <s v="GOOD"/>
  </r>
  <r>
    <s v="FL250642"/>
    <s v="John Davis"/>
    <s v="Male"/>
    <n v="22"/>
    <s v="Male"/>
    <s v="Mexico"/>
    <s v="Spanish"/>
    <s v="Machine Learning"/>
    <n v="1"/>
    <n v="20"/>
    <n v="2.5125695216907653"/>
    <x v="1"/>
    <n v="0.75"/>
    <s v="Pending"/>
    <s v="Completed"/>
    <n v="1"/>
    <n v="1"/>
    <s v="Short Duration"/>
    <s v="EXCELLENT"/>
  </r>
  <r>
    <s v="FL250643"/>
    <s v="Joseph Thomas"/>
    <s v="Male"/>
    <n v="50"/>
    <s v="Male"/>
    <s v="Australia"/>
    <s v="English"/>
    <s v="Blockchain Development"/>
    <n v="17"/>
    <s v="75"/>
    <n v="3.3"/>
    <x v="1"/>
    <n v="0.69"/>
    <s v="Urgent"/>
    <s v="Inactive"/>
    <n v="15"/>
    <n v="9"/>
    <s v="Medium Duration"/>
    <s v="GOOD"/>
  </r>
  <r>
    <s v="FL250644"/>
    <s v="Dean Finley"/>
    <s v="Male"/>
    <n v="57"/>
    <s v="Male"/>
    <s v="Germany"/>
    <s v="Germany"/>
    <s v="Graphic Design"/>
    <n v="4"/>
    <n v="30"/>
    <n v="4.2"/>
    <x v="0"/>
    <n v="0.79"/>
    <s v="Reviewed"/>
    <s v="Inactive"/>
    <n v="5"/>
    <n v="2"/>
    <s v="Short Duration"/>
    <s v="EXCELLENT"/>
  </r>
  <r>
    <s v="FL250645"/>
    <s v="Ashley Kemp"/>
    <s v="Female"/>
    <n v="47"/>
    <s v="Male"/>
    <s v="Mexico"/>
    <s v="Spanish"/>
    <s v="AI"/>
    <n v="29"/>
    <n v="50"/>
    <n v="2.5125695216907653"/>
    <x v="1"/>
    <n v="0.79"/>
    <s v="Pending"/>
    <s v="Active"/>
    <n v="14"/>
    <n v="5"/>
    <s v="Short Duration"/>
    <s v="EXCELLENT"/>
  </r>
  <r>
    <s v="FL250646"/>
    <s v="Kenneth Evans"/>
    <s v="Male"/>
    <n v="24"/>
    <s v="Male"/>
    <s v="South Africa"/>
    <s v="Afrikaans"/>
    <s v="Data Analysis"/>
    <n v="2"/>
    <n v="100"/>
    <n v="3.8"/>
    <x v="1"/>
    <n v="0.71"/>
    <s v="Pending"/>
    <s v="On Hold"/>
    <n v="5"/>
    <n v="1"/>
    <s v="Short Duration"/>
    <s v="EXCELLENT"/>
  </r>
  <r>
    <s v="FL250647"/>
    <s v="Brandon Newman"/>
    <s v="Male"/>
    <m/>
    <s v="Male"/>
    <s v="India"/>
    <s v="Hindi"/>
    <s v="Cybersecurity"/>
    <n v="9"/>
    <s v="100"/>
    <n v="4.8"/>
    <x v="1"/>
    <n v="0.72"/>
    <s v="Reviewed"/>
    <s v="Inactive"/>
    <n v="12"/>
    <n v="10"/>
    <s v="Medium Duration"/>
    <s v="EXCELLENT"/>
  </r>
  <r>
    <s v="FL250648"/>
    <s v="Katie Hensley"/>
    <s v="Female"/>
    <n v="50"/>
    <s v="Male"/>
    <s v="Germany"/>
    <s v="Germany"/>
    <s v="DevOps"/>
    <n v="10"/>
    <n v="100"/>
    <n v="4.3"/>
    <x v="0"/>
    <n v="0.93"/>
    <s v="Urgent"/>
    <s v="On Hold"/>
    <n v="8"/>
    <n v="5"/>
    <s v="Short Duration"/>
    <s v="EXCELLENT"/>
  </r>
  <r>
    <s v="FL250649"/>
    <s v="Joel Randolph"/>
    <s v="Male"/>
    <n v="46"/>
    <s v="Male"/>
    <s v="Brazil"/>
    <s v="Portuguese"/>
    <s v="Machine Learning"/>
    <n v="20"/>
    <s v=""/>
    <n v="4.8"/>
    <x v="1"/>
    <n v="0.82"/>
    <s v="Urgent"/>
    <s v="Inactive"/>
    <n v="10"/>
    <n v="9"/>
    <s v="Medium Duration"/>
    <s v="EXCELLENT"/>
  </r>
  <r>
    <s v="FL250650"/>
    <s v="Andrew Scott"/>
    <s v="Male"/>
    <n v="51"/>
    <s v="Male"/>
    <s v="Australia"/>
    <s v="English"/>
    <s v="Cybersecurity"/>
    <n v="9"/>
    <n v="40"/>
    <n v="2.5125695216907653"/>
    <x v="0"/>
    <n v="0.6"/>
    <s v="Pending"/>
    <s v="Completed"/>
    <n v="12"/>
    <n v="5"/>
    <s v="Short Duration"/>
    <s v="GOOD"/>
  </r>
  <r>
    <s v="FL250651"/>
    <s v="Zachary Ochoa"/>
    <s v="Male"/>
    <n v="51"/>
    <s v="Male"/>
    <s v="UK"/>
    <s v="English"/>
    <s v="AI"/>
    <n v="12"/>
    <s v="20"/>
    <n v="4"/>
    <x v="0"/>
    <n v="0.93"/>
    <s v="Urgent"/>
    <s v="Completed"/>
    <n v="15"/>
    <n v="3"/>
    <s v="Short Duration"/>
    <s v="EXCELLENT"/>
  </r>
  <r>
    <s v="FL250652"/>
    <s v="John Arroyo"/>
    <s v="Male"/>
    <n v="27"/>
    <s v="Male"/>
    <s v="UK"/>
    <s v="English"/>
    <s v="AI"/>
    <n v="3"/>
    <n v="50"/>
    <n v="2.5125695216907653"/>
    <x v="0"/>
    <n v="0.79"/>
    <s v="Follow-up"/>
    <s v="Inactive"/>
    <n v="1"/>
    <n v="3"/>
    <s v="Short Duration"/>
    <s v="EXCELLENT"/>
  </r>
  <r>
    <s v="FL250653"/>
    <s v="Matthew Fernandez"/>
    <s v="Male"/>
    <n v="42"/>
    <s v="Male"/>
    <s v="Spain"/>
    <s v="Spanish"/>
    <s v="Web Development"/>
    <n v="13"/>
    <s v="30"/>
    <n v="0"/>
    <x v="0"/>
    <n v="0.74"/>
    <s v="Reviewed"/>
    <s v="Completed"/>
    <n v="12"/>
    <n v="8"/>
    <s v="Medium Duration"/>
    <s v="EXCELLENT"/>
  </r>
  <r>
    <s v="FL250654"/>
    <s v="Benjamin Stark"/>
    <s v="Male"/>
    <n v="25"/>
    <s v="Male"/>
    <s v="Germany"/>
    <s v="Germany"/>
    <s v="UI/UX Design"/>
    <n v="4"/>
    <n v="40"/>
    <n v="2.2999999999999998"/>
    <x v="1"/>
    <n v="0.73"/>
    <s v="Follow-up"/>
    <s v="Inactive"/>
    <n v="1"/>
    <n v="1"/>
    <s v="Short Duration"/>
    <s v="EXCELLENT"/>
  </r>
  <r>
    <s v="FL250655"/>
    <s v="Tammy Greer"/>
    <s v="Female"/>
    <n v="32"/>
    <s v="Male"/>
    <s v="Germany"/>
    <s v="Germany"/>
    <s v="Data Analysis"/>
    <n v="9"/>
    <s v="75"/>
    <n v="2.5125695216907653"/>
    <x v="0"/>
    <n v="0.96"/>
    <s v="Urgent"/>
    <s v="Completed"/>
    <n v="11"/>
    <n v="5"/>
    <s v="Short Duration"/>
    <s v="EXCELLENT"/>
  </r>
  <r>
    <s v="FL250656"/>
    <s v="Cynthia Mckinney"/>
    <s v="Female"/>
    <n v="59"/>
    <s v="Male"/>
    <s v="Canada"/>
    <s v="English"/>
    <s v="Graphic Design"/>
    <n v="14"/>
    <s v="30"/>
    <n v="3.8"/>
    <x v="2"/>
    <n v="0.66"/>
    <s v="Pending"/>
    <s v="Active"/>
    <n v="8"/>
    <n v="8"/>
    <s v="Medium Duration"/>
    <s v="GOOD"/>
  </r>
  <r>
    <s v="FL250657"/>
    <s v="Wendy Rice"/>
    <s v="Female"/>
    <n v="59"/>
    <s v="Male"/>
    <s v="France"/>
    <s v="French"/>
    <s v="Cybersecurity"/>
    <n v="37"/>
    <s v="30"/>
    <n v="4"/>
    <x v="0"/>
    <n v="0.62"/>
    <s v="Reviewed"/>
    <s v="Active"/>
    <n v="20"/>
    <n v="2"/>
    <s v="Short Duration"/>
    <s v="GOOD"/>
  </r>
  <r>
    <s v="FL250658"/>
    <s v="Randy Bender"/>
    <s v="Male"/>
    <n v="29"/>
    <s v="Male"/>
    <s v="Germany"/>
    <s v="Germany"/>
    <s v="Graphic Design"/>
    <n v="2"/>
    <n v="75"/>
    <n v="2.2000000000000002"/>
    <x v="1"/>
    <n v="0.85"/>
    <s v="Urgent"/>
    <s v="Active"/>
    <n v="5"/>
    <n v="1"/>
    <s v="Short Duration"/>
    <s v="EXCELLENT"/>
  </r>
  <r>
    <s v="FL250659"/>
    <s v="Richard Dominguez"/>
    <s v="Male"/>
    <n v="58"/>
    <s v="Male"/>
    <s v="China"/>
    <s v="Mandarin"/>
    <s v="AI"/>
    <n v="11"/>
    <s v="100"/>
    <n v="4.3"/>
    <x v="0"/>
    <n v="0.66"/>
    <s v="Urgent"/>
    <s v="On Hold"/>
    <n v="6"/>
    <n v="3"/>
    <s v="Short Duration"/>
    <s v="GOOD"/>
  </r>
  <r>
    <s v="FL250660"/>
    <s v="Melissa Maldonado"/>
    <s v="Female"/>
    <n v="56"/>
    <s v="Male"/>
    <s v="Canada"/>
    <s v="English"/>
    <s v="Cybersecurity"/>
    <n v="19"/>
    <s v="20"/>
    <n v="0"/>
    <x v="0"/>
    <n v="0.87"/>
    <s v="Pending"/>
    <s v="On Hold"/>
    <n v="16"/>
    <n v="5"/>
    <s v="Short Duration"/>
    <s v="EXCELLENT"/>
  </r>
  <r>
    <s v="FL250661"/>
    <s v="Leah Harris"/>
    <s v="Female"/>
    <n v="36"/>
    <s v="Male"/>
    <s v="US"/>
    <s v="English"/>
    <s v="Machine Learning"/>
    <n v="9"/>
    <s v="20"/>
    <n v="0"/>
    <x v="1"/>
    <n v="0.68"/>
    <s v="Pending"/>
    <s v="Active"/>
    <n v="9"/>
    <n v="10"/>
    <s v="Medium Duration"/>
    <s v="GOOD"/>
  </r>
  <r>
    <s v="FL250662"/>
    <s v="Lynn French"/>
    <s v="Female"/>
    <n v="52"/>
    <s v="Male"/>
    <s v="Canada"/>
    <s v="English"/>
    <s v="UI/UX Design"/>
    <n v="16"/>
    <s v="100"/>
    <n v="4"/>
    <x v="1"/>
    <n v="0.79"/>
    <s v="Follow-up"/>
    <s v="On Hold"/>
    <n v="10"/>
    <n v="11"/>
    <s v="Medium Duration"/>
    <s v="EXCELLENT"/>
  </r>
  <r>
    <s v="FL250663"/>
    <s v="Angela Johnson"/>
    <s v="Female"/>
    <n v="42"/>
    <s v="Male"/>
    <s v="Netherlands"/>
    <s v="Dutch"/>
    <s v="Mobile Apps"/>
    <n v="8"/>
    <n v="50"/>
    <n v="2.5125695216907653"/>
    <x v="2"/>
    <n v="0.79"/>
    <s v="Reviewed"/>
    <s v="Completed"/>
    <n v="6"/>
    <n v="11"/>
    <s v="Medium Duration"/>
    <s v="EXCELLENT"/>
  </r>
  <r>
    <s v="FL250664"/>
    <s v="Sarah Edwards"/>
    <s v="Female"/>
    <n v="59"/>
    <s v="Male"/>
    <s v="India"/>
    <s v="Hindi"/>
    <s v="Mobile Apps"/>
    <n v="34"/>
    <s v="100"/>
    <n v="2"/>
    <x v="1"/>
    <n v="0.79"/>
    <s v="Reviewed"/>
    <s v="Inactive"/>
    <n v="18"/>
    <n v="8"/>
    <s v="Medium Duration"/>
    <s v="EXCELLENT"/>
  </r>
  <r>
    <s v="FL250665"/>
    <s v="Roy Collins"/>
    <s v="Male"/>
    <n v="33"/>
    <s v="Male"/>
    <s v="Netherlands"/>
    <s v="Dutch"/>
    <s v="Mobile Apps"/>
    <n v="5"/>
    <n v="50"/>
    <n v="4.7"/>
    <x v="1"/>
    <n v="0.88"/>
    <s v="Pending"/>
    <s v="Inactive"/>
    <n v="4"/>
    <n v="2"/>
    <s v="Short Duration"/>
    <s v="EXCELLENT"/>
  </r>
  <r>
    <s v="FL250666"/>
    <s v="Samantha Porter"/>
    <s v="Female"/>
    <n v="55"/>
    <s v="Male"/>
    <s v="Canada"/>
    <s v="English"/>
    <s v="Web Development"/>
    <n v="14"/>
    <n v="50"/>
    <n v="3.6"/>
    <x v="1"/>
    <n v="0.81"/>
    <s v="Follow-up"/>
    <s v="Inactive"/>
    <n v="9"/>
    <n v="7"/>
    <s v="Medium Duration"/>
    <s v="EXCELLENT"/>
  </r>
  <r>
    <s v="FL250667"/>
    <s v="Juan Elliott"/>
    <s v="Male"/>
    <n v="47"/>
    <s v="Male"/>
    <s v="South Korea"/>
    <s v="Korean"/>
    <s v="UI/UX Design"/>
    <n v="17"/>
    <s v="50"/>
    <n v="1.2"/>
    <x v="0"/>
    <n v="0.79"/>
    <s v="Reviewed"/>
    <s v="Active"/>
    <n v="14"/>
    <n v="5"/>
    <s v="Short Duration"/>
    <s v="EXCELLENT"/>
  </r>
  <r>
    <s v="FL250668"/>
    <s v="Elizabeth Phillips"/>
    <s v="Female"/>
    <n v="29"/>
    <s v="Male"/>
    <s v="Mexico"/>
    <s v="Spanish"/>
    <s v="AI"/>
    <n v="10"/>
    <s v=""/>
    <n v="4.4000000000000004"/>
    <x v="1"/>
    <n v="0.67"/>
    <s v="Pending"/>
    <s v="On Hold"/>
    <n v="15"/>
    <n v="5"/>
    <s v="Short Duration"/>
    <s v="GOOD"/>
  </r>
  <r>
    <s v="FL250669"/>
    <s v="Laura Evans"/>
    <s v="Female"/>
    <n v="30"/>
    <s v="Male"/>
    <s v="UK"/>
    <s v="English"/>
    <s v="DevOps"/>
    <n v="8"/>
    <s v="100"/>
    <n v="1.4"/>
    <x v="1"/>
    <n v="0.62"/>
    <s v="Urgent"/>
    <s v="Completed"/>
    <n v="14"/>
    <n v="5"/>
    <s v="Short Duration"/>
    <s v="GOOD"/>
  </r>
  <r>
    <s v="FL250670"/>
    <s v="Amanda Mitchell"/>
    <s v="Female"/>
    <n v="25"/>
    <s v="Male"/>
    <s v="Canada"/>
    <s v="English"/>
    <s v="DevOps"/>
    <n v="1"/>
    <n v="30"/>
    <n v="3.2"/>
    <x v="0"/>
    <n v="0.87"/>
    <s v="Reviewed"/>
    <s v="Completed"/>
    <n v="3"/>
    <n v="2"/>
    <s v="Short Duration"/>
    <s v="EXCELLENT"/>
  </r>
  <r>
    <s v="FL250671"/>
    <s v="Sandra Williams"/>
    <s v="Female"/>
    <n v="28"/>
    <s v="Male"/>
    <s v="Egypt"/>
    <s v="Arabic"/>
    <s v="Cybersecurity"/>
    <n v="10"/>
    <s v=""/>
    <n v="3.8"/>
    <x v="1"/>
    <n v="0.98"/>
    <s v="Follow-up"/>
    <s v="Active"/>
    <n v="12"/>
    <n v="11"/>
    <s v="Medium Duration"/>
    <s v="EXCELLENT"/>
  </r>
  <r>
    <s v="FL250672"/>
    <s v="Eric Johnson"/>
    <s v="Male"/>
    <n v="29"/>
    <s v="Male"/>
    <s v="South Korea"/>
    <s v="Korean"/>
    <s v="Blockchain Development"/>
    <n v="0"/>
    <n v="75"/>
    <n v="1.5"/>
    <x v="1"/>
    <n v="0.64"/>
    <s v="Follow-up"/>
    <s v="Completed"/>
    <n v="5"/>
    <n v="4"/>
    <s v="Short Duration"/>
    <s v="GOOD"/>
  </r>
  <r>
    <s v="FL250673"/>
    <s v="Javier Hobbs"/>
    <s v="Male"/>
    <n v="30"/>
    <s v="Male"/>
    <s v="Spain"/>
    <s v="Spanish"/>
    <s v="Graphic Design"/>
    <n v="4"/>
    <s v=""/>
    <n v="2.8"/>
    <x v="1"/>
    <n v="0.71"/>
    <s v="Follow-up"/>
    <s v="Completed"/>
    <n v="4"/>
    <n v="1"/>
    <s v="Short Duration"/>
    <s v="EXCELLENT"/>
  </r>
  <r>
    <s v="FL250674"/>
    <s v="Jacob Jones"/>
    <s v="Male"/>
    <n v="47"/>
    <s v="Male"/>
    <s v="Egypt"/>
    <s v="Arabic"/>
    <s v="AI"/>
    <n v="2"/>
    <s v="50"/>
    <n v="2.7"/>
    <x v="0"/>
    <n v="0.96"/>
    <s v="Urgent"/>
    <s v="Completed"/>
    <n v="4"/>
    <n v="1"/>
    <s v="Short Duration"/>
    <s v="EXCELLENT"/>
  </r>
  <r>
    <s v="FL250675"/>
    <s v="Zachary Murphy"/>
    <s v="Male"/>
    <n v="34"/>
    <s v="Male"/>
    <s v="Australia"/>
    <s v="English"/>
    <s v="Blockchain Development"/>
    <n v="10"/>
    <n v="30"/>
    <n v="3.9"/>
    <x v="2"/>
    <n v="0.79"/>
    <s v="Reviewed"/>
    <s v="Completed"/>
    <n v="12"/>
    <n v="13"/>
    <s v="Long Duration"/>
    <s v="EXCELLENT"/>
  </r>
  <r>
    <s v="FL250676"/>
    <s v="Joshua Owens"/>
    <s v="Male"/>
    <n v="45"/>
    <s v="Male"/>
    <s v="US"/>
    <s v="English"/>
    <s v="Graphic Design"/>
    <n v="16"/>
    <s v="100"/>
    <n v="4.5999999999999996"/>
    <x v="0"/>
    <n v="0.78"/>
    <s v="Reviewed"/>
    <s v="On Hold"/>
    <n v="15"/>
    <n v="7"/>
    <s v="Medium Duration"/>
    <s v="EXCELLENT"/>
  </r>
  <r>
    <s v="FL250677"/>
    <s v="Dawn Mitchell"/>
    <s v="Female"/>
    <n v="56"/>
    <s v="Male"/>
    <s v="Spain"/>
    <s v="Spanish"/>
    <s v="Cybersecurity"/>
    <n v="27"/>
    <n v="20"/>
    <n v="2.2000000000000002"/>
    <x v="0"/>
    <n v="0.7"/>
    <s v="Urgent"/>
    <s v="Completed"/>
    <n v="19"/>
    <n v="3"/>
    <s v="Short Duration"/>
    <s v="GOOD"/>
  </r>
  <r>
    <s v="FL250678"/>
    <s v="Regina Dunn"/>
    <s v="Female"/>
    <n v="49"/>
    <s v="Male"/>
    <s v="China"/>
    <s v="Mandarin"/>
    <s v="DevOps"/>
    <n v="20"/>
    <s v="50"/>
    <n v="2.5"/>
    <x v="0"/>
    <n v="0.82"/>
    <s v="Reviewed"/>
    <s v="Inactive"/>
    <n v="15"/>
    <n v="11"/>
    <s v="Medium Duration"/>
    <s v="EXCELLENT"/>
  </r>
  <r>
    <s v="FL250679"/>
    <s v="Ernest Cole"/>
    <s v="Male"/>
    <n v="48"/>
    <s v="Male"/>
    <s v="France"/>
    <s v="French"/>
    <s v="AI"/>
    <n v="10"/>
    <s v=""/>
    <n v="3.1"/>
    <x v="0"/>
    <n v="0.79"/>
    <s v="Urgent"/>
    <s v="Active"/>
    <n v="13"/>
    <n v="4"/>
    <s v="Short Duration"/>
    <s v="EXCELLENT"/>
  </r>
  <r>
    <s v="FL250680"/>
    <s v="Hannah Sanders"/>
    <s v="Female"/>
    <n v="29"/>
    <s v="Male"/>
    <s v="South Korea"/>
    <s v="Korean"/>
    <s v="Graphic Design"/>
    <n v="0"/>
    <n v="20"/>
    <n v="2.5125695216907653"/>
    <x v="1"/>
    <n v="0.99"/>
    <s v="Urgent"/>
    <s v="On Hold"/>
    <n v="3"/>
    <n v="2"/>
    <s v="Short Duration"/>
    <s v="EXCELLENT"/>
  </r>
  <r>
    <s v="FL250681"/>
    <s v="Ellen Bowman"/>
    <s v="Female"/>
    <n v="49"/>
    <s v="Male"/>
    <s v="Netherlands"/>
    <s v="Dutch"/>
    <s v="Web Development"/>
    <n v="11"/>
    <s v="75"/>
    <n v="3.8"/>
    <x v="1"/>
    <n v="0.93"/>
    <s v="Urgent"/>
    <s v="Completed"/>
    <n v="13"/>
    <n v="5"/>
    <s v="Short Duration"/>
    <s v="EXCELLENT"/>
  </r>
  <r>
    <s v="FL250682"/>
    <s v="Nancy Moore"/>
    <s v="Female"/>
    <n v="22"/>
    <s v="Male"/>
    <s v="China"/>
    <s v="Mandarin"/>
    <s v="Blockchain Development"/>
    <n v="1"/>
    <s v="100"/>
    <n v="4.8"/>
    <x v="1"/>
    <n v="0.75"/>
    <s v="Follow-up"/>
    <s v="On Hold"/>
    <n v="1"/>
    <n v="1"/>
    <s v="Short Duration"/>
    <s v="EXCELLENT"/>
  </r>
  <r>
    <s v="FL250683"/>
    <s v="Joseph Wood"/>
    <s v="Male"/>
    <n v="52"/>
    <s v="Male"/>
    <s v="Mexico"/>
    <s v="Spanish"/>
    <s v="Graphic Design"/>
    <n v="30"/>
    <n v="100"/>
    <n v="2.5"/>
    <x v="2"/>
    <n v="0.61"/>
    <s v="Reviewed"/>
    <s v="Completed"/>
    <n v="19"/>
    <n v="14"/>
    <s v="Long Duration"/>
    <s v="GOOD"/>
  </r>
  <r>
    <s v="FL250684"/>
    <s v="Michael Harrell"/>
    <s v="Male"/>
    <n v="60"/>
    <s v="Male"/>
    <s v="Canada"/>
    <s v="English"/>
    <s v="Blockchain Development"/>
    <n v="7"/>
    <n v="30"/>
    <n v="0"/>
    <x v="0"/>
    <n v="0.97"/>
    <s v="Urgent"/>
    <s v="Inactive"/>
    <n v="9"/>
    <n v="8"/>
    <s v="Medium Duration"/>
    <s v="EXCELLENT"/>
  </r>
  <r>
    <s v="FL250685"/>
    <s v="Connie Mcclain"/>
    <s v="Female"/>
    <n v="33"/>
    <s v="Male"/>
    <s v="Japan"/>
    <s v="Japanese"/>
    <s v="UI/UX Design"/>
    <n v="0"/>
    <n v="100"/>
    <n v="1.7"/>
    <x v="1"/>
    <n v="0.95"/>
    <s v="Reviewed"/>
    <s v="Active"/>
    <n v="4"/>
    <n v="5"/>
    <s v="Short Duration"/>
    <s v="EXCELLENT"/>
  </r>
  <r>
    <s v="FL250686"/>
    <s v="Matthew Baldwin"/>
    <s v="Male"/>
    <n v="52"/>
    <s v="Male"/>
    <s v="South Korea"/>
    <s v="Korean"/>
    <s v="Graphic Design"/>
    <n v="21"/>
    <n v="40"/>
    <n v="4"/>
    <x v="2"/>
    <n v="0.69"/>
    <s v="Follow-up"/>
    <s v="Completed"/>
    <n v="14"/>
    <n v="9"/>
    <s v="Medium Duration"/>
    <s v="GOOD"/>
  </r>
  <r>
    <s v="FL250687"/>
    <s v="Danielle Nelson"/>
    <s v="Female"/>
    <n v="25"/>
    <s v="Male"/>
    <s v="Germany"/>
    <s v="Germany"/>
    <s v="DevOps"/>
    <n v="7"/>
    <n v="100"/>
    <n v="1.9"/>
    <x v="0"/>
    <n v="0.63"/>
    <s v="Urgent"/>
    <s v="Completed"/>
    <n v="11"/>
    <n v="5"/>
    <s v="Short Duration"/>
    <s v="GOOD"/>
  </r>
  <r>
    <s v="FL250688"/>
    <s v="Steven Moore"/>
    <s v="Male"/>
    <n v="33"/>
    <s v="Male"/>
    <s v="Japan"/>
    <s v="Japanese"/>
    <s v="Cybersecurity"/>
    <s v="0"/>
    <n v="30"/>
    <n v="4.4000000000000004"/>
    <x v="1"/>
    <n v="0.65"/>
    <s v="Pending"/>
    <s v="Completed"/>
    <n v="1"/>
    <n v="1"/>
    <s v="Short Duration"/>
    <s v="GOOD"/>
  </r>
  <r>
    <s v="FL250689"/>
    <s v="Megan Hudson"/>
    <s v="Female"/>
    <n v="33"/>
    <s v="Male"/>
    <s v="China"/>
    <s v="Mandarin"/>
    <s v="Mobile Apps"/>
    <s v="0"/>
    <s v=""/>
    <n v="4.2"/>
    <x v="1"/>
    <n v="0.9"/>
    <s v="Follow-up"/>
    <s v="Completed"/>
    <n v="1"/>
    <n v="1"/>
    <s v="Short Duration"/>
    <s v="EXCELLENT"/>
  </r>
  <r>
    <s v="FL250690"/>
    <s v="Lisa Johnson"/>
    <s v="Female"/>
    <n v="52"/>
    <s v="Male"/>
    <s v="Canada"/>
    <s v="English"/>
    <s v="UI/UX Design"/>
    <n v="25"/>
    <s v="100"/>
    <n v="4.8"/>
    <x v="0"/>
    <n v="0.79"/>
    <s v="Pending"/>
    <s v="Active"/>
    <n v="10"/>
    <n v="8"/>
    <s v="Medium Duration"/>
    <s v="EXCELLENT"/>
  </r>
  <r>
    <s v="FL250691"/>
    <s v="Tracy White"/>
    <s v="Female"/>
    <n v="20"/>
    <s v="Male"/>
    <s v="Indonesia"/>
    <s v="Indonesian"/>
    <s v="Web Development"/>
    <n v="1"/>
    <n v="30"/>
    <n v="2"/>
    <x v="0"/>
    <n v="0.89"/>
    <s v="Reviewed"/>
    <s v="Active"/>
    <n v="1"/>
    <n v="2"/>
    <s v="Short Duration"/>
    <s v="EXCELLENT"/>
  </r>
  <r>
    <s v="FL250692"/>
    <s v="Natalie Diaz"/>
    <s v="Female"/>
    <n v="43"/>
    <s v="Male"/>
    <s v="Russia"/>
    <s v="Russian"/>
    <s v="Data Analysis"/>
    <n v="7"/>
    <n v="50"/>
    <n v="2.5125695216907653"/>
    <x v="1"/>
    <n v="0.8"/>
    <s v="Reviewed"/>
    <s v="Inactive"/>
    <n v="11"/>
    <n v="3"/>
    <s v="Short Duration"/>
    <s v="EXCELLENT"/>
  </r>
  <r>
    <s v="FL250693"/>
    <s v="Amanda Mitchell"/>
    <s v="Female"/>
    <n v="31"/>
    <s v="Male"/>
    <s v="France"/>
    <s v="French"/>
    <s v="Mobile Apps"/>
    <s v="0"/>
    <s v="50"/>
    <n v="1.4"/>
    <x v="0"/>
    <n v="0.8"/>
    <s v="Follow-up"/>
    <s v="Active"/>
    <n v="5"/>
    <n v="2"/>
    <s v="Short Duration"/>
    <s v="EXCELLENT"/>
  </r>
  <r>
    <s v="FL250694"/>
    <s v="Karen Scott"/>
    <s v="Female"/>
    <n v="29"/>
    <s v="Male"/>
    <s v="Germany"/>
    <s v="Germany"/>
    <s v="Data Analysis"/>
    <n v="6"/>
    <s v="100"/>
    <n v="1.8"/>
    <x v="0"/>
    <n v="0.79"/>
    <s v="Reviewed"/>
    <s v="Completed"/>
    <n v="6"/>
    <n v="10"/>
    <s v="Medium Duration"/>
    <s v="EXCELLENT"/>
  </r>
  <r>
    <s v="FL250695"/>
    <s v="Mary Brown"/>
    <s v="Female"/>
    <n v="53"/>
    <s v="Male"/>
    <s v="South Africa"/>
    <s v="Afrikaans"/>
    <s v="Graphic Design"/>
    <n v="35"/>
    <s v=""/>
    <n v="0"/>
    <x v="1"/>
    <n v="0.67"/>
    <s v="Pending"/>
    <s v="Inactive"/>
    <n v="18"/>
    <n v="9"/>
    <s v="Medium Duration"/>
    <s v="GOOD"/>
  </r>
  <r>
    <s v="FL250696"/>
    <s v="Jon Jones"/>
    <s v="Male"/>
    <n v="38"/>
    <s v="Male"/>
    <s v="India"/>
    <s v="Hindi"/>
    <s v="Mobile Apps"/>
    <n v="1"/>
    <n v="40"/>
    <n v="0"/>
    <x v="0"/>
    <n v="0.96"/>
    <s v="Urgent"/>
    <s v="Inactive"/>
    <n v="2"/>
    <n v="2"/>
    <s v="Short Duration"/>
    <s v="EXCELLENT"/>
  </r>
  <r>
    <s v="FL250697"/>
    <s v="Jason Phillips"/>
    <s v="Male"/>
    <n v="29"/>
    <s v="Male"/>
    <s v="Spain"/>
    <s v="Spanish"/>
    <s v="Graphic Design"/>
    <s v="0"/>
    <s v="20"/>
    <n v="0"/>
    <x v="0"/>
    <n v="0.9"/>
    <s v="Urgent"/>
    <s v="Inactive"/>
    <n v="3"/>
    <n v="3"/>
    <s v="Short Duration"/>
    <s v="EXCELLENT"/>
  </r>
  <r>
    <s v="FL250698"/>
    <s v="Eric Walsh"/>
    <s v="Male"/>
    <n v="42"/>
    <s v="Male"/>
    <s v="South Korea"/>
    <s v="Korean"/>
    <s v="UI/UX Design"/>
    <n v="0"/>
    <s v=""/>
    <n v="3.9"/>
    <x v="0"/>
    <n v="0.62"/>
    <s v="Urgent"/>
    <s v="Completed"/>
    <n v="5"/>
    <n v="2"/>
    <s v="Short Duration"/>
    <s v="GOOD"/>
  </r>
  <r>
    <s v="FL250699"/>
    <s v="Carol Schneider"/>
    <s v="Female"/>
    <n v="54"/>
    <s v="Male"/>
    <s v="US"/>
    <s v="English"/>
    <s v="Machine Learning"/>
    <n v="9"/>
    <s v="100"/>
    <n v="2.5125695216907653"/>
    <x v="0"/>
    <n v="0.72"/>
    <s v="Follow-up"/>
    <s v="On Hold"/>
    <n v="13"/>
    <n v="10"/>
    <s v="Medium Duration"/>
    <s v="EXCELLENT"/>
  </r>
  <r>
    <s v="FL250700"/>
    <s v="Juan Hines"/>
    <s v="Male"/>
    <n v="56"/>
    <s v="Male"/>
    <s v="China"/>
    <s v="Mandarin"/>
    <s v="UI/UX Design"/>
    <n v="18"/>
    <n v="50"/>
    <n v="4.4000000000000004"/>
    <x v="1"/>
    <n v="0.83"/>
    <s v="Reviewed"/>
    <s v="Completed"/>
    <n v="18"/>
    <n v="10"/>
    <s v="Medium Duration"/>
    <s v="EXCELLENT"/>
  </r>
  <r>
    <s v="FL250701"/>
    <s v="Martha Sweeney"/>
    <s v="Female"/>
    <n v="47"/>
    <s v="Male"/>
    <s v="Turkey"/>
    <s v="Turkish"/>
    <s v="Graphic Design"/>
    <n v="22"/>
    <s v="100"/>
    <n v="4.4000000000000004"/>
    <x v="0"/>
    <n v="0.7"/>
    <s v="Pending"/>
    <s v="Active"/>
    <n v="17"/>
    <n v="16"/>
    <s v="Long Duration"/>
    <s v="GOOD"/>
  </r>
  <r>
    <s v="FL250702"/>
    <s v="Jason Weaver"/>
    <s v="Male"/>
    <n v="45"/>
    <s v="Male"/>
    <s v="Russia"/>
    <s v="Russian"/>
    <s v="Blockchain Development"/>
    <n v="25"/>
    <s v="50"/>
    <n v="0"/>
    <x v="0"/>
    <n v="0.99"/>
    <s v="Reviewed"/>
    <s v="Active"/>
    <n v="17"/>
    <n v="3"/>
    <s v="Short Duration"/>
    <s v="EXCELLENT"/>
  </r>
  <r>
    <s v="FL250703"/>
    <s v="Benjamin Stevens"/>
    <s v="Male"/>
    <n v="45"/>
    <s v="Male"/>
    <s v="China"/>
    <s v="Mandarin"/>
    <s v="Data Analysis"/>
    <n v="6"/>
    <s v="50"/>
    <n v="1.4"/>
    <x v="2"/>
    <n v="0.97"/>
    <s v="Reviewed"/>
    <s v="Completed"/>
    <n v="6"/>
    <n v="5"/>
    <s v="Short Duration"/>
    <s v="EXCELLENT"/>
  </r>
  <r>
    <s v="FL250704"/>
    <s v="Daniel Lopez"/>
    <s v="Male"/>
    <n v="35"/>
    <s v="Male"/>
    <s v="Canada"/>
    <s v="English"/>
    <s v="Machine Learning"/>
    <n v="10"/>
    <s v="20"/>
    <n v="3.2"/>
    <x v="1"/>
    <n v="0.77"/>
    <s v="Reviewed"/>
    <s v="Completed"/>
    <n v="6"/>
    <n v="10"/>
    <s v="Medium Duration"/>
    <s v="EXCELLENT"/>
  </r>
  <r>
    <s v="FL250705"/>
    <s v="John Simpson"/>
    <s v="Male"/>
    <n v="51"/>
    <s v="Male"/>
    <s v="Canada"/>
    <s v="English"/>
    <s v="DevOps"/>
    <n v="4"/>
    <n v="50"/>
    <n v="2"/>
    <x v="0"/>
    <n v="0.92"/>
    <s v="Urgent"/>
    <s v="Inactive"/>
    <n v="2"/>
    <n v="2"/>
    <s v="Short Duration"/>
    <s v="EXCELLENT"/>
  </r>
  <r>
    <s v="FL250706"/>
    <s v="Katrina Schultz"/>
    <s v="Female"/>
    <n v="34"/>
    <s v="Male"/>
    <s v="Spain"/>
    <s v="Spanish"/>
    <s v="Mobile Apps"/>
    <n v="11"/>
    <s v="50"/>
    <n v="3.3"/>
    <x v="1"/>
    <n v="0.76"/>
    <s v="Pending"/>
    <s v="Completed"/>
    <n v="9"/>
    <n v="4"/>
    <s v="Short Duration"/>
    <s v="EXCELLENT"/>
  </r>
  <r>
    <s v="FL250707"/>
    <s v="Danielle Bell"/>
    <s v="Female"/>
    <n v="51"/>
    <s v="Male"/>
    <s v="Indonesia"/>
    <s v="Indonesian"/>
    <s v="Graphic Design"/>
    <n v="1"/>
    <n v="50"/>
    <n v="0"/>
    <x v="1"/>
    <n v="0.97"/>
    <s v="Pending"/>
    <s v="Inactive"/>
    <n v="1"/>
    <n v="1"/>
    <s v="Short Duration"/>
    <s v="EXCELLENT"/>
  </r>
  <r>
    <s v="FL250708"/>
    <s v="Jason Brady"/>
    <s v="Male"/>
    <n v="58"/>
    <s v="Male"/>
    <s v="Egypt"/>
    <s v="Arabic"/>
    <s v="Graphic Design"/>
    <n v="35"/>
    <n v="100"/>
    <n v="2.2999999999999998"/>
    <x v="1"/>
    <n v="0.79"/>
    <s v="Reviewed"/>
    <s v="Active"/>
    <n v="16"/>
    <n v="5"/>
    <s v="Short Duration"/>
    <s v="EXCELLENT"/>
  </r>
  <r>
    <s v="FL250709"/>
    <s v="Megan Bright"/>
    <s v="Female"/>
    <n v="36"/>
    <s v="Male"/>
    <s v="Netherlands"/>
    <s v="Dutch"/>
    <s v="Web Development"/>
    <n v="17"/>
    <n v="20"/>
    <n v="0"/>
    <x v="1"/>
    <n v="0.99"/>
    <s v="Urgent"/>
    <s v="Inactive"/>
    <n v="12"/>
    <n v="8"/>
    <s v="Medium Duration"/>
    <s v="EXCELLENT"/>
  </r>
  <r>
    <s v="FL250710"/>
    <s v="David Griffin"/>
    <s v="Male"/>
    <m/>
    <s v="Male"/>
    <s v="Russia"/>
    <s v="Russian"/>
    <s v="AI"/>
    <n v="12"/>
    <s v="30"/>
    <n v="2.6"/>
    <x v="1"/>
    <n v="0.79"/>
    <s v="Urgent"/>
    <s v="Completed"/>
    <n v="6"/>
    <n v="10"/>
    <s v="Medium Duration"/>
    <s v="EXCELLENT"/>
  </r>
  <r>
    <s v="FL250711"/>
    <s v="Michael Clark"/>
    <s v="Male"/>
    <n v="56"/>
    <s v="Male"/>
    <s v="South Africa"/>
    <s v="Afrikaans"/>
    <s v="Machine Learning"/>
    <n v="30"/>
    <s v="40"/>
    <n v="3.3"/>
    <x v="1"/>
    <n v="0.82"/>
    <s v="Pending"/>
    <s v="Active"/>
    <n v="12"/>
    <n v="3"/>
    <s v="Short Duration"/>
    <s v="EXCELLENT"/>
  </r>
  <r>
    <s v="FL250712"/>
    <s v="Rebecca Barker"/>
    <s v="Female"/>
    <n v="58"/>
    <s v="Male"/>
    <s v="Canada"/>
    <s v="English"/>
    <s v="Cybersecurity"/>
    <n v="20"/>
    <s v="75"/>
    <n v="3.6"/>
    <x v="1"/>
    <n v="0.78"/>
    <s v="Urgent"/>
    <s v="On Hold"/>
    <n v="11"/>
    <n v="13"/>
    <s v="Long Duration"/>
    <s v="EXCELLENT"/>
  </r>
  <r>
    <s v="FL250713"/>
    <s v="Angela Smith"/>
    <s v="Female"/>
    <n v="58"/>
    <s v="Male"/>
    <s v="US"/>
    <s v="English"/>
    <s v="Cybersecurity"/>
    <n v="22"/>
    <s v="100"/>
    <n v="3.7"/>
    <x v="0"/>
    <n v="0.79"/>
    <s v="Urgent"/>
    <s v="Inactive"/>
    <n v="13"/>
    <n v="8"/>
    <s v="Medium Duration"/>
    <s v="EXCELLENT"/>
  </r>
  <r>
    <s v="FL250714"/>
    <s v="Christina Wright"/>
    <s v="Female"/>
    <n v="54"/>
    <s v="Male"/>
    <s v="UK"/>
    <s v="English"/>
    <s v="AI"/>
    <n v="32"/>
    <n v="20"/>
    <n v="3.4"/>
    <x v="0"/>
    <n v="0.79"/>
    <s v="Urgent"/>
    <s v="Active"/>
    <n v="11"/>
    <n v="15"/>
    <s v="Long Duration"/>
    <s v="EXCELLENT"/>
  </r>
  <r>
    <s v="FL250715"/>
    <s v="Todd Turner"/>
    <s v="Male"/>
    <n v="53"/>
    <s v="Male"/>
    <s v="Australia"/>
    <s v="English"/>
    <s v="UI/UX Design"/>
    <n v="9"/>
    <s v="50"/>
    <n v="4"/>
    <x v="1"/>
    <n v="0.72"/>
    <s v="Follow-up"/>
    <s v="Inactive"/>
    <n v="14"/>
    <n v="2"/>
    <s v="Short Duration"/>
    <s v="EXCELLENT"/>
  </r>
  <r>
    <s v="FL250716"/>
    <s v="Elizabeth Green"/>
    <s v="Female"/>
    <n v="43"/>
    <s v="Male"/>
    <s v="Australia"/>
    <s v="English"/>
    <s v="Web Development"/>
    <n v="22"/>
    <s v="40"/>
    <n v="4.5"/>
    <x v="2"/>
    <n v="0.79"/>
    <s v="Reviewed"/>
    <s v="Active"/>
    <n v="16"/>
    <n v="6"/>
    <s v="Short Duration"/>
    <s v="EXCELLENT"/>
  </r>
  <r>
    <s v="FL250717"/>
    <s v="Alex Smith"/>
    <s v="Male"/>
    <n v="44"/>
    <s v="Male"/>
    <s v="South Korea"/>
    <s v="Korean"/>
    <s v="Machine Learning"/>
    <n v="1"/>
    <s v="75"/>
    <n v="4.3"/>
    <x v="1"/>
    <n v="0.79"/>
    <s v="Pending"/>
    <s v="Active"/>
    <n v="1"/>
    <n v="1"/>
    <s v="Short Duration"/>
    <s v="EXCELLENT"/>
  </r>
  <r>
    <s v="FL250718"/>
    <s v="Shane Hale"/>
    <s v="Male"/>
    <n v="34"/>
    <s v="Male"/>
    <s v="Canada"/>
    <s v="English"/>
    <s v="Cybersecurity"/>
    <n v="4"/>
    <s v="75"/>
    <n v="4"/>
    <x v="1"/>
    <n v="0.79"/>
    <s v="Pending"/>
    <s v="Inactive"/>
    <n v="3"/>
    <n v="2"/>
    <s v="Short Duration"/>
    <s v="EXCELLENT"/>
  </r>
  <r>
    <s v="FL250719"/>
    <s v="Kathy Grimes"/>
    <s v="Female"/>
    <n v="27"/>
    <s v="Male"/>
    <s v="Brazil"/>
    <s v="Portuguese"/>
    <s v="Mobile Apps"/>
    <n v="8"/>
    <n v="50"/>
    <n v="1.6"/>
    <x v="1"/>
    <n v="0.79"/>
    <s v="Follow-up"/>
    <s v="On Hold"/>
    <n v="15"/>
    <n v="5"/>
    <s v="Short Duration"/>
    <s v="EXCELLENT"/>
  </r>
  <r>
    <s v="FL250720"/>
    <s v="David Cherry"/>
    <s v="Male"/>
    <n v="50"/>
    <s v="Male"/>
    <s v="Japan"/>
    <s v="Japanese"/>
    <s v="Data Analysis"/>
    <n v="3"/>
    <s v="100"/>
    <n v="0"/>
    <x v="1"/>
    <n v="0.79"/>
    <s v="Reviewed"/>
    <s v="Active"/>
    <n v="2"/>
    <n v="2"/>
    <s v="Short Duration"/>
    <s v="EXCELLENT"/>
  </r>
  <r>
    <s v="FL250721"/>
    <s v="Rachel Rogers"/>
    <s v="Female"/>
    <n v="52"/>
    <s v="Male"/>
    <s v="South Korea"/>
    <s v="Korean"/>
    <s v="UI/UX Design"/>
    <n v="30"/>
    <s v="75"/>
    <n v="2.5125695216907653"/>
    <x v="0"/>
    <n v="0.94"/>
    <s v="Pending"/>
    <s v="Active"/>
    <n v="10"/>
    <n v="6"/>
    <s v="Short Duration"/>
    <s v="EXCELLENT"/>
  </r>
  <r>
    <s v="FL250722"/>
    <s v="Travis Braun"/>
    <s v="Male"/>
    <n v="57"/>
    <s v="Male"/>
    <s v="Spain"/>
    <s v="Spanish"/>
    <s v="Blockchain Development"/>
    <n v="11"/>
    <n v="20"/>
    <n v="4.9000000000000004"/>
    <x v="1"/>
    <n v="0.79"/>
    <s v="Urgent"/>
    <s v="Active"/>
    <n v="11"/>
    <n v="4"/>
    <s v="Short Duration"/>
    <s v="EXCELLENT"/>
  </r>
  <r>
    <s v="FL250723"/>
    <s v="Shawna Palmer"/>
    <s v="Female"/>
    <n v="53"/>
    <s v="Male"/>
    <s v="Mexico"/>
    <s v="Spanish"/>
    <s v="DevOps"/>
    <n v="8"/>
    <s v="20"/>
    <n v="2.8"/>
    <x v="1"/>
    <n v="0.79"/>
    <s v="Pending"/>
    <s v="On Hold"/>
    <n v="9"/>
    <n v="2"/>
    <s v="Short Duration"/>
    <s v="EXCELLENT"/>
  </r>
  <r>
    <s v="FL250724"/>
    <s v="Bradley Gaines"/>
    <s v="Male"/>
    <n v="51"/>
    <s v="Male"/>
    <s v="Turkey"/>
    <s v="Turkish"/>
    <s v="UI/UX Design"/>
    <n v="11"/>
    <n v="30"/>
    <n v="3.6"/>
    <x v="1"/>
    <n v="0.77"/>
    <s v="Urgent"/>
    <s v="On Hold"/>
    <n v="7"/>
    <n v="3"/>
    <s v="Short Duration"/>
    <s v="EXCELLENT"/>
  </r>
  <r>
    <s v="FL250725"/>
    <s v="April Ford"/>
    <s v="Female"/>
    <n v="37"/>
    <s v="Male"/>
    <s v="Canada"/>
    <s v="English"/>
    <s v="Cybersecurity"/>
    <n v="9"/>
    <n v="50"/>
    <n v="2.5125695216907653"/>
    <x v="1"/>
    <n v="0.84"/>
    <s v="Follow-up"/>
    <s v="Completed"/>
    <n v="7"/>
    <n v="6"/>
    <s v="Short Duration"/>
    <s v="EXCELLENT"/>
  </r>
  <r>
    <s v="FL250726"/>
    <s v="James Gonzalez"/>
    <s v="Male"/>
    <n v="40"/>
    <s v="Male"/>
    <s v="Spain"/>
    <s v="Spanish"/>
    <s v="Web Development"/>
    <n v="7"/>
    <s v="40"/>
    <n v="4.5"/>
    <x v="2"/>
    <n v="0.79"/>
    <s v="Urgent"/>
    <s v="Inactive"/>
    <n v="15"/>
    <n v="6"/>
    <s v="Short Duration"/>
    <s v="EXCELLENT"/>
  </r>
  <r>
    <s v="FL250727"/>
    <s v="John Castillo"/>
    <s v="Male"/>
    <n v="60"/>
    <s v="Male"/>
    <s v="Japan"/>
    <s v="Japanese"/>
    <s v="Data Analysis"/>
    <n v="24"/>
    <n v="40"/>
    <n v="3.1"/>
    <x v="0"/>
    <n v="0.69"/>
    <s v="Pending"/>
    <s v="On Hold"/>
    <n v="18"/>
    <n v="12"/>
    <s v="Medium Duration"/>
    <s v="GOOD"/>
  </r>
  <r>
    <s v="FL250728"/>
    <s v="Ian Hayes"/>
    <s v="Male"/>
    <n v="60"/>
    <s v="Male"/>
    <s v="France"/>
    <s v="French"/>
    <s v="UI/UX Design"/>
    <n v="0"/>
    <s v="40"/>
    <n v="4.9000000000000004"/>
    <x v="1"/>
    <n v="0.68"/>
    <s v="Pending"/>
    <s v="Inactive"/>
    <n v="5"/>
    <n v="1"/>
    <s v="Short Duration"/>
    <s v="GOOD"/>
  </r>
  <r>
    <s v="FL250729"/>
    <s v="Christine Castro"/>
    <s v="Female"/>
    <n v="53"/>
    <s v="Male"/>
    <s v="South Korea"/>
    <s v="Korean"/>
    <s v="UI/UX Design"/>
    <n v="21"/>
    <n v="30"/>
    <n v="4.2"/>
    <x v="1"/>
    <n v="0.73"/>
    <s v="Pending"/>
    <s v="Completed"/>
    <n v="10"/>
    <n v="9"/>
    <s v="Medium Duration"/>
    <s v="EXCELLENT"/>
  </r>
  <r>
    <s v="FL250730"/>
    <s v="Jessica Chaney"/>
    <s v="Female"/>
    <n v="20"/>
    <s v="Male"/>
    <s v="Mexico"/>
    <s v="Spanish"/>
    <s v="Blockchain Development"/>
    <n v="0"/>
    <s v="75"/>
    <n v="3.2"/>
    <x v="1"/>
    <n v="0.74"/>
    <s v="Follow-up"/>
    <s v="Inactive"/>
    <n v="2"/>
    <n v="2"/>
    <s v="Short Duration"/>
    <s v="EXCELLENT"/>
  </r>
  <r>
    <s v="FL250731"/>
    <s v="John Gray"/>
    <s v="Male"/>
    <n v="42"/>
    <s v="Male"/>
    <s v="Russia"/>
    <s v="Russian"/>
    <s v="Web Development"/>
    <n v="7"/>
    <n v="20"/>
    <n v="2.5125695216907653"/>
    <x v="0"/>
    <n v="1"/>
    <s v="Follow-up"/>
    <s v="On Hold"/>
    <n v="15"/>
    <n v="14"/>
    <s v="Long Duration"/>
    <s v="EXCELLENT"/>
  </r>
  <r>
    <s v="FL250732"/>
    <s v="Shane Booker"/>
    <s v="Male"/>
    <n v="21"/>
    <s v="Male"/>
    <s v="UK"/>
    <s v="English"/>
    <s v="Mobile Apps"/>
    <n v="3"/>
    <s v="40"/>
    <n v="0"/>
    <x v="0"/>
    <n v="0.87"/>
    <s v="Reviewed"/>
    <s v="Inactive"/>
    <n v="1"/>
    <n v="1"/>
    <s v="Short Duration"/>
    <s v="EXCELLENT"/>
  </r>
  <r>
    <s v="FL250733"/>
    <s v="Kyle Hall"/>
    <s v="Male"/>
    <n v="39"/>
    <s v="Male"/>
    <s v="Germany"/>
    <s v="Germany"/>
    <s v="Web Development"/>
    <n v="21"/>
    <s v="100"/>
    <n v="2.2000000000000002"/>
    <x v="0"/>
    <n v="0.79"/>
    <s v="Pending"/>
    <s v="On Hold"/>
    <n v="12"/>
    <n v="13"/>
    <s v="Long Duration"/>
    <s v="EXCELLENT"/>
  </r>
  <r>
    <s v="FL250734"/>
    <s v="Ronald Munoz"/>
    <s v="Male"/>
    <n v="32"/>
    <s v="Male"/>
    <s v="India"/>
    <s v="Hindi"/>
    <s v="Blockchain Development"/>
    <s v="0"/>
    <s v="30"/>
    <n v="1.5"/>
    <x v="0"/>
    <n v="0.68"/>
    <s v="Urgent"/>
    <s v="Inactive"/>
    <n v="4"/>
    <n v="1"/>
    <s v="Short Duration"/>
    <s v="GOOD"/>
  </r>
  <r>
    <s v="FL250735"/>
    <s v="Christopher Long"/>
    <s v="Male"/>
    <n v="35"/>
    <s v="Male"/>
    <s v="Germany"/>
    <s v="Germany"/>
    <s v="Data Analysis"/>
    <s v="0"/>
    <n v="100"/>
    <n v="2.5125695216907653"/>
    <x v="0"/>
    <n v="0.84"/>
    <s v="Follow-up"/>
    <s v="On Hold"/>
    <n v="1"/>
    <n v="2"/>
    <s v="Short Duration"/>
    <s v="EXCELLENT"/>
  </r>
  <r>
    <s v="FL250736"/>
    <s v="Sandra Ali"/>
    <s v="Female"/>
    <n v="35"/>
    <s v="Male"/>
    <s v="France"/>
    <s v="French"/>
    <s v="UI/UX Design"/>
    <n v="17"/>
    <s v="50"/>
    <n v="3.1"/>
    <x v="0"/>
    <n v="0.71"/>
    <s v="Pending"/>
    <s v="On Hold"/>
    <n v="10"/>
    <n v="2"/>
    <s v="Short Duration"/>
    <s v="EXCELLENT"/>
  </r>
  <r>
    <s v="FL250737"/>
    <s v="Jessica Garza"/>
    <s v="Female"/>
    <n v="23"/>
    <s v="Male"/>
    <s v="Argentina"/>
    <s v="Spanish"/>
    <s v="UI/UX Design"/>
    <n v="0"/>
    <s v="75"/>
    <n v="0"/>
    <x v="0"/>
    <n v="0.92"/>
    <s v="Pending"/>
    <s v="Inactive"/>
    <n v="1"/>
    <n v="2"/>
    <s v="Short Duration"/>
    <s v="EXCELLENT"/>
  </r>
  <r>
    <s v="FL250738"/>
    <s v="Gregory Waters"/>
    <s v="Male"/>
    <n v="26"/>
    <s v="Male"/>
    <s v="Netherlands"/>
    <s v="Dutch"/>
    <s v="AI"/>
    <n v="6"/>
    <n v="100"/>
    <n v="2.5125695216907653"/>
    <x v="0"/>
    <n v="0.69"/>
    <s v="Follow-up"/>
    <s v="Completed"/>
    <n v="8"/>
    <n v="9"/>
    <s v="Medium Duration"/>
    <s v="GOOD"/>
  </r>
  <r>
    <s v="FL250739"/>
    <s v="Misty Adams"/>
    <s v="Female"/>
    <n v="34"/>
    <s v="Male"/>
    <s v="Canada"/>
    <s v="English"/>
    <s v="Machine Learning"/>
    <n v="3"/>
    <s v=""/>
    <n v="0"/>
    <x v="1"/>
    <n v="0.71"/>
    <s v="Reviewed"/>
    <s v="Active"/>
    <n v="2"/>
    <n v="1"/>
    <s v="Short Duration"/>
    <s v="EXCELLENT"/>
  </r>
  <r>
    <s v="FL250740"/>
    <s v="Megan Brown"/>
    <s v="Female"/>
    <n v="34"/>
    <s v="Male"/>
    <s v="Germany"/>
    <s v="Germany"/>
    <s v="Blockchain Development"/>
    <n v="3"/>
    <s v=""/>
    <n v="2.5125695216907653"/>
    <x v="0"/>
    <n v="0.77"/>
    <s v="Follow-up"/>
    <s v="Completed"/>
    <n v="2"/>
    <n v="1"/>
    <s v="Short Duration"/>
    <s v="EXCELLENT"/>
  </r>
  <r>
    <s v="FL250741"/>
    <s v="Gregory Brown"/>
    <s v="Male"/>
    <n v="57"/>
    <s v="Male"/>
    <s v="Italy"/>
    <s v="Italian"/>
    <s v="Web Development"/>
    <n v="31"/>
    <s v="50"/>
    <n v="3"/>
    <x v="1"/>
    <n v="0.87"/>
    <s v="Follow-up"/>
    <s v="Inactive"/>
    <n v="15"/>
    <n v="10"/>
    <s v="Medium Duration"/>
    <s v="EXCELLENT"/>
  </r>
  <r>
    <s v="FL250742"/>
    <s v="Scott Alexander MD"/>
    <s v="Male"/>
    <n v="46"/>
    <s v="Male"/>
    <s v="Canada"/>
    <s v="English"/>
    <s v="Web Development"/>
    <n v="5"/>
    <n v="30"/>
    <n v="2.6"/>
    <x v="0"/>
    <n v="0.76"/>
    <s v="Urgent"/>
    <s v="Completed"/>
    <n v="2"/>
    <n v="3"/>
    <s v="Short Duration"/>
    <s v="EXCELLENT"/>
  </r>
  <r>
    <s v="FL250743"/>
    <s v="Eric Nguyen"/>
    <s v="Male"/>
    <n v="55"/>
    <s v="Male"/>
    <s v="India"/>
    <s v="Hindi"/>
    <s v="AI"/>
    <n v="37"/>
    <n v="75"/>
    <n v="4.0999999999999996"/>
    <x v="0"/>
    <n v="0.79"/>
    <s v="Urgent"/>
    <s v="On Hold"/>
    <n v="16"/>
    <n v="7"/>
    <s v="Medium Duration"/>
    <s v="EXCELLENT"/>
  </r>
  <r>
    <s v="FL250744"/>
    <s v="Wendy Boyer"/>
    <s v="Female"/>
    <n v="32"/>
    <s v="Male"/>
    <s v="Australia"/>
    <s v="English"/>
    <s v="DevOps"/>
    <n v="10"/>
    <n v="50"/>
    <n v="1.5"/>
    <x v="0"/>
    <n v="0.65"/>
    <s v="Reviewed"/>
    <s v="Active"/>
    <n v="15"/>
    <n v="6"/>
    <s v="Short Duration"/>
    <s v="GOOD"/>
  </r>
  <r>
    <s v="FL250745"/>
    <s v="Mark Clark"/>
    <s v="Male"/>
    <n v="53"/>
    <s v="Male"/>
    <s v="Indonesia"/>
    <s v="Indonesian"/>
    <s v="AI"/>
    <n v="28"/>
    <n v="50"/>
    <n v="2.9"/>
    <x v="1"/>
    <n v="0.82"/>
    <s v="Pending"/>
    <s v="Inactive"/>
    <n v="10"/>
    <n v="13"/>
    <s v="Long Duration"/>
    <s v="EXCELLENT"/>
  </r>
  <r>
    <s v="FL250746"/>
    <s v="Carl Kline"/>
    <s v="Male"/>
    <n v="59"/>
    <s v="Male"/>
    <s v="Mexico"/>
    <s v="Spanish"/>
    <s v="AI"/>
    <n v="0"/>
    <s v="100"/>
    <n v="0"/>
    <x v="1"/>
    <n v="0.87"/>
    <s v="Follow-up"/>
    <s v="Inactive"/>
    <n v="4"/>
    <n v="4"/>
    <s v="Short Duration"/>
    <s v="EXCELLENT"/>
  </r>
  <r>
    <s v="FL250747"/>
    <s v="Linda Williams"/>
    <s v="Female"/>
    <n v="44"/>
    <s v="Male"/>
    <s v="Netherlands"/>
    <s v="Dutch"/>
    <s v="Machine Learning"/>
    <n v="19"/>
    <n v="40"/>
    <n v="4.9000000000000004"/>
    <x v="0"/>
    <n v="1"/>
    <s v="Reviewed"/>
    <s v="Inactive"/>
    <n v="17"/>
    <n v="14"/>
    <s v="Long Duration"/>
    <s v="EXCELLENT"/>
  </r>
  <r>
    <s v="FL250748"/>
    <s v="Jason Edwards"/>
    <s v="Male"/>
    <n v="35"/>
    <s v="Male"/>
    <s v="Egypt"/>
    <s v="Arabic"/>
    <s v="Blockchain Development"/>
    <n v="9"/>
    <n v="50"/>
    <n v="3"/>
    <x v="0"/>
    <n v="0.71"/>
    <s v="Urgent"/>
    <s v="Active"/>
    <n v="6"/>
    <n v="13"/>
    <s v="Long Duration"/>
    <s v="EXCELLENT"/>
  </r>
  <r>
    <s v="FL250749"/>
    <s v="Madison Mcintosh"/>
    <s v="Female"/>
    <n v="42"/>
    <s v="Male"/>
    <s v="China"/>
    <s v="Mandarin"/>
    <s v="Machine Learning"/>
    <n v="5"/>
    <s v="30"/>
    <n v="4.9000000000000004"/>
    <x v="1"/>
    <n v="0.87"/>
    <s v="Follow-up"/>
    <s v="On Hold"/>
    <n v="1"/>
    <n v="1"/>
    <s v="Short Duration"/>
    <s v="EXCELLENT"/>
  </r>
  <r>
    <s v="FL250750"/>
    <s v="Desiree Winters"/>
    <s v="Female"/>
    <n v="58"/>
    <s v="Male"/>
    <s v="South Korea"/>
    <s v="Korean"/>
    <s v="Blockchain Development"/>
    <n v="0"/>
    <n v="30"/>
    <n v="4.5999999999999996"/>
    <x v="0"/>
    <n v="0.7"/>
    <s v="Pending"/>
    <s v="Inactive"/>
    <n v="4"/>
    <n v="2"/>
    <s v="Short Duration"/>
    <s v="GOOD"/>
  </r>
  <r>
    <s v="FL250751"/>
    <s v="Ryan Taylor"/>
    <s v="Male"/>
    <n v="41"/>
    <s v="Male"/>
    <s v="Netherlands"/>
    <s v="Dutch"/>
    <s v="AI"/>
    <n v="21"/>
    <n v="100"/>
    <n v="2.2000000000000002"/>
    <x v="1"/>
    <n v="0.83"/>
    <s v="Urgent"/>
    <s v="Completed"/>
    <n v="17"/>
    <n v="6"/>
    <s v="Short Duration"/>
    <s v="EXCELLENT"/>
  </r>
  <r>
    <s v="FL250752"/>
    <s v="Patricia Scott"/>
    <s v="Female"/>
    <m/>
    <s v="Male"/>
    <s v="Argentina"/>
    <s v="Spanish"/>
    <s v="Web Development"/>
    <n v="0"/>
    <s v="40"/>
    <n v="2.5125695216907653"/>
    <x v="1"/>
    <n v="0.74"/>
    <s v="Urgent"/>
    <s v="Inactive"/>
    <n v="1"/>
    <n v="2"/>
    <s v="Short Duration"/>
    <s v="EXCELLENT"/>
  </r>
  <r>
    <s v="FL250753"/>
    <s v="Erin Jimenez"/>
    <s v="Female"/>
    <n v="23"/>
    <s v="Male"/>
    <s v="Canada"/>
    <s v="English"/>
    <s v="Blockchain Development"/>
    <n v="0"/>
    <s v="30"/>
    <n v="1.1000000000000001"/>
    <x v="1"/>
    <n v="0.86"/>
    <s v="Urgent"/>
    <s v="Inactive"/>
    <n v="4"/>
    <n v="2"/>
    <s v="Short Duration"/>
    <s v="EXCELLENT"/>
  </r>
  <r>
    <s v="FL250754"/>
    <s v="Anthony Krause"/>
    <s v="Male"/>
    <n v="51"/>
    <s v="Male"/>
    <s v="China"/>
    <s v="Mandarin"/>
    <s v="Blockchain Development"/>
    <n v="17"/>
    <s v="40"/>
    <n v="4.5"/>
    <x v="1"/>
    <n v="0.72"/>
    <s v="Reviewed"/>
    <s v="Inactive"/>
    <n v="11"/>
    <n v="2"/>
    <s v="Short Duration"/>
    <s v="EXCELLENT"/>
  </r>
  <r>
    <s v="FL250755"/>
    <s v="Diane Dean"/>
    <s v="Female"/>
    <n v="42"/>
    <s v="Male"/>
    <s v="France"/>
    <s v="French"/>
    <s v="AI"/>
    <n v="21"/>
    <s v=""/>
    <n v="2.5"/>
    <x v="1"/>
    <n v="0.73"/>
    <s v="Pending"/>
    <s v="Inactive"/>
    <n v="10"/>
    <n v="7"/>
    <s v="Medium Duration"/>
    <s v="EXCELLENT"/>
  </r>
  <r>
    <s v="FL250756"/>
    <s v="Stuart Mckinney"/>
    <s v="Male"/>
    <n v="26"/>
    <s v="Male"/>
    <s v="Japan"/>
    <s v="Japanese"/>
    <s v="Data Analysis"/>
    <n v="7"/>
    <n v="75"/>
    <n v="2.9"/>
    <x v="0"/>
    <n v="0.78"/>
    <s v="Follow-up"/>
    <s v="On Hold"/>
    <n v="15"/>
    <n v="1"/>
    <s v="Short Duration"/>
    <s v="EXCELLENT"/>
  </r>
  <r>
    <s v="FL250757"/>
    <s v="Kellie Le"/>
    <s v="Female"/>
    <n v="49"/>
    <s v="Male"/>
    <s v="Indonesia"/>
    <s v="Indonesian"/>
    <s v="AI"/>
    <n v="22"/>
    <s v="75"/>
    <n v="0"/>
    <x v="1"/>
    <n v="0.79"/>
    <s v="Reviewed"/>
    <s v="Completed"/>
    <n v="16"/>
    <n v="18"/>
    <s v="Long Duration"/>
    <s v="EXCELLENT"/>
  </r>
  <r>
    <s v="FL250758"/>
    <s v="Lauren Henry"/>
    <s v="Female"/>
    <n v="37"/>
    <s v="Male"/>
    <s v="Italy"/>
    <s v="Italian"/>
    <s v="DevOps"/>
    <s v="0"/>
    <n v="75"/>
    <n v="3.5"/>
    <x v="0"/>
    <n v="0.75"/>
    <s v="Reviewed"/>
    <s v="On Hold"/>
    <n v="2"/>
    <n v="2"/>
    <s v="Short Duration"/>
    <s v="EXCELLENT"/>
  </r>
  <r>
    <s v="FL250759"/>
    <s v="Brandon Fox"/>
    <s v="Male"/>
    <n v="31"/>
    <s v="Male"/>
    <s v="Australia"/>
    <s v="English"/>
    <s v="AI"/>
    <n v="1"/>
    <s v="40"/>
    <n v="4.5"/>
    <x v="0"/>
    <n v="0.96"/>
    <s v="Reviewed"/>
    <s v="Completed"/>
    <n v="1"/>
    <n v="3"/>
    <s v="Short Duration"/>
    <s v="EXCELLENT"/>
  </r>
  <r>
    <s v="FL250760"/>
    <s v="Richard Smith"/>
    <s v="Male"/>
    <n v="51"/>
    <s v="Male"/>
    <s v="South Korea"/>
    <s v="Korean"/>
    <s v="Mobile Apps"/>
    <n v="5"/>
    <n v="40"/>
    <n v="1.7"/>
    <x v="1"/>
    <n v="0.61"/>
    <s v="Urgent"/>
    <s v="Inactive"/>
    <n v="3"/>
    <n v="3"/>
    <s v="Short Duration"/>
    <s v="GOOD"/>
  </r>
  <r>
    <s v="FL250761"/>
    <s v="John White"/>
    <s v="Male"/>
    <n v="60"/>
    <s v="Male"/>
    <s v="China"/>
    <s v="Mandarin"/>
    <s v="DevOps"/>
    <n v="40"/>
    <s v="50"/>
    <n v="4.5999999999999996"/>
    <x v="1"/>
    <n v="1"/>
    <s v="Pending"/>
    <s v="Active"/>
    <n v="13"/>
    <n v="2"/>
    <s v="Short Duration"/>
    <s v="EXCELLENT"/>
  </r>
  <r>
    <s v="FL250762"/>
    <s v="Gilbert Mcintyre"/>
    <s v="Male"/>
    <n v="51"/>
    <s v="Male"/>
    <s v="Canada"/>
    <s v="English"/>
    <s v="Blockchain Development"/>
    <n v="19"/>
    <s v="50"/>
    <n v="2.5125695216907653"/>
    <x v="1"/>
    <n v="0.82"/>
    <s v="Reviewed"/>
    <s v="On Hold"/>
    <n v="17"/>
    <n v="4"/>
    <s v="Short Duration"/>
    <s v="EXCELLENT"/>
  </r>
  <r>
    <s v="FL250763"/>
    <s v="Christopher Sparks"/>
    <s v="Male"/>
    <n v="37"/>
    <s v="Male"/>
    <s v="Germany"/>
    <s v="Germany"/>
    <s v="Graphic Design"/>
    <n v="12"/>
    <s v=""/>
    <n v="4.9000000000000004"/>
    <x v="1"/>
    <n v="0.8"/>
    <s v="Follow-up"/>
    <s v="Active"/>
    <n v="7"/>
    <n v="6"/>
    <s v="Short Duration"/>
    <s v="EXCELLENT"/>
  </r>
  <r>
    <s v="FL250764"/>
    <s v="Aaron Hicks"/>
    <s v="Male"/>
    <n v="52"/>
    <s v="Male"/>
    <s v="India"/>
    <s v="Hindi"/>
    <s v="Blockchain Development"/>
    <n v="7"/>
    <s v="40"/>
    <n v="2.2000000000000002"/>
    <x v="2"/>
    <n v="0.96"/>
    <s v="Pending"/>
    <s v="On Hold"/>
    <n v="8"/>
    <n v="8"/>
    <s v="Medium Duration"/>
    <s v="EXCELLENT"/>
  </r>
  <r>
    <s v="FL250765"/>
    <s v="Jose Patterson"/>
    <s v="Male"/>
    <n v="27"/>
    <s v="Male"/>
    <s v="Indonesia"/>
    <s v="Indonesian"/>
    <s v="Blockchain Development"/>
    <n v="4"/>
    <s v="20"/>
    <n v="2.5125695216907653"/>
    <x v="0"/>
    <n v="0.63"/>
    <s v="Follow-up"/>
    <s v="Inactive"/>
    <n v="3"/>
    <n v="3"/>
    <s v="Short Duration"/>
    <s v="GOOD"/>
  </r>
  <r>
    <s v="FL250766"/>
    <s v="Bryan Long"/>
    <s v="Male"/>
    <n v="48"/>
    <s v="Male"/>
    <s v="Australia"/>
    <s v="English"/>
    <s v="Graphic Design"/>
    <n v="24"/>
    <n v="40"/>
    <n v="2.2000000000000002"/>
    <x v="0"/>
    <n v="0.67"/>
    <s v="Pending"/>
    <s v="On Hold"/>
    <n v="12"/>
    <n v="13"/>
    <s v="Long Duration"/>
    <s v="GOOD"/>
  </r>
  <r>
    <s v="FL250767"/>
    <s v="Tammy Gomez"/>
    <s v="Female"/>
    <n v="22"/>
    <s v="Male"/>
    <s v="Japan"/>
    <s v="Japanese"/>
    <s v="Data Analysis"/>
    <n v="1"/>
    <n v="30"/>
    <n v="3.3"/>
    <x v="1"/>
    <n v="0.61"/>
    <s v="Follow-up"/>
    <s v="Inactive"/>
    <n v="3"/>
    <n v="5"/>
    <s v="Short Duration"/>
    <s v="GOOD"/>
  </r>
  <r>
    <s v="FL250768"/>
    <s v="Diana Raymond"/>
    <s v="Female"/>
    <n v="48"/>
    <s v="Male"/>
    <s v="Germany"/>
    <s v="Germany"/>
    <s v="Mobile Apps"/>
    <n v="28"/>
    <n v="30"/>
    <n v="4.9000000000000004"/>
    <x v="0"/>
    <n v="0.77"/>
    <s v="Urgent"/>
    <s v="On Hold"/>
    <n v="19"/>
    <n v="8"/>
    <s v="Medium Duration"/>
    <s v="EXCELLENT"/>
  </r>
  <r>
    <s v="FL250769"/>
    <s v="Jessica Armstrong"/>
    <s v="Female"/>
    <n v="54"/>
    <s v="Male"/>
    <s v="US"/>
    <s v="English"/>
    <s v="Mobile Apps"/>
    <n v="19"/>
    <s v="75"/>
    <n v="0"/>
    <x v="2"/>
    <n v="0.79"/>
    <s v="Reviewed"/>
    <s v="Inactive"/>
    <n v="14"/>
    <n v="9"/>
    <s v="Medium Duration"/>
    <s v="EXCELLENT"/>
  </r>
  <r>
    <s v="FL250770"/>
    <s v="Amanda Martin"/>
    <s v="Female"/>
    <n v="52"/>
    <s v="Male"/>
    <s v="South Korea"/>
    <s v="Korean"/>
    <s v="Data Analysis"/>
    <n v="4"/>
    <s v="50"/>
    <n v="2.5125695216907653"/>
    <x v="0"/>
    <n v="0.84"/>
    <s v="Follow-up"/>
    <s v="Inactive"/>
    <n v="5"/>
    <n v="1"/>
    <s v="Short Duration"/>
    <s v="EXCELLENT"/>
  </r>
  <r>
    <s v="FL250771"/>
    <s v="Anne Hamilton"/>
    <s v="Female"/>
    <n v="39"/>
    <s v="Male"/>
    <s v="Turkey"/>
    <s v="Turkish"/>
    <s v="Web Development"/>
    <n v="20"/>
    <n v="100"/>
    <n v="2.5125695216907653"/>
    <x v="1"/>
    <n v="0.89"/>
    <s v="Pending"/>
    <s v="Completed"/>
    <n v="13"/>
    <n v="2"/>
    <s v="Short Duration"/>
    <s v="EXCELLENT"/>
  </r>
  <r>
    <s v="FL250772"/>
    <s v="Heather Curtis"/>
    <s v="Female"/>
    <n v="54"/>
    <s v="Male"/>
    <s v="Russia"/>
    <s v="Russian"/>
    <s v="Mobile Apps"/>
    <n v="19"/>
    <n v="30"/>
    <n v="4"/>
    <x v="2"/>
    <n v="0.9"/>
    <s v="Reviewed"/>
    <s v="Inactive"/>
    <n v="14"/>
    <n v="3"/>
    <s v="Short Duration"/>
    <s v="EXCELLENT"/>
  </r>
  <r>
    <s v="FL250773"/>
    <s v="Tiffany Moses"/>
    <s v="Female"/>
    <n v="22"/>
    <s v="Male"/>
    <s v="US"/>
    <s v="English"/>
    <s v="Cybersecurity"/>
    <n v="1"/>
    <s v="20"/>
    <n v="4.8"/>
    <x v="0"/>
    <n v="0.87"/>
    <s v="Reviewed"/>
    <s v="Completed"/>
    <n v="3"/>
    <n v="4"/>
    <s v="Short Duration"/>
    <s v="EXCELLENT"/>
  </r>
  <r>
    <s v="FL250774"/>
    <s v="Jacqueline Moon"/>
    <s v="Female"/>
    <n v="29"/>
    <s v="Male"/>
    <s v="South Africa"/>
    <s v="Afrikaans"/>
    <s v="Mobile Apps"/>
    <n v="8"/>
    <s v="50"/>
    <n v="0"/>
    <x v="0"/>
    <n v="0.77"/>
    <s v="Pending"/>
    <s v="Inactive"/>
    <n v="11"/>
    <n v="3"/>
    <s v="Short Duration"/>
    <s v="EXCELLENT"/>
  </r>
  <r>
    <s v="FL250775"/>
    <s v="James Campbell"/>
    <s v="Male"/>
    <n v="23"/>
    <s v="Male"/>
    <s v="Spain"/>
    <s v="Spanish"/>
    <s v="DevOps"/>
    <n v="3"/>
    <n v="30"/>
    <n v="1.6"/>
    <x v="1"/>
    <n v="0.72"/>
    <s v="Follow-up"/>
    <s v="Active"/>
    <n v="1"/>
    <n v="1"/>
    <s v="Short Duration"/>
    <s v="EXCELLENT"/>
  </r>
  <r>
    <s v="FL250776"/>
    <s v="Melissa Vasquez"/>
    <s v="Female"/>
    <n v="58"/>
    <s v="Male"/>
    <s v="Mexico"/>
    <s v="Spanish"/>
    <s v="DevOps"/>
    <n v="30"/>
    <s v="50"/>
    <n v="1.3"/>
    <x v="1"/>
    <n v="0.87"/>
    <s v="Urgent"/>
    <s v="Inactive"/>
    <n v="13"/>
    <n v="6"/>
    <s v="Short Duration"/>
    <s v="EXCELLENT"/>
  </r>
  <r>
    <s v="FL250777"/>
    <s v="Katherine Carlson"/>
    <s v="Female"/>
    <n v="56"/>
    <s v="Male"/>
    <s v="China"/>
    <s v="Mandarin"/>
    <s v="Blockchain Development"/>
    <n v="3"/>
    <s v="40"/>
    <n v="4.0999999999999996"/>
    <x v="1"/>
    <n v="0.89"/>
    <s v="Urgent"/>
    <s v="Active"/>
    <n v="5"/>
    <n v="1"/>
    <s v="Short Duration"/>
    <s v="EXCELLENT"/>
  </r>
  <r>
    <s v="FL250778"/>
    <s v="Adam Clay"/>
    <s v="Male"/>
    <n v="48"/>
    <s v="Male"/>
    <s v="Turkey"/>
    <s v="Turkish"/>
    <s v="Web Development"/>
    <n v="19"/>
    <s v="40"/>
    <n v="1.5"/>
    <x v="0"/>
    <n v="0.87"/>
    <s v="Follow-up"/>
    <s v="Active"/>
    <n v="14"/>
    <n v="11"/>
    <s v="Medium Duration"/>
    <s v="EXCELLENT"/>
  </r>
  <r>
    <s v="FL250779"/>
    <s v="Amy Combs"/>
    <s v="Female"/>
    <n v="31"/>
    <s v="Male"/>
    <s v="Russia"/>
    <s v="Russian"/>
    <s v="Mobile Apps"/>
    <n v="11"/>
    <n v="40"/>
    <n v="4.3"/>
    <x v="1"/>
    <n v="0.76"/>
    <s v="Reviewed"/>
    <s v="Inactive"/>
    <n v="6"/>
    <n v="3"/>
    <s v="Short Duration"/>
    <s v="EXCELLENT"/>
  </r>
  <r>
    <s v="FL250780"/>
    <s v="Anthony Case"/>
    <s v="Male"/>
    <n v="44"/>
    <s v="Male"/>
    <s v="Australia"/>
    <s v="English"/>
    <s v="Machine Learning"/>
    <n v="26"/>
    <s v="50"/>
    <n v="1.6"/>
    <x v="2"/>
    <n v="1"/>
    <s v="Reviewed"/>
    <s v="Active"/>
    <n v="20"/>
    <n v="8"/>
    <s v="Medium Duration"/>
    <s v="EXCELLENT"/>
  </r>
  <r>
    <s v="FL250781"/>
    <s v="Kimberly Brown"/>
    <s v="Female"/>
    <n v="42"/>
    <s v="Male"/>
    <s v="Egypt"/>
    <s v="Arabic"/>
    <s v="Mobile Apps"/>
    <n v="10"/>
    <s v="100"/>
    <n v="3.7"/>
    <x v="1"/>
    <n v="0.94"/>
    <s v="Reviewed"/>
    <s v="Completed"/>
    <n v="8"/>
    <n v="2"/>
    <s v="Short Duration"/>
    <s v="EXCELLENT"/>
  </r>
  <r>
    <s v="FL250782"/>
    <s v="Joshua Holloway"/>
    <s v="Male"/>
    <n v="59"/>
    <s v="Male"/>
    <s v="US"/>
    <s v="English"/>
    <s v="Cybersecurity"/>
    <n v="17"/>
    <s v="50"/>
    <n v="1.4"/>
    <x v="1"/>
    <n v="0.79"/>
    <s v="Reviewed"/>
    <s v="On Hold"/>
    <n v="20"/>
    <n v="12"/>
    <s v="Medium Duration"/>
    <s v="EXCELLENT"/>
  </r>
  <r>
    <s v="FL250783"/>
    <s v="Cynthia Walton"/>
    <s v="Female"/>
    <m/>
    <s v="Male"/>
    <s v="Argentina"/>
    <s v="Spanish"/>
    <s v="Blockchain Development"/>
    <n v="9"/>
    <n v="100"/>
    <n v="4.5"/>
    <x v="1"/>
    <n v="0.83"/>
    <s v="Follow-up"/>
    <s v="Inactive"/>
    <n v="15"/>
    <n v="1"/>
    <s v="Short Duration"/>
    <s v="EXCELLENT"/>
  </r>
  <r>
    <s v="FL250784"/>
    <s v="Shawn Delgado"/>
    <s v="Male"/>
    <n v="21"/>
    <s v="Male"/>
    <s v="China"/>
    <s v="Mandarin"/>
    <s v="Data Analysis"/>
    <n v="0"/>
    <n v="40"/>
    <n v="3.7"/>
    <x v="0"/>
    <n v="0.74"/>
    <s v="Reviewed"/>
    <s v="Active"/>
    <n v="1"/>
    <n v="1"/>
    <s v="Short Duration"/>
    <s v="EXCELLENT"/>
  </r>
  <r>
    <s v="FL250785"/>
    <s v="Jeremy Smith"/>
    <s v="Male"/>
    <n v="53"/>
    <s v="Male"/>
    <s v="UK"/>
    <s v="English"/>
    <s v="DevOps"/>
    <n v="5"/>
    <s v="75"/>
    <n v="1.1000000000000001"/>
    <x v="0"/>
    <n v="0.92"/>
    <s v="Pending"/>
    <s v="Inactive"/>
    <n v="1"/>
    <n v="1"/>
    <s v="Short Duration"/>
    <s v="EXCELLENT"/>
  </r>
  <r>
    <s v="FL250786"/>
    <s v="Marc Ortiz"/>
    <s v="Male"/>
    <n v="35"/>
    <s v="Male"/>
    <s v="Argentina"/>
    <s v="Spanish"/>
    <s v="Mobile Apps"/>
    <n v="15"/>
    <s v=""/>
    <n v="3.7"/>
    <x v="0"/>
    <n v="0.66"/>
    <s v="Reviewed"/>
    <s v="Completed"/>
    <n v="8"/>
    <n v="7"/>
    <s v="Medium Duration"/>
    <s v="GOOD"/>
  </r>
  <r>
    <s v="FL250787"/>
    <s v="Michelle Gregory"/>
    <s v="Female"/>
    <n v="25"/>
    <s v="Male"/>
    <s v="Brazil"/>
    <s v="Portuguese"/>
    <s v="Machine Learning"/>
    <n v="3"/>
    <n v="50"/>
    <n v="3.2"/>
    <x v="1"/>
    <n v="0.74"/>
    <s v="Urgent"/>
    <s v="Inactive"/>
    <n v="2"/>
    <n v="2"/>
    <s v="Short Duration"/>
    <s v="EXCELLENT"/>
  </r>
  <r>
    <s v="FL250788"/>
    <s v="Melanie Gay"/>
    <s v="Female"/>
    <n v="23"/>
    <s v="Male"/>
    <s v="Italy"/>
    <s v="Italian"/>
    <s v="UI/UX Design"/>
    <n v="1"/>
    <s v="30"/>
    <n v="5"/>
    <x v="0"/>
    <n v="0.97"/>
    <s v="Reviewed"/>
    <s v="Inactive"/>
    <n v="2"/>
    <n v="1"/>
    <s v="Short Duration"/>
    <s v="EXCELLENT"/>
  </r>
  <r>
    <s v="FL250789"/>
    <s v="Brittany Lambert"/>
    <s v="Female"/>
    <n v="56"/>
    <s v="Male"/>
    <s v="Egypt"/>
    <s v="Arabic"/>
    <s v="Graphic Design"/>
    <n v="13"/>
    <s v="30"/>
    <n v="0"/>
    <x v="2"/>
    <n v="0.77"/>
    <s v="Follow-up"/>
    <s v="Active"/>
    <n v="6"/>
    <n v="7"/>
    <s v="Medium Duration"/>
    <s v="EXCELLENT"/>
  </r>
  <r>
    <s v="FL250790"/>
    <s v="Mary Hernandez"/>
    <s v="Female"/>
    <n v="31"/>
    <s v="Male"/>
    <s v="Mexico"/>
    <s v="Spanish"/>
    <s v="UI/UX Design"/>
    <n v="6"/>
    <s v=""/>
    <n v="3.5"/>
    <x v="0"/>
    <n v="0.86"/>
    <s v="Urgent"/>
    <s v="Completed"/>
    <n v="12"/>
    <n v="2"/>
    <s v="Short Duration"/>
    <s v="EXCELLENT"/>
  </r>
  <r>
    <s v="FL250791"/>
    <s v="Jonathan Jones"/>
    <s v="Male"/>
    <n v="24"/>
    <s v="Male"/>
    <s v="US"/>
    <s v="English"/>
    <s v="Cybersecurity"/>
    <n v="4"/>
    <s v="50"/>
    <n v="3.1"/>
    <x v="0"/>
    <n v="0.95"/>
    <s v="Follow-up"/>
    <s v="On Hold"/>
    <n v="5"/>
    <n v="2"/>
    <s v="Short Duration"/>
    <s v="EXCELLENT"/>
  </r>
  <r>
    <s v="FL250792"/>
    <s v="Gina Williams"/>
    <s v="Female"/>
    <n v="35"/>
    <s v="Male"/>
    <s v="Brazil"/>
    <s v="Portuguese"/>
    <s v="Cybersecurity"/>
    <n v="7"/>
    <s v=""/>
    <n v="3.9"/>
    <x v="0"/>
    <n v="0.72"/>
    <s v="Follow-up"/>
    <s v="On Hold"/>
    <n v="6"/>
    <n v="9"/>
    <s v="Medium Duration"/>
    <s v="EXCELLENT"/>
  </r>
  <r>
    <s v="FL250793"/>
    <s v="Kelly Lawson"/>
    <s v="Female"/>
    <n v="20"/>
    <s v="Male"/>
    <s v="Spain"/>
    <s v="Spanish"/>
    <s v="AI"/>
    <n v="1"/>
    <s v=""/>
    <n v="3.5"/>
    <x v="0"/>
    <n v="0.71"/>
    <s v="Urgent"/>
    <s v="Active"/>
    <n v="3"/>
    <n v="1"/>
    <s v="Short Duration"/>
    <s v="EXCELLENT"/>
  </r>
  <r>
    <s v="FL250794"/>
    <s v="Keith Smith"/>
    <s v="Male"/>
    <n v="26"/>
    <s v="Male"/>
    <s v="Australia"/>
    <s v="English"/>
    <s v="Data Analysis"/>
    <n v="5"/>
    <n v="100"/>
    <n v="2.5"/>
    <x v="1"/>
    <n v="0.93"/>
    <s v="Follow-up"/>
    <s v="Inactive"/>
    <n v="1"/>
    <n v="1"/>
    <s v="Short Duration"/>
    <s v="EXCELLENT"/>
  </r>
  <r>
    <s v="FL250795"/>
    <s v="Christopher Hunter"/>
    <s v="Male"/>
    <n v="54"/>
    <s v="Male"/>
    <s v="UK"/>
    <s v="English"/>
    <s v="DevOps"/>
    <n v="29"/>
    <n v="40"/>
    <n v="3.1"/>
    <x v="1"/>
    <n v="0.79"/>
    <s v="Follow-up"/>
    <s v="Active"/>
    <n v="14"/>
    <n v="12"/>
    <s v="Medium Duration"/>
    <s v="EXCELLENT"/>
  </r>
  <r>
    <s v="FL250796"/>
    <s v="Dwayne Parks"/>
    <s v="Male"/>
    <n v="53"/>
    <s v="Male"/>
    <s v="Russia"/>
    <s v="Russian"/>
    <s v="Cybersecurity"/>
    <n v="12"/>
    <s v="100"/>
    <n v="4.7"/>
    <x v="1"/>
    <n v="0.87"/>
    <s v="Reviewed"/>
    <s v="Active"/>
    <n v="10"/>
    <n v="11"/>
    <s v="Medium Duration"/>
    <s v="EXCELLENT"/>
  </r>
  <r>
    <s v="FL250797"/>
    <s v="Mary Hall"/>
    <s v="Female"/>
    <n v="33"/>
    <s v="Male"/>
    <s v="Canada"/>
    <s v="English"/>
    <s v="DevOps"/>
    <n v="4"/>
    <s v=""/>
    <n v="1.9"/>
    <x v="0"/>
    <n v="0.73"/>
    <s v="Pending"/>
    <s v="Active"/>
    <n v="2"/>
    <n v="1"/>
    <s v="Short Duration"/>
    <s v="EXCELLENT"/>
  </r>
  <r>
    <s v="FL250798"/>
    <s v="Jake Gilmore"/>
    <s v="Male"/>
    <n v="43"/>
    <s v="Male"/>
    <s v="Netherlands"/>
    <s v="Dutch"/>
    <s v="Web Development"/>
    <n v="12"/>
    <s v=""/>
    <n v="1.6"/>
    <x v="1"/>
    <n v="0.74"/>
    <s v="Follow-up"/>
    <s v="Inactive"/>
    <n v="6"/>
    <n v="2"/>
    <s v="Short Duration"/>
    <s v="EXCELLENT"/>
  </r>
  <r>
    <s v="FL250799"/>
    <s v="Mark Lopez"/>
    <s v="Male"/>
    <n v="37"/>
    <s v="Male"/>
    <s v="Canada"/>
    <s v="English"/>
    <s v="DevOps"/>
    <n v="3"/>
    <s v="20"/>
    <n v="2.5"/>
    <x v="0"/>
    <n v="0.62"/>
    <s v="Follow-up"/>
    <s v="Completed"/>
    <n v="3"/>
    <n v="1"/>
    <s v="Short Duration"/>
    <s v="GOOD"/>
  </r>
  <r>
    <s v="FL250800"/>
    <s v="Dana Rice"/>
    <s v="Female"/>
    <n v="58"/>
    <s v="Male"/>
    <s v="France"/>
    <s v="French"/>
    <s v="Data Analysis"/>
    <n v="15"/>
    <s v="20"/>
    <n v="3.5"/>
    <x v="2"/>
    <n v="0.98"/>
    <s v="Follow-up"/>
    <s v="Active"/>
    <n v="9"/>
    <n v="12"/>
    <s v="Medium Duration"/>
    <s v="EXCELLENT"/>
  </r>
  <r>
    <s v="FL250801"/>
    <s v="Beth Young"/>
    <s v="Female"/>
    <n v="39"/>
    <s v="Male"/>
    <s v="Spain"/>
    <s v="Spanish"/>
    <s v="Mobile Apps"/>
    <n v="15"/>
    <s v="50"/>
    <n v="2.5125695216907653"/>
    <x v="0"/>
    <n v="0.8"/>
    <s v="Reviewed"/>
    <s v="Inactive"/>
    <n v="15"/>
    <n v="2"/>
    <s v="Short Duration"/>
    <s v="EXCELLENT"/>
  </r>
  <r>
    <s v="FL250802"/>
    <s v="Ryan Powell"/>
    <s v="Male"/>
    <n v="43"/>
    <s v="Male"/>
    <s v="Turkey"/>
    <s v="Turkish"/>
    <s v="Graphic Design"/>
    <n v="13"/>
    <n v="20"/>
    <n v="1.2"/>
    <x v="1"/>
    <n v="0.69"/>
    <s v="Pending"/>
    <s v="Completed"/>
    <n v="14"/>
    <n v="1"/>
    <s v="Short Duration"/>
    <s v="GOOD"/>
  </r>
  <r>
    <s v="FL250803"/>
    <s v="Amanda Fowler"/>
    <s v="Female"/>
    <n v="40"/>
    <s v="Male"/>
    <s v="Spain"/>
    <s v="Spanish"/>
    <s v="Blockchain Development"/>
    <n v="20"/>
    <n v="30"/>
    <n v="2.5125695216907653"/>
    <x v="0"/>
    <n v="0.9"/>
    <s v="Urgent"/>
    <s v="Active"/>
    <n v="11"/>
    <n v="3"/>
    <s v="Short Duration"/>
    <s v="EXCELLENT"/>
  </r>
  <r>
    <s v="FL250804"/>
    <s v="Lindsay Rivera"/>
    <s v="Female"/>
    <n v="51"/>
    <s v="Male"/>
    <s v="UK"/>
    <s v="English"/>
    <s v="Machine Learning"/>
    <n v="30"/>
    <s v="75"/>
    <n v="2.5125695216907653"/>
    <x v="1"/>
    <n v="0.74"/>
    <s v="Reviewed"/>
    <s v="On Hold"/>
    <n v="20"/>
    <n v="11"/>
    <s v="Medium Duration"/>
    <s v="EXCELLENT"/>
  </r>
  <r>
    <s v="FL250805"/>
    <s v="Mark Ward"/>
    <s v="Male"/>
    <n v="23"/>
    <s v="Male"/>
    <s v="Germany"/>
    <s v="Germany"/>
    <s v="AI"/>
    <n v="4"/>
    <s v="50"/>
    <n v="4.5"/>
    <x v="0"/>
    <n v="0.98"/>
    <s v="Reviewed"/>
    <s v="Completed"/>
    <n v="1"/>
    <n v="3"/>
    <s v="Short Duration"/>
    <s v="EXCELLENT"/>
  </r>
  <r>
    <s v="FL250806"/>
    <s v="Amanda Smith"/>
    <s v="Female"/>
    <n v="31"/>
    <s v="Male"/>
    <s v="Indonesia"/>
    <s v="Indonesian"/>
    <s v="Graphic Design"/>
    <s v="0"/>
    <n v="20"/>
    <n v="2.5125695216907653"/>
    <x v="1"/>
    <n v="0.84"/>
    <s v="Pending"/>
    <s v="Active"/>
    <n v="5"/>
    <n v="1"/>
    <s v="Short Duration"/>
    <s v="EXCELLENT"/>
  </r>
  <r>
    <s v="FL250807"/>
    <s v="Emily Brown"/>
    <s v="Female"/>
    <n v="44"/>
    <s v="Male"/>
    <s v="Russia"/>
    <s v="Russian"/>
    <s v="Web Development"/>
    <n v="3"/>
    <n v="20"/>
    <n v="5"/>
    <x v="1"/>
    <n v="0.75"/>
    <s v="Pending"/>
    <s v="Completed"/>
    <n v="4"/>
    <n v="2"/>
    <s v="Short Duration"/>
    <s v="EXCELLENT"/>
  </r>
  <r>
    <s v="FL250808"/>
    <s v="Dwayne Cardenas"/>
    <s v="Male"/>
    <n v="56"/>
    <s v="Male"/>
    <s v="Germany"/>
    <s v="Germany"/>
    <s v="Mobile Apps"/>
    <n v="23"/>
    <s v="75"/>
    <n v="3.9"/>
    <x v="1"/>
    <n v="0.79"/>
    <s v="Reviewed"/>
    <s v="Completed"/>
    <n v="14"/>
    <n v="7"/>
    <s v="Medium Duration"/>
    <s v="EXCELLENT"/>
  </r>
  <r>
    <s v="FL250809"/>
    <s v="Dr. Rhonda Hernandez"/>
    <s v="Female"/>
    <n v="48"/>
    <s v="Male"/>
    <s v="Australia"/>
    <s v="English"/>
    <s v="Cybersecurity"/>
    <n v="5"/>
    <n v="100"/>
    <n v="1.8"/>
    <x v="1"/>
    <n v="0.97"/>
    <s v="Urgent"/>
    <s v="Completed"/>
    <n v="3"/>
    <n v="3"/>
    <s v="Short Duration"/>
    <s v="EXCELLENT"/>
  </r>
  <r>
    <s v="FL250810"/>
    <s v="Melody Barker"/>
    <s v="Female"/>
    <n v="46"/>
    <s v="Male"/>
    <s v="Russia"/>
    <s v="Russian"/>
    <s v="Web Development"/>
    <n v="28"/>
    <s v="30"/>
    <n v="4.2"/>
    <x v="1"/>
    <n v="0.79"/>
    <s v="Reviewed"/>
    <s v="Completed"/>
    <n v="16"/>
    <n v="9"/>
    <s v="Medium Duration"/>
    <s v="EXCELLENT"/>
  </r>
  <r>
    <s v="FL250811"/>
    <s v="Russell Carpenter"/>
    <s v="Male"/>
    <n v="21"/>
    <s v="Male"/>
    <s v="Egypt"/>
    <s v="Arabic"/>
    <s v="AI"/>
    <n v="0"/>
    <s v="20"/>
    <n v="2.6"/>
    <x v="0"/>
    <n v="0.64"/>
    <s v="Pending"/>
    <s v="Completed"/>
    <n v="3"/>
    <n v="2"/>
    <s v="Short Duration"/>
    <s v="GOOD"/>
  </r>
  <r>
    <s v="FL250812"/>
    <s v="Richard Hill"/>
    <s v="Male"/>
    <n v="52"/>
    <s v="Male"/>
    <s v="Russia"/>
    <s v="Russian"/>
    <s v="Data Analysis"/>
    <n v="30"/>
    <s v="30"/>
    <n v="2"/>
    <x v="1"/>
    <n v="0.68"/>
    <s v="Urgent"/>
    <s v="Completed"/>
    <n v="10"/>
    <n v="6"/>
    <s v="Short Duration"/>
    <s v="GOOD"/>
  </r>
  <r>
    <s v="FL250813"/>
    <s v="Lindsay Potts"/>
    <s v="Female"/>
    <n v="39"/>
    <s v="Male"/>
    <s v="Russia"/>
    <s v="Russian"/>
    <s v="Graphic Design"/>
    <n v="20"/>
    <n v="75"/>
    <n v="2.7"/>
    <x v="1"/>
    <n v="0.67"/>
    <s v="Pending"/>
    <s v="Active"/>
    <n v="12"/>
    <n v="2"/>
    <s v="Short Duration"/>
    <s v="GOOD"/>
  </r>
  <r>
    <s v="FL250814"/>
    <s v="Michelle Campbell"/>
    <s v="Female"/>
    <n v="31"/>
    <s v="Male"/>
    <s v="Australia"/>
    <s v="English"/>
    <s v="Mobile Apps"/>
    <n v="0"/>
    <s v="30"/>
    <n v="2.2999999999999998"/>
    <x v="0"/>
    <n v="0.79"/>
    <s v="Urgent"/>
    <s v="On Hold"/>
    <n v="2"/>
    <n v="1"/>
    <s v="Short Duration"/>
    <s v="EXCELLENT"/>
  </r>
  <r>
    <s v="FL250815"/>
    <s v="Alan Williams"/>
    <s v="Male"/>
    <n v="22"/>
    <s v="Male"/>
    <s v="South Korea"/>
    <s v="Korean"/>
    <s v="UI/UX Design"/>
    <n v="4"/>
    <n v="40"/>
    <n v="3.8"/>
    <x v="1"/>
    <n v="1"/>
    <s v="Follow-up"/>
    <s v="Inactive"/>
    <n v="2"/>
    <n v="2"/>
    <s v="Short Duration"/>
    <s v="EXCELLENT"/>
  </r>
  <r>
    <s v="FL250816"/>
    <s v="Robin Hinton"/>
    <s v="Female"/>
    <n v="38"/>
    <s v="Male"/>
    <s v="UK"/>
    <s v="English"/>
    <s v="UI/UX Design"/>
    <n v="10"/>
    <s v="40"/>
    <n v="2.5125695216907653"/>
    <x v="0"/>
    <n v="0.66"/>
    <s v="Pending"/>
    <s v="Completed"/>
    <n v="11"/>
    <n v="13"/>
    <s v="Long Duration"/>
    <s v="GOOD"/>
  </r>
  <r>
    <s v="FL250817"/>
    <s v="Brian Holland"/>
    <s v="Male"/>
    <n v="44"/>
    <s v="Male"/>
    <s v="Argentina"/>
    <s v="Spanish"/>
    <s v="Graphic Design"/>
    <n v="24"/>
    <n v="75"/>
    <n v="4.5999999999999996"/>
    <x v="0"/>
    <n v="0.97"/>
    <s v="Pending"/>
    <s v="Inactive"/>
    <n v="19"/>
    <n v="4"/>
    <s v="Short Duration"/>
    <s v="EXCELLENT"/>
  </r>
  <r>
    <s v="FL250818"/>
    <s v="Adam Stone"/>
    <s v="Male"/>
    <n v="53"/>
    <s v="Male"/>
    <s v="Indonesia"/>
    <s v="Indonesian"/>
    <s v="Machine Learning"/>
    <n v="21"/>
    <s v="100"/>
    <n v="3.4"/>
    <x v="0"/>
    <n v="0.62"/>
    <s v="Reviewed"/>
    <s v="Active"/>
    <n v="17"/>
    <n v="3"/>
    <s v="Short Duration"/>
    <s v="GOOD"/>
  </r>
  <r>
    <s v="FL250819"/>
    <s v="Curtis Lambert"/>
    <s v="Male"/>
    <n v="22"/>
    <s v="Male"/>
    <s v="China"/>
    <s v="Mandarin"/>
    <s v="Data Analysis"/>
    <n v="2"/>
    <n v="20"/>
    <n v="2.5125695216907653"/>
    <x v="0"/>
    <n v="0.79"/>
    <s v="Pending"/>
    <s v="Completed"/>
    <n v="5"/>
    <n v="1"/>
    <s v="Short Duration"/>
    <s v="EXCELLENT"/>
  </r>
  <r>
    <s v="FL250820"/>
    <s v="Alexandra Sims"/>
    <s v="Female"/>
    <n v="40"/>
    <s v="Male"/>
    <s v="India"/>
    <s v="Hindi"/>
    <s v="Blockchain Development"/>
    <n v="14"/>
    <s v="75"/>
    <n v="0"/>
    <x v="1"/>
    <n v="0.79"/>
    <s v="Pending"/>
    <s v="On Hold"/>
    <n v="14"/>
    <n v="1"/>
    <s v="Short Duration"/>
    <s v="EXCELLENT"/>
  </r>
  <r>
    <s v="FL250821"/>
    <s v="Brenda Spencer"/>
    <s v="Female"/>
    <n v="49"/>
    <s v="Male"/>
    <s v="China"/>
    <s v="Mandarin"/>
    <s v="Mobile Apps"/>
    <n v="15"/>
    <s v="40"/>
    <n v="3.9"/>
    <x v="0"/>
    <n v="0.86"/>
    <s v="Follow-up"/>
    <s v="Inactive"/>
    <n v="15"/>
    <n v="11"/>
    <s v="Medium Duration"/>
    <s v="EXCELLENT"/>
  </r>
  <r>
    <s v="FL250822"/>
    <s v="Joshua Bush"/>
    <s v="Male"/>
    <n v="30"/>
    <s v="Male"/>
    <s v="Australia"/>
    <s v="English"/>
    <s v="UI/UX Design"/>
    <n v="11"/>
    <n v="30"/>
    <n v="4.2"/>
    <x v="0"/>
    <n v="0.65"/>
    <s v="Pending"/>
    <s v="Completed"/>
    <n v="13"/>
    <n v="5"/>
    <s v="Short Duration"/>
    <s v="GOOD"/>
  </r>
  <r>
    <s v="FL250823"/>
    <s v="Erin Martin"/>
    <s v="Female"/>
    <n v="37"/>
    <s v="Male"/>
    <s v="Japan"/>
    <s v="Japanese"/>
    <s v="AI"/>
    <n v="6"/>
    <s v="20"/>
    <n v="2.5125695216907653"/>
    <x v="2"/>
    <n v="0.99"/>
    <s v="Follow-up"/>
    <s v="Active"/>
    <n v="14"/>
    <n v="6"/>
    <s v="Short Duration"/>
    <s v="EXCELLENT"/>
  </r>
  <r>
    <s v="FL250824"/>
    <s v="Alexander Hogan"/>
    <s v="Male"/>
    <n v="21"/>
    <s v="Male"/>
    <s v="Egypt"/>
    <s v="Arabic"/>
    <s v="Graphic Design"/>
    <n v="2"/>
    <s v="100"/>
    <n v="3.6"/>
    <x v="0"/>
    <n v="0.85"/>
    <s v="Follow-up"/>
    <s v="On Hold"/>
    <n v="3"/>
    <n v="2"/>
    <s v="Short Duration"/>
    <s v="EXCELLENT"/>
  </r>
  <r>
    <s v="FL250825"/>
    <s v="William Harris"/>
    <s v="Male"/>
    <n v="20"/>
    <s v="Male"/>
    <s v="South Korea"/>
    <s v="Korean"/>
    <s v="AI"/>
    <n v="1"/>
    <n v="50"/>
    <n v="2.5125695216907653"/>
    <x v="1"/>
    <n v="0.81"/>
    <s v="Follow-up"/>
    <s v="Inactive"/>
    <n v="5"/>
    <n v="1"/>
    <s v="Short Duration"/>
    <s v="EXCELLENT"/>
  </r>
  <r>
    <s v="FL250826"/>
    <s v="Michael Mcmahon"/>
    <s v="Male"/>
    <n v="20"/>
    <s v="Male"/>
    <s v="China"/>
    <s v="Mandarin"/>
    <s v="Data Analysis"/>
    <n v="2"/>
    <n v="40"/>
    <n v="2.1"/>
    <x v="0"/>
    <n v="0.64"/>
    <s v="Follow-up"/>
    <s v="Inactive"/>
    <n v="1"/>
    <n v="1"/>
    <s v="Short Duration"/>
    <s v="GOOD"/>
  </r>
  <r>
    <s v="FL250827"/>
    <s v="Michael Watson"/>
    <s v="Male"/>
    <n v="20"/>
    <s v="Male"/>
    <s v="Argentina"/>
    <s v="Spanish"/>
    <s v="Machine Learning"/>
    <n v="2"/>
    <s v="20"/>
    <n v="3.9"/>
    <x v="0"/>
    <n v="0.84"/>
    <s v="Urgent"/>
    <s v="Completed"/>
    <n v="5"/>
    <n v="1"/>
    <s v="Short Duration"/>
    <s v="EXCELLENT"/>
  </r>
  <r>
    <s v="FL250828"/>
    <s v="Lori Perez"/>
    <s v="Female"/>
    <n v="26"/>
    <s v="Male"/>
    <s v="Russia"/>
    <s v="Russian"/>
    <s v="Machine Learning"/>
    <n v="2"/>
    <s v="40"/>
    <n v="0"/>
    <x v="2"/>
    <n v="0.66"/>
    <s v="Reviewed"/>
    <s v="On Hold"/>
    <n v="4"/>
    <n v="3"/>
    <s v="Short Duration"/>
    <s v="GOOD"/>
  </r>
  <r>
    <s v="FL250829"/>
    <s v="Lindsay Le"/>
    <s v="Female"/>
    <n v="50"/>
    <s v="Male"/>
    <s v="South Korea"/>
    <s v="Korean"/>
    <s v="Web Development"/>
    <n v="12"/>
    <n v="75"/>
    <n v="0"/>
    <x v="0"/>
    <n v="0.75"/>
    <s v="Urgent"/>
    <s v="On Hold"/>
    <n v="12"/>
    <n v="10"/>
    <s v="Medium Duration"/>
    <s v="EXCELLENT"/>
  </r>
  <r>
    <s v="FL250830"/>
    <s v="Scott Long"/>
    <s v="Male"/>
    <n v="50"/>
    <s v="Male"/>
    <s v="Spain"/>
    <s v="Spanish"/>
    <s v="AI"/>
    <n v="28"/>
    <s v="30"/>
    <n v="1.8"/>
    <x v="2"/>
    <n v="0.79"/>
    <s v="Pending"/>
    <s v="On Hold"/>
    <n v="15"/>
    <n v="9"/>
    <s v="Medium Duration"/>
    <s v="EXCELLENT"/>
  </r>
  <r>
    <s v="FL250831"/>
    <s v="Diana Ferguson"/>
    <s v="Female"/>
    <n v="54"/>
    <s v="Male"/>
    <s v="Indonesia"/>
    <s v="Indonesian"/>
    <s v="AI"/>
    <n v="4"/>
    <s v="20"/>
    <n v="1.1000000000000001"/>
    <x v="1"/>
    <n v="0.63"/>
    <s v="Urgent"/>
    <s v="On Hold"/>
    <n v="3"/>
    <n v="2"/>
    <s v="Short Duration"/>
    <s v="GOOD"/>
  </r>
  <r>
    <s v="FL250832"/>
    <s v="Joseph Miller"/>
    <s v="Male"/>
    <n v="54"/>
    <s v="Male"/>
    <s v="Spain"/>
    <s v="Spanish"/>
    <s v="Blockchain Development"/>
    <n v="3"/>
    <s v="20"/>
    <n v="1.6"/>
    <x v="1"/>
    <n v="0.7"/>
    <s v="Urgent"/>
    <s v="Active"/>
    <n v="1"/>
    <n v="2"/>
    <s v="Short Duration"/>
    <s v="GOOD"/>
  </r>
  <r>
    <s v="FL250833"/>
    <s v="Julia Reid"/>
    <s v="Female"/>
    <n v="34"/>
    <s v="Male"/>
    <s v="Egypt"/>
    <s v="Arabic"/>
    <s v="Machine Learning"/>
    <n v="4"/>
    <n v="30"/>
    <n v="3.1"/>
    <x v="2"/>
    <n v="0.9"/>
    <s v="Pending"/>
    <s v="On Hold"/>
    <n v="1"/>
    <n v="1"/>
    <s v="Short Duration"/>
    <s v="EXCELLENT"/>
  </r>
  <r>
    <s v="FL250834"/>
    <s v="Samantha Matthews"/>
    <s v="Female"/>
    <n v="20"/>
    <s v="Male"/>
    <s v="Italy"/>
    <s v="Italian"/>
    <s v="DevOps"/>
    <n v="1"/>
    <s v="50"/>
    <n v="3.4"/>
    <x v="1"/>
    <n v="0.79"/>
    <s v="Pending"/>
    <s v="Inactive"/>
    <n v="2"/>
    <n v="2"/>
    <s v="Short Duration"/>
    <s v="EXCELLENT"/>
  </r>
  <r>
    <s v="FL250835"/>
    <s v="Brian Bailey"/>
    <s v="Male"/>
    <n v="29"/>
    <s v="Male"/>
    <s v="Germany"/>
    <s v="Germany"/>
    <s v="AI"/>
    <n v="8"/>
    <s v="40"/>
    <n v="3.1"/>
    <x v="0"/>
    <n v="0.6"/>
    <s v="Pending"/>
    <s v="Inactive"/>
    <n v="7"/>
    <n v="9"/>
    <s v="Medium Duration"/>
    <s v="GOOD"/>
  </r>
  <r>
    <s v="FL250836"/>
    <s v="Toni Hinton"/>
    <s v="Female"/>
    <n v="57"/>
    <s v="Male"/>
    <s v="UK"/>
    <s v="English"/>
    <s v="DevOps"/>
    <n v="11"/>
    <n v="75"/>
    <n v="2.2999999999999998"/>
    <x v="0"/>
    <n v="0.79"/>
    <s v="Urgent"/>
    <s v="Active"/>
    <n v="8"/>
    <n v="4"/>
    <s v="Short Duration"/>
    <s v="EXCELLENT"/>
  </r>
  <r>
    <s v="FL250837"/>
    <s v="Robin Ortiz"/>
    <s v="Female"/>
    <n v="36"/>
    <s v="Male"/>
    <s v="Netherlands"/>
    <s v="Dutch"/>
    <s v="AI"/>
    <n v="8"/>
    <n v="40"/>
    <n v="2.5125695216907653"/>
    <x v="0"/>
    <n v="0.8"/>
    <s v="Urgent"/>
    <s v="Inactive"/>
    <n v="7"/>
    <n v="8"/>
    <s v="Medium Duration"/>
    <s v="EXCELLENT"/>
  </r>
  <r>
    <s v="FL250838"/>
    <s v="Adam Griffith"/>
    <s v="Male"/>
    <n v="51"/>
    <s v="Male"/>
    <s v="South Korea"/>
    <s v="Korean"/>
    <s v="Web Development"/>
    <n v="32"/>
    <n v="50"/>
    <n v="3.2"/>
    <x v="0"/>
    <n v="0.88"/>
    <s v="Pending"/>
    <s v="Inactive"/>
    <n v="19"/>
    <n v="8"/>
    <s v="Medium Duration"/>
    <s v="EXCELLENT"/>
  </r>
  <r>
    <s v="FL250839"/>
    <s v="Daniel Roberson"/>
    <s v="Male"/>
    <n v="44"/>
    <s v="Male"/>
    <s v="India"/>
    <s v="Hindi"/>
    <s v="UI/UX Design"/>
    <n v="4"/>
    <n v="30"/>
    <n v="0"/>
    <x v="0"/>
    <n v="0.8"/>
    <s v="Reviewed"/>
    <s v="On Hold"/>
    <n v="4"/>
    <n v="1"/>
    <s v="Short Duration"/>
    <s v="EXCELLENT"/>
  </r>
  <r>
    <s v="FL250840"/>
    <s v="Dale Haynes"/>
    <s v="Male"/>
    <n v="58"/>
    <s v="Male"/>
    <s v="Spain"/>
    <s v="Spanish"/>
    <s v="Cybersecurity"/>
    <n v="33"/>
    <s v="30"/>
    <n v="3.3"/>
    <x v="1"/>
    <n v="0.71"/>
    <s v="Reviewed"/>
    <s v="Inactive"/>
    <n v="10"/>
    <n v="10"/>
    <s v="Medium Duration"/>
    <s v="EXCELLENT"/>
  </r>
  <r>
    <s v="FL250841"/>
    <s v="Emily Scott"/>
    <s v="Female"/>
    <n v="38"/>
    <s v="Male"/>
    <s v="South Africa"/>
    <s v="Afrikaans"/>
    <s v="Mobile Apps"/>
    <n v="14"/>
    <s v=""/>
    <n v="1.1000000000000001"/>
    <x v="1"/>
    <n v="0.76"/>
    <s v="Follow-up"/>
    <s v="Active"/>
    <n v="9"/>
    <n v="4"/>
    <s v="Short Duration"/>
    <s v="EXCELLENT"/>
  </r>
  <r>
    <s v="FL250842"/>
    <s v="David Brown"/>
    <s v="Male"/>
    <n v="24"/>
    <s v="Male"/>
    <s v="US"/>
    <s v="English"/>
    <s v="UI/UX Design"/>
    <n v="6"/>
    <n v="30"/>
    <n v="4.5999999999999996"/>
    <x v="1"/>
    <n v="0.93"/>
    <s v="Pending"/>
    <s v="On Hold"/>
    <n v="10"/>
    <n v="12"/>
    <s v="Medium Duration"/>
    <s v="EXCELLENT"/>
  </r>
  <r>
    <s v="FL250843"/>
    <s v="Stephanie Guzman"/>
    <s v="Female"/>
    <n v="30"/>
    <s v="Male"/>
    <s v="Turkey"/>
    <s v="Turkish"/>
    <s v="Blockchain Development"/>
    <n v="5"/>
    <n v="30"/>
    <n v="2.5125695216907653"/>
    <x v="0"/>
    <n v="0.79"/>
    <s v="Follow-up"/>
    <s v="Completed"/>
    <n v="3"/>
    <n v="1"/>
    <s v="Short Duration"/>
    <s v="EXCELLENT"/>
  </r>
  <r>
    <s v="FL250844"/>
    <s v="Maxwell Johnson"/>
    <s v="Male"/>
    <n v="25"/>
    <s v="Male"/>
    <s v="Indonesia"/>
    <s v="Indonesian"/>
    <s v="Cybersecurity"/>
    <n v="3"/>
    <s v="75"/>
    <n v="2.5125695216907653"/>
    <x v="0"/>
    <n v="0.83"/>
    <s v="Reviewed"/>
    <s v="On Hold"/>
    <n v="5"/>
    <n v="1"/>
    <s v="Short Duration"/>
    <s v="EXCELLENT"/>
  </r>
  <r>
    <s v="FL250845"/>
    <s v="Reginald Stephens"/>
    <s v="Male"/>
    <n v="54"/>
    <s v="Male"/>
    <s v="Indonesia"/>
    <s v="Indonesian"/>
    <s v="Mobile Apps"/>
    <n v="17"/>
    <n v="100"/>
    <n v="0"/>
    <x v="0"/>
    <n v="0.71"/>
    <s v="Follow-up"/>
    <s v="Active"/>
    <n v="17"/>
    <n v="12"/>
    <s v="Medium Duration"/>
    <s v="EXCELLENT"/>
  </r>
  <r>
    <s v="FL250846"/>
    <s v="Justin Jones"/>
    <s v="Male"/>
    <n v="54"/>
    <s v="Male"/>
    <s v="Italy"/>
    <s v="Italian"/>
    <s v="Cybersecurity"/>
    <n v="9"/>
    <n v="20"/>
    <n v="0"/>
    <x v="1"/>
    <n v="0.96"/>
    <s v="Pending"/>
    <s v="On Hold"/>
    <n v="7"/>
    <n v="8"/>
    <s v="Medium Duration"/>
    <s v="EXCELLENT"/>
  </r>
  <r>
    <s v="FL250847"/>
    <s v="Kristine Garcia"/>
    <s v="Female"/>
    <n v="53"/>
    <s v="Male"/>
    <s v="France"/>
    <s v="French"/>
    <s v="Graphic Design"/>
    <n v="16"/>
    <s v="40"/>
    <n v="0"/>
    <x v="0"/>
    <n v="0.79"/>
    <s v="Pending"/>
    <s v="On Hold"/>
    <n v="10"/>
    <n v="13"/>
    <s v="Long Duration"/>
    <s v="EXCELLENT"/>
  </r>
  <r>
    <s v="FL250848"/>
    <s v="John Nguyen"/>
    <s v="Male"/>
    <n v="22"/>
    <s v="Male"/>
    <s v="Russia"/>
    <s v="Russian"/>
    <s v="AI"/>
    <n v="3"/>
    <s v="75"/>
    <n v="3.4"/>
    <x v="1"/>
    <n v="0.65"/>
    <s v="Pending"/>
    <s v="Active"/>
    <n v="4"/>
    <n v="1"/>
    <s v="Short Duration"/>
    <s v="GOOD"/>
  </r>
  <r>
    <s v="FL250849"/>
    <s v="Anna Fleming"/>
    <s v="Female"/>
    <n v="23"/>
    <s v="Male"/>
    <s v="Mexico"/>
    <s v="Spanish"/>
    <s v="Data Analysis"/>
    <n v="2"/>
    <n v="20"/>
    <n v="1.3"/>
    <x v="0"/>
    <n v="0.79"/>
    <s v="Urgent"/>
    <s v="On Hold"/>
    <n v="1"/>
    <n v="4"/>
    <s v="Short Duration"/>
    <s v="EXCELLENT"/>
  </r>
  <r>
    <s v="FL250850"/>
    <s v="Linda Williamson"/>
    <s v="Female"/>
    <n v="47"/>
    <s v="Male"/>
    <s v="France"/>
    <s v="French"/>
    <s v="Cybersecurity"/>
    <n v="16"/>
    <s v="50"/>
    <n v="1.9"/>
    <x v="0"/>
    <n v="0.71"/>
    <s v="Follow-up"/>
    <s v="Active"/>
    <n v="18"/>
    <n v="4"/>
    <s v="Short Duration"/>
    <s v="EXCELLENT"/>
  </r>
  <r>
    <s v="FL250851"/>
    <s v="Roy Wilson"/>
    <s v="Male"/>
    <n v="24"/>
    <s v="Male"/>
    <s v="France"/>
    <s v="French"/>
    <s v="Web Development"/>
    <n v="6"/>
    <s v="50"/>
    <n v="1.4"/>
    <x v="1"/>
    <n v="0.63"/>
    <s v="Reviewed"/>
    <s v="Active"/>
    <n v="15"/>
    <n v="9"/>
    <s v="Medium Duration"/>
    <s v="GOOD"/>
  </r>
  <r>
    <s v="FL250852"/>
    <s v="Jennifer Pierce"/>
    <s v="Female"/>
    <n v="57"/>
    <s v="Male"/>
    <s v="India"/>
    <s v="Hindi"/>
    <s v="UI/UX Design"/>
    <n v="10"/>
    <n v="100"/>
    <n v="4.3"/>
    <x v="0"/>
    <n v="0.79"/>
    <s v="Reviewed"/>
    <s v="Completed"/>
    <n v="13"/>
    <n v="14"/>
    <s v="Long Duration"/>
    <s v="EXCELLENT"/>
  </r>
  <r>
    <s v="FL250853"/>
    <s v="Jason Johnson"/>
    <s v="Male"/>
    <n v="48"/>
    <s v="Male"/>
    <s v="Spain"/>
    <s v="Spanish"/>
    <s v="Graphic Design"/>
    <n v="16"/>
    <n v="30"/>
    <n v="2.5125695216907653"/>
    <x v="0"/>
    <n v="0.97"/>
    <s v="Reviewed"/>
    <s v="Inactive"/>
    <n v="11"/>
    <n v="6"/>
    <s v="Short Duration"/>
    <s v="EXCELLENT"/>
  </r>
  <r>
    <s v="FL250854"/>
    <s v="Jasmine Lane"/>
    <s v="Female"/>
    <n v="21"/>
    <s v="Male"/>
    <s v="Turkey"/>
    <s v="Turkish"/>
    <s v="UI/UX Design"/>
    <n v="0"/>
    <n v="100"/>
    <n v="4.3"/>
    <x v="0"/>
    <n v="0.79"/>
    <s v="Urgent"/>
    <s v="Inactive"/>
    <n v="4"/>
    <n v="2"/>
    <s v="Short Duration"/>
    <s v="EXCELLENT"/>
  </r>
  <r>
    <s v="FL250855"/>
    <s v="Evan Soto"/>
    <s v="Male"/>
    <n v="33"/>
    <s v="Male"/>
    <s v="Japan"/>
    <s v="Japanese"/>
    <s v="AI"/>
    <n v="13"/>
    <n v="75"/>
    <n v="0"/>
    <x v="1"/>
    <n v="0.79"/>
    <s v="Urgent"/>
    <s v="On Hold"/>
    <n v="10"/>
    <n v="5"/>
    <s v="Short Duration"/>
    <s v="EXCELLENT"/>
  </r>
  <r>
    <s v="FL250856"/>
    <s v="Kevin Serrano"/>
    <s v="Male"/>
    <n v="41"/>
    <s v="Male"/>
    <s v="Turkey"/>
    <s v="Turkish"/>
    <s v="DevOps"/>
    <n v="12"/>
    <s v=""/>
    <n v="1.3"/>
    <x v="0"/>
    <n v="0.85"/>
    <s v="Pending"/>
    <s v="On Hold"/>
    <n v="7"/>
    <n v="2"/>
    <s v="Short Duration"/>
    <s v="EXCELLENT"/>
  </r>
  <r>
    <s v="FL250857"/>
    <s v="Nathaniel Benson"/>
    <s v="Male"/>
    <n v="40"/>
    <s v="Male"/>
    <s v="Australia"/>
    <s v="English"/>
    <s v="Cybersecurity"/>
    <n v="13"/>
    <n v="50"/>
    <n v="2.9"/>
    <x v="0"/>
    <n v="0.82"/>
    <s v="Reviewed"/>
    <s v="Completed"/>
    <n v="14"/>
    <n v="8"/>
    <s v="Medium Duration"/>
    <s v="EXCELLENT"/>
  </r>
  <r>
    <s v="FL250858"/>
    <s v="Deanna Miles"/>
    <s v="Female"/>
    <n v="40"/>
    <s v="Male"/>
    <s v="Mexico"/>
    <s v="Spanish"/>
    <s v="Graphic Design"/>
    <n v="22"/>
    <n v="40"/>
    <n v="4.3"/>
    <x v="0"/>
    <n v="0.95"/>
    <s v="Urgent"/>
    <s v="Completed"/>
    <n v="14"/>
    <n v="12"/>
    <s v="Medium Duration"/>
    <s v="EXCELLENT"/>
  </r>
  <r>
    <s v="FL250859"/>
    <s v="Beverly Roy"/>
    <s v="Female"/>
    <n v="20"/>
    <s v="Male"/>
    <s v="US"/>
    <s v="English"/>
    <s v="Graphic Design"/>
    <n v="1"/>
    <s v=""/>
    <n v="2.7"/>
    <x v="0"/>
    <n v="0.94"/>
    <s v="Pending"/>
    <s v="Completed"/>
    <n v="3"/>
    <n v="1"/>
    <s v="Short Duration"/>
    <s v="EXCELLENT"/>
  </r>
  <r>
    <s v="FL250860"/>
    <s v="Heather Saunders"/>
    <s v="Female"/>
    <n v="42"/>
    <s v="Male"/>
    <s v="Mexico"/>
    <s v="Spanish"/>
    <s v="Web Development"/>
    <s v="0"/>
    <n v="50"/>
    <n v="4.2"/>
    <x v="2"/>
    <n v="0.96"/>
    <s v="Reviewed"/>
    <s v="Active"/>
    <n v="1"/>
    <n v="1"/>
    <s v="Short Duration"/>
    <s v="EXCELLENT"/>
  </r>
  <r>
    <s v="FL250861"/>
    <s v="Nicholas Guerrero"/>
    <s v="Male"/>
    <n v="32"/>
    <s v="Male"/>
    <s v="Canada"/>
    <s v="English"/>
    <s v="Blockchain Development"/>
    <n v="12"/>
    <s v="40"/>
    <n v="0"/>
    <x v="1"/>
    <n v="0.63"/>
    <s v="Follow-up"/>
    <s v="Completed"/>
    <n v="15"/>
    <n v="9"/>
    <s v="Medium Duration"/>
    <s v="GOOD"/>
  </r>
  <r>
    <s v="FL250862"/>
    <s v="Christopher Johnson"/>
    <s v="Male"/>
    <n v="60"/>
    <s v="Male"/>
    <s v="Japan"/>
    <s v="Japanese"/>
    <s v="AI"/>
    <s v="0"/>
    <s v="20"/>
    <n v="2.2000000000000002"/>
    <x v="0"/>
    <n v="0.6"/>
    <s v="Pending"/>
    <s v="Completed"/>
    <n v="4"/>
    <n v="1"/>
    <s v="Short Duration"/>
    <s v="GOOD"/>
  </r>
  <r>
    <s v="FL250863"/>
    <s v="Steven Flowers"/>
    <s v="Male"/>
    <n v="46"/>
    <s v="Male"/>
    <s v="Egypt"/>
    <s v="Arabic"/>
    <s v="Machine Learning"/>
    <n v="12"/>
    <s v="50"/>
    <n v="4.7"/>
    <x v="1"/>
    <n v="0.77"/>
    <s v="Urgent"/>
    <s v="On Hold"/>
    <n v="9"/>
    <n v="7"/>
    <s v="Medium Duration"/>
    <s v="EXCELLENT"/>
  </r>
  <r>
    <s v="FL250864"/>
    <s v="Marvin Woods III"/>
    <s v="Male"/>
    <n v="29"/>
    <s v="Male"/>
    <s v="China"/>
    <s v="Mandarin"/>
    <s v="DevOps"/>
    <n v="0"/>
    <s v="30"/>
    <n v="0"/>
    <x v="0"/>
    <n v="0.63"/>
    <s v="Urgent"/>
    <s v="Completed"/>
    <n v="2"/>
    <n v="1"/>
    <s v="Short Duration"/>
    <s v="GOOD"/>
  </r>
  <r>
    <s v="FL250865"/>
    <s v="Michelle Cook"/>
    <s v="Female"/>
    <n v="39"/>
    <s v="Male"/>
    <s v="Brazil"/>
    <s v="Portuguese"/>
    <s v="Mobile Apps"/>
    <n v="18"/>
    <s v="20"/>
    <n v="2.5"/>
    <x v="1"/>
    <n v="0.61"/>
    <s v="Pending"/>
    <s v="Active"/>
    <n v="16"/>
    <n v="10"/>
    <s v="Medium Duration"/>
    <s v="GOOD"/>
  </r>
  <r>
    <s v="FL250866"/>
    <s v="Logan Zamora"/>
    <s v="Male"/>
    <n v="55"/>
    <s v="Male"/>
    <s v="Russia"/>
    <s v="Russian"/>
    <s v="Mobile Apps"/>
    <n v="2"/>
    <n v="50"/>
    <n v="3.9"/>
    <x v="1"/>
    <n v="0.88"/>
    <s v="Pending"/>
    <s v="Active"/>
    <n v="1"/>
    <n v="4"/>
    <s v="Short Duration"/>
    <s v="EXCELLENT"/>
  </r>
  <r>
    <s v="FL250867"/>
    <s v="Casey Roberts"/>
    <s v="Male"/>
    <n v="55"/>
    <s v="Male"/>
    <s v="Turkey"/>
    <s v="Turkish"/>
    <s v="Cybersecurity"/>
    <s v="0"/>
    <n v="100"/>
    <n v="1.2"/>
    <x v="1"/>
    <n v="0.69"/>
    <s v="Urgent"/>
    <s v="On Hold"/>
    <n v="5"/>
    <n v="2"/>
    <s v="Short Duration"/>
    <s v="GOOD"/>
  </r>
  <r>
    <s v="FL250868"/>
    <s v="Jerry Price"/>
    <s v="Male"/>
    <n v="40"/>
    <s v="Male"/>
    <s v="Indonesia"/>
    <s v="Indonesian"/>
    <s v="Data Analysis"/>
    <n v="2"/>
    <s v="75"/>
    <n v="4.5"/>
    <x v="1"/>
    <n v="0.79"/>
    <s v="Follow-up"/>
    <s v="Completed"/>
    <n v="2"/>
    <n v="2"/>
    <s v="Short Duration"/>
    <s v="EXCELLENT"/>
  </r>
  <r>
    <s v="FL250869"/>
    <s v="Kelly Ellis"/>
    <s v="Female"/>
    <n v="56"/>
    <s v="Male"/>
    <s v="China"/>
    <s v="Mandarin"/>
    <s v="UI/UX Design"/>
    <n v="35"/>
    <n v="40"/>
    <n v="2.7"/>
    <x v="1"/>
    <n v="0.82"/>
    <s v="Reviewed"/>
    <s v="Completed"/>
    <n v="15"/>
    <n v="6"/>
    <s v="Short Duration"/>
    <s v="EXCELLENT"/>
  </r>
  <r>
    <s v="FL250870"/>
    <s v="Caleb Guerra"/>
    <s v="Male"/>
    <n v="57"/>
    <s v="Male"/>
    <s v="Mexico"/>
    <s v="Spanish"/>
    <s v="Mobile Apps"/>
    <n v="21"/>
    <s v="75"/>
    <n v="2"/>
    <x v="0"/>
    <n v="0.96"/>
    <s v="Follow-up"/>
    <s v="Active"/>
    <n v="15"/>
    <n v="12"/>
    <s v="Medium Duration"/>
    <s v="EXCELLENT"/>
  </r>
  <r>
    <s v="FL250871"/>
    <s v="Samantha Norman"/>
    <s v="Female"/>
    <n v="56"/>
    <s v="Male"/>
    <s v="Russia"/>
    <s v="Russian"/>
    <s v="DevOps"/>
    <n v="3"/>
    <n v="40"/>
    <n v="1.7"/>
    <x v="0"/>
    <n v="0.71"/>
    <s v="Pending"/>
    <s v="Completed"/>
    <n v="4"/>
    <n v="4"/>
    <s v="Short Duration"/>
    <s v="EXCELLENT"/>
  </r>
  <r>
    <s v="FL250872"/>
    <s v="Sarah Clarke"/>
    <s v="Female"/>
    <n v="49"/>
    <s v="Male"/>
    <s v="Germany"/>
    <s v="Germany"/>
    <s v="Mobile Apps"/>
    <n v="24"/>
    <n v="75"/>
    <n v="3"/>
    <x v="1"/>
    <n v="0.77"/>
    <s v="Follow-up"/>
    <s v="Completed"/>
    <n v="18"/>
    <n v="10"/>
    <s v="Medium Duration"/>
    <s v="EXCELLENT"/>
  </r>
  <r>
    <s v="FL250873"/>
    <s v="Aaron Blair"/>
    <s v="Male"/>
    <n v="26"/>
    <s v="Male"/>
    <s v="Spain"/>
    <s v="Spanish"/>
    <s v="Blockchain Development"/>
    <s v="0"/>
    <n v="75"/>
    <n v="2.1"/>
    <x v="1"/>
    <n v="0.79"/>
    <s v="Urgent"/>
    <s v="Completed"/>
    <n v="1"/>
    <n v="1"/>
    <s v="Short Duration"/>
    <s v="EXCELLENT"/>
  </r>
  <r>
    <s v="FL250874"/>
    <s v="Courtney Burton"/>
    <s v="Female"/>
    <n v="36"/>
    <s v="Male"/>
    <s v="South Korea"/>
    <s v="Korean"/>
    <s v="UI/UX Design"/>
    <n v="0"/>
    <s v="75"/>
    <n v="1.5"/>
    <x v="2"/>
    <n v="0.73"/>
    <s v="Pending"/>
    <s v="Inactive"/>
    <n v="2"/>
    <n v="1"/>
    <s v="Short Duration"/>
    <s v="EXCELLENT"/>
  </r>
  <r>
    <s v="FL250875"/>
    <s v="Gerald Taylor"/>
    <s v="Male"/>
    <n v="20"/>
    <s v="Male"/>
    <s v="Russia"/>
    <s v="Russian"/>
    <s v="Web Development"/>
    <n v="2"/>
    <n v="30"/>
    <n v="1.7"/>
    <x v="1"/>
    <n v="0.6"/>
    <s v="Reviewed"/>
    <s v="On Hold"/>
    <n v="4"/>
    <n v="2"/>
    <s v="Short Duration"/>
    <s v="GOOD"/>
  </r>
  <r>
    <s v="FL250876"/>
    <s v="Mary Ward"/>
    <s v="Female"/>
    <n v="40"/>
    <s v="Male"/>
    <s v="Spain"/>
    <s v="Spanish"/>
    <s v="AI"/>
    <s v="0"/>
    <s v=""/>
    <n v="1.2"/>
    <x v="1"/>
    <n v="0.67"/>
    <s v="Urgent"/>
    <s v="Inactive"/>
    <n v="3"/>
    <n v="1"/>
    <s v="Short Duration"/>
    <s v="GOOD"/>
  </r>
  <r>
    <s v="FL250877"/>
    <s v="Mrs. Lisa Beard DVM"/>
    <s v="Female"/>
    <n v="30"/>
    <s v="Male"/>
    <s v="India"/>
    <s v="Hindi"/>
    <s v="Mobile Apps"/>
    <n v="6"/>
    <s v="75"/>
    <n v="0"/>
    <x v="0"/>
    <n v="0.8"/>
    <s v="Urgent"/>
    <s v="On Hold"/>
    <n v="7"/>
    <n v="8"/>
    <s v="Medium Duration"/>
    <s v="EXCELLENT"/>
  </r>
  <r>
    <s v="FL250878"/>
    <s v="Larry Wallace"/>
    <s v="Male"/>
    <n v="51"/>
    <s v="Male"/>
    <s v="Australia"/>
    <s v="English"/>
    <s v="Graphic Design"/>
    <n v="21"/>
    <s v="20"/>
    <n v="2.5125695216907653"/>
    <x v="1"/>
    <n v="0.79"/>
    <s v="Reviewed"/>
    <s v="Active"/>
    <n v="14"/>
    <n v="7"/>
    <s v="Medium Duration"/>
    <s v="EXCELLENT"/>
  </r>
  <r>
    <s v="FL250879"/>
    <s v="Jeremiah Thompson"/>
    <s v="Male"/>
    <n v="46"/>
    <s v="Male"/>
    <s v="US"/>
    <s v="English"/>
    <s v="UI/UX Design"/>
    <n v="24"/>
    <s v="40"/>
    <n v="3.3"/>
    <x v="1"/>
    <n v="0.87"/>
    <s v="Reviewed"/>
    <s v="Completed"/>
    <n v="19"/>
    <n v="8"/>
    <s v="Medium Duration"/>
    <s v="EXCELLENT"/>
  </r>
  <r>
    <s v="FL250880"/>
    <s v="Mrs. Jessica Williams DVM"/>
    <s v="Female"/>
    <n v="25"/>
    <s v="Male"/>
    <s v="South Korea"/>
    <s v="Korean"/>
    <s v="AI"/>
    <n v="6"/>
    <s v="20"/>
    <n v="2.1"/>
    <x v="0"/>
    <n v="0.79"/>
    <s v="Follow-up"/>
    <s v="On Hold"/>
    <n v="9"/>
    <n v="8"/>
    <s v="Medium Duration"/>
    <s v="EXCELLENT"/>
  </r>
  <r>
    <s v="FL250881"/>
    <s v="Martin Moreno"/>
    <s v="Male"/>
    <n v="53"/>
    <s v="Male"/>
    <s v="Netherlands"/>
    <s v="Dutch"/>
    <s v="Web Development"/>
    <n v="32"/>
    <s v="50"/>
    <n v="2.5125695216907653"/>
    <x v="1"/>
    <n v="0.79"/>
    <s v="Pending"/>
    <s v="Inactive"/>
    <n v="14"/>
    <n v="4"/>
    <s v="Short Duration"/>
    <s v="EXCELLENT"/>
  </r>
  <r>
    <s v="FL250882"/>
    <s v="Yolanda Proctor"/>
    <s v="Female"/>
    <n v="50"/>
    <s v="Male"/>
    <s v="Egypt"/>
    <s v="Arabic"/>
    <s v="Mobile Apps"/>
    <n v="31"/>
    <n v="100"/>
    <n v="2.9"/>
    <x v="1"/>
    <n v="0.89"/>
    <s v="Reviewed"/>
    <s v="Completed"/>
    <n v="17"/>
    <n v="6"/>
    <s v="Short Duration"/>
    <s v="EXCELLENT"/>
  </r>
  <r>
    <s v="FL250883"/>
    <s v="Allen Turner"/>
    <s v="Male"/>
    <n v="45"/>
    <s v="Male"/>
    <s v="South Korea"/>
    <s v="Korean"/>
    <s v="AI"/>
    <s v="0"/>
    <n v="20"/>
    <n v="3.3"/>
    <x v="1"/>
    <n v="0.93"/>
    <s v="Reviewed"/>
    <s v="Active"/>
    <n v="4"/>
    <n v="1"/>
    <s v="Short Duration"/>
    <s v="EXCELLENT"/>
  </r>
  <r>
    <s v="FL250884"/>
    <s v="Beth Huff"/>
    <s v="Female"/>
    <n v="48"/>
    <s v="Male"/>
    <s v="Canada"/>
    <s v="English"/>
    <s v="Cybersecurity"/>
    <n v="24"/>
    <s v="100"/>
    <n v="4.8"/>
    <x v="1"/>
    <n v="0.84"/>
    <s v="Pending"/>
    <s v="On Hold"/>
    <n v="12"/>
    <n v="13"/>
    <s v="Long Duration"/>
    <s v="EXCELLENT"/>
  </r>
  <r>
    <s v="FL250885"/>
    <s v="John Mckinney"/>
    <s v="Male"/>
    <n v="30"/>
    <s v="Male"/>
    <s v="Indonesia"/>
    <s v="Indonesian"/>
    <s v="DevOps"/>
    <s v="0"/>
    <n v="100"/>
    <n v="4.5"/>
    <x v="2"/>
    <n v="0.78"/>
    <s v="Reviewed"/>
    <s v="On Hold"/>
    <n v="5"/>
    <n v="1"/>
    <s v="Short Duration"/>
    <s v="EXCELLENT"/>
  </r>
  <r>
    <s v="FL250886"/>
    <s v="Sarah Ho"/>
    <s v="Female"/>
    <n v="33"/>
    <s v="Male"/>
    <s v="Netherlands"/>
    <s v="Dutch"/>
    <s v="UI/UX Design"/>
    <n v="6"/>
    <n v="50"/>
    <n v="3.1"/>
    <x v="0"/>
    <n v="0.9"/>
    <s v="Reviewed"/>
    <s v="On Hold"/>
    <n v="8"/>
    <n v="8"/>
    <s v="Medium Duration"/>
    <s v="EXCELLENT"/>
  </r>
  <r>
    <s v="FL250887"/>
    <s v="Lindsey Wang"/>
    <s v="Female"/>
    <n v="50"/>
    <s v="Male"/>
    <s v="UK"/>
    <s v="English"/>
    <s v="DevOps"/>
    <n v="11"/>
    <s v=""/>
    <n v="4.9000000000000004"/>
    <x v="1"/>
    <n v="0.88"/>
    <s v="Follow-up"/>
    <s v="Completed"/>
    <n v="6"/>
    <n v="13"/>
    <s v="Long Duration"/>
    <s v="EXCELLENT"/>
  </r>
  <r>
    <s v="FL250888"/>
    <s v="Margaret Schwartz"/>
    <s v="Female"/>
    <n v="24"/>
    <s v="Male"/>
    <s v="Indonesia"/>
    <s v="Indonesian"/>
    <s v="Data Analysis"/>
    <s v="0"/>
    <n v="20"/>
    <n v="0"/>
    <x v="0"/>
    <n v="0.76"/>
    <s v="Urgent"/>
    <s v="Inactive"/>
    <n v="3"/>
    <n v="1"/>
    <s v="Short Duration"/>
    <s v="EXCELLENT"/>
  </r>
  <r>
    <s v="FL250889"/>
    <s v="Kyle Ray"/>
    <s v="Male"/>
    <n v="38"/>
    <s v="Male"/>
    <s v="Italy"/>
    <s v="Italian"/>
    <s v="Web Development"/>
    <n v="14"/>
    <s v="75"/>
    <n v="1.5"/>
    <x v="0"/>
    <n v="0.62"/>
    <s v="Urgent"/>
    <s v="Inactive"/>
    <n v="11"/>
    <n v="12"/>
    <s v="Medium Duration"/>
    <s v="GOOD"/>
  </r>
  <r>
    <s v="FL250890"/>
    <s v="Isaac Hebert"/>
    <s v="Male"/>
    <n v="56"/>
    <s v="Male"/>
    <s v="Japan"/>
    <s v="Japanese"/>
    <s v="DevOps"/>
    <n v="2"/>
    <n v="75"/>
    <n v="2.4"/>
    <x v="0"/>
    <n v="0.79"/>
    <s v="Urgent"/>
    <s v="On Hold"/>
    <n v="3"/>
    <n v="1"/>
    <s v="Short Duration"/>
    <s v="EXCELLENT"/>
  </r>
  <r>
    <s v="FL250891"/>
    <s v="Michele Jones"/>
    <s v="Female"/>
    <n v="41"/>
    <s v="Male"/>
    <s v="Russia"/>
    <s v="Russian"/>
    <s v="DevOps"/>
    <n v="2"/>
    <n v="100"/>
    <n v="4.5"/>
    <x v="0"/>
    <n v="0.75"/>
    <s v="Urgent"/>
    <s v="Active"/>
    <n v="2"/>
    <n v="1"/>
    <s v="Short Duration"/>
    <s v="EXCELLENT"/>
  </r>
  <r>
    <s v="FL250892"/>
    <s v="Austin Allen"/>
    <s v="Male"/>
    <m/>
    <s v="Male"/>
    <s v="Italy"/>
    <s v="Italian"/>
    <s v="UI/UX Design"/>
    <n v="11"/>
    <n v="100"/>
    <n v="2.5"/>
    <x v="1"/>
    <n v="0.8"/>
    <s v="Reviewed"/>
    <s v="Active"/>
    <n v="13"/>
    <n v="6"/>
    <s v="Short Duration"/>
    <s v="EXCELLENT"/>
  </r>
  <r>
    <s v="FL250893"/>
    <s v="Haley Castro"/>
    <s v="Female"/>
    <n v="42"/>
    <s v="Male"/>
    <s v="Germany"/>
    <s v="Germany"/>
    <s v="Graphic Design"/>
    <n v="13"/>
    <s v="30"/>
    <n v="3.3"/>
    <x v="2"/>
    <n v="0.63"/>
    <s v="Pending"/>
    <s v="Inactive"/>
    <n v="10"/>
    <n v="12"/>
    <s v="Medium Duration"/>
    <s v="GOOD"/>
  </r>
  <r>
    <s v="FL250894"/>
    <s v="David Armstrong"/>
    <s v="Male"/>
    <n v="26"/>
    <s v="Male"/>
    <s v="India"/>
    <s v="Hindi"/>
    <s v="Blockchain Development"/>
    <n v="7"/>
    <s v="75"/>
    <n v="3"/>
    <x v="2"/>
    <n v="0.84"/>
    <s v="Pending"/>
    <s v="Active"/>
    <n v="11"/>
    <n v="5"/>
    <s v="Short Duration"/>
    <s v="EXCELLENT"/>
  </r>
  <r>
    <s v="FL250895"/>
    <s v="Wendy Mitchell"/>
    <s v="Female"/>
    <n v="44"/>
    <s v="Male"/>
    <s v="Canada"/>
    <s v="English"/>
    <s v="Cybersecurity"/>
    <n v="25"/>
    <s v="75"/>
    <n v="2.7"/>
    <x v="1"/>
    <n v="0.78"/>
    <s v="Follow-up"/>
    <s v="Inactive"/>
    <n v="15"/>
    <n v="8"/>
    <s v="Medium Duration"/>
    <s v="EXCELLENT"/>
  </r>
  <r>
    <s v="FL250896"/>
    <s v="Anthony Hernandez"/>
    <s v="Male"/>
    <n v="46"/>
    <s v="Male"/>
    <s v="Canada"/>
    <s v="English"/>
    <s v="Graphic Design"/>
    <n v="20"/>
    <n v="20"/>
    <n v="1.2"/>
    <x v="0"/>
    <n v="0.74"/>
    <s v="Follow-up"/>
    <s v="On Hold"/>
    <n v="12"/>
    <n v="15"/>
    <s v="Long Duration"/>
    <s v="EXCELLENT"/>
  </r>
  <r>
    <s v="FL250897"/>
    <s v="Erica Johnson"/>
    <s v="Female"/>
    <n v="36"/>
    <s v="Male"/>
    <s v="US"/>
    <s v="English"/>
    <s v="UI/UX Design"/>
    <n v="8"/>
    <s v="50"/>
    <n v="4.3"/>
    <x v="0"/>
    <n v="0.9"/>
    <s v="Reviewed"/>
    <s v="Inactive"/>
    <n v="15"/>
    <n v="1"/>
    <s v="Short Duration"/>
    <s v="EXCELLENT"/>
  </r>
  <r>
    <s v="FL250898"/>
    <s v="Randall Barrett"/>
    <s v="Male"/>
    <n v="26"/>
    <s v="Male"/>
    <s v="Netherlands"/>
    <s v="Dutch"/>
    <s v="AI"/>
    <n v="6"/>
    <n v="40"/>
    <n v="1.3"/>
    <x v="0"/>
    <n v="0.79"/>
    <s v="Pending"/>
    <s v="Inactive"/>
    <n v="8"/>
    <n v="5"/>
    <s v="Short Duration"/>
    <s v="EXCELLENT"/>
  </r>
  <r>
    <s v="FL250899"/>
    <s v="Nathan Huff"/>
    <s v="Male"/>
    <n v="21"/>
    <s v="Male"/>
    <s v="Germany"/>
    <s v="Germany"/>
    <s v="UI/UX Design"/>
    <n v="3"/>
    <s v="50"/>
    <n v="4.5999999999999996"/>
    <x v="1"/>
    <n v="0.79"/>
    <s v="Pending"/>
    <s v="On Hold"/>
    <n v="5"/>
    <n v="3"/>
    <s v="Short Duration"/>
    <s v="EXCELLENT"/>
  </r>
  <r>
    <s v="FL250900"/>
    <s v="Robin Walsh"/>
    <s v="Female"/>
    <n v="39"/>
    <s v="Male"/>
    <s v="Indonesia"/>
    <s v="Indonesian"/>
    <s v="UI/UX Design"/>
    <n v="18"/>
    <s v="50"/>
    <n v="2.1"/>
    <x v="0"/>
    <n v="0.75"/>
    <s v="Urgent"/>
    <s v="Active"/>
    <n v="10"/>
    <n v="7"/>
    <s v="Medium Duration"/>
    <s v="EXCELLENT"/>
  </r>
  <r>
    <s v="FL250901"/>
    <s v="Yvonne Robinson"/>
    <s v="Female"/>
    <n v="37"/>
    <s v="Male"/>
    <s v="US"/>
    <s v="English"/>
    <s v="Blockchain Development"/>
    <n v="18"/>
    <s v="40"/>
    <n v="4.5"/>
    <x v="0"/>
    <n v="0.72"/>
    <s v="Reviewed"/>
    <s v="Inactive"/>
    <n v="14"/>
    <n v="8"/>
    <s v="Medium Duration"/>
    <s v="EXCELLENT"/>
  </r>
  <r>
    <s v="FL250902"/>
    <s v="Kathleen Hendrix"/>
    <s v="Female"/>
    <n v="47"/>
    <s v="Male"/>
    <s v="Russia"/>
    <s v="Russian"/>
    <s v="UI/UX Design"/>
    <n v="3"/>
    <s v="40"/>
    <n v="4.4000000000000004"/>
    <x v="1"/>
    <n v="0.92"/>
    <s v="Reviewed"/>
    <s v="Inactive"/>
    <n v="5"/>
    <n v="2"/>
    <s v="Short Duration"/>
    <s v="EXCELLENT"/>
  </r>
  <r>
    <s v="FL250903"/>
    <s v="Jennifer Baker"/>
    <s v="Female"/>
    <n v="53"/>
    <s v="Male"/>
    <s v="Russia"/>
    <s v="Russian"/>
    <s v="Graphic Design"/>
    <n v="32"/>
    <n v="20"/>
    <n v="0"/>
    <x v="0"/>
    <n v="0.79"/>
    <s v="Urgent"/>
    <s v="On Hold"/>
    <n v="17"/>
    <n v="8"/>
    <s v="Medium Duration"/>
    <s v="EXCELLENT"/>
  </r>
  <r>
    <s v="FL250904"/>
    <s v="Kim Martinez"/>
    <s v="Female"/>
    <n v="53"/>
    <s v="Male"/>
    <s v="Argentina"/>
    <s v="Spanish"/>
    <s v="Mobile Apps"/>
    <n v="19"/>
    <n v="20"/>
    <n v="1.3"/>
    <x v="0"/>
    <n v="0.79"/>
    <s v="Reviewed"/>
    <s v="Active"/>
    <n v="11"/>
    <n v="5"/>
    <s v="Short Duration"/>
    <s v="EXCELLENT"/>
  </r>
  <r>
    <s v="FL250905"/>
    <s v="Andrew Little"/>
    <s v="Male"/>
    <n v="21"/>
    <s v="Male"/>
    <s v="India"/>
    <s v="Hindi"/>
    <s v="Data Analysis"/>
    <n v="2"/>
    <s v="50"/>
    <n v="2.6"/>
    <x v="0"/>
    <n v="0.86"/>
    <s v="Reviewed"/>
    <s v="Inactive"/>
    <n v="5"/>
    <n v="1"/>
    <s v="Short Duration"/>
    <s v="EXCELLENT"/>
  </r>
  <r>
    <s v="FL250906"/>
    <s v="Kelly Shelton"/>
    <s v="Female"/>
    <n v="35"/>
    <s v="Male"/>
    <s v="UK"/>
    <s v="English"/>
    <s v="Blockchain Development"/>
    <n v="0"/>
    <s v=""/>
    <n v="2.5125695216907653"/>
    <x v="1"/>
    <n v="0.85"/>
    <s v="Follow-up"/>
    <s v="On Hold"/>
    <n v="3"/>
    <n v="3"/>
    <s v="Short Duration"/>
    <s v="EXCELLENT"/>
  </r>
  <r>
    <s v="FL250907"/>
    <s v="Steven Duncan"/>
    <s v="Male"/>
    <n v="31"/>
    <s v="Male"/>
    <s v="Argentina"/>
    <s v="Spanish"/>
    <s v="Machine Learning"/>
    <n v="13"/>
    <n v="40"/>
    <n v="1.2"/>
    <x v="0"/>
    <n v="0.62"/>
    <s v="Pending"/>
    <s v="Inactive"/>
    <n v="7"/>
    <n v="7"/>
    <s v="Medium Duration"/>
    <s v="GOOD"/>
  </r>
  <r>
    <s v="FL250908"/>
    <s v="Kristen Haney"/>
    <s v="Female"/>
    <n v="55"/>
    <s v="Male"/>
    <s v="South Korea"/>
    <s v="Korean"/>
    <s v="AI"/>
    <n v="2"/>
    <n v="30"/>
    <n v="3.1"/>
    <x v="1"/>
    <n v="0.91"/>
    <s v="Reviewed"/>
    <s v="Completed"/>
    <n v="4"/>
    <n v="1"/>
    <s v="Short Duration"/>
    <s v="EXCELLENT"/>
  </r>
  <r>
    <s v="FL250909"/>
    <s v="Kathy Reese"/>
    <s v="Female"/>
    <n v="59"/>
    <s v="Male"/>
    <s v="Turkey"/>
    <s v="Turkish"/>
    <s v="Web Development"/>
    <n v="11"/>
    <n v="75"/>
    <n v="2.2999999999999998"/>
    <x v="1"/>
    <n v="0.8"/>
    <s v="Follow-up"/>
    <s v="On Hold"/>
    <n v="12"/>
    <n v="9"/>
    <s v="Medium Duration"/>
    <s v="EXCELLENT"/>
  </r>
  <r>
    <s v="FL250910"/>
    <s v="Steven Murphy"/>
    <s v="Male"/>
    <n v="59"/>
    <s v="Male"/>
    <s v="France"/>
    <s v="French"/>
    <s v="Cybersecurity"/>
    <n v="17"/>
    <s v="100"/>
    <n v="4"/>
    <x v="0"/>
    <n v="0.72"/>
    <s v="Pending"/>
    <s v="Active"/>
    <n v="13"/>
    <n v="9"/>
    <s v="Medium Duration"/>
    <s v="EXCELLENT"/>
  </r>
  <r>
    <s v="FL250911"/>
    <s v="William Hartman"/>
    <s v="Male"/>
    <n v="47"/>
    <s v="Male"/>
    <s v="India"/>
    <s v="Hindi"/>
    <s v="Blockchain Development"/>
    <n v="10"/>
    <n v="75"/>
    <n v="1.9"/>
    <x v="2"/>
    <n v="0.79"/>
    <s v="Urgent"/>
    <s v="Active"/>
    <n v="8"/>
    <n v="4"/>
    <s v="Short Duration"/>
    <s v="EXCELLENT"/>
  </r>
  <r>
    <s v="FL250912"/>
    <s v="Sonya Haley"/>
    <s v="Female"/>
    <n v="53"/>
    <s v="Male"/>
    <s v="South Africa"/>
    <s v="Afrikaans"/>
    <s v="Machine Learning"/>
    <n v="26"/>
    <s v="75"/>
    <n v="2.4"/>
    <x v="1"/>
    <n v="0.79"/>
    <s v="Follow-up"/>
    <s v="Active"/>
    <n v="14"/>
    <n v="12"/>
    <s v="Medium Duration"/>
    <s v="EXCELLENT"/>
  </r>
  <r>
    <s v="FL250913"/>
    <s v="Robert Evans"/>
    <s v="Male"/>
    <n v="49"/>
    <s v="Male"/>
    <s v="South Africa"/>
    <s v="Afrikaans"/>
    <s v="Data Analysis"/>
    <s v="0"/>
    <n v="30"/>
    <n v="2.5125695216907653"/>
    <x v="1"/>
    <n v="0.74"/>
    <s v="Follow-up"/>
    <s v="Active"/>
    <n v="4"/>
    <n v="1"/>
    <s v="Short Duration"/>
    <s v="EXCELLENT"/>
  </r>
  <r>
    <s v="FL250914"/>
    <s v="Patricia Richardson"/>
    <s v="Female"/>
    <n v="50"/>
    <s v="Male"/>
    <s v="South Africa"/>
    <s v="Afrikaans"/>
    <s v="Mobile Apps"/>
    <n v="8"/>
    <n v="50"/>
    <n v="3.7"/>
    <x v="1"/>
    <n v="0.82"/>
    <s v="Pending"/>
    <s v="Inactive"/>
    <n v="15"/>
    <n v="6"/>
    <s v="Short Duration"/>
    <s v="EXCELLENT"/>
  </r>
  <r>
    <s v="FL250915"/>
    <s v="Carolyn Lopez"/>
    <s v="Female"/>
    <n v="59"/>
    <s v="Male"/>
    <s v="South Korea"/>
    <s v="Korean"/>
    <s v="Machine Learning"/>
    <n v="22"/>
    <n v="100"/>
    <n v="1.1000000000000001"/>
    <x v="0"/>
    <n v="0.85"/>
    <s v="Urgent"/>
    <s v="Inactive"/>
    <n v="12"/>
    <n v="14"/>
    <s v="Long Duration"/>
    <s v="EXCELLENT"/>
  </r>
  <r>
    <s v="FL250916"/>
    <s v="Kyle Burns"/>
    <s v="Male"/>
    <n v="33"/>
    <s v="Male"/>
    <s v="Turkey"/>
    <s v="Turkish"/>
    <s v="Data Analysis"/>
    <n v="8"/>
    <n v="75"/>
    <n v="2.2999999999999998"/>
    <x v="1"/>
    <n v="0.68"/>
    <s v="Follow-up"/>
    <s v="Active"/>
    <n v="8"/>
    <n v="7"/>
    <s v="Medium Duration"/>
    <s v="GOOD"/>
  </r>
  <r>
    <s v="FL250917"/>
    <s v="Margaret Garcia"/>
    <s v="Female"/>
    <n v="45"/>
    <s v="Male"/>
    <s v="Canada"/>
    <s v="English"/>
    <s v="Web Development"/>
    <n v="22"/>
    <s v="40"/>
    <n v="3.7"/>
    <x v="1"/>
    <n v="0.99"/>
    <s v="Reviewed"/>
    <s v="Active"/>
    <n v="20"/>
    <n v="16"/>
    <s v="Long Duration"/>
    <s v="EXCELLENT"/>
  </r>
  <r>
    <s v="FL250918"/>
    <s v="Brittany Barker"/>
    <s v="Female"/>
    <n v="36"/>
    <s v="Male"/>
    <s v="Italy"/>
    <s v="Italian"/>
    <s v="Graphic Design"/>
    <n v="14"/>
    <s v="30"/>
    <n v="1.9"/>
    <x v="0"/>
    <n v="0.62"/>
    <s v="Reviewed"/>
    <s v="Active"/>
    <n v="14"/>
    <n v="5"/>
    <s v="Short Duration"/>
    <s v="GOOD"/>
  </r>
  <r>
    <s v="FL250919"/>
    <s v="Paul Campbell"/>
    <s v="Male"/>
    <n v="46"/>
    <s v="Male"/>
    <s v="South Africa"/>
    <s v="Afrikaans"/>
    <s v="UI/UX Design"/>
    <n v="6"/>
    <s v="30"/>
    <n v="1.5"/>
    <x v="0"/>
    <n v="0.79"/>
    <s v="Reviewed"/>
    <s v="Inactive"/>
    <n v="12"/>
    <n v="5"/>
    <s v="Short Duration"/>
    <s v="EXCELLENT"/>
  </r>
  <r>
    <s v="FL250920"/>
    <s v="Amy Morrow"/>
    <s v="Female"/>
    <n v="53"/>
    <s v="Male"/>
    <s v="Turkey"/>
    <s v="Turkish"/>
    <s v="Graphic Design"/>
    <n v="14"/>
    <s v="30"/>
    <n v="0"/>
    <x v="0"/>
    <n v="0.83"/>
    <s v="Urgent"/>
    <s v="Active"/>
    <n v="15"/>
    <n v="5"/>
    <s v="Short Duration"/>
    <s v="EXCELLENT"/>
  </r>
  <r>
    <s v="FL250921"/>
    <s v="Amy Fitzgerald"/>
    <s v="Female"/>
    <n v="24"/>
    <s v="Male"/>
    <s v="US"/>
    <s v="English"/>
    <s v="Web Development"/>
    <n v="2"/>
    <s v="30"/>
    <n v="3.6"/>
    <x v="2"/>
    <n v="0.92"/>
    <s v="Follow-up"/>
    <s v="Active"/>
    <n v="3"/>
    <n v="1"/>
    <s v="Short Duration"/>
    <s v="EXCELLENT"/>
  </r>
  <r>
    <s v="FL250922"/>
    <s v="Anita Becker"/>
    <s v="Female"/>
    <n v="49"/>
    <s v="Male"/>
    <s v="Spain"/>
    <s v="Spanish"/>
    <s v="DevOps"/>
    <n v="4"/>
    <n v="75"/>
    <n v="2.1"/>
    <x v="2"/>
    <n v="0.85"/>
    <s v="Reviewed"/>
    <s v="Completed"/>
    <n v="5"/>
    <n v="2"/>
    <s v="Short Duration"/>
    <s v="EXCELLENT"/>
  </r>
  <r>
    <s v="FL250923"/>
    <s v="Mrs. Amy Brooks"/>
    <s v="Female"/>
    <n v="49"/>
    <s v="Male"/>
    <s v="South Korea"/>
    <s v="Korean"/>
    <s v="AI"/>
    <n v="4"/>
    <s v="75"/>
    <n v="2.9"/>
    <x v="0"/>
    <n v="0.79"/>
    <s v="Urgent"/>
    <s v="Completed"/>
    <n v="1"/>
    <n v="1"/>
    <s v="Short Duration"/>
    <s v="EXCELLENT"/>
  </r>
  <r>
    <s v="FL250924"/>
    <s v="Lori Marshall"/>
    <s v="Female"/>
    <n v="49"/>
    <s v="Male"/>
    <s v="South Korea"/>
    <s v="Korean"/>
    <s v="Mobile Apps"/>
    <n v="24"/>
    <s v="100"/>
    <n v="3.6"/>
    <x v="1"/>
    <n v="0.79"/>
    <s v="Reviewed"/>
    <s v="Active"/>
    <n v="11"/>
    <n v="1"/>
    <s v="Short Duration"/>
    <s v="EXCELLENT"/>
  </r>
  <r>
    <s v="FL250925"/>
    <s v="Jennifer Miller"/>
    <s v="Female"/>
    <n v="58"/>
    <s v="Male"/>
    <s v="Brazil"/>
    <s v="Portuguese"/>
    <s v="Blockchain Development"/>
    <n v="29"/>
    <s v="30"/>
    <n v="3.3"/>
    <x v="1"/>
    <n v="0.89"/>
    <s v="Pending"/>
    <s v="On Hold"/>
    <n v="12"/>
    <n v="10"/>
    <s v="Medium Duration"/>
    <s v="EXCELLENT"/>
  </r>
  <r>
    <s v="FL250926"/>
    <s v="Thomas Young"/>
    <s v="Male"/>
    <n v="50"/>
    <s v="Male"/>
    <s v="South Africa"/>
    <s v="Afrikaans"/>
    <s v="UI/UX Design"/>
    <n v="13"/>
    <s v=""/>
    <n v="2.5"/>
    <x v="1"/>
    <n v="0.81"/>
    <s v="Follow-up"/>
    <s v="Active"/>
    <n v="6"/>
    <n v="3"/>
    <s v="Short Duration"/>
    <s v="EXCELLENT"/>
  </r>
  <r>
    <s v="FL250927"/>
    <s v="Zachary Larsen"/>
    <s v="Male"/>
    <n v="27"/>
    <s v="Male"/>
    <s v="South Africa"/>
    <s v="Afrikaans"/>
    <s v="DevOps"/>
    <n v="1"/>
    <n v="100"/>
    <n v="3.7"/>
    <x v="1"/>
    <n v="0.61"/>
    <s v="Follow-up"/>
    <s v="Completed"/>
    <n v="5"/>
    <n v="1"/>
    <s v="Short Duration"/>
    <s v="GOOD"/>
  </r>
  <r>
    <s v="FL250928"/>
    <s v="Valerie Gutierrez"/>
    <s v="Female"/>
    <n v="20"/>
    <s v="Male"/>
    <s v="South Korea"/>
    <s v="Korean"/>
    <s v="Machine Learning"/>
    <s v="0"/>
    <n v="30"/>
    <n v="4.5999999999999996"/>
    <x v="1"/>
    <n v="0.79"/>
    <s v="Urgent"/>
    <s v="On Hold"/>
    <n v="1"/>
    <n v="1"/>
    <s v="Short Duration"/>
    <s v="EXCELLENT"/>
  </r>
  <r>
    <s v="FL250929"/>
    <s v="Daniel Parker"/>
    <s v="Male"/>
    <n v="52"/>
    <s v="Male"/>
    <s v="Russia"/>
    <s v="Russian"/>
    <s v="Blockchain Development"/>
    <n v="15"/>
    <n v="40"/>
    <n v="0"/>
    <x v="1"/>
    <n v="0.92"/>
    <s v="Urgent"/>
    <s v="On Hold"/>
    <n v="9"/>
    <n v="9"/>
    <s v="Medium Duration"/>
    <s v="EXCELLENT"/>
  </r>
  <r>
    <s v="FL250930"/>
    <s v="Nicole Bennett"/>
    <s v="Female"/>
    <n v="22"/>
    <s v="Male"/>
    <s v="France"/>
    <s v="French"/>
    <s v="Machine Learning"/>
    <n v="2"/>
    <s v="30"/>
    <n v="2"/>
    <x v="0"/>
    <n v="0.96"/>
    <s v="Follow-up"/>
    <s v="Active"/>
    <n v="2"/>
    <n v="3"/>
    <s v="Short Duration"/>
    <s v="EXCELLENT"/>
  </r>
  <r>
    <s v="FL250931"/>
    <s v="Lauren Lowery"/>
    <s v="Female"/>
    <n v="38"/>
    <s v="Male"/>
    <s v="Turkey"/>
    <s v="Turkish"/>
    <s v="Web Development"/>
    <n v="14"/>
    <s v="100"/>
    <n v="1.7"/>
    <x v="0"/>
    <n v="0.66"/>
    <s v="Reviewed"/>
    <s v="Completed"/>
    <n v="7"/>
    <n v="1"/>
    <s v="Short Duration"/>
    <s v="GOOD"/>
  </r>
  <r>
    <s v="FL250932"/>
    <s v="Alexander Woodward"/>
    <s v="Male"/>
    <n v="21"/>
    <s v="Male"/>
    <s v="Canada"/>
    <s v="English"/>
    <s v="Graphic Design"/>
    <n v="0"/>
    <n v="100"/>
    <n v="3"/>
    <x v="0"/>
    <n v="0.64"/>
    <s v="Reviewed"/>
    <s v="Completed"/>
    <n v="1"/>
    <n v="3"/>
    <s v="Short Duration"/>
    <s v="GOOD"/>
  </r>
  <r>
    <s v="FL250933"/>
    <s v="Anthony Walter"/>
    <s v="Male"/>
    <n v="41"/>
    <s v="Male"/>
    <s v="Australia"/>
    <s v="English"/>
    <s v="AI"/>
    <n v="15"/>
    <s v="40"/>
    <n v="3.4"/>
    <x v="0"/>
    <n v="1"/>
    <s v="Pending"/>
    <s v="On Hold"/>
    <n v="8"/>
    <n v="6"/>
    <s v="Short Duration"/>
    <s v="EXCELLENT"/>
  </r>
  <r>
    <s v="FL250934"/>
    <s v="Valerie Finley"/>
    <s v="Female"/>
    <n v="33"/>
    <s v="Male"/>
    <s v="Indonesia"/>
    <s v="Indonesian"/>
    <s v="Blockchain Development"/>
    <n v="6"/>
    <s v="40"/>
    <n v="3.2"/>
    <x v="1"/>
    <n v="0.95"/>
    <s v="Reviewed"/>
    <s v="Active"/>
    <n v="15"/>
    <n v="6"/>
    <s v="Short Duration"/>
    <s v="EXCELLENT"/>
  </r>
  <r>
    <s v="FL250935"/>
    <s v="Deborah Kelley"/>
    <s v="Female"/>
    <n v="38"/>
    <s v="Male"/>
    <s v="Mexico"/>
    <s v="Spanish"/>
    <s v="Mobile Apps"/>
    <n v="11"/>
    <s v=""/>
    <n v="2.8"/>
    <x v="2"/>
    <n v="0.91"/>
    <s v="Urgent"/>
    <s v="Inactive"/>
    <n v="9"/>
    <n v="5"/>
    <s v="Short Duration"/>
    <s v="EXCELLENT"/>
  </r>
  <r>
    <s v="FL250936"/>
    <s v="Kristina Miller"/>
    <s v="Female"/>
    <n v="26"/>
    <s v="Male"/>
    <s v="Russia"/>
    <s v="Russian"/>
    <s v="DevOps"/>
    <n v="8"/>
    <n v="20"/>
    <n v="4.0999999999999996"/>
    <x v="1"/>
    <n v="0.82"/>
    <s v="Urgent"/>
    <s v="Inactive"/>
    <n v="12"/>
    <n v="1"/>
    <s v="Short Duration"/>
    <s v="EXCELLENT"/>
  </r>
  <r>
    <s v="FL250937"/>
    <s v="Anne Hampton"/>
    <s v="Female"/>
    <n v="43"/>
    <s v="Male"/>
    <s v="Netherlands"/>
    <s v="Dutch"/>
    <s v="AI"/>
    <n v="3"/>
    <s v="20"/>
    <n v="0"/>
    <x v="1"/>
    <n v="0.95"/>
    <s v="Reviewed"/>
    <s v="Completed"/>
    <n v="3"/>
    <n v="1"/>
    <s v="Short Duration"/>
    <s v="EXCELLENT"/>
  </r>
  <r>
    <s v="FL250938"/>
    <s v="Sandra Henry"/>
    <s v="Female"/>
    <n v="21"/>
    <s v="Male"/>
    <s v="Italy"/>
    <s v="Italian"/>
    <s v="Cybersecurity"/>
    <n v="0"/>
    <s v=""/>
    <n v="0"/>
    <x v="1"/>
    <n v="0.95"/>
    <s v="Urgent"/>
    <s v="Inactive"/>
    <n v="5"/>
    <n v="3"/>
    <s v="Short Duration"/>
    <s v="EXCELLENT"/>
  </r>
  <r>
    <s v="FL250939"/>
    <s v="Tony Hester"/>
    <s v="Male"/>
    <n v="47"/>
    <s v="Male"/>
    <s v="South Korea"/>
    <s v="Korean"/>
    <s v="Mobile Apps"/>
    <n v="7"/>
    <n v="30"/>
    <n v="2.5125695216907653"/>
    <x v="2"/>
    <n v="0.69"/>
    <s v="Follow-up"/>
    <s v="Completed"/>
    <n v="7"/>
    <n v="3"/>
    <s v="Short Duration"/>
    <s v="GOOD"/>
  </r>
  <r>
    <s v="FL250940"/>
    <s v="Nathan Davis"/>
    <s v="Male"/>
    <n v="35"/>
    <s v="Male"/>
    <s v="Spain"/>
    <s v="Spanish"/>
    <s v="Graphic Design"/>
    <n v="6"/>
    <s v="40"/>
    <n v="2.5125695216907653"/>
    <x v="1"/>
    <n v="0.91"/>
    <s v="Follow-up"/>
    <s v="Completed"/>
    <n v="10"/>
    <n v="10"/>
    <s v="Medium Duration"/>
    <s v="EXCELLENT"/>
  </r>
  <r>
    <s v="FL250941"/>
    <s v="Erica Jackson"/>
    <s v="Female"/>
    <n v="37"/>
    <s v="Male"/>
    <s v="Indonesia"/>
    <s v="Indonesian"/>
    <s v="Mobile Apps"/>
    <n v="9"/>
    <n v="30"/>
    <n v="2.7"/>
    <x v="1"/>
    <n v="0.79"/>
    <s v="Reviewed"/>
    <s v="Completed"/>
    <n v="8"/>
    <n v="10"/>
    <s v="Medium Duration"/>
    <s v="EXCELLENT"/>
  </r>
  <r>
    <s v="FL250942"/>
    <s v="Nancy Glover"/>
    <s v="Female"/>
    <n v="38"/>
    <s v="Male"/>
    <s v="Brazil"/>
    <s v="Portuguese"/>
    <s v="AI"/>
    <n v="15"/>
    <s v="40"/>
    <n v="4"/>
    <x v="2"/>
    <n v="0.62"/>
    <s v="Follow-up"/>
    <s v="Inactive"/>
    <n v="7"/>
    <n v="7"/>
    <s v="Medium Duration"/>
    <s v="GOOD"/>
  </r>
  <r>
    <s v="FL250943"/>
    <s v="Richard Sanchez"/>
    <s v="Male"/>
    <n v="40"/>
    <s v="Male"/>
    <s v="Canada"/>
    <s v="English"/>
    <s v="Data Analysis"/>
    <n v="20"/>
    <s v="20"/>
    <n v="2.5"/>
    <x v="0"/>
    <n v="0.81"/>
    <s v="Follow-up"/>
    <s v="Completed"/>
    <n v="10"/>
    <n v="9"/>
    <s v="Medium Duration"/>
    <s v="EXCELLENT"/>
  </r>
  <r>
    <s v="FL250944"/>
    <s v="Savannah Reid"/>
    <s v="Female"/>
    <n v="46"/>
    <s v="Male"/>
    <s v="Brazil"/>
    <s v="Portuguese"/>
    <s v="Data Analysis"/>
    <n v="16"/>
    <s v="75"/>
    <n v="0"/>
    <x v="0"/>
    <n v="0.94"/>
    <s v="Pending"/>
    <s v="On Hold"/>
    <n v="13"/>
    <n v="6"/>
    <s v="Short Duration"/>
    <s v="EXCELLENT"/>
  </r>
  <r>
    <s v="FL250945"/>
    <s v="Robert Salazar"/>
    <s v="Male"/>
    <n v="56"/>
    <s v="Male"/>
    <s v="Egypt"/>
    <s v="Arabic"/>
    <s v="DevOps"/>
    <n v="22"/>
    <n v="30"/>
    <n v="2.5125695216907653"/>
    <x v="0"/>
    <n v="0.95"/>
    <s v="Pending"/>
    <s v="Active"/>
    <n v="13"/>
    <n v="2"/>
    <s v="Short Duration"/>
    <s v="EXCELLENT"/>
  </r>
  <r>
    <s v="FL250946"/>
    <s v="Hector Greer"/>
    <s v="Male"/>
    <n v="24"/>
    <s v="Male"/>
    <s v="Turkey"/>
    <s v="Turkish"/>
    <s v="Graphic Design"/>
    <n v="2"/>
    <s v=""/>
    <n v="1.6"/>
    <x v="0"/>
    <n v="1"/>
    <s v="Follow-up"/>
    <s v="Active"/>
    <n v="2"/>
    <n v="1"/>
    <s v="Short Duration"/>
    <s v="EXCELLENT"/>
  </r>
  <r>
    <s v="FL250947"/>
    <s v="Thomas Jackson"/>
    <s v="Male"/>
    <m/>
    <s v="Male"/>
    <s v="Mexico"/>
    <s v="Spanish"/>
    <s v="AI"/>
    <n v="1"/>
    <s v="75"/>
    <n v="0"/>
    <x v="1"/>
    <n v="0.94"/>
    <s v="Reviewed"/>
    <s v="Completed"/>
    <n v="5"/>
    <n v="3"/>
    <s v="Short Duration"/>
    <s v="EXCELLENT"/>
  </r>
  <r>
    <s v="FL250948"/>
    <s v="Tina Clark"/>
    <s v="Female"/>
    <n v="38"/>
    <s v="Male"/>
    <s v="Turkey"/>
    <s v="Turkish"/>
    <s v="Mobile Apps"/>
    <n v="8"/>
    <s v="30"/>
    <n v="4"/>
    <x v="1"/>
    <n v="0.92"/>
    <s v="Pending"/>
    <s v="Active"/>
    <n v="8"/>
    <n v="10"/>
    <s v="Medium Duration"/>
    <s v="EXCELLENT"/>
  </r>
  <r>
    <s v="FL250949"/>
    <s v="Heather Brown"/>
    <s v="Female"/>
    <n v="28"/>
    <s v="Male"/>
    <s v="France"/>
    <s v="French"/>
    <s v="DevOps"/>
    <n v="8"/>
    <n v="50"/>
    <n v="2.5"/>
    <x v="1"/>
    <n v="0.95"/>
    <s v="Urgent"/>
    <s v="Inactive"/>
    <n v="9"/>
    <n v="6"/>
    <s v="Short Duration"/>
    <s v="EXCELLENT"/>
  </r>
  <r>
    <s v="FL250950"/>
    <s v="John Weaver"/>
    <s v="Male"/>
    <n v="25"/>
    <s v="Male"/>
    <s v="Brazil"/>
    <s v="Portuguese"/>
    <s v="DevOps"/>
    <n v="7"/>
    <n v="20"/>
    <n v="3.8"/>
    <x v="2"/>
    <n v="0.97"/>
    <s v="Urgent"/>
    <s v="Inactive"/>
    <n v="8"/>
    <n v="2"/>
    <s v="Short Duration"/>
    <s v="EXCELLENT"/>
  </r>
  <r>
    <s v="FL250951"/>
    <s v="Bradley Harris"/>
    <s v="Male"/>
    <n v="41"/>
    <s v="Male"/>
    <s v="UK"/>
    <s v="English"/>
    <s v="DevOps"/>
    <n v="8"/>
    <s v="50"/>
    <n v="4.8"/>
    <x v="0"/>
    <n v="0.75"/>
    <s v="Urgent"/>
    <s v="Active"/>
    <n v="14"/>
    <n v="6"/>
    <s v="Short Duration"/>
    <s v="EXCELLENT"/>
  </r>
  <r>
    <s v="FL250952"/>
    <s v="Cassandra Macdonald"/>
    <s v="Female"/>
    <n v="45"/>
    <s v="Male"/>
    <s v="Mexico"/>
    <s v="Spanish"/>
    <s v="Data Analysis"/>
    <n v="6"/>
    <s v="40"/>
    <n v="2"/>
    <x v="1"/>
    <n v="0.78"/>
    <s v="Reviewed"/>
    <s v="Inactive"/>
    <n v="13"/>
    <n v="14"/>
    <s v="Long Duration"/>
    <s v="EXCELLENT"/>
  </r>
  <r>
    <s v="FL250953"/>
    <s v="Matthew White"/>
    <s v="Male"/>
    <n v="47"/>
    <s v="Male"/>
    <s v="Turkey"/>
    <s v="Turkish"/>
    <s v="DevOps"/>
    <n v="16"/>
    <n v="100"/>
    <n v="3.3"/>
    <x v="0"/>
    <n v="0.65"/>
    <s v="Follow-up"/>
    <s v="Active"/>
    <n v="10"/>
    <n v="17"/>
    <s v="Long Duration"/>
    <s v="GOOD"/>
  </r>
  <r>
    <s v="FL250954"/>
    <s v="Miss Kimberly Marshall"/>
    <s v="Female"/>
    <n v="59"/>
    <s v="Male"/>
    <s v="UK"/>
    <s v="English"/>
    <s v="Data Analysis"/>
    <n v="40"/>
    <s v="40"/>
    <n v="2.5"/>
    <x v="1"/>
    <n v="0.7"/>
    <s v="Urgent"/>
    <s v="Active"/>
    <n v="19"/>
    <n v="12"/>
    <s v="Medium Duration"/>
    <s v="GOOD"/>
  </r>
  <r>
    <s v="FL250955"/>
    <s v="Laura Thompson"/>
    <s v="Female"/>
    <n v="25"/>
    <s v="Male"/>
    <s v="Canada"/>
    <s v="English"/>
    <s v="Blockchain Development"/>
    <n v="6"/>
    <n v="100"/>
    <n v="2.5125695216907653"/>
    <x v="1"/>
    <n v="0.78"/>
    <s v="Reviewed"/>
    <s v="Active"/>
    <n v="10"/>
    <n v="2"/>
    <s v="Short Duration"/>
    <s v="EXCELLENT"/>
  </r>
  <r>
    <s v="FL250956"/>
    <s v="Nathan Soto"/>
    <s v="Male"/>
    <n v="27"/>
    <s v="Male"/>
    <s v="Australia"/>
    <s v="English"/>
    <s v="Web Development"/>
    <n v="3"/>
    <n v="50"/>
    <n v="2.5125695216907653"/>
    <x v="1"/>
    <n v="0.96"/>
    <s v="Pending"/>
    <s v="Completed"/>
    <n v="1"/>
    <n v="3"/>
    <s v="Short Duration"/>
    <s v="EXCELLENT"/>
  </r>
  <r>
    <s v="FL250957"/>
    <s v="Rhonda Hines"/>
    <s v="Female"/>
    <n v="57"/>
    <s v="Male"/>
    <s v="Australia"/>
    <s v="English"/>
    <s v="AI"/>
    <n v="5"/>
    <n v="100"/>
    <n v="0"/>
    <x v="1"/>
    <n v="0.8"/>
    <s v="Follow-up"/>
    <s v="Active"/>
    <n v="4"/>
    <n v="2"/>
    <s v="Short Duration"/>
    <s v="EXCELLENT"/>
  </r>
  <r>
    <s v="FL250958"/>
    <s v="Gabrielle Bowman"/>
    <s v="Female"/>
    <n v="34"/>
    <s v="Male"/>
    <s v="Turkey"/>
    <s v="Turkish"/>
    <s v="UI/UX Design"/>
    <n v="12"/>
    <n v="20"/>
    <n v="1.6"/>
    <x v="1"/>
    <n v="0.64"/>
    <s v="Pending"/>
    <s v="Completed"/>
    <n v="12"/>
    <n v="2"/>
    <s v="Short Duration"/>
    <s v="GOOD"/>
  </r>
  <r>
    <s v="FL250959"/>
    <s v="Julian Edwards"/>
    <s v="Male"/>
    <n v="55"/>
    <s v="Male"/>
    <s v="France"/>
    <s v="French"/>
    <s v="UI/UX Design"/>
    <n v="33"/>
    <s v="50"/>
    <n v="0"/>
    <x v="0"/>
    <n v="0.92"/>
    <s v="Reviewed"/>
    <s v="Active"/>
    <n v="19"/>
    <n v="5"/>
    <s v="Short Duration"/>
    <s v="EXCELLENT"/>
  </r>
  <r>
    <s v="FL250960"/>
    <s v="Nicholas Scott"/>
    <s v="Male"/>
    <n v="21"/>
    <s v="Male"/>
    <s v="Egypt"/>
    <s v="Arabic"/>
    <s v="Blockchain Development"/>
    <n v="1"/>
    <s v="100"/>
    <n v="0"/>
    <x v="1"/>
    <n v="0.79"/>
    <s v="Urgent"/>
    <s v="Active"/>
    <n v="3"/>
    <n v="2"/>
    <s v="Short Duration"/>
    <s v="EXCELLENT"/>
  </r>
  <r>
    <s v="FL250961"/>
    <s v="Daniel Green"/>
    <s v="Male"/>
    <n v="53"/>
    <s v="Male"/>
    <s v="Netherlands"/>
    <s v="Dutch"/>
    <s v="DevOps"/>
    <n v="27"/>
    <n v="20"/>
    <n v="4.7"/>
    <x v="1"/>
    <n v="0.71"/>
    <s v="Urgent"/>
    <s v="Active"/>
    <n v="11"/>
    <n v="10"/>
    <s v="Medium Duration"/>
    <s v="EXCELLENT"/>
  </r>
  <r>
    <s v="FL250962"/>
    <s v="Catherine Johnston"/>
    <s v="Female"/>
    <n v="21"/>
    <s v="Male"/>
    <s v="Germany"/>
    <s v="Germany"/>
    <s v="UI/UX Design"/>
    <n v="1"/>
    <n v="100"/>
    <n v="0"/>
    <x v="1"/>
    <n v="0.95"/>
    <s v="Reviewed"/>
    <s v="Inactive"/>
    <n v="5"/>
    <n v="5"/>
    <s v="Short Duration"/>
    <s v="EXCELLENT"/>
  </r>
  <r>
    <s v="FL250963"/>
    <s v="Brenda Koch"/>
    <s v="Female"/>
    <n v="36"/>
    <s v="Male"/>
    <s v="Brazil"/>
    <s v="Portuguese"/>
    <s v="Web Development"/>
    <s v="0"/>
    <s v="20"/>
    <n v="4.0999999999999996"/>
    <x v="0"/>
    <n v="0.86"/>
    <s v="Urgent"/>
    <s v="Completed"/>
    <n v="4"/>
    <n v="1"/>
    <s v="Short Duration"/>
    <s v="EXCELLENT"/>
  </r>
  <r>
    <s v="FL250964"/>
    <s v="Mr. Robert Meza"/>
    <s v="Male"/>
    <n v="40"/>
    <s v="Male"/>
    <s v="Germany"/>
    <s v="Germany"/>
    <s v="AI"/>
    <n v="2"/>
    <n v="30"/>
    <n v="1.3"/>
    <x v="1"/>
    <n v="0.77"/>
    <s v="Follow-up"/>
    <s v="Completed"/>
    <n v="4"/>
    <n v="3"/>
    <s v="Short Duration"/>
    <s v="EXCELLENT"/>
  </r>
  <r>
    <s v="FL250965"/>
    <s v="Latoya Brown"/>
    <s v="Female"/>
    <n v="59"/>
    <s v="Male"/>
    <s v="UK"/>
    <s v="English"/>
    <s v="UI/UX Design"/>
    <n v="40"/>
    <s v="100"/>
    <n v="2.6"/>
    <x v="2"/>
    <n v="0.79"/>
    <s v="Reviewed"/>
    <s v="Active"/>
    <n v="16"/>
    <n v="5"/>
    <s v="Short Duration"/>
    <s v="EXCELLENT"/>
  </r>
  <r>
    <s v="FL250966"/>
    <s v="David Osborne III"/>
    <s v="Male"/>
    <n v="45"/>
    <s v="Male"/>
    <s v="Netherlands"/>
    <s v="Dutch"/>
    <s v="Cybersecurity"/>
    <n v="4"/>
    <n v="20"/>
    <n v="2.7"/>
    <x v="2"/>
    <n v="0.72"/>
    <s v="Pending"/>
    <s v="Active"/>
    <n v="5"/>
    <n v="1"/>
    <s v="Short Duration"/>
    <s v="EXCELLENT"/>
  </r>
  <r>
    <s v="FL250967"/>
    <s v="David Hooper"/>
    <s v="Male"/>
    <n v="44"/>
    <s v="Male"/>
    <s v="South Korea"/>
    <s v="Korean"/>
    <s v="Machine Learning"/>
    <n v="9"/>
    <s v="40"/>
    <n v="2.5125695216907653"/>
    <x v="0"/>
    <n v="0.7"/>
    <s v="Reviewed"/>
    <s v="Inactive"/>
    <n v="9"/>
    <n v="2"/>
    <s v="Short Duration"/>
    <s v="GOOD"/>
  </r>
  <r>
    <s v="FL250968"/>
    <s v="Sarah Miller"/>
    <s v="Female"/>
    <n v="36"/>
    <s v="Male"/>
    <s v="UK"/>
    <s v="English"/>
    <s v="Cybersecurity"/>
    <n v="13"/>
    <s v="30"/>
    <n v="3.6"/>
    <x v="0"/>
    <n v="0.86"/>
    <s v="Follow-up"/>
    <s v="Inactive"/>
    <n v="8"/>
    <n v="3"/>
    <s v="Short Duration"/>
    <s v="EXCELLENT"/>
  </r>
  <r>
    <s v="FL250969"/>
    <s v="Lisa Werner MD"/>
    <s v="Female"/>
    <n v="26"/>
    <s v="Male"/>
    <s v="India"/>
    <s v="Hindi"/>
    <s v="Graphic Design"/>
    <n v="1"/>
    <s v="75"/>
    <n v="3"/>
    <x v="1"/>
    <n v="0.79"/>
    <s v="Follow-up"/>
    <s v="Inactive"/>
    <n v="4"/>
    <n v="3"/>
    <s v="Short Duration"/>
    <s v="EXCELLENT"/>
  </r>
  <r>
    <s v="FL250970"/>
    <s v="Eric Jimenez"/>
    <s v="Male"/>
    <n v="49"/>
    <s v="Male"/>
    <s v="India"/>
    <s v="Hindi"/>
    <s v="Web Development"/>
    <n v="1"/>
    <s v=""/>
    <n v="0"/>
    <x v="0"/>
    <n v="0.82"/>
    <s v="Reviewed"/>
    <s v="Completed"/>
    <n v="1"/>
    <n v="1"/>
    <s v="Short Duration"/>
    <s v="EXCELLENT"/>
  </r>
  <r>
    <s v="FL250971"/>
    <s v="Jay Bush"/>
    <s v="Male"/>
    <n v="29"/>
    <s v="Male"/>
    <s v="France"/>
    <s v="French"/>
    <s v="Mobile Apps"/>
    <n v="3"/>
    <n v="40"/>
    <n v="0"/>
    <x v="1"/>
    <n v="0.81"/>
    <s v="Reviewed"/>
    <s v="Completed"/>
    <n v="5"/>
    <n v="1"/>
    <s v="Short Duration"/>
    <s v="EXCELLENT"/>
  </r>
  <r>
    <s v="FL250972"/>
    <s v="Johnny Rice"/>
    <s v="Male"/>
    <n v="32"/>
    <s v="Male"/>
    <s v="France"/>
    <s v="French"/>
    <s v="Graphic Design"/>
    <n v="1"/>
    <n v="40"/>
    <n v="3.1"/>
    <x v="1"/>
    <n v="0.76"/>
    <s v="Urgent"/>
    <s v="Completed"/>
    <n v="1"/>
    <n v="2"/>
    <s v="Short Duration"/>
    <s v="EXCELLENT"/>
  </r>
  <r>
    <s v="FL250973"/>
    <s v="Matthew Strong"/>
    <s v="Male"/>
    <n v="24"/>
    <s v="Male"/>
    <s v="Indonesia"/>
    <s v="Indonesian"/>
    <s v="Blockchain Development"/>
    <n v="3"/>
    <n v="30"/>
    <n v="3.9"/>
    <x v="0"/>
    <n v="0.9"/>
    <s v="Follow-up"/>
    <s v="Active"/>
    <n v="5"/>
    <n v="1"/>
    <s v="Short Duration"/>
    <s v="EXCELLENT"/>
  </r>
  <r>
    <s v="FL250974"/>
    <s v="Mark Chandler"/>
    <s v="Male"/>
    <n v="35"/>
    <s v="Male"/>
    <s v="South Korea"/>
    <s v="Korean"/>
    <s v="DevOps"/>
    <n v="14"/>
    <s v="30"/>
    <n v="1.6"/>
    <x v="1"/>
    <n v="0.67"/>
    <s v="Reviewed"/>
    <s v="Completed"/>
    <n v="8"/>
    <n v="9"/>
    <s v="Medium Duration"/>
    <s v="GOOD"/>
  </r>
  <r>
    <s v="FL250975"/>
    <s v="Crystal Brown"/>
    <s v="Female"/>
    <n v="43"/>
    <s v="Male"/>
    <s v="Spain"/>
    <s v="Spanish"/>
    <s v="Blockchain Development"/>
    <n v="2"/>
    <s v=""/>
    <n v="1.8"/>
    <x v="0"/>
    <n v="0.61"/>
    <s v="Reviewed"/>
    <s v="On Hold"/>
    <n v="5"/>
    <n v="3"/>
    <s v="Short Duration"/>
    <s v="GOOD"/>
  </r>
  <r>
    <s v="FL250976"/>
    <s v="Timothy Barton"/>
    <s v="Male"/>
    <n v="53"/>
    <s v="Male"/>
    <s v="South Korea"/>
    <s v="Korean"/>
    <s v="Machine Learning"/>
    <n v="27"/>
    <s v="100"/>
    <n v="3.7"/>
    <x v="0"/>
    <n v="0.73"/>
    <s v="Follow-up"/>
    <s v="On Hold"/>
    <n v="13"/>
    <n v="5"/>
    <s v="Short Duration"/>
    <s v="EXCELLENT"/>
  </r>
  <r>
    <s v="FL250977"/>
    <s v="Lisa Hickman"/>
    <s v="Female"/>
    <n v="38"/>
    <s v="Male"/>
    <s v="Russia"/>
    <s v="Russian"/>
    <s v="DevOps"/>
    <n v="7"/>
    <s v="75"/>
    <n v="2.5125695216907653"/>
    <x v="0"/>
    <n v="0.79"/>
    <s v="Reviewed"/>
    <s v="Inactive"/>
    <n v="6"/>
    <n v="4"/>
    <s v="Short Duration"/>
    <s v="EXCELLENT"/>
  </r>
  <r>
    <s v="FL250978"/>
    <s v="Alan Mendoza"/>
    <s v="Male"/>
    <n v="57"/>
    <s v="Male"/>
    <s v="UK"/>
    <s v="English"/>
    <s v="Cybersecurity"/>
    <n v="29"/>
    <s v="75"/>
    <n v="4.0999999999999996"/>
    <x v="0"/>
    <n v="0.9"/>
    <s v="Urgent"/>
    <s v="Completed"/>
    <n v="10"/>
    <n v="14"/>
    <s v="Long Duration"/>
    <s v="EXCELLENT"/>
  </r>
  <r>
    <s v="FL250979"/>
    <s v="Jason Sanders"/>
    <s v="Male"/>
    <n v="27"/>
    <s v="Male"/>
    <s v="China"/>
    <s v="Mandarin"/>
    <s v="Blockchain Development"/>
    <n v="5"/>
    <n v="75"/>
    <n v="1.4"/>
    <x v="1"/>
    <n v="0.64"/>
    <s v="Follow-up"/>
    <s v="On Hold"/>
    <n v="4"/>
    <n v="1"/>
    <s v="Short Duration"/>
    <s v="GOOD"/>
  </r>
  <r>
    <s v="FL250980"/>
    <s v="Charles Dean"/>
    <s v="Male"/>
    <n v="43"/>
    <s v="Male"/>
    <s v="Argentina"/>
    <s v="Spanish"/>
    <s v="Web Development"/>
    <n v="2"/>
    <s v="100"/>
    <n v="1.1000000000000001"/>
    <x v="1"/>
    <n v="0.63"/>
    <s v="Urgent"/>
    <s v="Inactive"/>
    <n v="4"/>
    <n v="1"/>
    <s v="Short Duration"/>
    <s v="GOOD"/>
  </r>
  <r>
    <s v="FL250981"/>
    <s v="Blake Newton"/>
    <s v="Male"/>
    <n v="48"/>
    <s v="Male"/>
    <s v="Canada"/>
    <s v="English"/>
    <s v="Data Analysis"/>
    <n v="18"/>
    <n v="40"/>
    <n v="3.9"/>
    <x v="2"/>
    <n v="0.79"/>
    <s v="Urgent"/>
    <s v="Completed"/>
    <n v="12"/>
    <n v="2"/>
    <s v="Short Duration"/>
    <s v="EXCELLENT"/>
  </r>
  <r>
    <s v="FL250982"/>
    <s v="David Gonzalez"/>
    <s v="Male"/>
    <n v="26"/>
    <s v="Male"/>
    <s v="Brazil"/>
    <s v="Portuguese"/>
    <s v="Cybersecurity"/>
    <n v="8"/>
    <s v="20"/>
    <n v="3.6"/>
    <x v="0"/>
    <n v="0.67"/>
    <s v="Urgent"/>
    <s v="Active"/>
    <n v="14"/>
    <n v="7"/>
    <s v="Medium Duration"/>
    <s v="GOOD"/>
  </r>
  <r>
    <s v="FL250983"/>
    <s v="Cindy Williams"/>
    <s v="Female"/>
    <m/>
    <s v="Male"/>
    <s v="South Africa"/>
    <s v="Afrikaans"/>
    <s v="Graphic Design"/>
    <n v="0"/>
    <n v="40"/>
    <n v="0"/>
    <x v="0"/>
    <n v="0.97"/>
    <s v="Urgent"/>
    <s v="On Hold"/>
    <n v="4"/>
    <n v="3"/>
    <s v="Short Duration"/>
    <s v="EXCELLENT"/>
  </r>
  <r>
    <s v="FL250984"/>
    <s v="Laura Wong DDS"/>
    <s v="Female"/>
    <n v="50"/>
    <s v="Male"/>
    <s v="Italy"/>
    <s v="Italian"/>
    <s v="Data Analysis"/>
    <n v="16"/>
    <n v="75"/>
    <n v="4.5"/>
    <x v="0"/>
    <n v="0.69"/>
    <s v="Follow-up"/>
    <s v="Active"/>
    <n v="15"/>
    <n v="11"/>
    <s v="Medium Duration"/>
    <s v="GOOD"/>
  </r>
  <r>
    <s v="FL250985"/>
    <s v="Robert Moran"/>
    <s v="Male"/>
    <n v="48"/>
    <s v="Male"/>
    <s v="South Africa"/>
    <s v="Afrikaans"/>
    <s v="Web Development"/>
    <n v="8"/>
    <s v="50"/>
    <n v="2.5125695216907653"/>
    <x v="1"/>
    <n v="0.73"/>
    <s v="Urgent"/>
    <s v="Completed"/>
    <n v="6"/>
    <n v="7"/>
    <s v="Medium Duration"/>
    <s v="EXCELLENT"/>
  </r>
  <r>
    <s v="FL250986"/>
    <s v="Bradley Wu"/>
    <s v="Male"/>
    <n v="60"/>
    <s v="Male"/>
    <s v="Spain"/>
    <s v="Spanish"/>
    <s v="Blockchain Development"/>
    <n v="39"/>
    <s v="20"/>
    <n v="1.4"/>
    <x v="1"/>
    <n v="0.86"/>
    <s v="Urgent"/>
    <s v="On Hold"/>
    <n v="20"/>
    <n v="12"/>
    <s v="Medium Duration"/>
    <s v="EXCELLENT"/>
  </r>
  <r>
    <s v="FL250987"/>
    <s v="Daniel Thomas"/>
    <s v="Male"/>
    <n v="26"/>
    <s v="Male"/>
    <s v="Egypt"/>
    <s v="Arabic"/>
    <s v="Machine Learning"/>
    <s v="0"/>
    <s v="50"/>
    <n v="0"/>
    <x v="1"/>
    <n v="0.81"/>
    <s v="Reviewed"/>
    <s v="Completed"/>
    <n v="4"/>
    <n v="1"/>
    <s v="Short Duration"/>
    <s v="EXCELLENT"/>
  </r>
  <r>
    <s v="FL250988"/>
    <s v="Michelle Peterson"/>
    <s v="Female"/>
    <n v="35"/>
    <s v="Male"/>
    <s v="South Korea"/>
    <s v="Korean"/>
    <s v="Graphic Design"/>
    <n v="16"/>
    <n v="100"/>
    <n v="4.3"/>
    <x v="1"/>
    <n v="0.74"/>
    <s v="Follow-up"/>
    <s v="Active"/>
    <n v="13"/>
    <n v="3"/>
    <s v="Short Duration"/>
    <s v="EXCELLENT"/>
  </r>
  <r>
    <s v="FL250989"/>
    <s v="Seth Thomas"/>
    <s v="Male"/>
    <n v="23"/>
    <s v="Male"/>
    <s v="US"/>
    <s v="English"/>
    <s v="Blockchain Development"/>
    <n v="4"/>
    <n v="100"/>
    <n v="2.2000000000000002"/>
    <x v="1"/>
    <n v="0.64"/>
    <s v="Follow-up"/>
    <s v="On Hold"/>
    <n v="2"/>
    <n v="3"/>
    <s v="Short Duration"/>
    <s v="GOOD"/>
  </r>
  <r>
    <s v="FL250990"/>
    <s v="Evan Ramos"/>
    <s v="Male"/>
    <n v="37"/>
    <s v="Male"/>
    <s v="Australia"/>
    <s v="English"/>
    <s v="Graphic Design"/>
    <n v="4"/>
    <s v="75"/>
    <n v="3.2"/>
    <x v="0"/>
    <n v="0.76"/>
    <s v="Pending"/>
    <s v="Active"/>
    <n v="5"/>
    <n v="1"/>
    <s v="Short Duration"/>
    <s v="EXCELLENT"/>
  </r>
  <r>
    <s v="FL250991"/>
    <s v="Michelle Solis"/>
    <s v="Female"/>
    <n v="21"/>
    <s v="Male"/>
    <s v="Argentina"/>
    <s v="Spanish"/>
    <s v="AI"/>
    <n v="2"/>
    <s v="100"/>
    <n v="3.7"/>
    <x v="1"/>
    <n v="0.73"/>
    <s v="Follow-up"/>
    <s v="Completed"/>
    <n v="2"/>
    <n v="3"/>
    <s v="Short Duration"/>
    <s v="EXCELLENT"/>
  </r>
  <r>
    <s v="FL250992"/>
    <s v="Charlotte Taylor"/>
    <s v="Female"/>
    <n v="58"/>
    <s v="Male"/>
    <s v="Germany"/>
    <s v="Germany"/>
    <s v="UI/UX Design"/>
    <n v="37"/>
    <n v="50"/>
    <n v="4.9000000000000004"/>
    <x v="0"/>
    <n v="0.69"/>
    <s v="Follow-up"/>
    <s v="Completed"/>
    <n v="16"/>
    <n v="2"/>
    <s v="Short Duration"/>
    <s v="GOOD"/>
  </r>
  <r>
    <s v="FL250993"/>
    <s v="Sandra Preston"/>
    <s v="Female"/>
    <n v="52"/>
    <s v="Male"/>
    <s v="Indonesia"/>
    <s v="Indonesian"/>
    <s v="Mobile Apps"/>
    <n v="32"/>
    <n v="75"/>
    <n v="3.2"/>
    <x v="0"/>
    <n v="0.79"/>
    <s v="Pending"/>
    <s v="Active"/>
    <n v="20"/>
    <n v="7"/>
    <s v="Medium Duration"/>
    <s v="EXCELLENT"/>
  </r>
  <r>
    <s v="FL250994"/>
    <s v="Jim Weiss"/>
    <s v="Male"/>
    <n v="46"/>
    <s v="Male"/>
    <s v="Russia"/>
    <s v="Russian"/>
    <s v="Mobile Apps"/>
    <n v="8"/>
    <s v="20"/>
    <n v="2.2000000000000002"/>
    <x v="2"/>
    <n v="0.89"/>
    <s v="Follow-up"/>
    <s v="On Hold"/>
    <n v="7"/>
    <n v="13"/>
    <s v="Long Duration"/>
    <s v="EXCELLENT"/>
  </r>
  <r>
    <s v="FL250995"/>
    <s v="Jennifer Hinton"/>
    <s v="Female"/>
    <n v="34"/>
    <s v="Male"/>
    <s v="South Africa"/>
    <s v="Afrikaans"/>
    <s v="DevOps"/>
    <n v="8"/>
    <s v="30"/>
    <n v="3.9"/>
    <x v="1"/>
    <n v="0.95"/>
    <s v="Follow-up"/>
    <s v="Active"/>
    <n v="10"/>
    <n v="3"/>
    <s v="Short Duration"/>
    <s v="EXCELLENT"/>
  </r>
  <r>
    <s v="FL250996"/>
    <s v="Albert Wilcox"/>
    <s v="Male"/>
    <n v="56"/>
    <s v="Male"/>
    <s v="Turkey"/>
    <s v="Turkish"/>
    <s v="DevOps"/>
    <n v="13"/>
    <s v="100"/>
    <n v="0"/>
    <x v="0"/>
    <n v="0.68"/>
    <s v="Follow-up"/>
    <s v="Completed"/>
    <n v="8"/>
    <n v="3"/>
    <s v="Short Duration"/>
    <s v="GOOD"/>
  </r>
  <r>
    <s v="FL250997"/>
    <s v="Cheryl Norris"/>
    <s v="Female"/>
    <n v="26"/>
    <s v="Male"/>
    <s v="Germany"/>
    <s v="Germany"/>
    <s v="Blockchain Development"/>
    <n v="6"/>
    <n v="40"/>
    <n v="2.8"/>
    <x v="0"/>
    <n v="0.82"/>
    <s v="Follow-up"/>
    <s v="Active"/>
    <n v="6"/>
    <n v="11"/>
    <s v="Medium Duration"/>
    <s v="EXCELLENT"/>
  </r>
  <r>
    <s v="FL250998"/>
    <s v="Kathy Watkins"/>
    <s v="Female"/>
    <n v="37"/>
    <s v="Male"/>
    <s v="Japan"/>
    <s v="Japanese"/>
    <s v="Data Analysis"/>
    <n v="15"/>
    <s v="75"/>
    <n v="2.5125695216907653"/>
    <x v="0"/>
    <n v="0.94"/>
    <s v="Pending"/>
    <s v="Completed"/>
    <n v="14"/>
    <n v="12"/>
    <s v="Medium Duration"/>
    <s v="EXCELLENT"/>
  </r>
  <r>
    <s v="FL250999"/>
    <s v="John Obrien"/>
    <s v="Male"/>
    <n v="46"/>
    <s v="Male"/>
    <s v="Russia"/>
    <s v="Russian"/>
    <s v="Machine Learning"/>
    <n v="22"/>
    <s v="100"/>
    <n v="2.8"/>
    <x v="1"/>
    <n v="0.97"/>
    <s v="Follow-up"/>
    <s v="Active"/>
    <n v="12"/>
    <n v="6"/>
    <s v="Short Duration"/>
    <s v="EXCELLENT"/>
  </r>
  <r>
    <s v="FL251000"/>
    <s v="Dawn Green"/>
    <s v="Female"/>
    <n v="36"/>
    <s v="Male"/>
    <s v="Mexico"/>
    <s v="Spanish"/>
    <s v="UI/UX Design"/>
    <n v="18"/>
    <n v="20"/>
    <n v="1.7"/>
    <x v="1"/>
    <n v="0.72"/>
    <s v="Follow-up"/>
    <s v="On Hold"/>
    <n v="15"/>
    <n v="14"/>
    <s v="Long Duration"/>
    <s v="EXCELLENT"/>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L250001"/>
    <s v="Ms. Nicole Kidd"/>
    <s v="Female"/>
    <n v="52"/>
    <m/>
    <x v="0"/>
    <s v="Italian"/>
    <s v="Blockchain Development"/>
    <n v="11"/>
    <n v="100"/>
    <n v="2.5125695216907653"/>
    <b v="0"/>
    <n v="0.79"/>
    <s v="Reviewed"/>
    <s v="On Hold"/>
    <n v="13"/>
    <n v="6"/>
    <s v="Short Duration"/>
    <s v="EXCELLENT"/>
  </r>
  <r>
    <s v="FL250002"/>
    <s v="Vanessa Garcia"/>
    <s v="Female"/>
    <n v="52"/>
    <s v="Male"/>
    <x v="1"/>
    <s v="English"/>
    <s v="Mobile Apps"/>
    <n v="34"/>
    <n v="100"/>
    <n v="3.3"/>
    <b v="1"/>
    <n v="0.84"/>
    <s v="Reviewed"/>
    <s v="Completed"/>
    <n v="10"/>
    <n v="7"/>
    <s v="Medium Duration"/>
    <s v="EXCELLENT"/>
  </r>
  <r>
    <s v="FL250003"/>
    <s v="Juan Nelson"/>
    <s v="Male"/>
    <n v="53"/>
    <s v="Male"/>
    <x v="2"/>
    <s v="Germany"/>
    <s v="Graphic Design"/>
    <n v="31"/>
    <n v="50"/>
    <n v="0"/>
    <b v="0"/>
    <n v="0.71"/>
    <s v="Reviewed"/>
    <s v="Active"/>
    <n v="16"/>
    <n v="16"/>
    <s v="Long Duration"/>
    <s v="EXCELLENT"/>
  </r>
  <r>
    <s v="FL250004"/>
    <s v="Amanda Spencer"/>
    <s v="Female"/>
    <n v="38"/>
    <s v="Male"/>
    <x v="1"/>
    <s v="English"/>
    <s v="Web Development"/>
    <n v="4"/>
    <n v="40"/>
    <n v="1.5"/>
    <b v="0"/>
    <n v="0.9"/>
    <s v="Reviewed"/>
    <s v="Completed"/>
    <n v="5"/>
    <n v="1"/>
    <s v="Short Duration"/>
    <s v="EXCELLENT"/>
  </r>
  <r>
    <s v="FL250005"/>
    <s v="Lynn Curtis DDS"/>
    <s v="Female"/>
    <n v="53"/>
    <s v="Male"/>
    <x v="2"/>
    <s v="Germany"/>
    <m/>
    <n v="27"/>
    <n v="30"/>
    <n v="4.8"/>
    <b v="0"/>
    <n v="0.83"/>
    <s v="Reviewed"/>
    <s v="On Hold"/>
    <n v="13"/>
    <n v="3"/>
    <s v="Short Duration"/>
    <s v="EXCELLENT"/>
  </r>
  <r>
    <s v="FL250006"/>
    <s v="Lisa Johnson"/>
    <s v="Female"/>
    <n v="59"/>
    <s v="Male"/>
    <x v="3"/>
    <s v="Dutch"/>
    <s v="AI"/>
    <n v="14"/>
    <n v="30"/>
    <n v="2.4"/>
    <b v="0"/>
    <n v="0.79"/>
    <s v="Urgent"/>
    <s v="Active"/>
    <n v="8"/>
    <n v="3"/>
    <s v="Short Duration"/>
    <s v="EXCELLENT"/>
  </r>
  <r>
    <s v="FL250007"/>
    <s v="Eric Myers"/>
    <s v="Male"/>
    <n v="52"/>
    <s v="Male"/>
    <x v="4"/>
    <s v="Indonesian"/>
    <s v="Data Analysis"/>
    <n v="10"/>
    <n v="75"/>
    <n v="3.1"/>
    <b v="0"/>
    <n v="0.94"/>
    <s v="Reviewed"/>
    <s v="On Hold"/>
    <n v="10"/>
    <n v="3"/>
    <s v="Short Duration"/>
    <s v="EXCELLENT"/>
  </r>
  <r>
    <s v="FL250008"/>
    <s v="Ricky Graham"/>
    <s v="Male"/>
    <n v="43"/>
    <s v="Male"/>
    <x v="0"/>
    <s v="Italian"/>
    <s v="Blockchain Development"/>
    <n v="14"/>
    <n v="40"/>
    <n v="4.5999999999999996"/>
    <b v="0"/>
    <n v="0.94"/>
    <s v="Urgent"/>
    <s v="On Hold"/>
    <n v="7"/>
    <n v="10"/>
    <s v="Medium Duration"/>
    <s v="EXCELLENT"/>
  </r>
  <r>
    <s v="FL250009"/>
    <s v="Sean Martin"/>
    <s v="Male"/>
    <n v="26"/>
    <s v="Male"/>
    <x v="5"/>
    <s v="English"/>
    <s v="Blockchain Development"/>
    <n v="4"/>
    <s v=""/>
    <n v="4"/>
    <b v="1"/>
    <n v="0.76"/>
    <s v="Reviewed"/>
    <s v="Inactive"/>
    <n v="2"/>
    <n v="4"/>
    <s v="Short Duration"/>
    <s v="EXCELLENT"/>
  </r>
  <r>
    <s v="FL250010"/>
    <s v="Matthew Lloyd"/>
    <s v="Male"/>
    <n v="52"/>
    <s v="Male"/>
    <x v="6"/>
    <s v="Turkish"/>
    <s v="AI"/>
    <n v="22"/>
    <n v="50"/>
    <n v="2.5125695216907653"/>
    <b v="1"/>
    <n v="0.79"/>
    <s v="Pending"/>
    <s v="Active"/>
    <n v="16"/>
    <n v="5"/>
    <s v="Short Duration"/>
    <s v="EXCELLENT"/>
  </r>
  <r>
    <s v="FL250011"/>
    <s v="Gavin Randall"/>
    <s v="Male"/>
    <n v="40"/>
    <s v="Male"/>
    <x v="7"/>
    <s v="English"/>
    <s v="Data Analysis"/>
    <n v="17"/>
    <s v="40"/>
    <n v="3.6"/>
    <b v="1"/>
    <n v="0.77"/>
    <s v="Follow-up"/>
    <s v="Inactive"/>
    <n v="20"/>
    <n v="5"/>
    <s v="Short Duration"/>
    <s v="EXCELLENT"/>
  </r>
  <r>
    <s v="FL250012"/>
    <s v="Michelle Curtis"/>
    <s v="Female"/>
    <n v="55"/>
    <s v="Male"/>
    <x v="8"/>
    <s v="Spanish"/>
    <s v="UI/UX Design"/>
    <n v="15"/>
    <s v=""/>
    <n v="2.5125695216907653"/>
    <b v="1"/>
    <n v="0.86"/>
    <s v="Urgent"/>
    <s v="Active"/>
    <n v="13"/>
    <n v="4"/>
    <s v="Short Duration"/>
    <s v="EXCELLENT"/>
  </r>
  <r>
    <s v="FL250013"/>
    <s v="Alice Schneider"/>
    <s v="Female"/>
    <n v="57"/>
    <s v="Male"/>
    <x v="7"/>
    <s v="English"/>
    <s v="Cybersecurity"/>
    <n v="18"/>
    <s v=""/>
    <n v="2"/>
    <b v="0"/>
    <n v="0.86"/>
    <s v="Reviewed"/>
    <s v="On Hold"/>
    <n v="16"/>
    <n v="15"/>
    <s v="Long Duration"/>
    <s v="EXCELLENT"/>
  </r>
  <r>
    <s v="FL250014"/>
    <s v="Phillip Shelton"/>
    <s v="Male"/>
    <n v="38"/>
    <s v="Male"/>
    <x v="9"/>
    <s v="Spanish"/>
    <s v="Graphic Design"/>
    <n v="20"/>
    <n v="75"/>
    <n v="2.9"/>
    <b v="1"/>
    <n v="0.93"/>
    <s v="Pending"/>
    <s v="On Hold"/>
    <n v="17"/>
    <n v="12"/>
    <s v="Medium Duration"/>
    <s v="EXCELLENT"/>
  </r>
  <r>
    <s v="FL250015"/>
    <s v="Edward Ferguson"/>
    <s v="Male"/>
    <n v="50"/>
    <s v="Male"/>
    <x v="2"/>
    <s v="Germany"/>
    <s v="Data Analysis"/>
    <n v="22"/>
    <s v="75"/>
    <n v="3.7"/>
    <b v="1"/>
    <n v="0.7"/>
    <s v="Follow-up"/>
    <s v="Completed"/>
    <n v="14"/>
    <n v="6"/>
    <s v="Short Duration"/>
    <s v="GOOD"/>
  </r>
  <r>
    <s v="FL250016"/>
    <s v="Wyatt Stout"/>
    <s v="Male"/>
    <n v="42"/>
    <s v="Male"/>
    <x v="10"/>
    <s v="Japanese"/>
    <m/>
    <n v="0"/>
    <n v="30"/>
    <n v="1.2"/>
    <b v="0"/>
    <n v="0.69"/>
    <s v="Urgent"/>
    <s v="Active"/>
    <n v="5"/>
    <n v="2"/>
    <s v="Short Duration"/>
    <s v="GOOD"/>
  </r>
  <r>
    <s v="FL250017"/>
    <s v="Laura Johnson"/>
    <s v="Female"/>
    <n v="39"/>
    <s v="Male"/>
    <x v="1"/>
    <s v="English"/>
    <s v="DevOps"/>
    <n v="13"/>
    <n v="30"/>
    <n v="2.5"/>
    <b v="0"/>
    <n v="0.6"/>
    <s v="Follow-up"/>
    <s v="Inactive"/>
    <n v="7"/>
    <n v="1"/>
    <s v="Short Duration"/>
    <s v="GOOD"/>
  </r>
  <r>
    <s v="FL250018"/>
    <s v="Scott Burns"/>
    <s v="Male"/>
    <n v="56"/>
    <s v="Male"/>
    <x v="11"/>
    <s v="Hindi"/>
    <s v="Blockchain Development"/>
    <s v="0"/>
    <s v=""/>
    <n v="2.5125695216907653"/>
    <s v="Unknown"/>
    <n v="0.87"/>
    <s v="Pending"/>
    <s v="Completed"/>
    <n v="1"/>
    <n v="2"/>
    <s v="Short Duration"/>
    <s v="EXCELLENT"/>
  </r>
  <r>
    <s v="FL250019"/>
    <s v="Tyler Aguirre"/>
    <s v="Male"/>
    <n v="56"/>
    <s v="Male"/>
    <x v="5"/>
    <s v="English"/>
    <s v="UI/UX Design"/>
    <n v="31"/>
    <n v="50"/>
    <n v="1.1000000000000001"/>
    <b v="0"/>
    <n v="0.75"/>
    <s v="Urgent"/>
    <s v="Completed"/>
    <n v="13"/>
    <n v="3"/>
    <s v="Short Duration"/>
    <s v="EXCELLENT"/>
  </r>
  <r>
    <s v="FL250020"/>
    <s v="Matthew Lawson"/>
    <s v="Male"/>
    <n v="57"/>
    <s v="Male"/>
    <x v="0"/>
    <s v="Italian"/>
    <s v="Web Development"/>
    <n v="3"/>
    <n v="100"/>
    <n v="1.8"/>
    <b v="1"/>
    <n v="0.68"/>
    <s v="Follow-up"/>
    <s v="Completed"/>
    <n v="1"/>
    <n v="1"/>
    <s v="Short Duration"/>
    <s v="GOOD"/>
  </r>
  <r>
    <s v="FL250021"/>
    <s v="James Cherry"/>
    <s v="Male"/>
    <m/>
    <s v="Male"/>
    <x v="4"/>
    <s v="Indonesian"/>
    <s v="AI"/>
    <n v="9"/>
    <s v="50"/>
    <n v="1.8"/>
    <b v="0"/>
    <n v="0.65"/>
    <s v="Reviewed"/>
    <s v="Inactive"/>
    <n v="15"/>
    <n v="6"/>
    <s v="Short Duration"/>
    <s v="GOOD"/>
  </r>
  <r>
    <s v="FL250022"/>
    <s v="Samuel Sanford"/>
    <s v="Male"/>
    <n v="51"/>
    <s v="Male"/>
    <x v="10"/>
    <s v="Japanese"/>
    <s v="DevOps"/>
    <s v="0"/>
    <s v=""/>
    <n v="2.4"/>
    <b v="0"/>
    <n v="0.69"/>
    <s v="Urgent"/>
    <s v="Completed"/>
    <n v="3"/>
    <n v="5"/>
    <s v="Short Duration"/>
    <s v="GOOD"/>
  </r>
  <r>
    <s v="FL250023"/>
    <s v="Cesar Greene"/>
    <s v="Male"/>
    <n v="51"/>
    <s v="Male"/>
    <x v="12"/>
    <s v="Portuguese"/>
    <s v="Cybersecurity"/>
    <n v="21"/>
    <n v="30"/>
    <n v="4.7"/>
    <b v="0"/>
    <n v="0.79"/>
    <s v="Follow-up"/>
    <s v="Inactive"/>
    <n v="14"/>
    <n v="2"/>
    <s v="Short Duration"/>
    <s v="EXCELLENT"/>
  </r>
  <r>
    <s v="FL250024"/>
    <s v="Melanie Carter"/>
    <s v="Female"/>
    <n v="51"/>
    <s v="Male"/>
    <x v="13"/>
    <s v="Korean"/>
    <s v="Machine Learning"/>
    <n v="15"/>
    <n v="50"/>
    <n v="1.3"/>
    <b v="1"/>
    <n v="1"/>
    <s v="Pending"/>
    <s v="Completed"/>
    <n v="9"/>
    <n v="3"/>
    <s v="Short Duration"/>
    <s v="EXCELLENT"/>
  </r>
  <r>
    <s v="FL250025"/>
    <s v="Jennifer Martin"/>
    <s v="Female"/>
    <n v="54"/>
    <s v="Male"/>
    <x v="4"/>
    <s v="Indonesian"/>
    <s v="Machine Learning"/>
    <n v="13"/>
    <s v="75"/>
    <n v="2.9"/>
    <s v="Unknown"/>
    <n v="0.92"/>
    <s v="Pending"/>
    <s v="Inactive"/>
    <n v="15"/>
    <n v="3"/>
    <s v="Short Duration"/>
    <s v="EXCELLENT"/>
  </r>
  <r>
    <s v="FL250026"/>
    <s v="Anna Mccann"/>
    <s v="Female"/>
    <n v="22"/>
    <s v="Male"/>
    <x v="13"/>
    <s v="Korean"/>
    <s v="DevOps"/>
    <n v="0"/>
    <n v="30"/>
    <n v="1.2"/>
    <b v="1"/>
    <n v="0.7"/>
    <s v="Urgent"/>
    <s v="On Hold"/>
    <n v="5"/>
    <n v="2"/>
    <s v="Short Duration"/>
    <s v="GOOD"/>
  </r>
  <r>
    <s v="FL250027"/>
    <s v="Marissa Bass"/>
    <s v="Female"/>
    <n v="34"/>
    <s v="Male"/>
    <x v="10"/>
    <s v="Japanese"/>
    <s v="Blockchain Development"/>
    <n v="8"/>
    <n v="20"/>
    <n v="0"/>
    <b v="1"/>
    <n v="0.89"/>
    <s v="Follow-up"/>
    <s v="On Hold"/>
    <n v="6"/>
    <n v="1"/>
    <s v="Short Duration"/>
    <s v="EXCELLENT"/>
  </r>
  <r>
    <s v="FL250028"/>
    <s v="Alexis Day"/>
    <s v="Female"/>
    <n v="36"/>
    <s v="Male"/>
    <x v="14"/>
    <s v="Russian"/>
    <s v="Graphic Design"/>
    <n v="11"/>
    <s v=""/>
    <n v="1.8"/>
    <b v="1"/>
    <n v="0.86"/>
    <s v="Urgent"/>
    <s v="On Hold"/>
    <n v="12"/>
    <n v="4"/>
    <s v="Short Duration"/>
    <s v="EXCELLENT"/>
  </r>
  <r>
    <s v="FL250029"/>
    <s v="Megan Jones"/>
    <s v="Female"/>
    <n v="47"/>
    <s v="Male"/>
    <x v="15"/>
    <s v="English"/>
    <s v="AI"/>
    <n v="22"/>
    <s v="30"/>
    <n v="1.3"/>
    <b v="0"/>
    <n v="0.62"/>
    <s v="Urgent"/>
    <s v="On Hold"/>
    <n v="14"/>
    <n v="2"/>
    <s v="Short Duration"/>
    <s v="GOOD"/>
  </r>
  <r>
    <s v="FL250030"/>
    <s v="Lori Smith"/>
    <s v="Female"/>
    <n v="41"/>
    <s v="Male"/>
    <x v="3"/>
    <s v="Dutch"/>
    <s v="Data Analysis"/>
    <n v="14"/>
    <n v="75"/>
    <n v="1.2"/>
    <b v="0"/>
    <n v="0.79"/>
    <s v="Follow-up"/>
    <s v="On Hold"/>
    <n v="6"/>
    <n v="5"/>
    <s v="Short Duration"/>
    <s v="EXCELLENT"/>
  </r>
  <r>
    <s v="FL250031"/>
    <s v="Eric Carpenter"/>
    <s v="Male"/>
    <n v="22"/>
    <s v="Male"/>
    <x v="3"/>
    <s v="Dutch"/>
    <s v="DevOps"/>
    <n v="4"/>
    <s v=""/>
    <n v="1"/>
    <b v="1"/>
    <n v="0.79"/>
    <s v="Follow-up"/>
    <s v="Completed"/>
    <n v="3"/>
    <n v="1"/>
    <s v="Short Duration"/>
    <s v="EXCELLENT"/>
  </r>
  <r>
    <s v="FL250032"/>
    <s v="Timothy Daniels"/>
    <s v="Male"/>
    <n v="38"/>
    <s v="Male"/>
    <x v="16"/>
    <s v="French"/>
    <s v="Machine Learning"/>
    <n v="19"/>
    <n v="100"/>
    <n v="4.2"/>
    <b v="0"/>
    <n v="0.68"/>
    <s v="Reviewed"/>
    <s v="Completed"/>
    <n v="10"/>
    <n v="10"/>
    <s v="Medium Duration"/>
    <s v="GOOD"/>
  </r>
  <r>
    <s v="FL250033"/>
    <s v="Robert Nelson"/>
    <s v="Male"/>
    <n v="46"/>
    <s v="Male"/>
    <x v="17"/>
    <s v="Arabic"/>
    <s v="AI"/>
    <n v="9"/>
    <s v="20"/>
    <n v="1.4"/>
    <b v="1"/>
    <n v="0.76"/>
    <s v="Follow-up"/>
    <s v="Completed"/>
    <n v="13"/>
    <n v="6"/>
    <s v="Short Duration"/>
    <s v="EXCELLENT"/>
  </r>
  <r>
    <s v="FL250034"/>
    <s v="Michael Anderson"/>
    <s v="Male"/>
    <m/>
    <s v="Male"/>
    <x v="13"/>
    <s v="Korean"/>
    <s v="AI"/>
    <n v="9"/>
    <s v="40"/>
    <n v="2.4"/>
    <b v="1"/>
    <n v="0.82"/>
    <s v="Pending"/>
    <s v="Inactive"/>
    <n v="15"/>
    <n v="3"/>
    <s v="Short Duration"/>
    <s v="EXCELLENT"/>
  </r>
  <r>
    <s v="FL250035"/>
    <s v="Jessica Snyder"/>
    <s v="Female"/>
    <n v="54"/>
    <s v="Male"/>
    <x v="5"/>
    <s v="English"/>
    <s v="Web Development"/>
    <n v="32"/>
    <s v="75"/>
    <n v="1"/>
    <b v="1"/>
    <n v="0.81"/>
    <s v="Urgent"/>
    <s v="Inactive"/>
    <n v="18"/>
    <n v="10"/>
    <s v="Medium Duration"/>
    <s v="EXCELLENT"/>
  </r>
  <r>
    <s v="FL250036"/>
    <s v="Emily Daniels"/>
    <s v="Female"/>
    <n v="52"/>
    <s v="Male"/>
    <x v="13"/>
    <s v="Korean"/>
    <m/>
    <n v="28"/>
    <n v="20"/>
    <n v="2.5125695216907653"/>
    <b v="0"/>
    <n v="0.79"/>
    <s v="Urgent"/>
    <s v="Inactive"/>
    <n v="18"/>
    <n v="2"/>
    <s v="Short Duration"/>
    <s v="EXCELLENT"/>
  </r>
  <r>
    <s v="FL250037"/>
    <s v="Jamie Ramirez"/>
    <s v="Female"/>
    <n v="42"/>
    <s v="Male"/>
    <x v="10"/>
    <s v="Japanese"/>
    <s v="Mobile Apps"/>
    <n v="6"/>
    <s v="40"/>
    <n v="2.5125695216907653"/>
    <b v="0"/>
    <n v="0.63"/>
    <s v="Pending"/>
    <s v="Inactive"/>
    <n v="15"/>
    <n v="6"/>
    <s v="Short Duration"/>
    <s v="GOOD"/>
  </r>
  <r>
    <s v="FL250038"/>
    <s v="Amy Harrison"/>
    <s v="Female"/>
    <n v="29"/>
    <s v="Male"/>
    <x v="3"/>
    <s v="Dutch"/>
    <s v="Graphic Design"/>
    <n v="10"/>
    <s v="40"/>
    <n v="2.2000000000000002"/>
    <b v="0"/>
    <n v="0.67"/>
    <s v="Follow-up"/>
    <s v="On Hold"/>
    <n v="10"/>
    <n v="9"/>
    <s v="Medium Duration"/>
    <s v="GOOD"/>
  </r>
  <r>
    <s v="FL250039"/>
    <s v="Melinda White"/>
    <s v="Female"/>
    <n v="42"/>
    <s v="Male"/>
    <x v="18"/>
    <s v="Afrikaans"/>
    <s v="Mobile Apps"/>
    <n v="23"/>
    <s v="50"/>
    <n v="3.2"/>
    <b v="1"/>
    <n v="0.79"/>
    <s v="Pending"/>
    <s v="On Hold"/>
    <n v="13"/>
    <n v="3"/>
    <s v="Short Duration"/>
    <s v="EXCELLENT"/>
  </r>
  <r>
    <s v="FL250040"/>
    <s v="James Hernandez"/>
    <s v="Male"/>
    <n v="60"/>
    <s v="Male"/>
    <x v="10"/>
    <s v="Japanese"/>
    <s v="Web Development"/>
    <n v="13"/>
    <n v="20"/>
    <n v="3.6"/>
    <b v="0"/>
    <n v="0.8"/>
    <s v="Pending"/>
    <s v="On Hold"/>
    <n v="9"/>
    <n v="3"/>
    <s v="Short Duration"/>
    <s v="EXCELLENT"/>
  </r>
  <r>
    <s v="FL250041"/>
    <s v="Angelica Rogers"/>
    <s v="Female"/>
    <n v="59"/>
    <s v="Male"/>
    <x v="7"/>
    <s v="English"/>
    <s v="AI"/>
    <n v="3"/>
    <n v="50"/>
    <n v="0"/>
    <b v="0"/>
    <n v="0.79"/>
    <s v="Reviewed"/>
    <s v="Active"/>
    <n v="3"/>
    <n v="1"/>
    <s v="Short Duration"/>
    <s v="EXCELLENT"/>
  </r>
  <r>
    <s v="FL250042"/>
    <s v="Savannah Williams"/>
    <s v="Female"/>
    <n v="21"/>
    <s v="Male"/>
    <x v="15"/>
    <s v="English"/>
    <s v="Web Development"/>
    <n v="0"/>
    <s v="30"/>
    <n v="2.7"/>
    <b v="1"/>
    <n v="0.84"/>
    <s v="Pending"/>
    <s v="Completed"/>
    <n v="5"/>
    <n v="1"/>
    <s v="Short Duration"/>
    <s v="EXCELLENT"/>
  </r>
  <r>
    <s v="FL250043"/>
    <s v="Kaitlyn Schmidt"/>
    <s v="Female"/>
    <n v="35"/>
    <s v="Male"/>
    <x v="2"/>
    <s v="Germany"/>
    <s v="DevOps"/>
    <n v="10"/>
    <n v="50"/>
    <n v="0"/>
    <b v="0"/>
    <n v="0.79"/>
    <s v="Urgent"/>
    <s v="Inactive"/>
    <n v="7"/>
    <n v="6"/>
    <s v="Short Duration"/>
    <s v="EXCELLENT"/>
  </r>
  <r>
    <s v="FL250044"/>
    <s v="Jason Singh"/>
    <s v="Male"/>
    <n v="41"/>
    <s v="Male"/>
    <x v="7"/>
    <s v="English"/>
    <s v="Data Analysis"/>
    <s v="0"/>
    <s v="20"/>
    <n v="2.8"/>
    <b v="1"/>
    <n v="0.63"/>
    <s v="Pending"/>
    <s v="Inactive"/>
    <n v="1"/>
    <n v="1"/>
    <s v="Short Duration"/>
    <s v="GOOD"/>
  </r>
  <r>
    <s v="FL250045"/>
    <s v="Michelle Ramirez"/>
    <s v="Female"/>
    <n v="51"/>
    <s v="Male"/>
    <x v="3"/>
    <s v="Dutch"/>
    <s v="Machine Learning"/>
    <n v="23"/>
    <s v="20"/>
    <n v="2.5"/>
    <b v="0"/>
    <n v="0.8"/>
    <s v="Urgent"/>
    <s v="On Hold"/>
    <n v="17"/>
    <n v="15"/>
    <s v="Long Duration"/>
    <s v="EXCELLENT"/>
  </r>
  <r>
    <s v="FL250046"/>
    <s v="James Brown"/>
    <s v="Male"/>
    <n v="41"/>
    <s v="Male"/>
    <x v="18"/>
    <s v="Afrikaans"/>
    <s v="Web Development"/>
    <n v="9"/>
    <n v="75"/>
    <n v="4.9000000000000004"/>
    <b v="1"/>
    <n v="0.74"/>
    <s v="Urgent"/>
    <s v="Inactive"/>
    <n v="13"/>
    <n v="8"/>
    <s v="Medium Duration"/>
    <s v="EXCELLENT"/>
  </r>
  <r>
    <s v="FL250047"/>
    <s v="Mrs. Samantha Simmons"/>
    <s v="Female"/>
    <n v="47"/>
    <s v="Male"/>
    <x v="17"/>
    <s v="Arabic"/>
    <s v="DevOps"/>
    <n v="15"/>
    <n v="30"/>
    <n v="4.5"/>
    <b v="1"/>
    <n v="0.85"/>
    <s v="Urgent"/>
    <s v="Inactive"/>
    <n v="12"/>
    <n v="4"/>
    <s v="Short Duration"/>
    <s v="EXCELLENT"/>
  </r>
  <r>
    <s v="FL250048"/>
    <s v="Chase Mason"/>
    <s v="Male"/>
    <n v="25"/>
    <s v="Male"/>
    <x v="19"/>
    <s v="Mandarin"/>
    <s v="Graphic Design"/>
    <n v="4"/>
    <s v="50"/>
    <n v="2.7"/>
    <b v="0"/>
    <n v="0.77"/>
    <s v="Follow-up"/>
    <s v="Completed"/>
    <n v="4"/>
    <n v="3"/>
    <s v="Short Duration"/>
    <s v="EXCELLENT"/>
  </r>
  <r>
    <s v="FL250049"/>
    <s v="Dominique Ward"/>
    <s v="Female"/>
    <n v="25"/>
    <s v="Male"/>
    <x v="20"/>
    <s v="Spanish"/>
    <s v="Mobile Apps"/>
    <n v="7"/>
    <s v="20"/>
    <n v="1.9"/>
    <b v="0"/>
    <n v="0.79"/>
    <s v="Reviewed"/>
    <s v="On Hold"/>
    <n v="12"/>
    <n v="10"/>
    <s v="Medium Duration"/>
    <s v="EXCELLENT"/>
  </r>
  <r>
    <s v="FL250050"/>
    <s v="Lance Griffin"/>
    <s v="Male"/>
    <n v="29"/>
    <s v="Male"/>
    <x v="9"/>
    <s v="Dutch"/>
    <s v="UI/UX Design"/>
    <n v="1"/>
    <s v="20"/>
    <n v="1.4"/>
    <b v="1"/>
    <n v="0.63"/>
    <s v="Urgent"/>
    <s v="Completed"/>
    <n v="2"/>
    <n v="1"/>
    <s v="Short Duration"/>
    <s v="GOOD"/>
  </r>
  <r>
    <s v="FL250051"/>
    <s v="Julie Burgess"/>
    <s v="Female"/>
    <n v="23"/>
    <s v="Male"/>
    <x v="8"/>
    <s v="Spanish"/>
    <s v="Cybersecurity"/>
    <n v="0"/>
    <s v="75"/>
    <n v="1.9"/>
    <b v="1"/>
    <n v="0.79"/>
    <s v="Urgent"/>
    <s v="Active"/>
    <n v="2"/>
    <n v="5"/>
    <s v="Short Duration"/>
    <s v="EXCELLENT"/>
  </r>
  <r>
    <s v="FL250052"/>
    <s v="Don Scott"/>
    <s v="Male"/>
    <n v="31"/>
    <s v="Male"/>
    <x v="16"/>
    <s v="French"/>
    <s v="Data Analysis"/>
    <n v="8"/>
    <s v="50"/>
    <n v="3.4"/>
    <b v="0"/>
    <n v="0.79"/>
    <s v="Follow-up"/>
    <s v="Active"/>
    <n v="11"/>
    <n v="3"/>
    <s v="Short Duration"/>
    <s v="EXCELLENT"/>
  </r>
  <r>
    <s v="FL250053"/>
    <s v="Kyle Atkinson"/>
    <s v="Male"/>
    <n v="51"/>
    <s v="Male"/>
    <x v="2"/>
    <s v="Germany"/>
    <s v="Machine Learning"/>
    <n v="33"/>
    <s v="75"/>
    <n v="3.3"/>
    <s v="Unknown"/>
    <n v="0.68"/>
    <s v="Urgent"/>
    <s v="Active"/>
    <n v="17"/>
    <n v="8"/>
    <s v="Medium Duration"/>
    <s v="GOOD"/>
  </r>
  <r>
    <s v="FL250054"/>
    <s v="Jimmy Hogan"/>
    <s v="Male"/>
    <m/>
    <s v="Male"/>
    <x v="21"/>
    <s v="Spanish"/>
    <s v="UI/UX Design"/>
    <n v="1"/>
    <s v="30"/>
    <n v="0"/>
    <b v="0"/>
    <n v="0.68"/>
    <s v="Pending"/>
    <s v="On Hold"/>
    <n v="1"/>
    <n v="2"/>
    <s v="Short Duration"/>
    <s v="GOOD"/>
  </r>
  <r>
    <s v="FL250055"/>
    <s v="Jennifer Mcintyre"/>
    <s v="Female"/>
    <n v="29"/>
    <s v="Male"/>
    <x v="6"/>
    <s v="Turkish"/>
    <s v="Cybersecurity"/>
    <n v="11"/>
    <s v="100"/>
    <n v="2.2999999999999998"/>
    <b v="1"/>
    <n v="0.72"/>
    <s v="Pending"/>
    <s v="Inactive"/>
    <n v="7"/>
    <n v="7"/>
    <s v="Medium Duration"/>
    <s v="EXCELLENT"/>
  </r>
  <r>
    <s v="FL250056"/>
    <s v="Larry Simpson"/>
    <s v="Male"/>
    <n v="50"/>
    <s v="Male"/>
    <x v="7"/>
    <s v="English"/>
    <s v="AI"/>
    <n v="15"/>
    <s v=""/>
    <n v="2"/>
    <b v="1"/>
    <n v="0.65"/>
    <s v="Reviewed"/>
    <s v="On Hold"/>
    <n v="7"/>
    <n v="7"/>
    <s v="Medium Duration"/>
    <s v="GOOD"/>
  </r>
  <r>
    <s v="FL250057"/>
    <s v="Laura Price"/>
    <s v="Female"/>
    <n v="26"/>
    <s v="Male"/>
    <x v="7"/>
    <s v="English"/>
    <s v="DevOps"/>
    <n v="8"/>
    <s v="50"/>
    <n v="1.3"/>
    <b v="0"/>
    <n v="0.76"/>
    <s v="Urgent"/>
    <s v="On Hold"/>
    <n v="7"/>
    <n v="5"/>
    <s v="Short Duration"/>
    <s v="EXCELLENT"/>
  </r>
  <r>
    <s v="FL250058"/>
    <s v="Mark Wright"/>
    <s v="Male"/>
    <n v="38"/>
    <s v="Male"/>
    <x v="15"/>
    <s v="English"/>
    <s v="AI"/>
    <n v="17"/>
    <n v="40"/>
    <n v="4"/>
    <b v="1"/>
    <n v="0.9"/>
    <s v="Follow-up"/>
    <s v="Inactive"/>
    <n v="16"/>
    <n v="11"/>
    <s v="Medium Duration"/>
    <s v="EXCELLENT"/>
  </r>
  <r>
    <s v="FL250059"/>
    <s v="Samantha Mcdaniel"/>
    <s v="Female"/>
    <n v="23"/>
    <s v="Male"/>
    <x v="11"/>
    <s v="Hindi"/>
    <s v="Mobile Apps"/>
    <s v="0"/>
    <s v="75"/>
    <n v="3.6"/>
    <b v="1"/>
    <n v="0.65"/>
    <s v="Pending"/>
    <s v="Completed"/>
    <n v="2"/>
    <n v="4"/>
    <s v="Short Duration"/>
    <s v="GOOD"/>
  </r>
  <r>
    <s v="FL250060"/>
    <s v="Barbara Foster"/>
    <s v="Female"/>
    <n v="51"/>
    <s v="Male"/>
    <x v="18"/>
    <s v="Afrikaans"/>
    <s v="DevOps"/>
    <n v="28"/>
    <s v="40"/>
    <n v="3.9"/>
    <b v="0"/>
    <n v="0.63"/>
    <s v="Follow-up"/>
    <s v="Active"/>
    <n v="13"/>
    <n v="6"/>
    <s v="Short Duration"/>
    <s v="GOOD"/>
  </r>
  <r>
    <s v="FL250061"/>
    <s v="Courtney Tran"/>
    <s v="Female"/>
    <n v="51"/>
    <s v="Male"/>
    <x v="4"/>
    <s v="Indonesian"/>
    <s v="AI"/>
    <n v="33"/>
    <n v="75"/>
    <n v="0"/>
    <b v="1"/>
    <n v="0.79"/>
    <s v="Follow-up"/>
    <s v="Completed"/>
    <n v="14"/>
    <n v="8"/>
    <s v="Medium Duration"/>
    <s v="EXCELLENT"/>
  </r>
  <r>
    <s v="FL250062"/>
    <s v="Eddie Todd"/>
    <s v="Male"/>
    <n v="47"/>
    <s v="Male"/>
    <x v="2"/>
    <s v="Germany"/>
    <s v="AI"/>
    <n v="18"/>
    <s v="75"/>
    <n v="0"/>
    <b v="0"/>
    <n v="0.79"/>
    <s v="Pending"/>
    <s v="Active"/>
    <n v="11"/>
    <n v="8"/>
    <s v="Medium Duration"/>
    <s v="EXCELLENT"/>
  </r>
  <r>
    <s v="FL250063"/>
    <s v="Christine Johnson"/>
    <s v="Female"/>
    <n v="34"/>
    <s v="Male"/>
    <x v="14"/>
    <s v="Russian"/>
    <s v="UI/UX Design"/>
    <n v="16"/>
    <n v="20"/>
    <n v="2.2999999999999998"/>
    <b v="1"/>
    <n v="0.93"/>
    <s v="Follow-up"/>
    <s v="On Hold"/>
    <n v="15"/>
    <n v="5"/>
    <s v="Short Duration"/>
    <s v="EXCELLENT"/>
  </r>
  <r>
    <s v="FL250064"/>
    <s v="Leah Phelps"/>
    <s v="Female"/>
    <n v="58"/>
    <s v="Male"/>
    <x v="4"/>
    <s v="Indonesian"/>
    <s v="Data Analysis"/>
    <n v="35"/>
    <n v="50"/>
    <n v="4.7"/>
    <b v="0"/>
    <n v="0.7"/>
    <s v="Pending"/>
    <s v="Active"/>
    <n v="17"/>
    <n v="13"/>
    <s v="Long Duration"/>
    <s v="GOOD"/>
  </r>
  <r>
    <s v="FL250065"/>
    <s v="Rebekah Williams"/>
    <s v="Female"/>
    <n v="50"/>
    <s v="Male"/>
    <x v="14"/>
    <s v="Russian"/>
    <s v="AI"/>
    <n v="14"/>
    <s v=""/>
    <n v="3.5"/>
    <b v="1"/>
    <n v="0.83"/>
    <s v="Follow-up"/>
    <s v="On Hold"/>
    <n v="13"/>
    <n v="8"/>
    <s v="Medium Duration"/>
    <s v="EXCELLENT"/>
  </r>
  <r>
    <s v="FL250066"/>
    <s v="Crystal Wilson"/>
    <s v="Female"/>
    <n v="34"/>
    <s v="Male"/>
    <x v="21"/>
    <s v="Spanish"/>
    <s v="Web Development"/>
    <n v="12"/>
    <s v="40"/>
    <n v="2.4"/>
    <b v="1"/>
    <n v="0.64"/>
    <s v="Pending"/>
    <s v="Completed"/>
    <n v="14"/>
    <n v="12"/>
    <s v="Medium Duration"/>
    <s v="GOOD"/>
  </r>
  <r>
    <s v="FL250067"/>
    <s v="Ashley Cordova"/>
    <s v="Female"/>
    <n v="45"/>
    <s v="Male"/>
    <x v="12"/>
    <s v="Portuguese"/>
    <s v="AI"/>
    <n v="11"/>
    <n v="75"/>
    <n v="4"/>
    <b v="0"/>
    <n v="1"/>
    <s v="Urgent"/>
    <s v="On Hold"/>
    <n v="9"/>
    <n v="2"/>
    <s v="Short Duration"/>
    <s v="EXCELLENT"/>
  </r>
  <r>
    <s v="FL250068"/>
    <s v="Vicki Kelly"/>
    <s v="Female"/>
    <n v="55"/>
    <s v="Male"/>
    <x v="12"/>
    <s v="Portuguese"/>
    <s v="Web Development"/>
    <n v="0"/>
    <n v="40"/>
    <n v="0"/>
    <b v="1"/>
    <n v="0.79"/>
    <s v="Reviewed"/>
    <s v="Completed"/>
    <n v="5"/>
    <n v="5"/>
    <s v="Short Duration"/>
    <s v="EXCELLENT"/>
  </r>
  <r>
    <s v="FL250069"/>
    <s v="Corey Warren"/>
    <s v="Male"/>
    <m/>
    <s v="Male"/>
    <x v="8"/>
    <s v="Spanish"/>
    <s v="UI/UX Design"/>
    <n v="6"/>
    <s v="100"/>
    <n v="1.5"/>
    <b v="0"/>
    <n v="0.79"/>
    <s v="Pending"/>
    <s v="Inactive"/>
    <n v="8"/>
    <n v="2"/>
    <s v="Short Duration"/>
    <s v="EXCELLENT"/>
  </r>
  <r>
    <s v="FL250070"/>
    <s v="Gina Thompson"/>
    <s v="Female"/>
    <n v="60"/>
    <s v="Male"/>
    <x v="19"/>
    <s v="Mandarin"/>
    <s v="UI/UX Design"/>
    <n v="38"/>
    <n v="20"/>
    <n v="2"/>
    <b v="0"/>
    <n v="0.71"/>
    <s v="Pending"/>
    <s v="Inactive"/>
    <n v="19"/>
    <n v="7"/>
    <s v="Medium Duration"/>
    <s v="EXCELLENT"/>
  </r>
  <r>
    <s v="FL250071"/>
    <s v="Yvonne Berg"/>
    <s v="Female"/>
    <n v="33"/>
    <s v="Male"/>
    <x v="18"/>
    <s v="Afrikaans"/>
    <s v="Mobile Apps"/>
    <n v="11"/>
    <s v=""/>
    <n v="2.5125695216907653"/>
    <b v="1"/>
    <n v="0.84"/>
    <s v="Reviewed"/>
    <s v="Inactive"/>
    <n v="6"/>
    <n v="3"/>
    <s v="Short Duration"/>
    <s v="EXCELLENT"/>
  </r>
  <r>
    <s v="FL250072"/>
    <s v="Thomas Miller"/>
    <s v="Male"/>
    <n v="60"/>
    <s v="Male"/>
    <x v="0"/>
    <s v="Italian"/>
    <s v="DevOps"/>
    <n v="13"/>
    <n v="50"/>
    <n v="1"/>
    <b v="0"/>
    <n v="0.79"/>
    <s v="Pending"/>
    <s v="On Hold"/>
    <n v="15"/>
    <n v="1"/>
    <s v="Short Duration"/>
    <s v="EXCELLENT"/>
  </r>
  <r>
    <s v="FL250073"/>
    <s v="Nicholas Burton"/>
    <s v="Male"/>
    <n v="40"/>
    <s v="Male"/>
    <x v="5"/>
    <s v="English"/>
    <s v="Web Development"/>
    <n v="9"/>
    <n v="100"/>
    <n v="4.5"/>
    <b v="1"/>
    <n v="0.69"/>
    <s v="Pending"/>
    <s v="Inactive"/>
    <n v="11"/>
    <n v="10"/>
    <s v="Medium Duration"/>
    <s v="GOOD"/>
  </r>
  <r>
    <s v="FL250074"/>
    <s v="Jorge Riley"/>
    <s v="Male"/>
    <n v="59"/>
    <s v="Male"/>
    <x v="1"/>
    <s v="English"/>
    <s v="Blockchain Development"/>
    <n v="4"/>
    <s v=""/>
    <n v="1.9"/>
    <b v="0"/>
    <n v="0.88"/>
    <s v="Follow-up"/>
    <s v="Active"/>
    <n v="5"/>
    <n v="1"/>
    <s v="Short Duration"/>
    <s v="EXCELLENT"/>
  </r>
  <r>
    <s v="FL250075"/>
    <s v="Melvin Harris"/>
    <s v="Male"/>
    <n v="36"/>
    <s v="Male"/>
    <x v="9"/>
    <s v="Italian"/>
    <s v="Machine Learning"/>
    <n v="14"/>
    <n v="100"/>
    <n v="3.7"/>
    <b v="0"/>
    <n v="0.79"/>
    <s v="Reviewed"/>
    <s v="Completed"/>
    <n v="9"/>
    <n v="5"/>
    <s v="Short Duration"/>
    <s v="EXCELLENT"/>
  </r>
  <r>
    <s v="FL250076"/>
    <s v="Jeremy Meyer"/>
    <s v="Male"/>
    <n v="32"/>
    <s v="Male"/>
    <x v="11"/>
    <s v="Hindi"/>
    <s v="Data Analysis"/>
    <s v="0"/>
    <s v="30"/>
    <n v="1.9"/>
    <b v="1"/>
    <n v="0.96"/>
    <s v="Urgent"/>
    <s v="Completed"/>
    <n v="2"/>
    <n v="2"/>
    <s v="Short Duration"/>
    <s v="EXCELLENT"/>
  </r>
  <r>
    <s v="FL250077"/>
    <s v="Timothy Lee"/>
    <s v="Male"/>
    <n v="59"/>
    <s v="Male"/>
    <x v="1"/>
    <s v="English"/>
    <s v="AI"/>
    <n v="9"/>
    <n v="75"/>
    <n v="4"/>
    <b v="1"/>
    <n v="0.96"/>
    <s v="Pending"/>
    <s v="Active"/>
    <n v="14"/>
    <n v="5"/>
    <s v="Short Duration"/>
    <s v="EXCELLENT"/>
  </r>
  <r>
    <s v="FL250078"/>
    <s v="Diana Bautista"/>
    <s v="Female"/>
    <n v="54"/>
    <s v="Male"/>
    <x v="21"/>
    <s v="Spanish"/>
    <s v="DevOps"/>
    <n v="32"/>
    <n v="40"/>
    <n v="1.8"/>
    <b v="0"/>
    <n v="0.79"/>
    <s v="Reviewed"/>
    <s v="On Hold"/>
    <n v="10"/>
    <n v="7"/>
    <s v="Medium Duration"/>
    <s v="EXCELLENT"/>
  </r>
  <r>
    <s v="FL250079"/>
    <s v="Leslie Rodriguez"/>
    <s v="Female"/>
    <n v="37"/>
    <s v="Male"/>
    <x v="15"/>
    <s v="English"/>
    <s v="Graphic Design"/>
    <n v="9"/>
    <s v=""/>
    <n v="0"/>
    <b v="1"/>
    <n v="0.89"/>
    <s v="Follow-up"/>
    <s v="On Hold"/>
    <n v="14"/>
    <n v="6"/>
    <s v="Short Duration"/>
    <s v="EXCELLENT"/>
  </r>
  <r>
    <s v="FL250080"/>
    <s v="Noah Wiggins"/>
    <s v="Male"/>
    <n v="54"/>
    <s v="Male"/>
    <x v="11"/>
    <s v="Hindi"/>
    <s v="Machine Learning"/>
    <n v="21"/>
    <n v="100"/>
    <n v="4.5999999999999996"/>
    <b v="0"/>
    <n v="0.79"/>
    <s v="Urgent"/>
    <s v="Completed"/>
    <n v="20"/>
    <n v="3"/>
    <s v="Short Duration"/>
    <s v="EXCELLENT"/>
  </r>
  <r>
    <s v="FL250081"/>
    <s v="Bridget Williams"/>
    <s v="Female"/>
    <n v="33"/>
    <s v="Male"/>
    <x v="8"/>
    <s v="Spanish"/>
    <s v="UI/UX Design"/>
    <n v="12"/>
    <s v="100"/>
    <n v="3.6"/>
    <b v="0"/>
    <n v="0.63"/>
    <s v="Reviewed"/>
    <s v="Inactive"/>
    <n v="10"/>
    <n v="2"/>
    <s v="Short Duration"/>
    <s v="GOOD"/>
  </r>
  <r>
    <s v="FL250082"/>
    <s v="Veronica Baker"/>
    <s v="Female"/>
    <n v="25"/>
    <s v="Male"/>
    <x v="17"/>
    <s v="Arabic"/>
    <s v="Web Development"/>
    <n v="7"/>
    <n v="40"/>
    <n v="4.4000000000000004"/>
    <s v="Unknown"/>
    <n v="0.81"/>
    <s v="Urgent"/>
    <s v="On Hold"/>
    <n v="11"/>
    <n v="8"/>
    <s v="Medium Duration"/>
    <s v="EXCELLENT"/>
  </r>
  <r>
    <s v="FL250083"/>
    <s v="Andrew Avila"/>
    <s v="Male"/>
    <m/>
    <s v="Male"/>
    <x v="19"/>
    <s v="Mandarin"/>
    <s v="DevOps"/>
    <n v="3"/>
    <s v="40"/>
    <n v="4.5999999999999996"/>
    <b v="0"/>
    <n v="0.74"/>
    <s v="Urgent"/>
    <s v="On Hold"/>
    <n v="1"/>
    <n v="1"/>
    <s v="Short Duration"/>
    <s v="EXCELLENT"/>
  </r>
  <r>
    <s v="FL250084"/>
    <s v="Michael Roberson"/>
    <s v="Male"/>
    <n v="35"/>
    <s v="Male"/>
    <x v="13"/>
    <s v="Korean"/>
    <s v="Web Development"/>
    <n v="5"/>
    <n v="75"/>
    <n v="3.2"/>
    <b v="0"/>
    <n v="0.72"/>
    <s v="Urgent"/>
    <s v="Active"/>
    <n v="2"/>
    <n v="1"/>
    <s v="Short Duration"/>
    <s v="EXCELLENT"/>
  </r>
  <r>
    <s v="FL250085"/>
    <s v="Austin Jenkins"/>
    <s v="Male"/>
    <n v="59"/>
    <s v="Male"/>
    <x v="13"/>
    <s v="Korean"/>
    <s v="AI"/>
    <n v="30"/>
    <n v="40"/>
    <n v="0"/>
    <b v="1"/>
    <n v="0.79"/>
    <s v="Pending"/>
    <s v="Active"/>
    <n v="13"/>
    <n v="13"/>
    <s v="Long Duration"/>
    <s v="EXCELLENT"/>
  </r>
  <r>
    <s v="FL250086"/>
    <s v="Brenda Green"/>
    <s v="Female"/>
    <n v="21"/>
    <s v="Male"/>
    <x v="19"/>
    <s v="Mandarin"/>
    <s v="DevOps"/>
    <n v="2"/>
    <s v="100"/>
    <n v="2.6"/>
    <b v="1"/>
    <n v="0.85"/>
    <s v="Pending"/>
    <s v="Inactive"/>
    <n v="5"/>
    <n v="3"/>
    <s v="Short Duration"/>
    <s v="EXCELLENT"/>
  </r>
  <r>
    <s v="FL250087"/>
    <s v="Samuel Pierce"/>
    <s v="Male"/>
    <n v="25"/>
    <s v="Male"/>
    <x v="5"/>
    <s v="English"/>
    <s v="Mobile Apps"/>
    <n v="2"/>
    <n v="75"/>
    <n v="3.7"/>
    <b v="0"/>
    <n v="0.79"/>
    <s v="Follow-up"/>
    <s v="On Hold"/>
    <n v="1"/>
    <n v="1"/>
    <s v="Short Duration"/>
    <s v="EXCELLENT"/>
  </r>
  <r>
    <s v="FL250088"/>
    <s v="Briana Smith"/>
    <s v="Female"/>
    <n v="38"/>
    <s v="Male"/>
    <x v="20"/>
    <s v="Spanish"/>
    <s v="Web Development"/>
    <n v="19"/>
    <s v="75"/>
    <n v="2.2999999999999998"/>
    <b v="0"/>
    <n v="0.61"/>
    <s v="Follow-up"/>
    <s v="On Hold"/>
    <n v="20"/>
    <n v="9"/>
    <s v="Medium Duration"/>
    <s v="GOOD"/>
  </r>
  <r>
    <s v="FL250089"/>
    <s v="Ronald Barrett"/>
    <s v="Male"/>
    <n v="57"/>
    <s v="Male"/>
    <x v="14"/>
    <s v="Russian"/>
    <s v="AI"/>
    <n v="16"/>
    <s v="100"/>
    <n v="3.1"/>
    <b v="0"/>
    <n v="0.79"/>
    <s v="Reviewed"/>
    <s v="Active"/>
    <n v="18"/>
    <n v="4"/>
    <s v="Short Duration"/>
    <s v="EXCELLENT"/>
  </r>
  <r>
    <s v="FL250090"/>
    <s v="Matthew Smith"/>
    <s v="Male"/>
    <n v="32"/>
    <s v="Male"/>
    <x v="11"/>
    <s v="Hindi"/>
    <s v="Mobile Apps"/>
    <n v="10"/>
    <n v="20"/>
    <n v="2.4"/>
    <b v="0"/>
    <n v="0.86"/>
    <s v="Follow-up"/>
    <s v="On Hold"/>
    <n v="9"/>
    <n v="3"/>
    <s v="Short Duration"/>
    <s v="EXCELLENT"/>
  </r>
  <r>
    <s v="FL250091"/>
    <s v="Logan Huang"/>
    <s v="Male"/>
    <n v="21"/>
    <s v="Male"/>
    <x v="0"/>
    <s v="Italian"/>
    <s v="DevOps"/>
    <n v="2"/>
    <n v="100"/>
    <n v="1.6"/>
    <b v="1"/>
    <n v="0.97"/>
    <s v="Urgent"/>
    <s v="Completed"/>
    <n v="4"/>
    <n v="2"/>
    <s v="Short Duration"/>
    <s v="EXCELLENT"/>
  </r>
  <r>
    <s v="FL250092"/>
    <s v="Miranda Hutchinson"/>
    <s v="Female"/>
    <n v="57"/>
    <s v="Male"/>
    <x v="15"/>
    <s v="English"/>
    <s v="Cybersecurity"/>
    <n v="18"/>
    <s v="50"/>
    <n v="2.4"/>
    <b v="1"/>
    <n v="0.63"/>
    <s v="Urgent"/>
    <s v="Active"/>
    <n v="11"/>
    <n v="9"/>
    <s v="Medium Duration"/>
    <s v="GOOD"/>
  </r>
  <r>
    <s v="FL250093"/>
    <s v="Paul Richardson"/>
    <s v="Male"/>
    <n v="53"/>
    <s v="Male"/>
    <x v="19"/>
    <s v="Mandarin"/>
    <s v="UI/UX Design"/>
    <n v="21"/>
    <n v="100"/>
    <n v="2.5125695216907653"/>
    <b v="1"/>
    <n v="0.97"/>
    <s v="Pending"/>
    <s v="Inactive"/>
    <n v="20"/>
    <n v="10"/>
    <s v="Medium Duration"/>
    <s v="EXCELLENT"/>
  </r>
  <r>
    <s v="FL250094"/>
    <s v="Jose Jones"/>
    <s v="Male"/>
    <n v="35"/>
    <s v="Male"/>
    <x v="14"/>
    <s v="Russian"/>
    <s v="Blockchain Development"/>
    <n v="3"/>
    <n v="30"/>
    <n v="3.8"/>
    <b v="1"/>
    <n v="0.81"/>
    <s v="Urgent"/>
    <s v="Active"/>
    <n v="3"/>
    <n v="2"/>
    <s v="Short Duration"/>
    <s v="EXCELLENT"/>
  </r>
  <r>
    <s v="FL250095"/>
    <s v="Denise Smith"/>
    <s v="Female"/>
    <n v="54"/>
    <s v="Male"/>
    <x v="19"/>
    <s v="Mandarin"/>
    <s v="Machine Learning"/>
    <n v="17"/>
    <s v="20"/>
    <n v="1.7"/>
    <b v="0"/>
    <n v="0.69"/>
    <s v="Reviewed"/>
    <s v="On Hold"/>
    <n v="17"/>
    <n v="15"/>
    <s v="Long Duration"/>
    <s v="GOOD"/>
  </r>
  <r>
    <s v="FL250096"/>
    <s v="Shelby Mcmahon"/>
    <s v="Female"/>
    <n v="36"/>
    <s v="Male"/>
    <x v="0"/>
    <s v="Italian"/>
    <s v="UI/UX Design"/>
    <n v="0"/>
    <s v="20"/>
    <n v="1.3"/>
    <b v="1"/>
    <n v="0.64"/>
    <s v="Urgent"/>
    <s v="Inactive"/>
    <n v="2"/>
    <n v="2"/>
    <s v="Short Duration"/>
    <s v="GOOD"/>
  </r>
  <r>
    <s v="FL250097"/>
    <s v="Bethany Wright"/>
    <s v="Female"/>
    <n v="49"/>
    <s v="Male"/>
    <x v="21"/>
    <s v="Spanish"/>
    <s v="Cybersecurity"/>
    <n v="25"/>
    <s v="50"/>
    <n v="5"/>
    <b v="0"/>
    <n v="0.77"/>
    <s v="Urgent"/>
    <s v="Active"/>
    <n v="14"/>
    <n v="8"/>
    <s v="Medium Duration"/>
    <s v="EXCELLENT"/>
  </r>
  <r>
    <s v="FL250098"/>
    <s v="David Ortiz"/>
    <s v="Male"/>
    <n v="37"/>
    <s v="Male"/>
    <x v="5"/>
    <s v="English"/>
    <s v="Blockchain Development"/>
    <n v="17"/>
    <s v="20"/>
    <n v="3.3"/>
    <b v="0"/>
    <n v="0.96"/>
    <s v="Reviewed"/>
    <s v="Completed"/>
    <n v="20"/>
    <n v="11"/>
    <s v="Medium Duration"/>
    <s v="EXCELLENT"/>
  </r>
  <r>
    <s v="FL250099"/>
    <s v="Andrew Lynch"/>
    <s v="Male"/>
    <m/>
    <s v="Male"/>
    <x v="5"/>
    <s v="English"/>
    <s v="UI/UX Design"/>
    <n v="5"/>
    <n v="20"/>
    <n v="1.1000000000000001"/>
    <b v="0"/>
    <n v="0.74"/>
    <s v="Follow-up"/>
    <s v="Completed"/>
    <n v="2"/>
    <n v="1"/>
    <s v="Short Duration"/>
    <s v="EXCELLENT"/>
  </r>
  <r>
    <s v="FL250100"/>
    <s v="Kristopher Meyers"/>
    <s v="Male"/>
    <n v="32"/>
    <s v="Male"/>
    <x v="17"/>
    <s v="Arabic"/>
    <s v="UI/UX Design"/>
    <n v="10"/>
    <s v="50"/>
    <n v="1.2"/>
    <b v="0"/>
    <n v="0.89"/>
    <s v="Follow-up"/>
    <s v="Active"/>
    <n v="8"/>
    <n v="12"/>
    <s v="Medium Duration"/>
    <s v="EXCELLENT"/>
  </r>
  <r>
    <s v="FL250101"/>
    <s v="Thomas Roth"/>
    <s v="Male"/>
    <n v="35"/>
    <s v="Male"/>
    <x v="11"/>
    <s v="Hindi"/>
    <s v="Mobile Apps"/>
    <n v="0"/>
    <s v=""/>
    <n v="2"/>
    <b v="1"/>
    <n v="0.64"/>
    <s v="Reviewed"/>
    <s v="Completed"/>
    <n v="4"/>
    <n v="1"/>
    <s v="Short Duration"/>
    <s v="GOOD"/>
  </r>
  <r>
    <s v="FL250102"/>
    <s v="Vicki Brown"/>
    <s v="Female"/>
    <n v="51"/>
    <s v="Male"/>
    <x v="14"/>
    <s v="Russian"/>
    <s v="Graphic Design"/>
    <n v="2"/>
    <n v="30"/>
    <n v="4.5"/>
    <b v="0"/>
    <n v="0.64"/>
    <s v="Pending"/>
    <s v="Completed"/>
    <n v="5"/>
    <n v="1"/>
    <s v="Short Duration"/>
    <s v="GOOD"/>
  </r>
  <r>
    <s v="FL250103"/>
    <s v="Stacy Sutton"/>
    <s v="Female"/>
    <n v="50"/>
    <s v="Male"/>
    <x v="14"/>
    <s v="Russian"/>
    <s v="DevOps"/>
    <n v="30"/>
    <s v="100"/>
    <n v="3"/>
    <b v="1"/>
    <n v="0.73"/>
    <s v="Urgent"/>
    <s v="Completed"/>
    <n v="13"/>
    <n v="6"/>
    <s v="Short Duration"/>
    <s v="EXCELLENT"/>
  </r>
  <r>
    <s v="FL250104"/>
    <s v="Kimberly Holland"/>
    <s v="Female"/>
    <n v="21"/>
    <s v="Male"/>
    <x v="6"/>
    <s v="Turkish"/>
    <s v="Blockchain Development"/>
    <n v="2"/>
    <n v="50"/>
    <n v="4.9000000000000004"/>
    <b v="1"/>
    <n v="0.68"/>
    <s v="Reviewed"/>
    <s v="Inactive"/>
    <n v="2"/>
    <n v="3"/>
    <s v="Short Duration"/>
    <s v="GOOD"/>
  </r>
  <r>
    <s v="FL250105"/>
    <s v="Travis Richardson"/>
    <s v="Male"/>
    <n v="25"/>
    <s v="Male"/>
    <x v="5"/>
    <s v="English"/>
    <s v="Graphic Design"/>
    <n v="3"/>
    <n v="30"/>
    <n v="2.5125695216907653"/>
    <b v="0"/>
    <n v="0.88"/>
    <s v="Urgent"/>
    <s v="Completed"/>
    <n v="2"/>
    <n v="4"/>
    <s v="Short Duration"/>
    <s v="EXCELLENT"/>
  </r>
  <r>
    <s v="FL250106"/>
    <s v="Jasmin Ho"/>
    <s v="Female"/>
    <n v="57"/>
    <s v="Male"/>
    <x v="16"/>
    <s v="French"/>
    <s v="DevOps"/>
    <n v="21"/>
    <n v="40"/>
    <n v="2.5"/>
    <b v="0"/>
    <n v="0.77"/>
    <s v="Pending"/>
    <s v="Completed"/>
    <n v="13"/>
    <n v="10"/>
    <s v="Medium Duration"/>
    <s v="EXCELLENT"/>
  </r>
  <r>
    <s v="FL250107"/>
    <s v="Mark Paul"/>
    <s v="Male"/>
    <n v="58"/>
    <s v="Male"/>
    <x v="14"/>
    <s v="Russian"/>
    <s v="Blockchain Development"/>
    <n v="3"/>
    <s v=""/>
    <n v="0"/>
    <b v="1"/>
    <n v="0.79"/>
    <s v="Urgent"/>
    <s v="Completed"/>
    <n v="3"/>
    <n v="4"/>
    <s v="Short Duration"/>
    <s v="EXCELLENT"/>
  </r>
  <r>
    <s v="FL250108"/>
    <s v="Jennifer Lewis"/>
    <s v="Female"/>
    <n v="45"/>
    <s v="Male"/>
    <x v="4"/>
    <s v="Indonesian"/>
    <s v="Mobile Apps"/>
    <n v="19"/>
    <s v="40"/>
    <n v="2.5125695216907653"/>
    <b v="1"/>
    <n v="0.72"/>
    <s v="Reviewed"/>
    <s v="Inactive"/>
    <n v="12"/>
    <n v="6"/>
    <s v="Short Duration"/>
    <s v="EXCELLENT"/>
  </r>
  <r>
    <s v="FL250109"/>
    <s v="Elizabeth Lester"/>
    <s v="Female"/>
    <n v="23"/>
    <s v="Male"/>
    <x v="5"/>
    <s v="English"/>
    <s v="Web Development"/>
    <n v="0"/>
    <s v="20"/>
    <n v="4.7"/>
    <b v="1"/>
    <n v="0.6"/>
    <s v="Urgent"/>
    <s v="Active"/>
    <n v="2"/>
    <n v="1"/>
    <s v="Short Duration"/>
    <s v="GOOD"/>
  </r>
  <r>
    <s v="FL250110"/>
    <s v="Kimberly Griffin"/>
    <s v="Female"/>
    <n v="46"/>
    <s v="Male"/>
    <x v="5"/>
    <s v="English"/>
    <s v="AI"/>
    <n v="9"/>
    <n v="30"/>
    <n v="3.5"/>
    <s v="Unknown"/>
    <n v="0.72"/>
    <s v="Follow-up"/>
    <s v="On Hold"/>
    <n v="15"/>
    <n v="9"/>
    <s v="Medium Duration"/>
    <s v="EXCELLENT"/>
  </r>
  <r>
    <s v="FL250111"/>
    <s v="Tyler Warner"/>
    <s v="Male"/>
    <n v="27"/>
    <s v="Male"/>
    <x v="8"/>
    <s v="Spanish"/>
    <s v="UI/UX Design"/>
    <n v="5"/>
    <s v="30"/>
    <n v="2.5125695216907653"/>
    <b v="0"/>
    <n v="0.92"/>
    <s v="Pending"/>
    <s v="Completed"/>
    <n v="3"/>
    <n v="3"/>
    <s v="Short Duration"/>
    <s v="EXCELLENT"/>
  </r>
  <r>
    <s v="FL250112"/>
    <s v="Jane Cox"/>
    <s v="Female"/>
    <n v="32"/>
    <s v="Male"/>
    <x v="5"/>
    <s v="English"/>
    <s v="Machine Learning"/>
    <n v="6"/>
    <n v="50"/>
    <n v="3.4"/>
    <b v="1"/>
    <n v="0.79"/>
    <s v="Pending"/>
    <s v="Active"/>
    <n v="11"/>
    <n v="4"/>
    <s v="Short Duration"/>
    <s v="EXCELLENT"/>
  </r>
  <r>
    <s v="FL250113"/>
    <s v="Leah Williams"/>
    <s v="Female"/>
    <n v="48"/>
    <s v="Male"/>
    <x v="8"/>
    <s v="Spanish"/>
    <s v="Machine Learning"/>
    <n v="6"/>
    <n v="75"/>
    <n v="2.5"/>
    <s v="Unknown"/>
    <n v="0.92"/>
    <s v="Pending"/>
    <s v="Completed"/>
    <n v="13"/>
    <n v="1"/>
    <s v="Short Duration"/>
    <s v="EXCELLENT"/>
  </r>
  <r>
    <s v="FL250114"/>
    <s v="Kevin Wong"/>
    <s v="Male"/>
    <n v="30"/>
    <s v="Male"/>
    <x v="6"/>
    <s v="Turkish"/>
    <s v="Mobile Apps"/>
    <n v="3"/>
    <n v="30"/>
    <n v="1.1000000000000001"/>
    <b v="1"/>
    <n v="0.79"/>
    <s v="Reviewed"/>
    <s v="Inactive"/>
    <n v="2"/>
    <n v="1"/>
    <s v="Short Duration"/>
    <s v="EXCELLENT"/>
  </r>
  <r>
    <s v="FL250115"/>
    <s v="Robert Andrews"/>
    <s v="Male"/>
    <n v="59"/>
    <s v="Male"/>
    <x v="6"/>
    <s v="Turkish"/>
    <s v="AI"/>
    <n v="13"/>
    <n v="20"/>
    <n v="4.8"/>
    <s v="Unknown"/>
    <n v="0.79"/>
    <s v="Pending"/>
    <s v="Active"/>
    <n v="7"/>
    <n v="10"/>
    <s v="Medium Duration"/>
    <s v="EXCELLENT"/>
  </r>
  <r>
    <s v="FL250116"/>
    <s v="Jessica Torres"/>
    <s v="Female"/>
    <n v="32"/>
    <s v="Male"/>
    <x v="20"/>
    <s v="Spanish"/>
    <s v="AI"/>
    <n v="5"/>
    <n v="30"/>
    <n v="2.5125695216907653"/>
    <b v="0"/>
    <n v="0.86"/>
    <s v="Follow-up"/>
    <s v="Inactive"/>
    <n v="3"/>
    <n v="1"/>
    <s v="Short Duration"/>
    <s v="EXCELLENT"/>
  </r>
  <r>
    <s v="FL250117"/>
    <s v="Teresa Kim"/>
    <s v="Female"/>
    <n v="57"/>
    <s v="Male"/>
    <x v="17"/>
    <s v="Arabic"/>
    <s v="UI/UX Design"/>
    <n v="4"/>
    <n v="40"/>
    <n v="3.4"/>
    <b v="1"/>
    <n v="0.68"/>
    <s v="Reviewed"/>
    <s v="Completed"/>
    <n v="1"/>
    <n v="4"/>
    <s v="Short Duration"/>
    <s v="GOOD"/>
  </r>
  <r>
    <s v="FL250118"/>
    <s v="Jon Morgan"/>
    <s v="Male"/>
    <n v="27"/>
    <s v="Male"/>
    <x v="1"/>
    <s v="English"/>
    <s v="Machine Learning"/>
    <n v="7"/>
    <n v="20"/>
    <n v="3.2"/>
    <b v="1"/>
    <n v="0.62"/>
    <s v="Follow-up"/>
    <s v="Completed"/>
    <n v="9"/>
    <n v="3"/>
    <s v="Short Duration"/>
    <s v="GOOD"/>
  </r>
  <r>
    <s v="FL250119"/>
    <s v="Gloria Chaney"/>
    <s v="Female"/>
    <n v="33"/>
    <s v="Male"/>
    <x v="9"/>
    <s v="Indonesian"/>
    <s v="Machine Learning"/>
    <n v="13"/>
    <s v="20"/>
    <n v="3.2"/>
    <b v="0"/>
    <n v="0.79"/>
    <s v="Urgent"/>
    <s v="Inactive"/>
    <n v="8"/>
    <n v="9"/>
    <s v="Medium Duration"/>
    <s v="EXCELLENT"/>
  </r>
  <r>
    <s v="FL250120"/>
    <s v="Jesse Campbell"/>
    <s v="Male"/>
    <n v="29"/>
    <s v="Male"/>
    <x v="13"/>
    <s v="Korean"/>
    <s v="Data Analysis"/>
    <n v="4"/>
    <s v="30"/>
    <n v="0"/>
    <b v="1"/>
    <n v="0.82"/>
    <s v="Urgent"/>
    <s v="On Hold"/>
    <n v="5"/>
    <n v="3"/>
    <s v="Short Duration"/>
    <s v="EXCELLENT"/>
  </r>
  <r>
    <s v="FL250121"/>
    <s v="Allison Tucker MD"/>
    <s v="Female"/>
    <n v="36"/>
    <s v="Male"/>
    <x v="4"/>
    <s v="Indonesian"/>
    <s v="UI/UX Design"/>
    <n v="13"/>
    <s v="75"/>
    <n v="2.5125695216907653"/>
    <b v="1"/>
    <n v="0.79"/>
    <s v="Urgent"/>
    <s v="Inactive"/>
    <n v="14"/>
    <n v="4"/>
    <s v="Short Duration"/>
    <s v="EXCELLENT"/>
  </r>
  <r>
    <s v="FL250122"/>
    <s v="Candice Petersen"/>
    <s v="Female"/>
    <n v="47"/>
    <s v="Male"/>
    <x v="0"/>
    <s v="Italian"/>
    <s v="DevOps"/>
    <n v="5"/>
    <n v="40"/>
    <n v="3.7"/>
    <b v="0"/>
    <n v="0.93"/>
    <s v="Urgent"/>
    <s v="Completed"/>
    <n v="3"/>
    <n v="1"/>
    <s v="Short Duration"/>
    <s v="EXCELLENT"/>
  </r>
  <r>
    <s v="FL250123"/>
    <s v="Christopher Nichols"/>
    <s v="Male"/>
    <n v="48"/>
    <s v="Male"/>
    <x v="15"/>
    <s v="English"/>
    <s v="Machine Learning"/>
    <n v="15"/>
    <n v="50"/>
    <n v="1"/>
    <b v="1"/>
    <n v="0.64"/>
    <s v="Follow-up"/>
    <s v="Inactive"/>
    <n v="14"/>
    <n v="5"/>
    <s v="Short Duration"/>
    <s v="GOOD"/>
  </r>
  <r>
    <s v="FL250124"/>
    <s v="Debra Garcia"/>
    <s v="Female"/>
    <n v="27"/>
    <s v="Male"/>
    <x v="19"/>
    <s v="Mandarin"/>
    <s v="UI/UX Design"/>
    <n v="8"/>
    <n v="50"/>
    <n v="0"/>
    <s v="Unknown"/>
    <n v="0.79"/>
    <s v="Reviewed"/>
    <s v="On Hold"/>
    <n v="14"/>
    <n v="6"/>
    <s v="Short Duration"/>
    <s v="EXCELLENT"/>
  </r>
  <r>
    <s v="FL250125"/>
    <s v="Andrew Fuentes"/>
    <s v="Male"/>
    <n v="34"/>
    <s v="Male"/>
    <x v="1"/>
    <s v="English"/>
    <s v="Web Development"/>
    <n v="10"/>
    <s v=""/>
    <n v="1.7"/>
    <b v="0"/>
    <n v="0.96"/>
    <s v="Reviewed"/>
    <s v="Inactive"/>
    <n v="7"/>
    <n v="9"/>
    <s v="Medium Duration"/>
    <s v="EXCELLENT"/>
  </r>
  <r>
    <s v="FL250126"/>
    <s v="Jason Carter"/>
    <s v="Male"/>
    <n v="49"/>
    <s v="Male"/>
    <x v="13"/>
    <s v="Korean"/>
    <s v="Data Analysis"/>
    <n v="19"/>
    <s v=""/>
    <n v="5"/>
    <b v="1"/>
    <n v="0.83"/>
    <s v="Pending"/>
    <s v="On Hold"/>
    <n v="11"/>
    <n v="5"/>
    <s v="Short Duration"/>
    <s v="EXCELLENT"/>
  </r>
  <r>
    <s v="FL250127"/>
    <s v="Austin Romero"/>
    <s v="Male"/>
    <n v="30"/>
    <s v="Male"/>
    <x v="12"/>
    <s v="Portuguese"/>
    <s v="Mobile Apps"/>
    <n v="10"/>
    <n v="100"/>
    <n v="1.7"/>
    <b v="1"/>
    <n v="0.64"/>
    <s v="Follow-up"/>
    <s v="On Hold"/>
    <n v="14"/>
    <n v="9"/>
    <s v="Medium Duration"/>
    <s v="GOOD"/>
  </r>
  <r>
    <s v="FL250128"/>
    <s v="Clayton Burns"/>
    <s v="Male"/>
    <n v="31"/>
    <s v="Male"/>
    <x v="17"/>
    <s v="Arabic"/>
    <s v="Graphic Design"/>
    <n v="8"/>
    <s v="40"/>
    <n v="4.4000000000000004"/>
    <b v="0"/>
    <n v="0.7"/>
    <s v="Urgent"/>
    <s v="Inactive"/>
    <n v="15"/>
    <n v="5"/>
    <s v="Short Duration"/>
    <s v="GOOD"/>
  </r>
  <r>
    <s v="FL250129"/>
    <s v="Jonathan Clark"/>
    <s v="Male"/>
    <n v="58"/>
    <s v="Male"/>
    <x v="19"/>
    <s v="Mandarin"/>
    <s v="Machine Learning"/>
    <n v="9"/>
    <s v="20"/>
    <n v="0"/>
    <b v="0"/>
    <n v="0.65"/>
    <s v="Follow-up"/>
    <s v="Inactive"/>
    <n v="15"/>
    <n v="7"/>
    <s v="Medium Duration"/>
    <s v="GOOD"/>
  </r>
  <r>
    <s v="FL250130"/>
    <s v="Alexander Griffin"/>
    <s v="Male"/>
    <n v="47"/>
    <s v="Male"/>
    <x v="16"/>
    <s v="French"/>
    <s v="Machine Learning"/>
    <n v="13"/>
    <s v="40"/>
    <n v="3.4"/>
    <s v="Unknown"/>
    <n v="0.67"/>
    <s v="Pending"/>
    <s v="Active"/>
    <n v="7"/>
    <n v="3"/>
    <s v="Short Duration"/>
    <s v="GOOD"/>
  </r>
  <r>
    <s v="FL250131"/>
    <s v="Shelly Whitehead"/>
    <s v="Female"/>
    <n v="45"/>
    <s v="Male"/>
    <x v="7"/>
    <s v="English"/>
    <s v="Cybersecurity"/>
    <n v="14"/>
    <n v="100"/>
    <n v="1.1000000000000001"/>
    <b v="0"/>
    <n v="0.93"/>
    <s v="Pending"/>
    <s v="Completed"/>
    <n v="12"/>
    <n v="12"/>
    <s v="Medium Duration"/>
    <s v="EXCELLENT"/>
  </r>
  <r>
    <s v="FL250132"/>
    <s v="Kaitlyn Davis"/>
    <s v="Female"/>
    <n v="57"/>
    <s v="Male"/>
    <x v="16"/>
    <s v="French"/>
    <s v="Machine Learning"/>
    <n v="0"/>
    <s v="50"/>
    <n v="1.6"/>
    <b v="0"/>
    <n v="0.6"/>
    <s v="Follow-up"/>
    <s v="On Hold"/>
    <n v="3"/>
    <n v="2"/>
    <s v="Short Duration"/>
    <s v="GOOD"/>
  </r>
  <r>
    <s v="FL250133"/>
    <s v="Christopher Jones"/>
    <s v="Male"/>
    <n v="50"/>
    <s v="Male"/>
    <x v="11"/>
    <s v="Hindi"/>
    <s v="Web Development"/>
    <n v="22"/>
    <s v="100"/>
    <n v="4.0999999999999996"/>
    <b v="0"/>
    <n v="0.62"/>
    <s v="Follow-up"/>
    <s v="Active"/>
    <n v="17"/>
    <n v="6"/>
    <s v="Short Duration"/>
    <s v="GOOD"/>
  </r>
  <r>
    <s v="FL250134"/>
    <s v="Cindy Jacobs"/>
    <s v="Female"/>
    <m/>
    <s v="Male"/>
    <x v="12"/>
    <s v="Portuguese"/>
    <s v="Machine Learning"/>
    <n v="4"/>
    <s v=""/>
    <n v="2.5"/>
    <s v="Unknown"/>
    <n v="0.7"/>
    <s v="Follow-up"/>
    <s v="Inactive"/>
    <n v="2"/>
    <n v="1"/>
    <s v="Short Duration"/>
    <s v="GOOD"/>
  </r>
  <r>
    <s v="FL250135"/>
    <s v="Penny Day"/>
    <s v="Female"/>
    <n v="45"/>
    <s v="Male"/>
    <x v="4"/>
    <s v="Indonesian"/>
    <s v="Blockchain Development"/>
    <n v="22"/>
    <n v="100"/>
    <n v="4"/>
    <b v="1"/>
    <n v="0.75"/>
    <s v="Reviewed"/>
    <s v="Completed"/>
    <n v="16"/>
    <n v="4"/>
    <s v="Short Duration"/>
    <s v="EXCELLENT"/>
  </r>
  <r>
    <s v="FL250136"/>
    <s v="Thomas Ingram"/>
    <s v="Male"/>
    <n v="60"/>
    <s v="Male"/>
    <x v="18"/>
    <s v="Afrikaans"/>
    <s v="Cybersecurity"/>
    <n v="39"/>
    <s v="75"/>
    <n v="1.4"/>
    <b v="0"/>
    <n v="0.7"/>
    <s v="Urgent"/>
    <s v="Active"/>
    <n v="10"/>
    <n v="3"/>
    <s v="Short Duration"/>
    <s v="GOOD"/>
  </r>
  <r>
    <s v="FL250137"/>
    <s v="Donna Hansen"/>
    <s v="Female"/>
    <n v="43"/>
    <s v="Male"/>
    <x v="7"/>
    <s v="English"/>
    <s v="Cybersecurity"/>
    <n v="5"/>
    <n v="50"/>
    <n v="2.5125695216907653"/>
    <b v="1"/>
    <n v="0.84"/>
    <s v="Follow-up"/>
    <s v="On Hold"/>
    <n v="1"/>
    <n v="3"/>
    <s v="Short Duration"/>
    <s v="EXCELLENT"/>
  </r>
  <r>
    <s v="FL250138"/>
    <s v="Donna Bailey"/>
    <s v="Female"/>
    <n v="39"/>
    <s v="Male"/>
    <x v="16"/>
    <s v="French"/>
    <s v="Cybersecurity"/>
    <n v="5"/>
    <n v="40"/>
    <n v="1.2"/>
    <b v="0"/>
    <n v="0.83"/>
    <s v="Follow-up"/>
    <s v="Active"/>
    <n v="4"/>
    <n v="1"/>
    <s v="Short Duration"/>
    <s v="EXCELLENT"/>
  </r>
  <r>
    <s v="FL250139"/>
    <s v="Joshua Armstrong"/>
    <s v="Male"/>
    <n v="26"/>
    <s v="Male"/>
    <x v="20"/>
    <s v="Spanish"/>
    <s v="UI/UX Design"/>
    <n v="5"/>
    <s v="50"/>
    <n v="0"/>
    <b v="0"/>
    <n v="0.79"/>
    <s v="Follow-up"/>
    <s v="On Hold"/>
    <n v="3"/>
    <n v="1"/>
    <s v="Short Duration"/>
    <s v="EXCELLENT"/>
  </r>
  <r>
    <s v="FL250140"/>
    <s v="Jonathan Garza"/>
    <s v="Male"/>
    <n v="31"/>
    <s v="Male"/>
    <x v="2"/>
    <s v="Germany"/>
    <s v="Cybersecurity"/>
    <n v="11"/>
    <s v="50"/>
    <n v="3.1"/>
    <b v="0"/>
    <n v="0.88"/>
    <s v="Pending"/>
    <s v="Inactive"/>
    <n v="14"/>
    <n v="3"/>
    <s v="Short Duration"/>
    <s v="EXCELLENT"/>
  </r>
  <r>
    <s v="FL250141"/>
    <s v="Charles Jones"/>
    <s v="Male"/>
    <n v="52"/>
    <s v="Male"/>
    <x v="16"/>
    <s v="French"/>
    <s v="UI/UX Design"/>
    <n v="15"/>
    <s v="50"/>
    <n v="0"/>
    <b v="1"/>
    <n v="0.81"/>
    <s v="Pending"/>
    <s v="Completed"/>
    <n v="10"/>
    <n v="12"/>
    <s v="Medium Duration"/>
    <s v="EXCELLENT"/>
  </r>
  <r>
    <s v="FL250142"/>
    <s v="Lindsey Miles"/>
    <s v="Female"/>
    <n v="34"/>
    <s v="Male"/>
    <x v="11"/>
    <s v="Hindi"/>
    <s v="Data Analysis"/>
    <n v="5"/>
    <n v="20"/>
    <n v="2.2000000000000002"/>
    <b v="1"/>
    <n v="0.8"/>
    <s v="Reviewed"/>
    <s v="Completed"/>
    <n v="3"/>
    <n v="3"/>
    <s v="Short Duration"/>
    <s v="EXCELLENT"/>
  </r>
  <r>
    <s v="FL250143"/>
    <s v="Eduardo Reed"/>
    <s v="Male"/>
    <n v="45"/>
    <s v="Male"/>
    <x v="7"/>
    <s v="English"/>
    <s v="Web Development"/>
    <n v="7"/>
    <s v="75"/>
    <n v="3"/>
    <b v="1"/>
    <n v="0.67"/>
    <s v="Urgent"/>
    <s v="Completed"/>
    <n v="7"/>
    <n v="8"/>
    <s v="Medium Duration"/>
    <s v="GOOD"/>
  </r>
  <r>
    <s v="FL250144"/>
    <s v="Lee Fowler"/>
    <s v="Male"/>
    <n v="46"/>
    <s v="Male"/>
    <x v="7"/>
    <s v="English"/>
    <s v="Cybersecurity"/>
    <n v="9"/>
    <n v="20"/>
    <n v="0"/>
    <b v="0"/>
    <n v="0.82"/>
    <s v="Reviewed"/>
    <s v="Inactive"/>
    <n v="14"/>
    <n v="6"/>
    <s v="Short Duration"/>
    <s v="EXCELLENT"/>
  </r>
  <r>
    <s v="FL250145"/>
    <s v="Steven Jones Jr."/>
    <s v="Male"/>
    <n v="56"/>
    <s v="Male"/>
    <x v="16"/>
    <s v="French"/>
    <s v="UI/UX Design"/>
    <n v="21"/>
    <n v="100"/>
    <n v="0"/>
    <b v="1"/>
    <n v="0.78"/>
    <s v="Urgent"/>
    <s v="On Hold"/>
    <n v="18"/>
    <n v="13"/>
    <s v="Long Duration"/>
    <s v="EXCELLENT"/>
  </r>
  <r>
    <s v="FL250146"/>
    <s v="Ashley Chen"/>
    <s v="Female"/>
    <n v="59"/>
    <s v="Male"/>
    <x v="2"/>
    <s v="Germany"/>
    <s v="AI"/>
    <n v="7"/>
    <n v="40"/>
    <n v="1.4"/>
    <b v="0"/>
    <n v="0.81"/>
    <s v="Pending"/>
    <s v="Inactive"/>
    <n v="9"/>
    <n v="11"/>
    <s v="Medium Duration"/>
    <s v="EXCELLENT"/>
  </r>
  <r>
    <s v="FL250147"/>
    <s v="Erica Davis"/>
    <s v="Female"/>
    <n v="54"/>
    <s v="Male"/>
    <x v="17"/>
    <s v="Arabic"/>
    <s v="Blockchain Development"/>
    <n v="4"/>
    <s v=""/>
    <n v="1.4"/>
    <b v="1"/>
    <n v="0.74"/>
    <s v="Pending"/>
    <s v="Completed"/>
    <n v="5"/>
    <n v="1"/>
    <s v="Short Duration"/>
    <s v="EXCELLENT"/>
  </r>
  <r>
    <s v="FL250148"/>
    <s v="Wayne Gonzales"/>
    <s v="Male"/>
    <n v="36"/>
    <s v="Male"/>
    <x v="2"/>
    <s v="Germany"/>
    <s v="UI/UX Design"/>
    <n v="7"/>
    <s v="30"/>
    <n v="0"/>
    <b v="0"/>
    <n v="0.88"/>
    <s v="Pending"/>
    <s v="Inactive"/>
    <n v="7"/>
    <n v="2"/>
    <s v="Short Duration"/>
    <s v="EXCELLENT"/>
  </r>
  <r>
    <s v="FL250149"/>
    <s v="Gary Ballard"/>
    <s v="Male"/>
    <n v="25"/>
    <s v="Male"/>
    <x v="20"/>
    <s v="Spanish"/>
    <s v="Data Analysis"/>
    <n v="0"/>
    <s v="40"/>
    <n v="0"/>
    <b v="0"/>
    <n v="0.9"/>
    <s v="Reviewed"/>
    <s v="Inactive"/>
    <n v="1"/>
    <n v="2"/>
    <s v="Short Duration"/>
    <s v="EXCELLENT"/>
  </r>
  <r>
    <s v="FL250150"/>
    <s v="Maria Mcguire"/>
    <s v="Female"/>
    <n v="37"/>
    <s v="Male"/>
    <x v="14"/>
    <s v="Russian"/>
    <s v="Data Analysis"/>
    <n v="15"/>
    <n v="40"/>
    <n v="2.9"/>
    <b v="0"/>
    <n v="0.79"/>
    <s v="Follow-up"/>
    <s v="Inactive"/>
    <n v="6"/>
    <n v="8"/>
    <s v="Medium Duration"/>
    <s v="EXCELLENT"/>
  </r>
  <r>
    <s v="FL250151"/>
    <s v="Matthew Richards"/>
    <s v="Male"/>
    <m/>
    <s v="Male"/>
    <x v="6"/>
    <s v="Turkish"/>
    <s v="Data Analysis"/>
    <n v="10"/>
    <n v="40"/>
    <n v="0"/>
    <s v="Unknown"/>
    <n v="0.79"/>
    <s v="Follow-up"/>
    <s v="On Hold"/>
    <n v="6"/>
    <n v="2"/>
    <s v="Short Duration"/>
    <s v="EXCELLENT"/>
  </r>
  <r>
    <s v="FL250152"/>
    <s v="Patrick Malone"/>
    <s v="Male"/>
    <n v="29"/>
    <s v="Male"/>
    <x v="21"/>
    <s v="Spanish"/>
    <s v="Data Analysis"/>
    <n v="11"/>
    <s v="20"/>
    <n v="2.7"/>
    <b v="0"/>
    <n v="0.93"/>
    <s v="Pending"/>
    <s v="Active"/>
    <n v="13"/>
    <n v="7"/>
    <s v="Medium Duration"/>
    <s v="EXCELLENT"/>
  </r>
  <r>
    <s v="FL250153"/>
    <s v="Cindy Martin"/>
    <s v="Female"/>
    <n v="55"/>
    <s v="Male"/>
    <x v="8"/>
    <s v="Spanish"/>
    <s v="Mobile Apps"/>
    <n v="12"/>
    <s v="100"/>
    <n v="1.8"/>
    <b v="1"/>
    <n v="0.79"/>
    <s v="Follow-up"/>
    <s v="Active"/>
    <n v="11"/>
    <n v="3"/>
    <s v="Short Duration"/>
    <s v="EXCELLENT"/>
  </r>
  <r>
    <s v="FL250154"/>
    <s v="Anne Edwards"/>
    <s v="Female"/>
    <n v="38"/>
    <s v="Male"/>
    <x v="10"/>
    <s v="Japanese"/>
    <s v="DevOps"/>
    <n v="20"/>
    <n v="75"/>
    <n v="1.1000000000000001"/>
    <b v="0"/>
    <n v="0.71"/>
    <s v="Follow-up"/>
    <s v="Inactive"/>
    <n v="19"/>
    <n v="7"/>
    <s v="Medium Duration"/>
    <s v="EXCELLENT"/>
  </r>
  <r>
    <s v="FL250155"/>
    <s v="Mitchell Martin"/>
    <s v="Male"/>
    <n v="47"/>
    <s v="Male"/>
    <x v="13"/>
    <s v="Korean"/>
    <s v="DevOps"/>
    <n v="29"/>
    <n v="40"/>
    <n v="4.3"/>
    <b v="1"/>
    <n v="0.95"/>
    <s v="Reviewed"/>
    <s v="Active"/>
    <n v="11"/>
    <n v="8"/>
    <s v="Medium Duration"/>
    <s v="EXCELLENT"/>
  </r>
  <r>
    <s v="FL250156"/>
    <s v="Mitchell Patrick"/>
    <s v="Male"/>
    <n v="60"/>
    <s v="Male"/>
    <x v="12"/>
    <s v="Portuguese"/>
    <s v="Web Development"/>
    <n v="15"/>
    <s v="100"/>
    <n v="1.5"/>
    <b v="0"/>
    <n v="0.8"/>
    <s v="Urgent"/>
    <s v="Active"/>
    <n v="8"/>
    <n v="14"/>
    <s v="Long Duration"/>
    <s v="EXCELLENT"/>
  </r>
  <r>
    <s v="FL250157"/>
    <s v="Rebecca Lyons"/>
    <s v="Female"/>
    <n v="43"/>
    <s v="Male"/>
    <x v="0"/>
    <s v="Italian"/>
    <s v="Data Analysis"/>
    <n v="9"/>
    <n v="20"/>
    <n v="2.2000000000000002"/>
    <b v="0"/>
    <n v="0.79"/>
    <s v="Pending"/>
    <s v="Inactive"/>
    <n v="12"/>
    <n v="5"/>
    <s v="Short Duration"/>
    <s v="EXCELLENT"/>
  </r>
  <r>
    <s v="FL250158"/>
    <s v="Christian Lopez"/>
    <s v="Male"/>
    <n v="56"/>
    <s v="Male"/>
    <x v="18"/>
    <s v="Afrikaans"/>
    <s v="Data Analysis"/>
    <s v="0"/>
    <s v="100"/>
    <n v="3.2"/>
    <b v="0"/>
    <n v="0.62"/>
    <s v="Pending"/>
    <s v="Inactive"/>
    <n v="4"/>
    <n v="1"/>
    <s v="Short Duration"/>
    <s v="GOOD"/>
  </r>
  <r>
    <s v="FL250159"/>
    <s v="Nathan Blair"/>
    <s v="Male"/>
    <n v="42"/>
    <s v="Male"/>
    <x v="14"/>
    <s v="Russian"/>
    <s v="DevOps"/>
    <n v="2"/>
    <n v="50"/>
    <n v="1.9"/>
    <b v="0"/>
    <n v="0.95"/>
    <s v="Reviewed"/>
    <s v="Completed"/>
    <n v="2"/>
    <n v="3"/>
    <s v="Short Duration"/>
    <s v="EXCELLENT"/>
  </r>
  <r>
    <s v="FL250160"/>
    <s v="Patricia Lopez"/>
    <s v="Female"/>
    <n v="20"/>
    <s v="Male"/>
    <x v="21"/>
    <s v="Spanish"/>
    <s v="Graphic Design"/>
    <n v="0"/>
    <s v="40"/>
    <n v="2.5"/>
    <b v="0"/>
    <n v="0.79"/>
    <s v="Reviewed"/>
    <s v="Active"/>
    <n v="4"/>
    <n v="2"/>
    <s v="Short Duration"/>
    <s v="EXCELLENT"/>
  </r>
  <r>
    <s v="FL250161"/>
    <s v="Michelle Wu"/>
    <s v="Female"/>
    <n v="47"/>
    <s v="Male"/>
    <x v="4"/>
    <s v="Indonesian"/>
    <s v="UI/UX Design"/>
    <n v="12"/>
    <s v="40"/>
    <n v="4.5"/>
    <b v="0"/>
    <n v="0.62"/>
    <s v="Follow-up"/>
    <s v="On Hold"/>
    <n v="15"/>
    <n v="10"/>
    <s v="Medium Duration"/>
    <s v="GOOD"/>
  </r>
  <r>
    <s v="FL250162"/>
    <s v="Donald Mitchell"/>
    <s v="Male"/>
    <m/>
    <s v="Male"/>
    <x v="8"/>
    <s v="Spanish"/>
    <s v="Data Analysis"/>
    <n v="12"/>
    <n v="30"/>
    <n v="4.0999999999999996"/>
    <b v="0"/>
    <n v="0.68"/>
    <s v="Pending"/>
    <s v="Inactive"/>
    <n v="15"/>
    <n v="11"/>
    <s v="Medium Duration"/>
    <s v="GOOD"/>
  </r>
  <r>
    <s v="FL250163"/>
    <s v="Sean Gordon"/>
    <s v="Male"/>
    <n v="56"/>
    <s v="Male"/>
    <x v="4"/>
    <s v="Indonesian"/>
    <s v="DevOps"/>
    <n v="15"/>
    <n v="75"/>
    <n v="0"/>
    <b v="0"/>
    <n v="0.79"/>
    <s v="Urgent"/>
    <s v="Completed"/>
    <n v="9"/>
    <n v="9"/>
    <s v="Medium Duration"/>
    <s v="EXCELLENT"/>
  </r>
  <r>
    <s v="FL250164"/>
    <s v="Gregory Clarke"/>
    <s v="Male"/>
    <n v="59"/>
    <s v="Male"/>
    <x v="7"/>
    <s v="English"/>
    <s v="DevOps"/>
    <n v="29"/>
    <n v="75"/>
    <n v="2.5125695216907653"/>
    <b v="0"/>
    <n v="0.8"/>
    <s v="Reviewed"/>
    <s v="On Hold"/>
    <n v="19"/>
    <n v="7"/>
    <s v="Medium Duration"/>
    <s v="EXCELLENT"/>
  </r>
  <r>
    <s v="FL250165"/>
    <s v="Steven Whitney"/>
    <s v="Male"/>
    <n v="56"/>
    <s v="Male"/>
    <x v="10"/>
    <s v="Japanese"/>
    <s v="Cybersecurity"/>
    <n v="15"/>
    <s v="40"/>
    <n v="3.7"/>
    <s v="Unknown"/>
    <n v="0.92"/>
    <s v="Urgent"/>
    <s v="Active"/>
    <n v="14"/>
    <n v="9"/>
    <s v="Medium Duration"/>
    <s v="EXCELLENT"/>
  </r>
  <r>
    <s v="FL250166"/>
    <s v="Robin Acosta"/>
    <s v="Female"/>
    <n v="31"/>
    <s v="Male"/>
    <x v="18"/>
    <s v="Afrikaans"/>
    <s v="Web Development"/>
    <s v="0"/>
    <n v="75"/>
    <n v="1.3"/>
    <b v="1"/>
    <n v="0.65"/>
    <s v="Urgent"/>
    <s v="Completed"/>
    <n v="1"/>
    <n v="1"/>
    <s v="Short Duration"/>
    <s v="GOOD"/>
  </r>
  <r>
    <s v="FL250167"/>
    <s v="John Smith"/>
    <s v="Male"/>
    <n v="60"/>
    <s v="Male"/>
    <x v="13"/>
    <s v="Korean"/>
    <s v="Mobile Apps"/>
    <n v="33"/>
    <s v="40"/>
    <n v="3.6"/>
    <b v="1"/>
    <n v="0.87"/>
    <s v="Pending"/>
    <s v="Inactive"/>
    <n v="13"/>
    <n v="10"/>
    <s v="Medium Duration"/>
    <s v="EXCELLENT"/>
  </r>
  <r>
    <s v="FL250168"/>
    <s v="Susan Baker"/>
    <s v="Female"/>
    <n v="31"/>
    <s v="Male"/>
    <x v="15"/>
    <s v="English"/>
    <s v="Web Development"/>
    <n v="10"/>
    <s v="75"/>
    <n v="0"/>
    <b v="0"/>
    <n v="0.7"/>
    <s v="Pending"/>
    <s v="On Hold"/>
    <n v="11"/>
    <n v="9"/>
    <s v="Medium Duration"/>
    <s v="GOOD"/>
  </r>
  <r>
    <s v="FL250169"/>
    <s v="Anthony Larsen"/>
    <s v="Male"/>
    <n v="60"/>
    <s v="Male"/>
    <x v="8"/>
    <s v="Spanish"/>
    <s v="Cybersecurity"/>
    <n v="20"/>
    <s v="40"/>
    <n v="1.4"/>
    <b v="0"/>
    <n v="0.87"/>
    <s v="Reviewed"/>
    <s v="Inactive"/>
    <n v="18"/>
    <n v="17"/>
    <s v="Long Duration"/>
    <s v="EXCELLENT"/>
  </r>
  <r>
    <s v="FL250170"/>
    <s v="Nicholas Carpenter"/>
    <s v="Male"/>
    <n v="46"/>
    <s v="Male"/>
    <x v="16"/>
    <s v="French"/>
    <s v="DevOps"/>
    <n v="23"/>
    <s v="20"/>
    <n v="2.9"/>
    <b v="0"/>
    <n v="0.72"/>
    <s v="Pending"/>
    <s v="Active"/>
    <n v="19"/>
    <n v="5"/>
    <s v="Short Duration"/>
    <s v="EXCELLENT"/>
  </r>
  <r>
    <s v="FL250171"/>
    <s v="Debra Salazar"/>
    <s v="Female"/>
    <m/>
    <s v="Male"/>
    <x v="3"/>
    <s v="Dutch"/>
    <s v="Blockchain Development"/>
    <s v="0"/>
    <s v="40"/>
    <n v="2.8"/>
    <b v="0"/>
    <n v="0.8"/>
    <s v="Pending"/>
    <s v="On Hold"/>
    <n v="4"/>
    <n v="1"/>
    <s v="Short Duration"/>
    <s v="EXCELLENT"/>
  </r>
  <r>
    <s v="FL250172"/>
    <s v="William Smith"/>
    <s v="Male"/>
    <n v="34"/>
    <s v="Male"/>
    <x v="10"/>
    <s v="Japanese"/>
    <s v="UI/UX Design"/>
    <n v="0"/>
    <s v="20"/>
    <n v="1.7"/>
    <b v="0"/>
    <n v="0.66"/>
    <s v="Pending"/>
    <s v="Active"/>
    <n v="1"/>
    <n v="3"/>
    <s v="Short Duration"/>
    <s v="GOOD"/>
  </r>
  <r>
    <s v="FL250173"/>
    <s v="Caroline Gross"/>
    <s v="Female"/>
    <n v="42"/>
    <s v="Male"/>
    <x v="3"/>
    <s v="Dutch"/>
    <s v="Graphic Design"/>
    <n v="7"/>
    <n v="40"/>
    <n v="0"/>
    <b v="1"/>
    <n v="0.79"/>
    <s v="Urgent"/>
    <s v="Active"/>
    <n v="14"/>
    <n v="5"/>
    <s v="Short Duration"/>
    <s v="EXCELLENT"/>
  </r>
  <r>
    <s v="FL250174"/>
    <s v="Jeremy Sawyer"/>
    <s v="Male"/>
    <n v="31"/>
    <s v="Male"/>
    <x v="7"/>
    <s v="English"/>
    <s v="Data Analysis"/>
    <n v="4"/>
    <n v="75"/>
    <n v="1.1000000000000001"/>
    <b v="1"/>
    <n v="0.64"/>
    <s v="Reviewed"/>
    <s v="Completed"/>
    <n v="4"/>
    <n v="2"/>
    <s v="Short Duration"/>
    <s v="GOOD"/>
  </r>
  <r>
    <s v="FL250175"/>
    <s v="Eduardo Burns"/>
    <s v="Male"/>
    <n v="29"/>
    <s v="Male"/>
    <x v="12"/>
    <s v="Portuguese"/>
    <s v="UI/UX Design"/>
    <n v="9"/>
    <s v="20"/>
    <n v="2.5125695216907653"/>
    <s v="Unknown"/>
    <n v="0.68"/>
    <s v="Follow-up"/>
    <s v="Inactive"/>
    <n v="11"/>
    <n v="5"/>
    <s v="Short Duration"/>
    <s v="GOOD"/>
  </r>
  <r>
    <s v="FL250176"/>
    <s v="Amanda Jones"/>
    <s v="Female"/>
    <n v="57"/>
    <s v="Male"/>
    <x v="1"/>
    <s v="English"/>
    <s v="Graphic Design"/>
    <n v="17"/>
    <s v="20"/>
    <n v="3.6"/>
    <b v="0"/>
    <n v="0.63"/>
    <s v="Urgent"/>
    <s v="On Hold"/>
    <n v="10"/>
    <n v="4"/>
    <s v="Short Duration"/>
    <s v="GOOD"/>
  </r>
  <r>
    <s v="FL250177"/>
    <s v="Frederick Ware"/>
    <s v="Male"/>
    <n v="47"/>
    <s v="Male"/>
    <x v="11"/>
    <s v="Hindi"/>
    <s v="DevOps"/>
    <n v="8"/>
    <s v="20"/>
    <n v="4.5"/>
    <b v="1"/>
    <n v="0.72"/>
    <s v="Pending"/>
    <s v="Active"/>
    <n v="12"/>
    <n v="10"/>
    <s v="Medium Duration"/>
    <s v="EXCELLENT"/>
  </r>
  <r>
    <s v="FL250178"/>
    <s v="Michael Black"/>
    <s v="Male"/>
    <n v="47"/>
    <s v="Male"/>
    <x v="18"/>
    <s v="Afrikaans"/>
    <s v="AI"/>
    <n v="14"/>
    <n v="30"/>
    <n v="0"/>
    <b v="1"/>
    <n v="0.86"/>
    <s v="Urgent"/>
    <s v="Active"/>
    <n v="14"/>
    <n v="3"/>
    <s v="Short Duration"/>
    <s v="EXCELLENT"/>
  </r>
  <r>
    <s v="FL250179"/>
    <s v="Patricia Sanders"/>
    <s v="Female"/>
    <n v="45"/>
    <s v="Male"/>
    <x v="16"/>
    <s v="French"/>
    <s v="Graphic Design"/>
    <n v="21"/>
    <n v="30"/>
    <n v="1.5"/>
    <b v="1"/>
    <n v="0.73"/>
    <s v="Pending"/>
    <s v="On Hold"/>
    <n v="15"/>
    <n v="17"/>
    <s v="Long Duration"/>
    <s v="EXCELLENT"/>
  </r>
  <r>
    <s v="FL250180"/>
    <s v="Marc Joseph"/>
    <s v="Male"/>
    <n v="24"/>
    <s v="Male"/>
    <x v="6"/>
    <s v="Turkish"/>
    <s v="Machine Learning"/>
    <n v="1"/>
    <n v="30"/>
    <n v="3.7"/>
    <b v="0"/>
    <n v="0.95"/>
    <s v="Pending"/>
    <s v="Active"/>
    <n v="3"/>
    <n v="1"/>
    <s v="Short Duration"/>
    <s v="EXCELLENT"/>
  </r>
  <r>
    <s v="FL250181"/>
    <s v="Vanessa White"/>
    <s v="Female"/>
    <n v="31"/>
    <s v="Male"/>
    <x v="8"/>
    <s v="Spanish"/>
    <s v="Mobile Apps"/>
    <n v="12"/>
    <s v="20"/>
    <n v="2.2999999999999998"/>
    <b v="0"/>
    <n v="0.9"/>
    <s v="Urgent"/>
    <s v="Completed"/>
    <n v="11"/>
    <n v="6"/>
    <s v="Short Duration"/>
    <s v="EXCELLENT"/>
  </r>
  <r>
    <s v="FL250182"/>
    <s v="Jennifer Garcia"/>
    <s v="Female"/>
    <n v="20"/>
    <s v="Male"/>
    <x v="20"/>
    <s v="Spanish"/>
    <s v="Graphic Design"/>
    <n v="2"/>
    <n v="20"/>
    <n v="2.8"/>
    <b v="0"/>
    <n v="0.78"/>
    <s v="Reviewed"/>
    <s v="Completed"/>
    <n v="5"/>
    <n v="1"/>
    <s v="Short Duration"/>
    <s v="EXCELLENT"/>
  </r>
  <r>
    <s v="FL250183"/>
    <s v="Michael Zavala"/>
    <s v="Male"/>
    <n v="38"/>
    <s v="Male"/>
    <x v="10"/>
    <s v="Japanese"/>
    <s v="Web Development"/>
    <n v="3"/>
    <s v="30"/>
    <n v="3.5"/>
    <b v="0"/>
    <n v="0.97"/>
    <s v="Pending"/>
    <s v="Completed"/>
    <n v="3"/>
    <n v="1"/>
    <s v="Short Duration"/>
    <s v="EXCELLENT"/>
  </r>
  <r>
    <s v="FL250184"/>
    <s v="Kimberly Williams"/>
    <s v="Female"/>
    <n v="33"/>
    <s v="Male"/>
    <x v="2"/>
    <s v="Germany"/>
    <s v="UI/UX Design"/>
    <n v="11"/>
    <s v=""/>
    <n v="0"/>
    <b v="1"/>
    <n v="0.65"/>
    <s v="Reviewed"/>
    <s v="Completed"/>
    <n v="12"/>
    <n v="7"/>
    <s v="Medium Duration"/>
    <s v="GOOD"/>
  </r>
  <r>
    <s v="FL250185"/>
    <s v="Elizabeth Jenkins"/>
    <s v="Female"/>
    <n v="31"/>
    <s v="Male"/>
    <x v="1"/>
    <s v="English"/>
    <s v="Web Development"/>
    <n v="4"/>
    <s v="40"/>
    <n v="3.2"/>
    <b v="1"/>
    <n v="0.78"/>
    <s v="Follow-up"/>
    <s v="Active"/>
    <n v="4"/>
    <n v="1"/>
    <s v="Short Duration"/>
    <s v="EXCELLENT"/>
  </r>
  <r>
    <s v="FL250186"/>
    <s v="Brandon Ford"/>
    <s v="Male"/>
    <n v="41"/>
    <s v="Male"/>
    <x v="21"/>
    <s v="Spanish"/>
    <s v="Machine Learning"/>
    <n v="21"/>
    <s v="50"/>
    <n v="3.3"/>
    <b v="1"/>
    <n v="0.65"/>
    <s v="Pending"/>
    <s v="On Hold"/>
    <n v="20"/>
    <n v="4"/>
    <s v="Short Duration"/>
    <s v="GOOD"/>
  </r>
  <r>
    <s v="FL250187"/>
    <s v="Justin House"/>
    <s v="Male"/>
    <n v="54"/>
    <s v="Male"/>
    <x v="6"/>
    <s v="Turkish"/>
    <s v="Web Development"/>
    <n v="0"/>
    <n v="20"/>
    <n v="4.9000000000000004"/>
    <s v="Unknown"/>
    <n v="0.79"/>
    <s v="Reviewed"/>
    <s v="On Hold"/>
    <n v="2"/>
    <n v="4"/>
    <s v="Short Duration"/>
    <s v="EXCELLENT"/>
  </r>
  <r>
    <s v="FL250188"/>
    <s v="Henry Mullen"/>
    <s v="Male"/>
    <n v="50"/>
    <s v="Male"/>
    <x v="20"/>
    <s v="Spanish"/>
    <s v="Data Analysis"/>
    <n v="6"/>
    <s v="30"/>
    <n v="2.2000000000000002"/>
    <b v="1"/>
    <n v="0.95"/>
    <s v="Reviewed"/>
    <s v="On Hold"/>
    <n v="13"/>
    <n v="2"/>
    <s v="Short Duration"/>
    <s v="EXCELLENT"/>
  </r>
  <r>
    <s v="FL250189"/>
    <s v="Jesse Cochran"/>
    <s v="Male"/>
    <n v="48"/>
    <s v="Male"/>
    <x v="12"/>
    <s v="Portuguese"/>
    <s v="Machine Learning"/>
    <n v="18"/>
    <n v="40"/>
    <n v="2.5125695216907653"/>
    <b v="1"/>
    <n v="0.88"/>
    <s v="Follow-up"/>
    <s v="On Hold"/>
    <n v="14"/>
    <n v="2"/>
    <s v="Short Duration"/>
    <s v="EXCELLENT"/>
  </r>
  <r>
    <s v="FL250190"/>
    <s v="Melissa Rich"/>
    <s v="Female"/>
    <n v="49"/>
    <s v="Male"/>
    <x v="20"/>
    <s v="Spanish"/>
    <s v="Graphic Design"/>
    <s v="0"/>
    <s v=""/>
    <n v="1.8"/>
    <b v="0"/>
    <n v="0.79"/>
    <s v="Reviewed"/>
    <s v="Inactive"/>
    <n v="5"/>
    <n v="5"/>
    <s v="Short Duration"/>
    <s v="EXCELLENT"/>
  </r>
  <r>
    <s v="FL250191"/>
    <s v="Patrick Dunlap"/>
    <s v="Male"/>
    <n v="21"/>
    <s v="Male"/>
    <x v="13"/>
    <s v="Korean"/>
    <s v="Graphic Design"/>
    <n v="1"/>
    <s v="75"/>
    <n v="4.5999999999999996"/>
    <b v="0"/>
    <n v="0.92"/>
    <s v="Reviewed"/>
    <s v="On Hold"/>
    <n v="2"/>
    <n v="1"/>
    <s v="Short Duration"/>
    <s v="EXCELLENT"/>
  </r>
  <r>
    <s v="FL250192"/>
    <s v="Troy Carson"/>
    <s v="Male"/>
    <n v="58"/>
    <s v="Male"/>
    <x v="1"/>
    <s v="English"/>
    <s v="Graphic Design"/>
    <n v="20"/>
    <s v="75"/>
    <n v="2.8"/>
    <b v="0"/>
    <n v="0.75"/>
    <s v="Follow-up"/>
    <s v="Inactive"/>
    <n v="13"/>
    <n v="1"/>
    <s v="Short Duration"/>
    <s v="EXCELLENT"/>
  </r>
  <r>
    <s v="FL250193"/>
    <s v="Matthew Smith"/>
    <s v="Male"/>
    <n v="41"/>
    <s v="Male"/>
    <x v="0"/>
    <s v="Italian"/>
    <s v="DevOps"/>
    <s v="0"/>
    <n v="30"/>
    <n v="1.4"/>
    <b v="0"/>
    <n v="0.74"/>
    <s v="Pending"/>
    <s v="Inactive"/>
    <n v="2"/>
    <n v="4"/>
    <s v="Short Duration"/>
    <s v="EXCELLENT"/>
  </r>
  <r>
    <s v="FL250194"/>
    <s v="Jennifer Cherry"/>
    <s v="Female"/>
    <n v="58"/>
    <s v="Male"/>
    <x v="14"/>
    <s v="Russian"/>
    <s v="Blockchain Development"/>
    <n v="25"/>
    <n v="30"/>
    <n v="4.2"/>
    <b v="1"/>
    <n v="0.71"/>
    <s v="Reviewed"/>
    <s v="Completed"/>
    <n v="11"/>
    <n v="13"/>
    <s v="Long Duration"/>
    <s v="EXCELLENT"/>
  </r>
  <r>
    <s v="FL250195"/>
    <s v="Brandi Tucker"/>
    <s v="Female"/>
    <n v="50"/>
    <s v="Male"/>
    <x v="18"/>
    <s v="Afrikaans"/>
    <s v="Graphic Design"/>
    <n v="20"/>
    <n v="40"/>
    <n v="3.6"/>
    <b v="1"/>
    <n v="0.89"/>
    <s v="Reviewed"/>
    <s v="Inactive"/>
    <n v="17"/>
    <n v="2"/>
    <s v="Short Duration"/>
    <s v="EXCELLENT"/>
  </r>
  <r>
    <s v="FL250196"/>
    <s v="Zachary Burke"/>
    <s v="Male"/>
    <n v="52"/>
    <s v="Male"/>
    <x v="4"/>
    <s v="Indonesian"/>
    <s v="Web Development"/>
    <n v="33"/>
    <n v="100"/>
    <n v="1.6"/>
    <s v="Unknown"/>
    <n v="0.66"/>
    <s v="Reviewed"/>
    <s v="Active"/>
    <n v="14"/>
    <n v="17"/>
    <s v="Long Duration"/>
    <s v="GOOD"/>
  </r>
  <r>
    <s v="FL250197"/>
    <s v="Thomas Jones"/>
    <s v="Male"/>
    <n v="34"/>
    <s v="Male"/>
    <x v="3"/>
    <s v="Dutch"/>
    <s v="Data Analysis"/>
    <n v="6"/>
    <n v="100"/>
    <n v="2"/>
    <b v="0"/>
    <n v="0.79"/>
    <s v="Urgent"/>
    <s v="Inactive"/>
    <n v="13"/>
    <n v="1"/>
    <s v="Short Duration"/>
    <s v="EXCELLENT"/>
  </r>
  <r>
    <s v="FL250198"/>
    <s v="Brian Dunn"/>
    <s v="Male"/>
    <n v="32"/>
    <s v="Male"/>
    <x v="16"/>
    <s v="French"/>
    <s v="Machine Learning"/>
    <n v="11"/>
    <s v="40"/>
    <n v="4.3"/>
    <b v="1"/>
    <n v="0.86"/>
    <s v="Follow-up"/>
    <s v="Completed"/>
    <n v="9"/>
    <n v="2"/>
    <s v="Short Duration"/>
    <s v="EXCELLENT"/>
  </r>
  <r>
    <s v="FL250199"/>
    <s v="Shirley Strickland"/>
    <s v="Female"/>
    <n v="50"/>
    <s v="Male"/>
    <x v="11"/>
    <s v="Hindi"/>
    <s v="Graphic Design"/>
    <n v="28"/>
    <n v="100"/>
    <n v="4.9000000000000004"/>
    <b v="1"/>
    <n v="0.86"/>
    <s v="Urgent"/>
    <s v="Inactive"/>
    <n v="12"/>
    <n v="3"/>
    <s v="Short Duration"/>
    <s v="EXCELLENT"/>
  </r>
  <r>
    <s v="FL250200"/>
    <s v="Nicole Meyers"/>
    <s v="Female"/>
    <n v="39"/>
    <s v="Male"/>
    <x v="8"/>
    <s v="Spanish"/>
    <s v="Data Analysis"/>
    <n v="11"/>
    <s v="100"/>
    <n v="3.5"/>
    <b v="1"/>
    <n v="0.82"/>
    <s v="Follow-up"/>
    <s v="Active"/>
    <n v="12"/>
    <n v="2"/>
    <s v="Short Duration"/>
    <s v="EXCELLENT"/>
  </r>
  <r>
    <s v="FL250201"/>
    <s v="Jill Stephens"/>
    <s v="Female"/>
    <n v="25"/>
    <s v="Male"/>
    <x v="21"/>
    <s v="Spanish"/>
    <s v="AI"/>
    <n v="2"/>
    <s v="100"/>
    <n v="2.5"/>
    <b v="0"/>
    <n v="0.87"/>
    <s v="Pending"/>
    <s v="Active"/>
    <n v="1"/>
    <n v="1"/>
    <s v="Short Duration"/>
    <s v="EXCELLENT"/>
  </r>
  <r>
    <s v="FL250202"/>
    <s v="Heidi Miranda"/>
    <s v="Female"/>
    <n v="55"/>
    <s v="Male"/>
    <x v="19"/>
    <s v="Mandarin"/>
    <s v="Machine Learning"/>
    <n v="7"/>
    <s v="100"/>
    <n v="1.7"/>
    <b v="1"/>
    <n v="0.8"/>
    <s v="Pending"/>
    <s v="Active"/>
    <n v="14"/>
    <n v="4"/>
    <s v="Short Duration"/>
    <s v="EXCELLENT"/>
  </r>
  <r>
    <s v="FL250203"/>
    <s v="Jesus Martinez"/>
    <s v="Male"/>
    <n v="42"/>
    <s v="Male"/>
    <x v="0"/>
    <s v="Italian"/>
    <s v="DevOps"/>
    <n v="10"/>
    <n v="100"/>
    <n v="4.5999999999999996"/>
    <b v="1"/>
    <n v="0.71"/>
    <s v="Reviewed"/>
    <s v="Completed"/>
    <n v="15"/>
    <n v="10"/>
    <s v="Medium Duration"/>
    <s v="EXCELLENT"/>
  </r>
  <r>
    <s v="FL250204"/>
    <s v="Adam Payne"/>
    <s v="Male"/>
    <n v="43"/>
    <s v="Male"/>
    <x v="14"/>
    <s v="Russian"/>
    <s v="Mobile Apps"/>
    <n v="6"/>
    <s v="50"/>
    <n v="2.5125695216907653"/>
    <b v="0"/>
    <n v="0.77"/>
    <s v="Follow-up"/>
    <s v="Completed"/>
    <n v="6"/>
    <n v="9"/>
    <s v="Medium Duration"/>
    <s v="EXCELLENT"/>
  </r>
  <r>
    <s v="FL250205"/>
    <s v="Walter Williams"/>
    <s v="Male"/>
    <n v="54"/>
    <s v="Male"/>
    <x v="0"/>
    <s v="Italian"/>
    <s v="DevOps"/>
    <n v="29"/>
    <n v="30"/>
    <n v="1.7"/>
    <b v="0"/>
    <n v="0.68"/>
    <s v="Pending"/>
    <s v="On Hold"/>
    <n v="19"/>
    <n v="2"/>
    <s v="Short Duration"/>
    <s v="GOOD"/>
  </r>
  <r>
    <s v="FL250206"/>
    <s v="Shannon Farmer"/>
    <s v="Female"/>
    <n v="21"/>
    <s v="Male"/>
    <x v="17"/>
    <s v="Arabic"/>
    <s v="Graphic Design"/>
    <n v="0"/>
    <s v="20"/>
    <n v="1.8"/>
    <b v="0"/>
    <n v="0.91"/>
    <s v="Follow-up"/>
    <s v="Completed"/>
    <n v="4"/>
    <n v="1"/>
    <s v="Short Duration"/>
    <s v="EXCELLENT"/>
  </r>
  <r>
    <s v="FL250207"/>
    <s v="Peter Reyes"/>
    <s v="Male"/>
    <n v="46"/>
    <s v="Male"/>
    <x v="15"/>
    <s v="English"/>
    <s v="UI/UX Design"/>
    <n v="5"/>
    <s v="20"/>
    <n v="2.2000000000000002"/>
    <b v="0"/>
    <n v="0.75"/>
    <s v="Pending"/>
    <s v="Active"/>
    <n v="1"/>
    <n v="5"/>
    <s v="Short Duration"/>
    <s v="EXCELLENT"/>
  </r>
  <r>
    <s v="FL250208"/>
    <s v="Kristen Knight"/>
    <s v="Female"/>
    <n v="30"/>
    <s v="Male"/>
    <x v="21"/>
    <s v="Spanish"/>
    <s v="Blockchain Development"/>
    <n v="11"/>
    <s v="40"/>
    <n v="1"/>
    <b v="0"/>
    <n v="0.9"/>
    <s v="Urgent"/>
    <s v="Active"/>
    <n v="11"/>
    <n v="1"/>
    <s v="Short Duration"/>
    <s v="EXCELLENT"/>
  </r>
  <r>
    <s v="FL250209"/>
    <s v="William Moore Jr."/>
    <s v="Male"/>
    <n v="36"/>
    <s v="Male"/>
    <x v="19"/>
    <s v="Mandarin"/>
    <s v="Machine Learning"/>
    <n v="11"/>
    <n v="75"/>
    <n v="3.2"/>
    <b v="0"/>
    <n v="0.93"/>
    <s v="Pending"/>
    <s v="Completed"/>
    <n v="10"/>
    <n v="3"/>
    <s v="Short Duration"/>
    <s v="EXCELLENT"/>
  </r>
  <r>
    <s v="FL250210"/>
    <s v="Jennifer Rowe"/>
    <s v="Female"/>
    <n v="47"/>
    <s v="Male"/>
    <x v="2"/>
    <s v="Germany"/>
    <s v="Data Analysis"/>
    <n v="15"/>
    <s v="40"/>
    <n v="2.1"/>
    <b v="1"/>
    <n v="0.94"/>
    <s v="Urgent"/>
    <s v="Inactive"/>
    <n v="8"/>
    <n v="10"/>
    <s v="Medium Duration"/>
    <s v="EXCELLENT"/>
  </r>
  <r>
    <s v="FL250211"/>
    <s v="Mikayla Henry"/>
    <s v="Female"/>
    <n v="43"/>
    <s v="Male"/>
    <x v="15"/>
    <s v="English"/>
    <s v="Mobile Apps"/>
    <n v="1"/>
    <n v="50"/>
    <n v="4.5999999999999996"/>
    <b v="1"/>
    <n v="0.64"/>
    <s v="Pending"/>
    <s v="Completed"/>
    <n v="4"/>
    <n v="2"/>
    <s v="Short Duration"/>
    <s v="GOOD"/>
  </r>
  <r>
    <s v="FL250212"/>
    <s v="Jacob Kerr"/>
    <s v="Male"/>
    <n v="57"/>
    <s v="Male"/>
    <x v="13"/>
    <s v="Korean"/>
    <s v="Cybersecurity"/>
    <n v="8"/>
    <n v="20"/>
    <n v="0"/>
    <b v="1"/>
    <n v="0.84"/>
    <s v="Reviewed"/>
    <s v="Completed"/>
    <n v="8"/>
    <n v="5"/>
    <s v="Short Duration"/>
    <s v="EXCELLENT"/>
  </r>
  <r>
    <s v="FL250213"/>
    <s v="Ryan Johnson"/>
    <s v="Male"/>
    <n v="52"/>
    <s v="Male"/>
    <x v="0"/>
    <s v="Italian"/>
    <s v="Machine Learning"/>
    <n v="30"/>
    <n v="20"/>
    <n v="2.8"/>
    <b v="0"/>
    <n v="0.87"/>
    <s v="Urgent"/>
    <s v="Active"/>
    <n v="12"/>
    <n v="5"/>
    <s v="Short Duration"/>
    <s v="EXCELLENT"/>
  </r>
  <r>
    <s v="FL250214"/>
    <s v="Michael Ruiz"/>
    <s v="Male"/>
    <m/>
    <s v="Male"/>
    <x v="2"/>
    <s v="Germany"/>
    <s v="Blockchain Development"/>
    <n v="8"/>
    <n v="40"/>
    <n v="0"/>
    <b v="0"/>
    <n v="0.64"/>
    <s v="Pending"/>
    <s v="On Hold"/>
    <n v="14"/>
    <n v="4"/>
    <s v="Short Duration"/>
    <s v="GOOD"/>
  </r>
  <r>
    <s v="FL250215"/>
    <s v="Monica Roberts"/>
    <s v="Female"/>
    <n v="22"/>
    <s v="Male"/>
    <x v="4"/>
    <s v="Indonesian"/>
    <s v="Machine Learning"/>
    <n v="0"/>
    <s v="100"/>
    <n v="2.7"/>
    <b v="1"/>
    <n v="0.64"/>
    <s v="Reviewed"/>
    <s v="Active"/>
    <n v="1"/>
    <n v="1"/>
    <s v="Short Duration"/>
    <s v="GOOD"/>
  </r>
  <r>
    <s v="FL250216"/>
    <s v="Danny Brown"/>
    <s v="Male"/>
    <m/>
    <s v="Male"/>
    <x v="11"/>
    <s v="Hindi"/>
    <s v="Machine Learning"/>
    <n v="12"/>
    <n v="20"/>
    <n v="0"/>
    <b v="1"/>
    <n v="0.8"/>
    <s v="Urgent"/>
    <s v="On Hold"/>
    <n v="8"/>
    <n v="13"/>
    <s v="Long Duration"/>
    <s v="EXCELLENT"/>
  </r>
  <r>
    <s v="FL250217"/>
    <s v="Karen Larsen"/>
    <s v="Female"/>
    <n v="58"/>
    <s v="Male"/>
    <x v="21"/>
    <s v="Spanish"/>
    <s v="Mobile Apps"/>
    <n v="4"/>
    <n v="50"/>
    <n v="3.1"/>
    <b v="0"/>
    <n v="0.9"/>
    <s v="Reviewed"/>
    <s v="Active"/>
    <n v="2"/>
    <n v="1"/>
    <s v="Short Duration"/>
    <s v="EXCELLENT"/>
  </r>
  <r>
    <s v="FL250218"/>
    <s v="Robert Evans"/>
    <s v="Male"/>
    <n v="39"/>
    <s v="Male"/>
    <x v="13"/>
    <s v="Korean"/>
    <s v="Web Development"/>
    <n v="14"/>
    <n v="100"/>
    <n v="0"/>
    <b v="1"/>
    <n v="0.92"/>
    <s v="Follow-up"/>
    <s v="Completed"/>
    <n v="7"/>
    <n v="9"/>
    <s v="Medium Duration"/>
    <s v="EXCELLENT"/>
  </r>
  <r>
    <s v="FL250219"/>
    <s v="Sean Poole"/>
    <s v="Male"/>
    <n v="32"/>
    <s v="Male"/>
    <x v="4"/>
    <s v="Indonesian"/>
    <s v="Graphic Design"/>
    <n v="14"/>
    <s v=""/>
    <n v="2.5125695216907653"/>
    <b v="0"/>
    <n v="0.96"/>
    <s v="Follow-up"/>
    <s v="Active"/>
    <n v="14"/>
    <n v="3"/>
    <s v="Short Duration"/>
    <s v="EXCELLENT"/>
  </r>
  <r>
    <s v="FL250220"/>
    <s v="Richard Quinn"/>
    <s v="Male"/>
    <n v="37"/>
    <s v="Male"/>
    <x v="15"/>
    <s v="English"/>
    <s v="UI/UX Design"/>
    <n v="2"/>
    <n v="30"/>
    <n v="2.2999999999999998"/>
    <b v="1"/>
    <n v="0.79"/>
    <s v="Urgent"/>
    <s v="Active"/>
    <n v="4"/>
    <n v="4"/>
    <s v="Short Duration"/>
    <s v="EXCELLENT"/>
  </r>
  <r>
    <s v="FL250221"/>
    <s v="Jennifer Gonzalez"/>
    <s v="Female"/>
    <n v="21"/>
    <s v="Male"/>
    <x v="19"/>
    <s v="Mandarin"/>
    <s v="Cybersecurity"/>
    <n v="2"/>
    <s v="100"/>
    <n v="2.4"/>
    <b v="1"/>
    <n v="0.79"/>
    <s v="Pending"/>
    <s v="Active"/>
    <n v="3"/>
    <n v="1"/>
    <s v="Short Duration"/>
    <s v="EXCELLENT"/>
  </r>
  <r>
    <s v="FL250222"/>
    <s v="James Skinner"/>
    <s v="Male"/>
    <n v="41"/>
    <s v="Male"/>
    <x v="13"/>
    <s v="Korean"/>
    <s v="Machine Learning"/>
    <n v="4"/>
    <s v="75"/>
    <n v="2.6"/>
    <s v="Unknown"/>
    <n v="0.85"/>
    <s v="Urgent"/>
    <s v="Completed"/>
    <n v="4"/>
    <n v="1"/>
    <s v="Short Duration"/>
    <s v="EXCELLENT"/>
  </r>
  <r>
    <s v="FL250223"/>
    <s v="Michelle Hill"/>
    <s v="Female"/>
    <n v="21"/>
    <s v="Male"/>
    <x v="15"/>
    <s v="English"/>
    <s v="AI"/>
    <n v="0"/>
    <n v="40"/>
    <n v="1.1000000000000001"/>
    <b v="0"/>
    <n v="0.79"/>
    <s v="Reviewed"/>
    <s v="Completed"/>
    <n v="5"/>
    <n v="2"/>
    <s v="Short Duration"/>
    <s v="EXCELLENT"/>
  </r>
  <r>
    <s v="FL250224"/>
    <s v="Jacqueline Williams"/>
    <s v="Female"/>
    <n v="58"/>
    <s v="Male"/>
    <x v="19"/>
    <s v="Mandarin"/>
    <s v="Machine Learning"/>
    <n v="9"/>
    <s v="30"/>
    <n v="0"/>
    <b v="1"/>
    <n v="0.65"/>
    <s v="Pending"/>
    <s v="Completed"/>
    <n v="15"/>
    <n v="6"/>
    <s v="Short Duration"/>
    <s v="GOOD"/>
  </r>
  <r>
    <s v="FL250225"/>
    <s v="Darrell Johnson"/>
    <s v="Male"/>
    <n v="60"/>
    <s v="Male"/>
    <x v="15"/>
    <s v="English"/>
    <s v="Machine Learning"/>
    <n v="3"/>
    <s v="40"/>
    <n v="4.7"/>
    <b v="0"/>
    <n v="0.63"/>
    <s v="Follow-up"/>
    <s v="Completed"/>
    <n v="1"/>
    <n v="5"/>
    <s v="Short Duration"/>
    <s v="GOOD"/>
  </r>
  <r>
    <s v="FL250226"/>
    <s v="Ryan Crawford"/>
    <s v="Male"/>
    <n v="27"/>
    <s v="Male"/>
    <x v="18"/>
    <s v="Afrikaans"/>
    <s v="Web Development"/>
    <n v="2"/>
    <n v="40"/>
    <n v="1.2"/>
    <b v="0"/>
    <n v="0.79"/>
    <s v="Pending"/>
    <s v="On Hold"/>
    <n v="1"/>
    <n v="1"/>
    <s v="Short Duration"/>
    <s v="EXCELLENT"/>
  </r>
  <r>
    <s v="FL250227"/>
    <s v="Chelsea Barber"/>
    <s v="Female"/>
    <n v="29"/>
    <s v="Male"/>
    <x v="2"/>
    <s v="Germany"/>
    <s v="Machine Learning"/>
    <n v="10"/>
    <n v="40"/>
    <n v="1.2"/>
    <b v="0"/>
    <n v="0.78"/>
    <s v="Follow-up"/>
    <s v="On Hold"/>
    <n v="7"/>
    <n v="6"/>
    <s v="Short Duration"/>
    <s v="EXCELLENT"/>
  </r>
  <r>
    <s v="FL250228"/>
    <s v="Elaine Martinez"/>
    <s v="Female"/>
    <n v="54"/>
    <s v="Male"/>
    <x v="15"/>
    <s v="English"/>
    <s v="Graphic Design"/>
    <n v="33"/>
    <n v="75"/>
    <n v="0"/>
    <b v="1"/>
    <n v="0.62"/>
    <s v="Pending"/>
    <s v="Inactive"/>
    <n v="18"/>
    <n v="9"/>
    <s v="Medium Duration"/>
    <s v="GOOD"/>
  </r>
  <r>
    <s v="FL250229"/>
    <s v="Joseph Kent"/>
    <s v="Male"/>
    <n v="52"/>
    <s v="Male"/>
    <x v="20"/>
    <s v="Spanish"/>
    <s v="Machine Learning"/>
    <n v="12"/>
    <s v="40"/>
    <n v="1.2"/>
    <b v="0"/>
    <n v="0.76"/>
    <s v="Pending"/>
    <s v="Completed"/>
    <n v="14"/>
    <n v="3"/>
    <s v="Short Duration"/>
    <s v="EXCELLENT"/>
  </r>
  <r>
    <s v="FL250230"/>
    <s v="Megan Welch"/>
    <s v="Female"/>
    <n v="55"/>
    <s v="Male"/>
    <x v="4"/>
    <s v="Indonesian"/>
    <s v="Blockchain Development"/>
    <n v="18"/>
    <s v="100"/>
    <n v="2.9"/>
    <b v="0"/>
    <n v="0.97"/>
    <s v="Pending"/>
    <s v="On Hold"/>
    <n v="12"/>
    <n v="9"/>
    <s v="Medium Duration"/>
    <s v="EXCELLENT"/>
  </r>
  <r>
    <s v="FL250231"/>
    <s v="Stephen Ramirez"/>
    <s v="Male"/>
    <n v="37"/>
    <s v="Male"/>
    <x v="12"/>
    <s v="Portuguese"/>
    <s v="Blockchain Development"/>
    <n v="4"/>
    <s v=""/>
    <n v="2.5125695216907653"/>
    <b v="0"/>
    <n v="0.79"/>
    <s v="Reviewed"/>
    <s v="Active"/>
    <n v="3"/>
    <n v="2"/>
    <s v="Short Duration"/>
    <s v="EXCELLENT"/>
  </r>
  <r>
    <s v="FL250232"/>
    <s v="Chloe Gray"/>
    <s v="Female"/>
    <n v="34"/>
    <s v="Male"/>
    <x v="17"/>
    <s v="Arabic"/>
    <s v="Data Analysis"/>
    <n v="11"/>
    <n v="50"/>
    <n v="3.9"/>
    <b v="1"/>
    <n v="0.82"/>
    <s v="Reviewed"/>
    <s v="Completed"/>
    <n v="13"/>
    <n v="2"/>
    <s v="Short Duration"/>
    <s v="EXCELLENT"/>
  </r>
  <r>
    <s v="FL250233"/>
    <s v="Michael Williams Jr."/>
    <s v="Male"/>
    <n v="20"/>
    <s v="Male"/>
    <x v="16"/>
    <s v="French"/>
    <s v="Data Analysis"/>
    <n v="1"/>
    <s v="50"/>
    <n v="3.1"/>
    <s v="Unknown"/>
    <n v="0.71"/>
    <s v="Urgent"/>
    <s v="Inactive"/>
    <n v="4"/>
    <n v="3"/>
    <s v="Short Duration"/>
    <s v="EXCELLENT"/>
  </r>
  <r>
    <s v="FL250234"/>
    <s v="Matthew Martin"/>
    <s v="Male"/>
    <n v="22"/>
    <s v="Male"/>
    <x v="20"/>
    <s v="Spanish"/>
    <s v="UI/UX Design"/>
    <n v="2"/>
    <s v=""/>
    <n v="0"/>
    <b v="1"/>
    <n v="0.79"/>
    <s v="Urgent"/>
    <s v="Inactive"/>
    <n v="5"/>
    <n v="1"/>
    <s v="Short Duration"/>
    <s v="EXCELLENT"/>
  </r>
  <r>
    <s v="FL250235"/>
    <s v="Julia Murphy"/>
    <s v="Female"/>
    <n v="23"/>
    <s v="Male"/>
    <x v="13"/>
    <s v="Korean"/>
    <s v="Graphic Design"/>
    <n v="2"/>
    <s v="50"/>
    <n v="3.2"/>
    <b v="1"/>
    <n v="0.79"/>
    <s v="Follow-up"/>
    <s v="Inactive"/>
    <n v="2"/>
    <n v="1"/>
    <s v="Short Duration"/>
    <s v="EXCELLENT"/>
  </r>
  <r>
    <s v="FL250236"/>
    <s v="Anna Evans"/>
    <s v="Female"/>
    <n v="53"/>
    <s v="Male"/>
    <x v="13"/>
    <s v="Korean"/>
    <s v="Blockchain Development"/>
    <n v="34"/>
    <s v="30"/>
    <n v="2.5125695216907653"/>
    <b v="1"/>
    <n v="0.79"/>
    <s v="Reviewed"/>
    <s v="Active"/>
    <n v="14"/>
    <n v="9"/>
    <s v="Medium Duration"/>
    <s v="EXCELLENT"/>
  </r>
  <r>
    <s v="FL250237"/>
    <s v="Brenda Fleming"/>
    <s v="Female"/>
    <n v="56"/>
    <s v="Male"/>
    <x v="13"/>
    <s v="Korean"/>
    <s v="Graphic Design"/>
    <n v="27"/>
    <s v="100"/>
    <n v="4.7"/>
    <b v="1"/>
    <n v="0.69"/>
    <s v="Follow-up"/>
    <s v="On Hold"/>
    <n v="19"/>
    <n v="7"/>
    <s v="Medium Duration"/>
    <s v="GOOD"/>
  </r>
  <r>
    <s v="FL250238"/>
    <s v="Daniel Harrington"/>
    <s v="Male"/>
    <n v="27"/>
    <s v="Male"/>
    <x v="15"/>
    <s v="English"/>
    <s v="AI"/>
    <n v="4"/>
    <s v="75"/>
    <n v="5"/>
    <b v="0"/>
    <n v="0.88"/>
    <s v="Urgent"/>
    <s v="Active"/>
    <n v="5"/>
    <n v="1"/>
    <s v="Short Duration"/>
    <s v="EXCELLENT"/>
  </r>
  <r>
    <s v="FL250239"/>
    <s v="Daniel Barnett"/>
    <s v="Male"/>
    <n v="34"/>
    <s v="Male"/>
    <x v="0"/>
    <s v="Italian"/>
    <s v="Mobile Apps"/>
    <n v="11"/>
    <n v="40"/>
    <n v="2.5125695216907653"/>
    <b v="0"/>
    <n v="0.67"/>
    <s v="Follow-up"/>
    <s v="Completed"/>
    <n v="13"/>
    <n v="9"/>
    <s v="Medium Duration"/>
    <s v="GOOD"/>
  </r>
  <r>
    <s v="FL250240"/>
    <s v="Mark Cummings"/>
    <s v="Male"/>
    <n v="29"/>
    <s v="Male"/>
    <x v="5"/>
    <s v="English"/>
    <s v="Web Development"/>
    <n v="4"/>
    <n v="50"/>
    <n v="4"/>
    <b v="0"/>
    <n v="0.79"/>
    <s v="Urgent"/>
    <s v="Inactive"/>
    <n v="3"/>
    <n v="2"/>
    <s v="Short Duration"/>
    <s v="EXCELLENT"/>
  </r>
  <r>
    <s v="FL250241"/>
    <s v="Christopher Guerra"/>
    <s v="Male"/>
    <n v="34"/>
    <s v="Male"/>
    <x v="11"/>
    <s v="Hindi"/>
    <s v="AI"/>
    <n v="11"/>
    <s v=""/>
    <n v="1.2"/>
    <b v="1"/>
    <n v="0.79"/>
    <s v="Reviewed"/>
    <s v="Active"/>
    <n v="11"/>
    <n v="4"/>
    <s v="Short Duration"/>
    <s v="EXCELLENT"/>
  </r>
  <r>
    <s v="FL250242"/>
    <s v="Sarah Ho"/>
    <s v="Female"/>
    <n v="32"/>
    <s v="Male"/>
    <x v="20"/>
    <s v="Spanish"/>
    <s v="AI"/>
    <n v="1"/>
    <s v="100"/>
    <n v="4.7"/>
    <b v="0"/>
    <n v="0.67"/>
    <s v="Pending"/>
    <s v="Active"/>
    <n v="5"/>
    <n v="1"/>
    <s v="Short Duration"/>
    <s v="GOOD"/>
  </r>
  <r>
    <s v="FL250243"/>
    <s v="Veronica Thomas"/>
    <s v="Female"/>
    <n v="21"/>
    <s v="Male"/>
    <x v="18"/>
    <s v="Afrikaans"/>
    <s v="Machine Learning"/>
    <n v="2"/>
    <s v="20"/>
    <n v="2.4"/>
    <s v="Unknown"/>
    <n v="0.86"/>
    <s v="Reviewed"/>
    <s v="On Hold"/>
    <n v="4"/>
    <n v="2"/>
    <s v="Short Duration"/>
    <s v="EXCELLENT"/>
  </r>
  <r>
    <s v="FL250244"/>
    <s v="Mitchell Watson"/>
    <s v="Male"/>
    <n v="20"/>
    <s v="Male"/>
    <x v="20"/>
    <s v="Spanish"/>
    <s v="Graphic Design"/>
    <n v="2"/>
    <s v=""/>
    <n v="1.1000000000000001"/>
    <b v="0"/>
    <n v="0.69"/>
    <s v="Follow-up"/>
    <s v="On Hold"/>
    <n v="3"/>
    <n v="1"/>
    <s v="Short Duration"/>
    <s v="GOOD"/>
  </r>
  <r>
    <s v="FL250245"/>
    <s v="Monica Murphy"/>
    <s v="Female"/>
    <n v="35"/>
    <s v="Male"/>
    <x v="5"/>
    <s v="English"/>
    <s v="Mobile Apps"/>
    <n v="10"/>
    <s v="50"/>
    <n v="1.4"/>
    <b v="1"/>
    <n v="0.85"/>
    <s v="Follow-up"/>
    <s v="Inactive"/>
    <n v="8"/>
    <n v="4"/>
    <s v="Short Duration"/>
    <s v="EXCELLENT"/>
  </r>
  <r>
    <s v="FL250246"/>
    <s v="Kristen Williams"/>
    <s v="Female"/>
    <n v="47"/>
    <s v="Male"/>
    <x v="5"/>
    <s v="English"/>
    <s v="UI/UX Design"/>
    <n v="18"/>
    <s v="40"/>
    <n v="3.4"/>
    <b v="0"/>
    <n v="0.6"/>
    <s v="Reviewed"/>
    <s v="Active"/>
    <n v="11"/>
    <n v="10"/>
    <s v="Medium Duration"/>
    <s v="GOOD"/>
  </r>
  <r>
    <s v="FL250247"/>
    <s v="Nicole Wright"/>
    <s v="Female"/>
    <n v="41"/>
    <s v="Male"/>
    <x v="6"/>
    <s v="Turkish"/>
    <s v="Blockchain Development"/>
    <n v="4"/>
    <s v="40"/>
    <n v="2.7"/>
    <b v="1"/>
    <n v="0.7"/>
    <s v="Reviewed"/>
    <s v="Active"/>
    <n v="2"/>
    <n v="2"/>
    <s v="Short Duration"/>
    <s v="GOOD"/>
  </r>
  <r>
    <s v="FL250248"/>
    <s v="Andrew Ruiz"/>
    <s v="Male"/>
    <n v="58"/>
    <s v="Male"/>
    <x v="8"/>
    <s v="Spanish"/>
    <s v="Web Development"/>
    <n v="23"/>
    <s v=""/>
    <n v="4.9000000000000004"/>
    <b v="0"/>
    <n v="0.79"/>
    <s v="Urgent"/>
    <s v="On Hold"/>
    <n v="19"/>
    <n v="5"/>
    <s v="Short Duration"/>
    <s v="EXCELLENT"/>
  </r>
  <r>
    <s v="FL250249"/>
    <s v="Zachary Jackson"/>
    <s v="Male"/>
    <n v="34"/>
    <s v="Male"/>
    <x v="19"/>
    <s v="Mandarin"/>
    <s v="Data Analysis"/>
    <n v="6"/>
    <s v="75"/>
    <n v="1.9"/>
    <b v="1"/>
    <n v="0.81"/>
    <s v="Follow-up"/>
    <s v="Active"/>
    <n v="9"/>
    <n v="6"/>
    <s v="Short Duration"/>
    <s v="EXCELLENT"/>
  </r>
  <r>
    <s v="FL250250"/>
    <s v="Stephanie Carter"/>
    <s v="Female"/>
    <n v="50"/>
    <s v="Male"/>
    <x v="11"/>
    <s v="Hindi"/>
    <s v="Mobile Apps"/>
    <n v="5"/>
    <s v="100"/>
    <n v="2.5125695216907653"/>
    <b v="1"/>
    <n v="0.79"/>
    <s v="Follow-up"/>
    <s v="Active"/>
    <n v="4"/>
    <n v="1"/>
    <s v="Short Duration"/>
    <s v="EXCELLENT"/>
  </r>
  <r>
    <s v="FL250251"/>
    <s v="Amy Olson"/>
    <s v="Female"/>
    <n v="42"/>
    <s v="Male"/>
    <x v="20"/>
    <s v="Spanish"/>
    <s v="DevOps"/>
    <n v="19"/>
    <n v="75"/>
    <n v="4.5999999999999996"/>
    <b v="0"/>
    <n v="0.78"/>
    <s v="Reviewed"/>
    <s v="Active"/>
    <n v="18"/>
    <n v="13"/>
    <s v="Long Duration"/>
    <s v="EXCELLENT"/>
  </r>
  <r>
    <s v="FL250252"/>
    <s v="Fred Stark"/>
    <s v="Male"/>
    <n v="43"/>
    <s v="Male"/>
    <x v="2"/>
    <s v="Germany"/>
    <s v="UI/UX Design"/>
    <n v="6"/>
    <s v="50"/>
    <n v="0"/>
    <b v="0"/>
    <n v="0.81"/>
    <s v="Pending"/>
    <s v="On Hold"/>
    <n v="8"/>
    <n v="13"/>
    <s v="Long Duration"/>
    <s v="EXCELLENT"/>
  </r>
  <r>
    <s v="FL250253"/>
    <s v="Jacob Gill"/>
    <s v="Male"/>
    <n v="34"/>
    <s v="Male"/>
    <x v="2"/>
    <s v="Germany"/>
    <s v="Data Analysis"/>
    <n v="8"/>
    <s v="75"/>
    <n v="1.8"/>
    <b v="1"/>
    <n v="0.71"/>
    <s v="Follow-up"/>
    <s v="Inactive"/>
    <n v="8"/>
    <n v="9"/>
    <s v="Medium Duration"/>
    <s v="EXCELLENT"/>
  </r>
  <r>
    <s v="FL250254"/>
    <s v="Anthony Nichols"/>
    <s v="Male"/>
    <n v="24"/>
    <s v="Male"/>
    <x v="21"/>
    <s v="Spanish"/>
    <s v="Mobile Apps"/>
    <n v="3"/>
    <s v="75"/>
    <n v="2"/>
    <b v="0"/>
    <n v="0.79"/>
    <s v="Pending"/>
    <s v="Completed"/>
    <n v="2"/>
    <n v="1"/>
    <s v="Short Duration"/>
    <s v="EXCELLENT"/>
  </r>
  <r>
    <s v="FL250255"/>
    <s v="William Knapp"/>
    <s v="Male"/>
    <n v="48"/>
    <s v="Male"/>
    <x v="18"/>
    <s v="Afrikaans"/>
    <s v="UI/UX Design"/>
    <n v="8"/>
    <s v="30"/>
    <n v="5"/>
    <b v="1"/>
    <n v="0.99"/>
    <s v="Reviewed"/>
    <s v="Inactive"/>
    <n v="6"/>
    <n v="9"/>
    <s v="Medium Duration"/>
    <s v="EXCELLENT"/>
  </r>
  <r>
    <s v="FL250256"/>
    <s v="Elizabeth Walker"/>
    <s v="Female"/>
    <n v="39"/>
    <s v="Male"/>
    <x v="13"/>
    <s v="Korean"/>
    <s v="Data Analysis"/>
    <n v="12"/>
    <n v="20"/>
    <n v="3.2"/>
    <b v="1"/>
    <n v="0.66"/>
    <s v="Reviewed"/>
    <s v="Completed"/>
    <n v="15"/>
    <n v="6"/>
    <s v="Short Duration"/>
    <s v="GOOD"/>
  </r>
  <r>
    <s v="FL250257"/>
    <s v="Brenda Reeves"/>
    <s v="Female"/>
    <n v="57"/>
    <s v="Male"/>
    <x v="1"/>
    <s v="English"/>
    <s v="Blockchain Development"/>
    <n v="30"/>
    <n v="30"/>
    <n v="2.4"/>
    <s v="Unknown"/>
    <n v="0.8"/>
    <s v="Urgent"/>
    <s v="Active"/>
    <n v="13"/>
    <n v="8"/>
    <s v="Medium Duration"/>
    <s v="EXCELLENT"/>
  </r>
  <r>
    <s v="FL250258"/>
    <s v="Carrie Little"/>
    <s v="Female"/>
    <n v="44"/>
    <s v="Male"/>
    <x v="15"/>
    <s v="English"/>
    <s v="Web Development"/>
    <n v="21"/>
    <s v="100"/>
    <n v="2.9"/>
    <b v="0"/>
    <n v="0.83"/>
    <s v="Follow-up"/>
    <s v="Inactive"/>
    <n v="17"/>
    <n v="1"/>
    <s v="Short Duration"/>
    <s v="EXCELLENT"/>
  </r>
  <r>
    <s v="FL250259"/>
    <s v="Steven Jackson"/>
    <s v="Male"/>
    <n v="37"/>
    <s v="Male"/>
    <x v="12"/>
    <s v="Portuguese"/>
    <s v="UI/UX Design"/>
    <n v="17"/>
    <n v="20"/>
    <n v="0"/>
    <b v="1"/>
    <n v="0.87"/>
    <s v="Pending"/>
    <s v="Completed"/>
    <n v="16"/>
    <n v="7"/>
    <s v="Medium Duration"/>
    <s v="EXCELLENT"/>
  </r>
  <r>
    <s v="FL250260"/>
    <s v="Mark Perry"/>
    <s v="Male"/>
    <n v="50"/>
    <s v="Male"/>
    <x v="6"/>
    <s v="Turkish"/>
    <s v="Data Analysis"/>
    <n v="9"/>
    <s v="30"/>
    <n v="3"/>
    <b v="0"/>
    <n v="0.76"/>
    <s v="Urgent"/>
    <s v="On Hold"/>
    <n v="15"/>
    <n v="3"/>
    <s v="Short Duration"/>
    <s v="EXCELLENT"/>
  </r>
  <r>
    <s v="FL250261"/>
    <s v="Cameron Spencer"/>
    <s v="Male"/>
    <n v="50"/>
    <s v="Male"/>
    <x v="21"/>
    <s v="Spanish"/>
    <s v="UI/UX Design"/>
    <n v="2"/>
    <s v="50"/>
    <n v="1.6"/>
    <b v="0"/>
    <n v="0.89"/>
    <s v="Follow-up"/>
    <s v="On Hold"/>
    <n v="3"/>
    <n v="1"/>
    <s v="Short Duration"/>
    <s v="EXCELLENT"/>
  </r>
  <r>
    <s v="FL250262"/>
    <s v="Jennifer Holmes"/>
    <s v="Female"/>
    <n v="28"/>
    <s v="Male"/>
    <x v="16"/>
    <s v="French"/>
    <s v="Graphic Design"/>
    <n v="1"/>
    <s v="20"/>
    <n v="3.6"/>
    <b v="1"/>
    <n v="0.94"/>
    <s v="Urgent"/>
    <s v="Inactive"/>
    <n v="3"/>
    <n v="1"/>
    <s v="Short Duration"/>
    <s v="EXCELLENT"/>
  </r>
  <r>
    <s v="FL250263"/>
    <s v="Jacob Joseph"/>
    <s v="Male"/>
    <n v="48"/>
    <s v="Male"/>
    <x v="0"/>
    <s v="Italian"/>
    <s v="Web Development"/>
    <n v="23"/>
    <s v=""/>
    <n v="2.1"/>
    <b v="0"/>
    <n v="0.68"/>
    <s v="Reviewed"/>
    <s v="Inactive"/>
    <n v="14"/>
    <n v="7"/>
    <s v="Medium Duration"/>
    <s v="GOOD"/>
  </r>
  <r>
    <s v="FL250264"/>
    <s v="Jeffery Tucker"/>
    <s v="Male"/>
    <n v="42"/>
    <s v="Male"/>
    <x v="2"/>
    <s v="Germany"/>
    <s v="DevOps"/>
    <n v="8"/>
    <s v="30"/>
    <n v="3.6"/>
    <b v="1"/>
    <n v="0.96"/>
    <s v="Follow-up"/>
    <s v="Active"/>
    <n v="9"/>
    <n v="7"/>
    <s v="Medium Duration"/>
    <s v="EXCELLENT"/>
  </r>
  <r>
    <s v="FL250265"/>
    <s v="Jacqueline Drake"/>
    <s v="Female"/>
    <n v="37"/>
    <s v="Male"/>
    <x v="15"/>
    <s v="English"/>
    <s v="Data Analysis"/>
    <n v="6"/>
    <n v="20"/>
    <n v="2.7"/>
    <b v="1"/>
    <n v="0.91"/>
    <s v="Urgent"/>
    <s v="Inactive"/>
    <n v="6"/>
    <n v="4"/>
    <s v="Short Duration"/>
    <s v="EXCELLENT"/>
  </r>
  <r>
    <s v="FL250266"/>
    <s v="Brian Bautista"/>
    <s v="Male"/>
    <n v="21"/>
    <s v="Male"/>
    <x v="11"/>
    <s v="Hindi"/>
    <s v="Blockchain Development"/>
    <n v="1"/>
    <s v="100"/>
    <n v="2.1"/>
    <b v="1"/>
    <n v="0.92"/>
    <s v="Urgent"/>
    <s v="Active"/>
    <n v="5"/>
    <n v="4"/>
    <s v="Short Duration"/>
    <s v="EXCELLENT"/>
  </r>
  <r>
    <s v="FL250267"/>
    <s v="Dakota Wells"/>
    <s v="Male"/>
    <n v="50"/>
    <s v="Male"/>
    <x v="13"/>
    <s v="Korean"/>
    <s v="Web Development"/>
    <n v="19"/>
    <n v="40"/>
    <n v="4.9000000000000004"/>
    <s v="Unknown"/>
    <n v="0.82"/>
    <s v="Pending"/>
    <s v="Active"/>
    <n v="15"/>
    <n v="15"/>
    <s v="Long Duration"/>
    <s v="EXCELLENT"/>
  </r>
  <r>
    <s v="FL250268"/>
    <s v="Julie White"/>
    <s v="Female"/>
    <n v="22"/>
    <s v="Male"/>
    <x v="8"/>
    <s v="Spanish"/>
    <s v="AI"/>
    <n v="2"/>
    <s v="30"/>
    <n v="2.1"/>
    <s v="Unknown"/>
    <n v="0.79"/>
    <s v="Urgent"/>
    <s v="On Hold"/>
    <n v="2"/>
    <n v="2"/>
    <s v="Short Duration"/>
    <s v="EXCELLENT"/>
  </r>
  <r>
    <s v="FL250269"/>
    <s v="Barbara Keith"/>
    <s v="Female"/>
    <n v="39"/>
    <s v="Male"/>
    <x v="10"/>
    <s v="Japanese"/>
    <s v="Web Development"/>
    <n v="21"/>
    <s v="100"/>
    <n v="0"/>
    <b v="0"/>
    <n v="0.91"/>
    <s v="Follow-up"/>
    <s v="On Hold"/>
    <n v="17"/>
    <n v="13"/>
    <s v="Long Duration"/>
    <s v="EXCELLENT"/>
  </r>
  <r>
    <s v="FL250270"/>
    <s v="Heather Camacho"/>
    <s v="Female"/>
    <n v="25"/>
    <s v="Male"/>
    <x v="10"/>
    <s v="Japanese"/>
    <s v="Machine Learning"/>
    <n v="3"/>
    <n v="50"/>
    <n v="2.8"/>
    <b v="1"/>
    <n v="0.86"/>
    <s v="Follow-up"/>
    <s v="Completed"/>
    <n v="3"/>
    <n v="2"/>
    <s v="Short Duration"/>
    <s v="EXCELLENT"/>
  </r>
  <r>
    <s v="FL250271"/>
    <s v="Melanie Harris"/>
    <s v="Female"/>
    <n v="47"/>
    <s v="Male"/>
    <x v="18"/>
    <s v="Afrikaans"/>
    <s v="Mobile Apps"/>
    <n v="14"/>
    <s v=""/>
    <n v="2.5125695216907653"/>
    <b v="0"/>
    <n v="0.69"/>
    <s v="Pending"/>
    <s v="On Hold"/>
    <n v="12"/>
    <n v="13"/>
    <s v="Long Duration"/>
    <s v="GOOD"/>
  </r>
  <r>
    <s v="FL250272"/>
    <s v="Jacqueline Peterson"/>
    <s v="Female"/>
    <n v="35"/>
    <s v="Male"/>
    <x v="18"/>
    <s v="Afrikaans"/>
    <s v="UI/UX Design"/>
    <n v="10"/>
    <n v="100"/>
    <n v="4.7"/>
    <b v="1"/>
    <n v="0.84"/>
    <s v="Follow-up"/>
    <s v="On Hold"/>
    <n v="7"/>
    <n v="13"/>
    <s v="Long Duration"/>
    <s v="EXCELLENT"/>
  </r>
  <r>
    <s v="FL250273"/>
    <s v="Nancy Long"/>
    <s v="Female"/>
    <m/>
    <s v="Male"/>
    <x v="7"/>
    <s v="English"/>
    <s v="Cybersecurity"/>
    <n v="5"/>
    <s v="100"/>
    <n v="1.3"/>
    <b v="0"/>
    <n v="0.6"/>
    <s v="Reviewed"/>
    <s v="Inactive"/>
    <n v="5"/>
    <n v="2"/>
    <s v="Short Duration"/>
    <s v="GOOD"/>
  </r>
  <r>
    <s v="FL250274"/>
    <s v="Mr. Juan Mitchell"/>
    <s v="Male"/>
    <n v="35"/>
    <s v="Male"/>
    <x v="3"/>
    <s v="Dutch"/>
    <s v="Blockchain Development"/>
    <n v="6"/>
    <n v="75"/>
    <n v="1.6"/>
    <b v="1"/>
    <n v="0.97"/>
    <s v="Follow-up"/>
    <s v="On Hold"/>
    <n v="13"/>
    <n v="6"/>
    <s v="Short Duration"/>
    <s v="EXCELLENT"/>
  </r>
  <r>
    <s v="FL250275"/>
    <s v="William Gaines"/>
    <s v="Male"/>
    <n v="59"/>
    <s v="Male"/>
    <x v="16"/>
    <s v="French"/>
    <s v="Web Development"/>
    <n v="21"/>
    <s v="100"/>
    <n v="0"/>
    <s v="Unknown"/>
    <n v="0.7"/>
    <s v="Follow-up"/>
    <s v="Completed"/>
    <n v="17"/>
    <n v="7"/>
    <s v="Medium Duration"/>
    <s v="GOOD"/>
  </r>
  <r>
    <s v="FL250276"/>
    <s v="Haley Yates"/>
    <s v="Female"/>
    <n v="26"/>
    <s v="Male"/>
    <x v="19"/>
    <s v="Mandarin"/>
    <s v="UI/UX Design"/>
    <n v="4"/>
    <n v="100"/>
    <n v="3.6"/>
    <b v="0"/>
    <n v="0.81"/>
    <s v="Urgent"/>
    <s v="Inactive"/>
    <n v="5"/>
    <n v="2"/>
    <s v="Short Duration"/>
    <s v="EXCELLENT"/>
  </r>
  <r>
    <s v="FL250277"/>
    <s v="Richard Mcguire"/>
    <s v="Male"/>
    <n v="44"/>
    <s v="Male"/>
    <x v="14"/>
    <s v="Russian"/>
    <s v="Machine Learning"/>
    <n v="18"/>
    <s v="20"/>
    <n v="4.7"/>
    <b v="1"/>
    <n v="0.88"/>
    <s v="Urgent"/>
    <s v="Completed"/>
    <n v="15"/>
    <n v="10"/>
    <s v="Medium Duration"/>
    <s v="EXCELLENT"/>
  </r>
  <r>
    <s v="FL250278"/>
    <s v="Stephanie Fisher"/>
    <s v="Female"/>
    <n v="31"/>
    <s v="Male"/>
    <x v="18"/>
    <s v="Afrikaans"/>
    <s v="UI/UX Design"/>
    <n v="12"/>
    <n v="40"/>
    <n v="2.5125695216907653"/>
    <b v="1"/>
    <n v="1"/>
    <s v="Follow-up"/>
    <s v="On Hold"/>
    <n v="15"/>
    <n v="13"/>
    <s v="Long Duration"/>
    <s v="EXCELLENT"/>
  </r>
  <r>
    <s v="FL250279"/>
    <s v="Anthony Goodwin DDS"/>
    <s v="Male"/>
    <n v="60"/>
    <s v="Male"/>
    <x v="6"/>
    <s v="Turkish"/>
    <s v="Data Analysis"/>
    <n v="6"/>
    <s v=""/>
    <n v="3.2"/>
    <b v="0"/>
    <n v="0.95"/>
    <s v="Pending"/>
    <s v="Completed"/>
    <n v="10"/>
    <n v="5"/>
    <s v="Short Duration"/>
    <s v="EXCELLENT"/>
  </r>
  <r>
    <s v="FL250280"/>
    <s v="Meagan Walters"/>
    <s v="Female"/>
    <n v="23"/>
    <s v="Male"/>
    <x v="7"/>
    <s v="English"/>
    <s v="Blockchain Development"/>
    <n v="4"/>
    <n v="20"/>
    <n v="2.5125695216907653"/>
    <b v="0"/>
    <n v="0.71"/>
    <s v="Urgent"/>
    <s v="Inactive"/>
    <n v="3"/>
    <n v="5"/>
    <s v="Short Duration"/>
    <s v="EXCELLENT"/>
  </r>
  <r>
    <s v="FL250281"/>
    <s v="David Powell"/>
    <s v="Male"/>
    <n v="42"/>
    <s v="Male"/>
    <x v="4"/>
    <s v="Indonesian"/>
    <s v="UI/UX Design"/>
    <n v="13"/>
    <n v="20"/>
    <n v="4.7"/>
    <b v="0"/>
    <n v="0.85"/>
    <s v="Pending"/>
    <s v="Active"/>
    <n v="9"/>
    <n v="3"/>
    <s v="Short Duration"/>
    <s v="EXCELLENT"/>
  </r>
  <r>
    <s v="FL250282"/>
    <s v="Kelly Jones"/>
    <s v="Female"/>
    <n v="48"/>
    <s v="Male"/>
    <x v="11"/>
    <s v="Hindi"/>
    <s v="Mobile Apps"/>
    <n v="6"/>
    <s v="30"/>
    <n v="2.5125695216907653"/>
    <b v="0"/>
    <n v="0.96"/>
    <s v="Follow-up"/>
    <s v="Completed"/>
    <n v="11"/>
    <n v="7"/>
    <s v="Medium Duration"/>
    <s v="EXCELLENT"/>
  </r>
  <r>
    <s v="FL250283"/>
    <s v="Dr. Michael Aguilar"/>
    <s v="Male"/>
    <n v="42"/>
    <s v="Male"/>
    <x v="3"/>
    <s v="Dutch"/>
    <s v="Graphic Design"/>
    <n v="10"/>
    <n v="20"/>
    <n v="2.4"/>
    <b v="1"/>
    <n v="0.92"/>
    <s v="Follow-up"/>
    <s v="Completed"/>
    <n v="11"/>
    <n v="6"/>
    <s v="Short Duration"/>
    <s v="EXCELLENT"/>
  </r>
  <r>
    <s v="FL250284"/>
    <s v="Alex Novak"/>
    <s v="Male"/>
    <n v="52"/>
    <s v="Male"/>
    <x v="13"/>
    <s v="Korean"/>
    <s v="Cybersecurity"/>
    <n v="20"/>
    <s v="50"/>
    <n v="2.5125695216907653"/>
    <b v="0"/>
    <n v="0.79"/>
    <s v="Reviewed"/>
    <s v="Inactive"/>
    <n v="14"/>
    <n v="10"/>
    <s v="Medium Duration"/>
    <s v="EXCELLENT"/>
  </r>
  <r>
    <s v="FL250285"/>
    <s v="Ann Contreras"/>
    <s v="Female"/>
    <n v="55"/>
    <s v="Male"/>
    <x v="10"/>
    <s v="Japanese"/>
    <s v="Web Development"/>
    <n v="20"/>
    <s v="75"/>
    <n v="2.9"/>
    <b v="0"/>
    <n v="0.79"/>
    <s v="Urgent"/>
    <s v="Inactive"/>
    <n v="12"/>
    <n v="11"/>
    <s v="Medium Duration"/>
    <s v="EXCELLENT"/>
  </r>
  <r>
    <s v="FL250286"/>
    <s v="Mary Reed"/>
    <s v="Female"/>
    <n v="58"/>
    <s v="Male"/>
    <x v="18"/>
    <s v="Afrikaans"/>
    <s v="Cybersecurity"/>
    <n v="11"/>
    <s v="50"/>
    <n v="0"/>
    <b v="0"/>
    <n v="0.79"/>
    <s v="Follow-up"/>
    <s v="Completed"/>
    <n v="8"/>
    <n v="5"/>
    <s v="Short Duration"/>
    <s v="EXCELLENT"/>
  </r>
  <r>
    <s v="FL250287"/>
    <s v="Lauren Ross"/>
    <s v="Female"/>
    <n v="46"/>
    <s v="Male"/>
    <x v="13"/>
    <s v="Korean"/>
    <s v="Machine Learning"/>
    <n v="12"/>
    <s v="20"/>
    <n v="0"/>
    <b v="0"/>
    <n v="0.89"/>
    <s v="Reviewed"/>
    <s v="On Hold"/>
    <n v="10"/>
    <n v="4"/>
    <s v="Short Duration"/>
    <s v="EXCELLENT"/>
  </r>
  <r>
    <s v="FL250288"/>
    <s v="Candice Wise"/>
    <s v="Female"/>
    <n v="45"/>
    <s v="Male"/>
    <x v="21"/>
    <s v="Spanish"/>
    <s v="Machine Learning"/>
    <n v="1"/>
    <s v="100"/>
    <n v="1.5"/>
    <b v="1"/>
    <n v="1"/>
    <s v="Urgent"/>
    <s v="Completed"/>
    <n v="4"/>
    <n v="4"/>
    <s v="Short Duration"/>
    <s v="EXCELLENT"/>
  </r>
  <r>
    <s v="FL250289"/>
    <s v="Joyce Humphrey"/>
    <s v="Female"/>
    <n v="56"/>
    <s v="Male"/>
    <x v="11"/>
    <s v="Hindi"/>
    <s v="Machine Learning"/>
    <n v="2"/>
    <s v="30"/>
    <n v="1.9"/>
    <b v="1"/>
    <n v="0.81"/>
    <s v="Follow-up"/>
    <s v="Inactive"/>
    <n v="1"/>
    <n v="1"/>
    <s v="Short Duration"/>
    <s v="EXCELLENT"/>
  </r>
  <r>
    <s v="FL250290"/>
    <s v="James Carr"/>
    <s v="Male"/>
    <n v="44"/>
    <s v="Male"/>
    <x v="7"/>
    <s v="English"/>
    <s v="Blockchain Development"/>
    <n v="13"/>
    <s v="100"/>
    <n v="3.1"/>
    <b v="1"/>
    <n v="0.95"/>
    <s v="Follow-up"/>
    <s v="Active"/>
    <n v="10"/>
    <n v="3"/>
    <s v="Short Duration"/>
    <s v="EXCELLENT"/>
  </r>
  <r>
    <s v="FL250291"/>
    <s v="Joseph Mendoza"/>
    <s v="Male"/>
    <n v="46"/>
    <s v="Male"/>
    <x v="4"/>
    <s v="Indonesian"/>
    <s v="UI/UX Design"/>
    <n v="0"/>
    <s v=""/>
    <n v="1.8"/>
    <b v="0"/>
    <n v="0.88"/>
    <s v="Urgent"/>
    <s v="Active"/>
    <n v="3"/>
    <n v="2"/>
    <s v="Short Duration"/>
    <s v="EXCELLENT"/>
  </r>
  <r>
    <s v="FL250292"/>
    <s v="Cathy Baldwin"/>
    <s v="Female"/>
    <n v="27"/>
    <s v="Male"/>
    <x v="10"/>
    <s v="Japanese"/>
    <s v="Web Development"/>
    <n v="7"/>
    <s v="30"/>
    <n v="2.4"/>
    <b v="1"/>
    <n v="0.66"/>
    <s v="Urgent"/>
    <s v="On Hold"/>
    <n v="12"/>
    <n v="8"/>
    <s v="Medium Duration"/>
    <s v="GOOD"/>
  </r>
  <r>
    <s v="FL250293"/>
    <s v="Christine Hart"/>
    <s v="Female"/>
    <n v="49"/>
    <s v="Male"/>
    <x v="11"/>
    <s v="Hindi"/>
    <s v="Blockchain Development"/>
    <n v="13"/>
    <s v="100"/>
    <n v="4.2"/>
    <b v="1"/>
    <n v="0.84"/>
    <s v="Urgent"/>
    <s v="Completed"/>
    <n v="7"/>
    <n v="4"/>
    <s v="Short Duration"/>
    <s v="EXCELLENT"/>
  </r>
  <r>
    <s v="FL250294"/>
    <s v="Mike Stanley"/>
    <s v="Male"/>
    <n v="53"/>
    <s v="Male"/>
    <x v="20"/>
    <s v="Spanish"/>
    <s v="Web Development"/>
    <n v="21"/>
    <n v="50"/>
    <n v="1.4"/>
    <b v="0"/>
    <n v="0.79"/>
    <s v="Follow-up"/>
    <s v="Active"/>
    <n v="20"/>
    <n v="7"/>
    <s v="Medium Duration"/>
    <s v="EXCELLENT"/>
  </r>
  <r>
    <s v="FL250295"/>
    <s v="Jeffrey Edwards"/>
    <s v="Male"/>
    <n v="56"/>
    <s v="Male"/>
    <x v="1"/>
    <s v="English"/>
    <s v="Web Development"/>
    <n v="19"/>
    <s v="40"/>
    <n v="1.2"/>
    <b v="1"/>
    <n v="0.82"/>
    <s v="Follow-up"/>
    <s v="Completed"/>
    <n v="11"/>
    <n v="3"/>
    <s v="Short Duration"/>
    <s v="EXCELLENT"/>
  </r>
  <r>
    <s v="FL250296"/>
    <s v="Amy Lee"/>
    <s v="Female"/>
    <n v="56"/>
    <s v="Male"/>
    <x v="7"/>
    <s v="English"/>
    <s v="DevOps"/>
    <n v="34"/>
    <s v=""/>
    <n v="2.1"/>
    <b v="1"/>
    <n v="0.84"/>
    <s v="Reviewed"/>
    <s v="Inactive"/>
    <n v="17"/>
    <n v="11"/>
    <s v="Medium Duration"/>
    <s v="EXCELLENT"/>
  </r>
  <r>
    <s v="FL250297"/>
    <s v="Mark Thompson"/>
    <s v="Male"/>
    <n v="38"/>
    <s v="Male"/>
    <x v="18"/>
    <s v="Afrikaans"/>
    <s v="Data Analysis"/>
    <n v="3"/>
    <s v="100"/>
    <n v="1.4"/>
    <b v="0"/>
    <n v="0.73"/>
    <s v="Pending"/>
    <s v="Active"/>
    <n v="3"/>
    <n v="5"/>
    <s v="Short Duration"/>
    <s v="EXCELLENT"/>
  </r>
  <r>
    <s v="FL250298"/>
    <s v="Alex Wilson"/>
    <s v="Male"/>
    <n v="20"/>
    <s v="Male"/>
    <x v="13"/>
    <s v="Korean"/>
    <s v="Mobile Apps"/>
    <n v="0"/>
    <s v="30"/>
    <n v="3.8"/>
    <s v="Unknown"/>
    <n v="0.93"/>
    <s v="Urgent"/>
    <s v="On Hold"/>
    <n v="5"/>
    <n v="2"/>
    <s v="Short Duration"/>
    <s v="EXCELLENT"/>
  </r>
  <r>
    <s v="FL250299"/>
    <s v="Nancy Mendez"/>
    <s v="Female"/>
    <n v="38"/>
    <s v="Male"/>
    <x v="15"/>
    <s v="English"/>
    <s v="Machine Learning"/>
    <n v="20"/>
    <s v="50"/>
    <n v="0"/>
    <s v="Unknown"/>
    <n v="0.64"/>
    <s v="Follow-up"/>
    <s v="Inactive"/>
    <n v="10"/>
    <n v="2"/>
    <s v="Short Duration"/>
    <s v="GOOD"/>
  </r>
  <r>
    <s v="FL250300"/>
    <s v="Beth Crane"/>
    <s v="Female"/>
    <m/>
    <s v="Male"/>
    <x v="3"/>
    <s v="Dutch"/>
    <s v="Mobile Apps"/>
    <n v="6"/>
    <s v="40"/>
    <n v="3.5"/>
    <b v="0"/>
    <n v="0.76"/>
    <s v="Follow-up"/>
    <s v="On Hold"/>
    <n v="15"/>
    <n v="6"/>
    <s v="Short Duration"/>
    <s v="EXCELLENT"/>
  </r>
  <r>
    <s v="FL250301"/>
    <s v="Miguel Rogers"/>
    <s v="Male"/>
    <n v="46"/>
    <s v="Male"/>
    <x v="11"/>
    <s v="Hindi"/>
    <s v="Machine Learning"/>
    <n v="13"/>
    <n v="100"/>
    <n v="0"/>
    <b v="1"/>
    <n v="0.97"/>
    <s v="Urgent"/>
    <s v="Inactive"/>
    <n v="9"/>
    <n v="12"/>
    <s v="Medium Duration"/>
    <s v="EXCELLENT"/>
  </r>
  <r>
    <s v="FL250302"/>
    <s v="Thomas Robles"/>
    <s v="Male"/>
    <n v="36"/>
    <s v="Male"/>
    <x v="18"/>
    <s v="Afrikaans"/>
    <s v="Data Analysis"/>
    <n v="9"/>
    <s v="75"/>
    <n v="2.2000000000000002"/>
    <b v="0"/>
    <n v="0.95"/>
    <s v="Pending"/>
    <s v="Active"/>
    <n v="11"/>
    <n v="1"/>
    <s v="Short Duration"/>
    <s v="EXCELLENT"/>
  </r>
  <r>
    <s v="FL250303"/>
    <s v="Joel Brown III"/>
    <s v="Male"/>
    <n v="33"/>
    <s v="Male"/>
    <x v="14"/>
    <s v="Russian"/>
    <s v="Web Development"/>
    <n v="2"/>
    <s v="75"/>
    <n v="2.5"/>
    <b v="0"/>
    <n v="0.65"/>
    <s v="Urgent"/>
    <s v="On Hold"/>
    <n v="4"/>
    <n v="1"/>
    <s v="Short Duration"/>
    <s v="GOOD"/>
  </r>
  <r>
    <s v="FL250304"/>
    <s v="Olivia Schultz"/>
    <s v="Female"/>
    <n v="37"/>
    <s v="Male"/>
    <x v="15"/>
    <s v="English"/>
    <s v="Graphic Design"/>
    <n v="0"/>
    <n v="50"/>
    <n v="4.7"/>
    <b v="0"/>
    <n v="0.77"/>
    <s v="Pending"/>
    <s v="On Hold"/>
    <n v="3"/>
    <n v="2"/>
    <s v="Short Duration"/>
    <s v="EXCELLENT"/>
  </r>
  <r>
    <s v="FL250305"/>
    <s v="Clayton Pena"/>
    <s v="Male"/>
    <n v="20"/>
    <s v="Male"/>
    <x v="17"/>
    <s v="Arabic"/>
    <s v="Data Analysis"/>
    <n v="0"/>
    <s v="20"/>
    <n v="3.9"/>
    <b v="0"/>
    <n v="0.79"/>
    <s v="Follow-up"/>
    <s v="Inactive"/>
    <n v="1"/>
    <n v="1"/>
    <s v="Short Duration"/>
    <s v="EXCELLENT"/>
  </r>
  <r>
    <s v="FL250306"/>
    <s v="Ashley Salazar"/>
    <s v="Female"/>
    <n v="48"/>
    <s v="Male"/>
    <x v="19"/>
    <s v="Mandarin"/>
    <s v="Data Analysis"/>
    <n v="2"/>
    <s v="75"/>
    <n v="1.6"/>
    <b v="0"/>
    <n v="0.67"/>
    <s v="Pending"/>
    <s v="On Hold"/>
    <n v="5"/>
    <n v="2"/>
    <s v="Short Duration"/>
    <s v="GOOD"/>
  </r>
  <r>
    <s v="FL250307"/>
    <s v="Robert Lucas"/>
    <s v="Male"/>
    <n v="27"/>
    <s v="Male"/>
    <x v="16"/>
    <s v="French"/>
    <s v="Cybersecurity"/>
    <n v="2"/>
    <n v="50"/>
    <n v="2.5125695216907653"/>
    <b v="0"/>
    <n v="0.84"/>
    <s v="Reviewed"/>
    <s v="Inactive"/>
    <n v="2"/>
    <n v="3"/>
    <s v="Short Duration"/>
    <s v="EXCELLENT"/>
  </r>
  <r>
    <s v="FL250308"/>
    <s v="David Cox"/>
    <s v="Male"/>
    <n v="34"/>
    <s v="Male"/>
    <x v="13"/>
    <s v="Korean"/>
    <s v="Mobile Apps"/>
    <n v="1"/>
    <s v="30"/>
    <n v="3.6"/>
    <b v="1"/>
    <n v="0.87"/>
    <s v="Follow-up"/>
    <s v="Inactive"/>
    <n v="2"/>
    <n v="2"/>
    <s v="Short Duration"/>
    <s v="EXCELLENT"/>
  </r>
  <r>
    <s v="FL250309"/>
    <s v="Christian Campbell"/>
    <s v="Male"/>
    <n v="55"/>
    <s v="Male"/>
    <x v="12"/>
    <s v="Portuguese"/>
    <s v="Machine Learning"/>
    <n v="14"/>
    <n v="30"/>
    <n v="1.2"/>
    <b v="1"/>
    <n v="0.91"/>
    <s v="Reviewed"/>
    <s v="Inactive"/>
    <n v="7"/>
    <n v="6"/>
    <s v="Short Duration"/>
    <s v="EXCELLENT"/>
  </r>
  <r>
    <s v="FL250310"/>
    <s v="Mrs. Angela Ward"/>
    <s v="Female"/>
    <n v="44"/>
    <s v="Male"/>
    <x v="18"/>
    <s v="Afrikaans"/>
    <s v="Machine Learning"/>
    <n v="14"/>
    <n v="75"/>
    <n v="3"/>
    <b v="0"/>
    <n v="0.78"/>
    <s v="Urgent"/>
    <s v="Inactive"/>
    <n v="13"/>
    <n v="6"/>
    <s v="Short Duration"/>
    <s v="EXCELLENT"/>
  </r>
  <r>
    <s v="FL250311"/>
    <s v="Lucas Chen"/>
    <s v="Male"/>
    <n v="31"/>
    <s v="Male"/>
    <x v="3"/>
    <s v="Dutch"/>
    <s v="UI/UX Design"/>
    <n v="2"/>
    <s v="50"/>
    <n v="3.9"/>
    <b v="0"/>
    <n v="0.79"/>
    <s v="Urgent"/>
    <s v="Active"/>
    <n v="4"/>
    <n v="1"/>
    <s v="Short Duration"/>
    <s v="EXCELLENT"/>
  </r>
  <r>
    <s v="FL250312"/>
    <s v="Ruben Nelson"/>
    <s v="Male"/>
    <n v="34"/>
    <s v="Male"/>
    <x v="1"/>
    <s v="English"/>
    <s v="DevOps"/>
    <n v="1"/>
    <s v="40"/>
    <n v="1.7"/>
    <s v="Unknown"/>
    <n v="0.74"/>
    <s v="Urgent"/>
    <s v="Inactive"/>
    <n v="4"/>
    <n v="4"/>
    <s v="Short Duration"/>
    <s v="EXCELLENT"/>
  </r>
  <r>
    <s v="FL250313"/>
    <s v="Brenda Briggs"/>
    <s v="Female"/>
    <n v="47"/>
    <s v="Male"/>
    <x v="12"/>
    <s v="Portuguese"/>
    <s v="DevOps"/>
    <n v="13"/>
    <s v="20"/>
    <n v="4.5"/>
    <s v="Unknown"/>
    <n v="0.91"/>
    <s v="Pending"/>
    <s v="Completed"/>
    <n v="7"/>
    <n v="6"/>
    <s v="Short Duration"/>
    <s v="EXCELLENT"/>
  </r>
  <r>
    <s v="FL250314"/>
    <s v="Ronald Smith"/>
    <s v="Male"/>
    <n v="50"/>
    <s v="Male"/>
    <x v="5"/>
    <s v="English"/>
    <s v="Graphic Design"/>
    <n v="23"/>
    <n v="40"/>
    <n v="3.6"/>
    <b v="1"/>
    <n v="0.71"/>
    <s v="Follow-up"/>
    <s v="On Hold"/>
    <n v="12"/>
    <n v="9"/>
    <s v="Medium Duration"/>
    <s v="EXCELLENT"/>
  </r>
  <r>
    <s v="FL250315"/>
    <s v="Dakota Giles"/>
    <s v="Male"/>
    <n v="39"/>
    <s v="Male"/>
    <x v="2"/>
    <s v="Germany"/>
    <s v="Cybersecurity"/>
    <s v="0"/>
    <n v="75"/>
    <n v="3.6"/>
    <b v="1"/>
    <n v="0.87"/>
    <s v="Urgent"/>
    <s v="Completed"/>
    <n v="5"/>
    <n v="1"/>
    <s v="Short Duration"/>
    <s v="EXCELLENT"/>
  </r>
  <r>
    <s v="FL250316"/>
    <s v="Angela Castillo"/>
    <s v="Female"/>
    <n v="26"/>
    <s v="Male"/>
    <x v="8"/>
    <s v="Spanish"/>
    <s v="Blockchain Development"/>
    <n v="3"/>
    <n v="100"/>
    <n v="2.8"/>
    <b v="1"/>
    <n v="0.61"/>
    <s v="Urgent"/>
    <s v="Active"/>
    <n v="1"/>
    <n v="1"/>
    <s v="Short Duration"/>
    <s v="GOOD"/>
  </r>
  <r>
    <s v="FL250317"/>
    <s v="Allen Lee"/>
    <s v="Male"/>
    <m/>
    <s v="Male"/>
    <x v="3"/>
    <s v="Dutch"/>
    <s v="DevOps"/>
    <n v="0"/>
    <n v="100"/>
    <n v="5"/>
    <b v="0"/>
    <n v="0.79"/>
    <s v="Follow-up"/>
    <s v="Completed"/>
    <n v="1"/>
    <n v="4"/>
    <s v="Short Duration"/>
    <s v="EXCELLENT"/>
  </r>
  <r>
    <s v="FL250318"/>
    <s v="Michael Rogers"/>
    <s v="Male"/>
    <n v="32"/>
    <s v="Male"/>
    <x v="2"/>
    <s v="Germany"/>
    <s v="Graphic Design"/>
    <n v="0"/>
    <s v="100"/>
    <n v="1.4"/>
    <b v="1"/>
    <n v="0.81"/>
    <s v="Urgent"/>
    <s v="On Hold"/>
    <n v="2"/>
    <n v="1"/>
    <s v="Short Duration"/>
    <s v="EXCELLENT"/>
  </r>
  <r>
    <s v="FL250319"/>
    <s v="Danielle Costa"/>
    <s v="Female"/>
    <n v="55"/>
    <s v="Male"/>
    <x v="14"/>
    <s v="Russian"/>
    <s v="Data Analysis"/>
    <n v="17"/>
    <s v="30"/>
    <n v="2.5125695216907653"/>
    <s v="Unknown"/>
    <n v="0.79"/>
    <s v="Reviewed"/>
    <s v="Completed"/>
    <n v="18"/>
    <n v="13"/>
    <s v="Long Duration"/>
    <s v="EXCELLENT"/>
  </r>
  <r>
    <s v="FL250320"/>
    <s v="William Nunez"/>
    <s v="Male"/>
    <n v="32"/>
    <s v="Male"/>
    <x v="8"/>
    <s v="Spanish"/>
    <s v="Machine Learning"/>
    <n v="9"/>
    <n v="40"/>
    <n v="4.5999999999999996"/>
    <b v="1"/>
    <n v="0.84"/>
    <s v="Follow-up"/>
    <s v="Active"/>
    <n v="9"/>
    <n v="2"/>
    <s v="Short Duration"/>
    <s v="EXCELLENT"/>
  </r>
  <r>
    <s v="FL250321"/>
    <s v="Christopher Riggs"/>
    <s v="Male"/>
    <n v="30"/>
    <s v="Male"/>
    <x v="13"/>
    <s v="Korean"/>
    <s v="Blockchain Development"/>
    <n v="4"/>
    <n v="20"/>
    <n v="3.3"/>
    <b v="0"/>
    <n v="0.79"/>
    <s v="Follow-up"/>
    <s v="Inactive"/>
    <n v="4"/>
    <n v="4"/>
    <s v="Short Duration"/>
    <s v="EXCELLENT"/>
  </r>
  <r>
    <s v="FL250322"/>
    <s v="Kathryn Myers"/>
    <s v="Female"/>
    <n v="37"/>
    <s v="Male"/>
    <x v="15"/>
    <s v="English"/>
    <s v="Cybersecurity"/>
    <n v="0"/>
    <n v="40"/>
    <n v="3.7"/>
    <b v="1"/>
    <n v="0.79"/>
    <s v="Follow-up"/>
    <s v="Completed"/>
    <n v="3"/>
    <n v="5"/>
    <s v="Short Duration"/>
    <s v="EXCELLENT"/>
  </r>
  <r>
    <s v="FL250323"/>
    <s v="Robert Walls"/>
    <s v="Male"/>
    <n v="52"/>
    <s v="Male"/>
    <x v="12"/>
    <s v="Portuguese"/>
    <s v="Graphic Design"/>
    <n v="33"/>
    <s v=""/>
    <n v="0"/>
    <b v="1"/>
    <n v="0.6"/>
    <s v="Reviewed"/>
    <s v="Active"/>
    <n v="13"/>
    <n v="7"/>
    <s v="Medium Duration"/>
    <s v="GOOD"/>
  </r>
  <r>
    <s v="FL250324"/>
    <s v="Justin Johnson"/>
    <s v="Male"/>
    <n v="48"/>
    <s v="Male"/>
    <x v="11"/>
    <s v="Hindi"/>
    <s v="Cybersecurity"/>
    <n v="18"/>
    <s v="50"/>
    <n v="0"/>
    <b v="1"/>
    <n v="0.64"/>
    <s v="Follow-up"/>
    <s v="Active"/>
    <n v="11"/>
    <n v="16"/>
    <s v="Long Duration"/>
    <s v="GOOD"/>
  </r>
  <r>
    <s v="FL250325"/>
    <s v="Paula Stevens"/>
    <s v="Female"/>
    <n v="28"/>
    <s v="Male"/>
    <x v="10"/>
    <s v="Japanese"/>
    <s v="Mobile Apps"/>
    <n v="9"/>
    <s v="40"/>
    <n v="2.5125695216907653"/>
    <b v="1"/>
    <n v="0.64"/>
    <s v="Reviewed"/>
    <s v="On Hold"/>
    <n v="14"/>
    <n v="12"/>
    <s v="Medium Duration"/>
    <s v="GOOD"/>
  </r>
  <r>
    <s v="FL250326"/>
    <s v="Jennifer Allen"/>
    <s v="Female"/>
    <n v="58"/>
    <s v="Male"/>
    <x v="21"/>
    <s v="Spanish"/>
    <s v="Data Analysis"/>
    <n v="40"/>
    <s v="75"/>
    <n v="3.4"/>
    <b v="1"/>
    <n v="1"/>
    <s v="Follow-up"/>
    <s v="On Hold"/>
    <n v="11"/>
    <n v="12"/>
    <s v="Medium Duration"/>
    <s v="EXCELLENT"/>
  </r>
  <r>
    <s v="FL250327"/>
    <s v="Mark Hudson"/>
    <s v="Male"/>
    <n v="30"/>
    <s v="Male"/>
    <x v="8"/>
    <s v="Spanish"/>
    <s v="Web Development"/>
    <n v="1"/>
    <s v="40"/>
    <n v="1.6"/>
    <b v="1"/>
    <n v="1"/>
    <s v="Pending"/>
    <s v="Completed"/>
    <n v="4"/>
    <n v="1"/>
    <s v="Short Duration"/>
    <s v="EXCELLENT"/>
  </r>
  <r>
    <s v="FL250328"/>
    <s v="Jessica Smith"/>
    <s v="Female"/>
    <n v="47"/>
    <s v="Male"/>
    <x v="19"/>
    <s v="Mandarin"/>
    <s v="Mobile Apps"/>
    <n v="5"/>
    <s v="20"/>
    <n v="1.9"/>
    <b v="0"/>
    <n v="0.79"/>
    <s v="Urgent"/>
    <s v="Inactive"/>
    <n v="5"/>
    <n v="1"/>
    <s v="Short Duration"/>
    <s v="EXCELLENT"/>
  </r>
  <r>
    <s v="FL250329"/>
    <s v="Mike Dean"/>
    <s v="Male"/>
    <n v="44"/>
    <s v="Male"/>
    <x v="8"/>
    <s v="Spanish"/>
    <s v="AI"/>
    <n v="4"/>
    <n v="50"/>
    <n v="0"/>
    <b v="1"/>
    <n v="0.83"/>
    <s v="Pending"/>
    <s v="Active"/>
    <n v="5"/>
    <n v="1"/>
    <s v="Short Duration"/>
    <s v="EXCELLENT"/>
  </r>
  <r>
    <s v="FL250330"/>
    <s v="Jose Wilson"/>
    <s v="Male"/>
    <n v="56"/>
    <s v="Male"/>
    <x v="0"/>
    <s v="Italian"/>
    <s v="Machine Learning"/>
    <n v="13"/>
    <n v="40"/>
    <n v="2.5125695216907653"/>
    <b v="1"/>
    <n v="0.87"/>
    <s v="Urgent"/>
    <s v="Completed"/>
    <n v="9"/>
    <n v="10"/>
    <s v="Medium Duration"/>
    <s v="EXCELLENT"/>
  </r>
  <r>
    <s v="FL250331"/>
    <s v="Tammy Hill"/>
    <s v="Female"/>
    <n v="53"/>
    <s v="Male"/>
    <x v="5"/>
    <s v="English"/>
    <s v="Mobile Apps"/>
    <n v="33"/>
    <n v="100"/>
    <n v="2.5125695216907653"/>
    <b v="0"/>
    <n v="0.75"/>
    <s v="Reviewed"/>
    <s v="Active"/>
    <n v="12"/>
    <n v="1"/>
    <s v="Short Duration"/>
    <s v="EXCELLENT"/>
  </r>
  <r>
    <s v="FL250332"/>
    <s v="Nathaniel Flores"/>
    <s v="Male"/>
    <n v="59"/>
    <s v="Male"/>
    <x v="7"/>
    <s v="English"/>
    <s v="Mobile Apps"/>
    <n v="22"/>
    <s v="40"/>
    <n v="1.1000000000000001"/>
    <b v="1"/>
    <n v="0.61"/>
    <s v="Pending"/>
    <s v="Active"/>
    <n v="10"/>
    <n v="19"/>
    <s v="Long Duration"/>
    <s v="GOOD"/>
  </r>
  <r>
    <s v="FL250333"/>
    <s v="Edwin Carter"/>
    <s v="Male"/>
    <n v="60"/>
    <s v="Male"/>
    <x v="5"/>
    <s v="English"/>
    <s v="DevOps"/>
    <n v="34"/>
    <s v=""/>
    <n v="2.5"/>
    <b v="0"/>
    <n v="0.93"/>
    <s v="Follow-up"/>
    <s v="Inactive"/>
    <n v="20"/>
    <n v="9"/>
    <s v="Medium Duration"/>
    <s v="EXCELLENT"/>
  </r>
  <r>
    <s v="FL250334"/>
    <s v="Patricia Miller"/>
    <s v="Female"/>
    <n v="33"/>
    <s v="Male"/>
    <x v="2"/>
    <s v="Germany"/>
    <s v="Mobile Apps"/>
    <n v="8"/>
    <n v="30"/>
    <n v="3.6"/>
    <b v="1"/>
    <n v="0.79"/>
    <s v="Urgent"/>
    <s v="Inactive"/>
    <n v="8"/>
    <n v="3"/>
    <s v="Short Duration"/>
    <s v="EXCELLENT"/>
  </r>
  <r>
    <s v="FL250335"/>
    <s v="Rebecca Schneider"/>
    <s v="Female"/>
    <n v="21"/>
    <s v="Male"/>
    <x v="8"/>
    <s v="Spanish"/>
    <s v="Web Development"/>
    <n v="1"/>
    <n v="20"/>
    <n v="2.5125695216907653"/>
    <b v="0"/>
    <n v="0.99"/>
    <s v="Urgent"/>
    <s v="Completed"/>
    <n v="4"/>
    <n v="2"/>
    <s v="Short Duration"/>
    <s v="EXCELLENT"/>
  </r>
  <r>
    <s v="FL250336"/>
    <s v="John Greene"/>
    <s v="Male"/>
    <n v="54"/>
    <s v="Male"/>
    <x v="7"/>
    <s v="English"/>
    <s v="UI/UX Design"/>
    <n v="20"/>
    <s v="50"/>
    <n v="4.4000000000000004"/>
    <b v="0"/>
    <n v="0.73"/>
    <s v="Pending"/>
    <s v="Inactive"/>
    <n v="20"/>
    <n v="12"/>
    <s v="Medium Duration"/>
    <s v="EXCELLENT"/>
  </r>
  <r>
    <s v="FL250337"/>
    <s v="Brittany Mcdowell"/>
    <s v="Female"/>
    <n v="33"/>
    <s v="Male"/>
    <x v="5"/>
    <s v="English"/>
    <s v="Graphic Design"/>
    <n v="11"/>
    <s v="75"/>
    <n v="2.1"/>
    <b v="0"/>
    <n v="0.96"/>
    <s v="Reviewed"/>
    <s v="Inactive"/>
    <n v="7"/>
    <n v="5"/>
    <s v="Short Duration"/>
    <s v="EXCELLENT"/>
  </r>
  <r>
    <s v="FL250338"/>
    <s v="Lori Miller"/>
    <s v="Female"/>
    <n v="57"/>
    <s v="Male"/>
    <x v="6"/>
    <s v="Turkish"/>
    <s v="Data Analysis"/>
    <n v="2"/>
    <s v="40"/>
    <n v="0"/>
    <b v="0"/>
    <n v="0.6"/>
    <s v="Pending"/>
    <s v="Completed"/>
    <n v="5"/>
    <n v="2"/>
    <s v="Short Duration"/>
    <s v="GOOD"/>
  </r>
  <r>
    <s v="FL250339"/>
    <s v="Joseph Robinson"/>
    <s v="Male"/>
    <n v="36"/>
    <s v="Male"/>
    <x v="13"/>
    <s v="Korean"/>
    <s v="Graphic Design"/>
    <n v="6"/>
    <s v="20"/>
    <n v="1"/>
    <b v="1"/>
    <n v="0.64"/>
    <s v="Reviewed"/>
    <s v="Inactive"/>
    <n v="15"/>
    <n v="6"/>
    <s v="Short Duration"/>
    <s v="GOOD"/>
  </r>
  <r>
    <s v="FL250340"/>
    <s v="Aaron Pruitt"/>
    <s v="Male"/>
    <n v="50"/>
    <s v="Male"/>
    <x v="2"/>
    <s v="Germany"/>
    <s v="Blockchain Development"/>
    <n v="20"/>
    <n v="30"/>
    <n v="0"/>
    <b v="0"/>
    <n v="0.79"/>
    <s v="Reviewed"/>
    <s v="On Hold"/>
    <n v="18"/>
    <n v="7"/>
    <s v="Medium Duration"/>
    <s v="EXCELLENT"/>
  </r>
  <r>
    <s v="FL250341"/>
    <s v="Victoria Miller"/>
    <s v="Female"/>
    <n v="37"/>
    <s v="Male"/>
    <x v="15"/>
    <s v="English"/>
    <s v="DevOps"/>
    <s v="0"/>
    <n v="20"/>
    <n v="4.9000000000000004"/>
    <b v="0"/>
    <n v="0.79"/>
    <s v="Urgent"/>
    <s v="Active"/>
    <n v="5"/>
    <n v="3"/>
    <s v="Short Duration"/>
    <s v="EXCELLENT"/>
  </r>
  <r>
    <s v="FL250342"/>
    <s v="Clarence Vega"/>
    <s v="Male"/>
    <n v="53"/>
    <s v="Male"/>
    <x v="0"/>
    <s v="Italian"/>
    <s v="AI"/>
    <n v="4"/>
    <s v="30"/>
    <n v="4.7"/>
    <b v="0"/>
    <n v="0.99"/>
    <s v="Pending"/>
    <s v="Active"/>
    <n v="2"/>
    <n v="1"/>
    <s v="Short Duration"/>
    <s v="EXCELLENT"/>
  </r>
  <r>
    <s v="FL250343"/>
    <s v="Deborah Day"/>
    <s v="Female"/>
    <n v="22"/>
    <s v="Male"/>
    <x v="0"/>
    <s v="Italian"/>
    <s v="Blockchain Development"/>
    <n v="3"/>
    <n v="40"/>
    <n v="2.1"/>
    <b v="0"/>
    <n v="0.79"/>
    <s v="Pending"/>
    <s v="Active"/>
    <n v="4"/>
    <n v="1"/>
    <s v="Short Duration"/>
    <s v="EXCELLENT"/>
  </r>
  <r>
    <s v="FL250344"/>
    <s v="Nicole Rocha"/>
    <s v="Female"/>
    <n v="55"/>
    <s v="Male"/>
    <x v="3"/>
    <s v="Dutch"/>
    <s v="Mobile Apps"/>
    <n v="33"/>
    <s v="40"/>
    <n v="1.5"/>
    <b v="1"/>
    <n v="0.71"/>
    <s v="Reviewed"/>
    <s v="Active"/>
    <n v="10"/>
    <n v="11"/>
    <s v="Medium Duration"/>
    <s v="EXCELLENT"/>
  </r>
  <r>
    <s v="FL250345"/>
    <s v="Elijah Green"/>
    <s v="Male"/>
    <n v="22"/>
    <s v="Male"/>
    <x v="1"/>
    <s v="English"/>
    <s v="Cybersecurity"/>
    <n v="1"/>
    <s v=""/>
    <n v="2.6"/>
    <b v="0"/>
    <n v="0.72"/>
    <s v="Pending"/>
    <s v="Completed"/>
    <n v="5"/>
    <n v="1"/>
    <s v="Short Duration"/>
    <s v="EXCELLENT"/>
  </r>
  <r>
    <s v="FL250346"/>
    <s v="Emily Johnson"/>
    <s v="Female"/>
    <n v="45"/>
    <s v="Male"/>
    <x v="6"/>
    <s v="Turkish"/>
    <s v="Web Development"/>
    <n v="23"/>
    <n v="50"/>
    <n v="0"/>
    <b v="0"/>
    <n v="0.66"/>
    <s v="Follow-up"/>
    <s v="Active"/>
    <n v="10"/>
    <n v="6"/>
    <s v="Short Duration"/>
    <s v="GOOD"/>
  </r>
  <r>
    <s v="FL250347"/>
    <s v="Richard Velasquez Jr."/>
    <s v="Male"/>
    <n v="36"/>
    <s v="Male"/>
    <x v="16"/>
    <s v="French"/>
    <s v="Data Analysis"/>
    <n v="13"/>
    <s v="40"/>
    <n v="2.5125695216907653"/>
    <b v="0"/>
    <n v="0.78"/>
    <s v="Follow-up"/>
    <s v="Active"/>
    <n v="15"/>
    <n v="10"/>
    <s v="Medium Duration"/>
    <s v="EXCELLENT"/>
  </r>
  <r>
    <s v="FL250348"/>
    <s v="Kurt Wilson"/>
    <s v="Male"/>
    <n v="23"/>
    <s v="Male"/>
    <x v="1"/>
    <s v="English"/>
    <s v="DevOps"/>
    <n v="1"/>
    <n v="20"/>
    <n v="4"/>
    <b v="1"/>
    <n v="1"/>
    <s v="Pending"/>
    <s v="Active"/>
    <n v="1"/>
    <n v="3"/>
    <s v="Short Duration"/>
    <s v="EXCELLENT"/>
  </r>
  <r>
    <s v="FL250349"/>
    <s v="Jeremiah Rodriguez"/>
    <s v="Male"/>
    <n v="55"/>
    <s v="Male"/>
    <x v="0"/>
    <s v="Italian"/>
    <s v="DevOps"/>
    <n v="15"/>
    <s v="40"/>
    <n v="4.5"/>
    <s v="Unknown"/>
    <n v="0.79"/>
    <s v="Pending"/>
    <s v="Active"/>
    <n v="9"/>
    <n v="10"/>
    <s v="Medium Duration"/>
    <s v="EXCELLENT"/>
  </r>
  <r>
    <s v="FL250350"/>
    <s v="Lauren Lang"/>
    <s v="Female"/>
    <n v="50"/>
    <s v="Male"/>
    <x v="12"/>
    <s v="Portuguese"/>
    <s v="Mobile Apps"/>
    <n v="18"/>
    <s v="75"/>
    <n v="3.8"/>
    <b v="0"/>
    <n v="0.67"/>
    <s v="Reviewed"/>
    <s v="On Hold"/>
    <n v="14"/>
    <n v="6"/>
    <s v="Short Duration"/>
    <s v="GOOD"/>
  </r>
  <r>
    <s v="FL250351"/>
    <s v="Matthew Phillips"/>
    <s v="Male"/>
    <n v="48"/>
    <s v="Male"/>
    <x v="5"/>
    <s v="English"/>
    <s v="Machine Learning"/>
    <n v="21"/>
    <s v="50"/>
    <n v="4"/>
    <b v="0"/>
    <n v="0.78"/>
    <s v="Follow-up"/>
    <s v="Active"/>
    <n v="20"/>
    <n v="7"/>
    <s v="Medium Duration"/>
    <s v="EXCELLENT"/>
  </r>
  <r>
    <s v="FL250352"/>
    <s v="Michael Andersen"/>
    <s v="Male"/>
    <n v="23"/>
    <s v="Male"/>
    <x v="3"/>
    <s v="Dutch"/>
    <s v="DevOps"/>
    <n v="1"/>
    <n v="40"/>
    <n v="4.9000000000000004"/>
    <b v="1"/>
    <n v="0.78"/>
    <s v="Follow-up"/>
    <s v="On Hold"/>
    <n v="3"/>
    <n v="3"/>
    <s v="Short Duration"/>
    <s v="EXCELLENT"/>
  </r>
  <r>
    <s v="FL250353"/>
    <s v="Amanda Mayo"/>
    <s v="Female"/>
    <n v="49"/>
    <s v="Male"/>
    <x v="15"/>
    <s v="English"/>
    <s v="Web Development"/>
    <n v="25"/>
    <n v="30"/>
    <n v="3.4"/>
    <b v="0"/>
    <n v="0.75"/>
    <s v="Urgent"/>
    <s v="Completed"/>
    <n v="15"/>
    <n v="10"/>
    <s v="Medium Duration"/>
    <s v="EXCELLENT"/>
  </r>
  <r>
    <s v="FL250354"/>
    <s v="Jessica Vance"/>
    <s v="Female"/>
    <n v="47"/>
    <s v="Male"/>
    <x v="0"/>
    <s v="Italian"/>
    <s v="Cybersecurity"/>
    <n v="12"/>
    <s v="50"/>
    <n v="2.1"/>
    <b v="1"/>
    <n v="0.67"/>
    <s v="Reviewed"/>
    <s v="Inactive"/>
    <n v="14"/>
    <n v="10"/>
    <s v="Medium Duration"/>
    <s v="GOOD"/>
  </r>
  <r>
    <s v="FL250355"/>
    <s v="Alexa Gallegos"/>
    <s v="Female"/>
    <n v="56"/>
    <s v="Male"/>
    <x v="10"/>
    <s v="Japanese"/>
    <s v="Graphic Design"/>
    <n v="32"/>
    <n v="40"/>
    <n v="0"/>
    <b v="1"/>
    <n v="0.86"/>
    <s v="Urgent"/>
    <s v="Active"/>
    <n v="15"/>
    <n v="5"/>
    <s v="Short Duration"/>
    <s v="EXCELLENT"/>
  </r>
  <r>
    <s v="FL250356"/>
    <s v="Charles Pratt"/>
    <s v="Male"/>
    <n v="58"/>
    <s v="Male"/>
    <x v="8"/>
    <s v="Spanish"/>
    <s v="UI/UX Design"/>
    <s v="0"/>
    <s v="100"/>
    <n v="4.5"/>
    <b v="0"/>
    <n v="0.77"/>
    <s v="Follow-up"/>
    <s v="Inactive"/>
    <n v="3"/>
    <n v="1"/>
    <s v="Short Duration"/>
    <s v="EXCELLENT"/>
  </r>
  <r>
    <s v="FL250357"/>
    <s v="Brian Baker"/>
    <s v="Male"/>
    <n v="32"/>
    <s v="Male"/>
    <x v="13"/>
    <s v="Korean"/>
    <s v="UI/UX Design"/>
    <n v="10"/>
    <n v="30"/>
    <n v="3.8"/>
    <b v="0"/>
    <n v="0.61"/>
    <s v="Reviewed"/>
    <s v="Inactive"/>
    <n v="11"/>
    <n v="5"/>
    <s v="Short Duration"/>
    <s v="GOOD"/>
  </r>
  <r>
    <s v="FL250358"/>
    <s v="Christina Norman"/>
    <s v="Female"/>
    <n v="52"/>
    <s v="Male"/>
    <x v="11"/>
    <s v="Hindi"/>
    <s v="UI/UX Design"/>
    <n v="0"/>
    <s v=""/>
    <n v="4.3"/>
    <b v="0"/>
    <n v="0.9"/>
    <s v="Pending"/>
    <s v="Completed"/>
    <n v="1"/>
    <n v="1"/>
    <s v="Short Duration"/>
    <s v="EXCELLENT"/>
  </r>
  <r>
    <s v="FL250359"/>
    <s v="Laura Kelly"/>
    <s v="Female"/>
    <n v="22"/>
    <s v="Male"/>
    <x v="19"/>
    <s v="Mandarin"/>
    <s v="Data Analysis"/>
    <n v="1"/>
    <s v="50"/>
    <n v="0"/>
    <s v="Unknown"/>
    <n v="0.98"/>
    <s v="Reviewed"/>
    <s v="Inactive"/>
    <n v="4"/>
    <n v="5"/>
    <s v="Short Duration"/>
    <s v="EXCELLENT"/>
  </r>
  <r>
    <s v="FL250360"/>
    <s v="John Webb"/>
    <s v="Male"/>
    <n v="20"/>
    <s v="Male"/>
    <x v="11"/>
    <s v="Hindi"/>
    <s v="Cybersecurity"/>
    <n v="2"/>
    <s v="30"/>
    <n v="2.5125695216907653"/>
    <b v="1"/>
    <n v="0.99"/>
    <s v="Pending"/>
    <s v="On Hold"/>
    <n v="3"/>
    <n v="2"/>
    <s v="Short Duration"/>
    <s v="EXCELLENT"/>
  </r>
  <r>
    <s v="FL250361"/>
    <s v="Christopher Burton"/>
    <s v="Male"/>
    <n v="56"/>
    <s v="Male"/>
    <x v="3"/>
    <s v="Dutch"/>
    <s v="Data Analysis"/>
    <n v="9"/>
    <n v="40"/>
    <n v="2.6"/>
    <b v="0"/>
    <n v="0.61"/>
    <s v="Pending"/>
    <s v="Inactive"/>
    <n v="10"/>
    <n v="5"/>
    <s v="Short Duration"/>
    <s v="GOOD"/>
  </r>
  <r>
    <s v="FL250362"/>
    <s v="Bradley Aguilar"/>
    <s v="Male"/>
    <n v="41"/>
    <s v="Male"/>
    <x v="10"/>
    <s v="Japanese"/>
    <s v="Data Analysis"/>
    <n v="22"/>
    <n v="50"/>
    <n v="1.6"/>
    <b v="1"/>
    <n v="0.61"/>
    <s v="Reviewed"/>
    <s v="Inactive"/>
    <n v="10"/>
    <n v="10"/>
    <s v="Medium Duration"/>
    <s v="GOOD"/>
  </r>
  <r>
    <s v="FL250363"/>
    <s v="Arthur Vasquez"/>
    <s v="Male"/>
    <n v="25"/>
    <s v="Male"/>
    <x v="8"/>
    <s v="Spanish"/>
    <s v="Blockchain Development"/>
    <n v="5"/>
    <n v="30"/>
    <n v="2.2999999999999998"/>
    <b v="0"/>
    <n v="0.91"/>
    <s v="Pending"/>
    <s v="Inactive"/>
    <n v="2"/>
    <n v="1"/>
    <s v="Short Duration"/>
    <s v="EXCELLENT"/>
  </r>
  <r>
    <s v="FL250364"/>
    <s v="Angela Castro"/>
    <s v="Female"/>
    <n v="44"/>
    <s v="Male"/>
    <x v="15"/>
    <s v="English"/>
    <s v="Cybersecurity"/>
    <n v="6"/>
    <s v="75"/>
    <n v="4.5999999999999996"/>
    <b v="1"/>
    <n v="0.72"/>
    <s v="Urgent"/>
    <s v="Active"/>
    <n v="13"/>
    <n v="1"/>
    <s v="Short Duration"/>
    <s v="EXCELLENT"/>
  </r>
  <r>
    <s v="FL250365"/>
    <s v="Summer Yoder"/>
    <s v="Female"/>
    <n v="46"/>
    <s v="Male"/>
    <x v="1"/>
    <s v="English"/>
    <s v="Web Development"/>
    <n v="26"/>
    <n v="100"/>
    <n v="2.1"/>
    <s v="Unknown"/>
    <n v="0.79"/>
    <s v="Follow-up"/>
    <s v="Active"/>
    <n v="15"/>
    <n v="2"/>
    <s v="Short Duration"/>
    <s v="EXCELLENT"/>
  </r>
  <r>
    <s v="FL250366"/>
    <s v="Jackie Allen"/>
    <s v="Female"/>
    <n v="40"/>
    <s v="Male"/>
    <x v="13"/>
    <s v="Korean"/>
    <s v="Blockchain Development"/>
    <s v="0"/>
    <s v="40"/>
    <n v="1.5"/>
    <b v="0"/>
    <n v="0.96"/>
    <s v="Pending"/>
    <s v="On Hold"/>
    <n v="4"/>
    <n v="3"/>
    <s v="Short Duration"/>
    <s v="EXCELLENT"/>
  </r>
  <r>
    <s v="FL250367"/>
    <s v="Brandon Williams"/>
    <s v="Male"/>
    <m/>
    <s v="Male"/>
    <x v="19"/>
    <s v="Mandarin"/>
    <s v="AI"/>
    <n v="9"/>
    <n v="40"/>
    <n v="1.7"/>
    <b v="1"/>
    <n v="0.72"/>
    <s v="Urgent"/>
    <s v="On Hold"/>
    <n v="9"/>
    <n v="12"/>
    <s v="Medium Duration"/>
    <s v="EXCELLENT"/>
  </r>
  <r>
    <s v="FL250368"/>
    <s v="Manuel Torres"/>
    <s v="Male"/>
    <n v="31"/>
    <s v="Male"/>
    <x v="10"/>
    <s v="Japanese"/>
    <s v="Data Analysis"/>
    <n v="11"/>
    <s v=""/>
    <n v="3.3"/>
    <b v="0"/>
    <n v="0.79"/>
    <s v="Pending"/>
    <s v="Active"/>
    <n v="15"/>
    <n v="10"/>
    <s v="Medium Duration"/>
    <s v="EXCELLENT"/>
  </r>
  <r>
    <s v="FL250369"/>
    <s v="Scott Keller"/>
    <s v="Male"/>
    <n v="33"/>
    <s v="Male"/>
    <x v="13"/>
    <s v="Korean"/>
    <s v="Machine Learning"/>
    <s v="0"/>
    <n v="40"/>
    <n v="4.3"/>
    <b v="1"/>
    <n v="0.63"/>
    <s v="Follow-up"/>
    <s v="On Hold"/>
    <n v="2"/>
    <n v="4"/>
    <s v="Short Duration"/>
    <s v="GOOD"/>
  </r>
  <r>
    <s v="FL250370"/>
    <s v="Deborah Brown"/>
    <s v="Female"/>
    <n v="31"/>
    <s v="Male"/>
    <x v="12"/>
    <s v="Portuguese"/>
    <s v="Machine Learning"/>
    <n v="3"/>
    <n v="20"/>
    <n v="2.5125695216907653"/>
    <b v="0"/>
    <n v="0.79"/>
    <s v="Urgent"/>
    <s v="Active"/>
    <n v="1"/>
    <n v="2"/>
    <s v="Short Duration"/>
    <s v="EXCELLENT"/>
  </r>
  <r>
    <s v="FL250371"/>
    <s v="Jennifer Lara"/>
    <s v="Female"/>
    <n v="49"/>
    <s v="Male"/>
    <x v="0"/>
    <s v="Italian"/>
    <s v="Data Analysis"/>
    <n v="15"/>
    <n v="75"/>
    <n v="2.6"/>
    <b v="0"/>
    <n v="0.83"/>
    <s v="Follow-up"/>
    <s v="Completed"/>
    <n v="13"/>
    <n v="9"/>
    <s v="Medium Duration"/>
    <s v="EXCELLENT"/>
  </r>
  <r>
    <s v="FL250372"/>
    <s v="Jason Scott"/>
    <s v="Male"/>
    <n v="35"/>
    <s v="Male"/>
    <x v="20"/>
    <s v="Spanish"/>
    <s v="Graphic Design"/>
    <n v="12"/>
    <n v="20"/>
    <n v="4.0999999999999996"/>
    <s v="Unknown"/>
    <n v="0.94"/>
    <s v="Follow-up"/>
    <s v="Inactive"/>
    <n v="8"/>
    <n v="5"/>
    <s v="Short Duration"/>
    <s v="EXCELLENT"/>
  </r>
  <r>
    <s v="FL250373"/>
    <s v="Gregory Garrison"/>
    <s v="Male"/>
    <n v="45"/>
    <s v="Male"/>
    <x v="11"/>
    <s v="Hindi"/>
    <s v="Data Analysis"/>
    <n v="19"/>
    <n v="40"/>
    <n v="2.2000000000000002"/>
    <b v="1"/>
    <n v="0.78"/>
    <s v="Urgent"/>
    <s v="Inactive"/>
    <n v="10"/>
    <n v="14"/>
    <s v="Long Duration"/>
    <s v="EXCELLENT"/>
  </r>
  <r>
    <s v="FL250374"/>
    <s v="Chelsea Anderson"/>
    <s v="Female"/>
    <n v="39"/>
    <s v="Male"/>
    <x v="3"/>
    <s v="Dutch"/>
    <s v="Data Analysis"/>
    <n v="13"/>
    <s v="30"/>
    <n v="1.1000000000000001"/>
    <b v="1"/>
    <n v="0.79"/>
    <s v="Urgent"/>
    <s v="On Hold"/>
    <n v="8"/>
    <n v="4"/>
    <s v="Short Duration"/>
    <s v="EXCELLENT"/>
  </r>
  <r>
    <s v="FL250375"/>
    <s v="Gerald Johnson"/>
    <s v="Male"/>
    <m/>
    <s v="Male"/>
    <x v="8"/>
    <s v="Spanish"/>
    <s v="Blockchain Development"/>
    <s v="0"/>
    <n v="50"/>
    <n v="2.1"/>
    <b v="1"/>
    <n v="0.82"/>
    <s v="Urgent"/>
    <s v="Active"/>
    <n v="1"/>
    <n v="1"/>
    <s v="Short Duration"/>
    <s v="EXCELLENT"/>
  </r>
  <r>
    <s v="FL250376"/>
    <s v="Kevin Ellis"/>
    <s v="Male"/>
    <n v="24"/>
    <s v="Male"/>
    <x v="2"/>
    <s v="Germany"/>
    <s v="Cybersecurity"/>
    <n v="3"/>
    <n v="30"/>
    <n v="2.2999999999999998"/>
    <b v="0"/>
    <n v="0.66"/>
    <s v="Reviewed"/>
    <s v="Active"/>
    <n v="4"/>
    <n v="5"/>
    <s v="Short Duration"/>
    <s v="GOOD"/>
  </r>
  <r>
    <s v="FL250377"/>
    <s v="Mitchell Keller"/>
    <s v="Male"/>
    <n v="50"/>
    <s v="Male"/>
    <x v="1"/>
    <s v="English"/>
    <s v="Graphic Design"/>
    <n v="26"/>
    <s v=""/>
    <n v="3.6"/>
    <b v="1"/>
    <n v="0.82"/>
    <s v="Urgent"/>
    <s v="On Hold"/>
    <n v="11"/>
    <n v="9"/>
    <s v="Medium Duration"/>
    <s v="EXCELLENT"/>
  </r>
  <r>
    <s v="FL250378"/>
    <s v="Mary Brown"/>
    <s v="Female"/>
    <n v="23"/>
    <s v="Male"/>
    <x v="2"/>
    <s v="Germany"/>
    <s v="Machine Learning"/>
    <n v="4"/>
    <n v="20"/>
    <n v="4.7"/>
    <b v="1"/>
    <n v="0.84"/>
    <s v="Urgent"/>
    <s v="Active"/>
    <n v="4"/>
    <n v="4"/>
    <s v="Short Duration"/>
    <s v="EXCELLENT"/>
  </r>
  <r>
    <s v="FL250379"/>
    <s v="Ronald Walls"/>
    <s v="Male"/>
    <n v="27"/>
    <s v="Male"/>
    <x v="15"/>
    <s v="English"/>
    <s v="Cybersecurity"/>
    <n v="8"/>
    <s v="20"/>
    <n v="4.8"/>
    <b v="0"/>
    <n v="0.81"/>
    <s v="Urgent"/>
    <s v="Completed"/>
    <n v="6"/>
    <n v="8"/>
    <s v="Medium Duration"/>
    <s v="EXCELLENT"/>
  </r>
  <r>
    <s v="FL250380"/>
    <s v="Anthony Avila"/>
    <s v="Male"/>
    <n v="58"/>
    <s v="Male"/>
    <x v="18"/>
    <s v="Afrikaans"/>
    <s v="AI"/>
    <n v="10"/>
    <s v="75"/>
    <n v="4.2"/>
    <b v="0"/>
    <n v="0.71"/>
    <s v="Urgent"/>
    <s v="Inactive"/>
    <n v="7"/>
    <n v="5"/>
    <s v="Short Duration"/>
    <s v="EXCELLENT"/>
  </r>
  <r>
    <s v="FL250381"/>
    <s v="Douglas Goodwin"/>
    <s v="Male"/>
    <n v="37"/>
    <s v="Male"/>
    <x v="0"/>
    <s v="Italian"/>
    <s v="Machine Learning"/>
    <n v="5"/>
    <s v=""/>
    <n v="4.8"/>
    <b v="1"/>
    <n v="0.61"/>
    <s v="Pending"/>
    <s v="On Hold"/>
    <n v="2"/>
    <n v="1"/>
    <s v="Short Duration"/>
    <s v="GOOD"/>
  </r>
  <r>
    <s v="FL250382"/>
    <s v="James Mills"/>
    <s v="Male"/>
    <n v="39"/>
    <s v="Male"/>
    <x v="21"/>
    <s v="Spanish"/>
    <s v="Blockchain Development"/>
    <n v="18"/>
    <s v="75"/>
    <n v="4"/>
    <b v="1"/>
    <n v="0.66"/>
    <s v="Reviewed"/>
    <s v="On Hold"/>
    <n v="10"/>
    <n v="8"/>
    <s v="Medium Duration"/>
    <s v="GOOD"/>
  </r>
  <r>
    <s v="FL250383"/>
    <s v="Nicole Marks"/>
    <s v="Female"/>
    <n v="46"/>
    <s v="Male"/>
    <x v="17"/>
    <s v="Arabic"/>
    <s v="Data Analysis"/>
    <n v="10"/>
    <n v="20"/>
    <n v="2.5"/>
    <b v="1"/>
    <n v="0.97"/>
    <s v="Follow-up"/>
    <s v="Active"/>
    <n v="13"/>
    <n v="2"/>
    <s v="Short Duration"/>
    <s v="EXCELLENT"/>
  </r>
  <r>
    <s v="FL250384"/>
    <s v="Phyllis Dawson"/>
    <s v="Female"/>
    <m/>
    <s v="Male"/>
    <x v="7"/>
    <s v="English"/>
    <s v="UI/UX Design"/>
    <n v="0"/>
    <n v="20"/>
    <n v="4.8"/>
    <b v="0"/>
    <n v="0.74"/>
    <s v="Urgent"/>
    <s v="On Hold"/>
    <n v="2"/>
    <n v="1"/>
    <s v="Short Duration"/>
    <s v="EXCELLENT"/>
  </r>
  <r>
    <s v="FL250385"/>
    <s v="Renee Arnold"/>
    <s v="Female"/>
    <n v="39"/>
    <s v="Male"/>
    <x v="20"/>
    <s v="Spanish"/>
    <s v="Blockchain Development"/>
    <n v="21"/>
    <s v="30"/>
    <n v="4.7"/>
    <b v="0"/>
    <n v="0.61"/>
    <s v="Pending"/>
    <s v="Completed"/>
    <n v="15"/>
    <n v="6"/>
    <s v="Short Duration"/>
    <s v="GOOD"/>
  </r>
  <r>
    <s v="FL250386"/>
    <s v="Eric Robinson"/>
    <s v="Male"/>
    <n v="59"/>
    <s v="Male"/>
    <x v="17"/>
    <s v="Arabic"/>
    <s v="Blockchain Development"/>
    <n v="25"/>
    <s v="20"/>
    <n v="4"/>
    <b v="0"/>
    <n v="0.9"/>
    <s v="Pending"/>
    <s v="Active"/>
    <n v="15"/>
    <n v="9"/>
    <s v="Medium Duration"/>
    <s v="EXCELLENT"/>
  </r>
  <r>
    <s v="FL250387"/>
    <s v="Paul Brown"/>
    <s v="Male"/>
    <n v="21"/>
    <s v="Male"/>
    <x v="3"/>
    <s v="Dutch"/>
    <s v="DevOps"/>
    <n v="0"/>
    <n v="40"/>
    <n v="4.0999999999999996"/>
    <b v="1"/>
    <n v="0.97"/>
    <s v="Pending"/>
    <s v="Active"/>
    <n v="4"/>
    <n v="1"/>
    <s v="Short Duration"/>
    <s v="EXCELLENT"/>
  </r>
  <r>
    <s v="FL250388"/>
    <s v="Sarah Proctor"/>
    <s v="Female"/>
    <n v="23"/>
    <s v="Male"/>
    <x v="15"/>
    <s v="English"/>
    <s v="DevOps"/>
    <n v="5"/>
    <s v="100"/>
    <n v="3.2"/>
    <b v="1"/>
    <n v="0.79"/>
    <s v="Follow-up"/>
    <s v="Active"/>
    <n v="5"/>
    <n v="5"/>
    <s v="Short Duration"/>
    <s v="EXCELLENT"/>
  </r>
  <r>
    <s v="FL250389"/>
    <s v="Matthew Hicks"/>
    <s v="Male"/>
    <n v="27"/>
    <s v="Male"/>
    <x v="17"/>
    <s v="Arabic"/>
    <s v="Web Development"/>
    <n v="1"/>
    <s v="20"/>
    <n v="4.3"/>
    <b v="0"/>
    <n v="0.76"/>
    <s v="Urgent"/>
    <s v="Active"/>
    <n v="4"/>
    <n v="3"/>
    <s v="Short Duration"/>
    <s v="EXCELLENT"/>
  </r>
  <r>
    <s v="FL250390"/>
    <s v="Christopher Black"/>
    <s v="Male"/>
    <n v="27"/>
    <s v="Male"/>
    <x v="19"/>
    <s v="Mandarin"/>
    <s v="Cybersecurity"/>
    <n v="4"/>
    <s v="40"/>
    <n v="4.4000000000000004"/>
    <b v="0"/>
    <n v="0.92"/>
    <s v="Reviewed"/>
    <s v="Completed"/>
    <n v="4"/>
    <n v="4"/>
    <s v="Short Duration"/>
    <s v="EXCELLENT"/>
  </r>
  <r>
    <s v="FL250391"/>
    <s v="Joanne Reyes"/>
    <s v="Female"/>
    <n v="48"/>
    <s v="Male"/>
    <x v="18"/>
    <s v="Afrikaans"/>
    <s v="Data Analysis"/>
    <n v="21"/>
    <s v="40"/>
    <n v="2.2999999999999998"/>
    <b v="0"/>
    <n v="0.79"/>
    <s v="Reviewed"/>
    <s v="Active"/>
    <n v="14"/>
    <n v="10"/>
    <s v="Medium Duration"/>
    <s v="EXCELLENT"/>
  </r>
  <r>
    <s v="FL250392"/>
    <s v="Isaac Gray"/>
    <s v="Male"/>
    <n v="21"/>
    <s v="Male"/>
    <x v="18"/>
    <s v="Afrikaans"/>
    <s v="AI"/>
    <n v="1"/>
    <n v="20"/>
    <n v="2.4"/>
    <b v="1"/>
    <n v="0.66"/>
    <s v="Pending"/>
    <s v="On Hold"/>
    <n v="4"/>
    <n v="4"/>
    <s v="Short Duration"/>
    <s v="GOOD"/>
  </r>
  <r>
    <s v="FL250393"/>
    <s v="Joshua Roberts"/>
    <s v="Male"/>
    <n v="37"/>
    <s v="Male"/>
    <x v="0"/>
    <s v="Italian"/>
    <s v="DevOps"/>
    <s v="0"/>
    <s v="50"/>
    <n v="4.5999999999999996"/>
    <b v="0"/>
    <n v="0.83"/>
    <s v="Follow-up"/>
    <s v="Completed"/>
    <n v="1"/>
    <n v="1"/>
    <s v="Short Duration"/>
    <s v="EXCELLENT"/>
  </r>
  <r>
    <s v="FL250394"/>
    <s v="Elizabeth Estrada"/>
    <s v="Female"/>
    <n v="31"/>
    <s v="Male"/>
    <x v="2"/>
    <s v="Germany"/>
    <s v="UI/UX Design"/>
    <n v="10"/>
    <s v="50"/>
    <n v="0"/>
    <b v="0"/>
    <n v="0.79"/>
    <s v="Follow-up"/>
    <s v="Inactive"/>
    <n v="10"/>
    <n v="4"/>
    <s v="Short Duration"/>
    <s v="EXCELLENT"/>
  </r>
  <r>
    <s v="FL250395"/>
    <s v="Lori Malone"/>
    <s v="Female"/>
    <n v="41"/>
    <s v="Male"/>
    <x v="17"/>
    <s v="Arabic"/>
    <s v="Blockchain Development"/>
    <n v="21"/>
    <s v=""/>
    <n v="0"/>
    <b v="1"/>
    <n v="0.79"/>
    <s v="Follow-up"/>
    <s v="Inactive"/>
    <n v="10"/>
    <n v="9"/>
    <s v="Medium Duration"/>
    <s v="EXCELLENT"/>
  </r>
  <r>
    <s v="FL250396"/>
    <s v="Anthony Huynh MD"/>
    <s v="Male"/>
    <n v="31"/>
    <s v="Male"/>
    <x v="14"/>
    <s v="Russian"/>
    <s v="Cybersecurity"/>
    <n v="0"/>
    <n v="20"/>
    <n v="4.2"/>
    <b v="1"/>
    <n v="0.82"/>
    <s v="Reviewed"/>
    <s v="On Hold"/>
    <n v="5"/>
    <n v="1"/>
    <s v="Short Duration"/>
    <s v="EXCELLENT"/>
  </r>
  <r>
    <s v="FL250397"/>
    <s v="Mindy York"/>
    <s v="Female"/>
    <n v="58"/>
    <s v="Male"/>
    <x v="8"/>
    <s v="Spanish"/>
    <s v="Data Analysis"/>
    <n v="0"/>
    <s v="50"/>
    <n v="2.2999999999999998"/>
    <b v="0"/>
    <n v="0.77"/>
    <s v="Pending"/>
    <s v="On Hold"/>
    <n v="5"/>
    <n v="2"/>
    <s v="Short Duration"/>
    <s v="EXCELLENT"/>
  </r>
  <r>
    <s v="FL250398"/>
    <s v="Ms. Christine Cherry"/>
    <s v="Female"/>
    <n v="45"/>
    <s v="Male"/>
    <x v="3"/>
    <s v="Dutch"/>
    <s v="Data Analysis"/>
    <n v="17"/>
    <n v="50"/>
    <n v="4.7"/>
    <b v="1"/>
    <n v="0.73"/>
    <s v="Urgent"/>
    <s v="Completed"/>
    <n v="15"/>
    <n v="11"/>
    <s v="Medium Duration"/>
    <s v="EXCELLENT"/>
  </r>
  <r>
    <s v="FL250399"/>
    <s v="Daniel Foster"/>
    <s v="Male"/>
    <n v="51"/>
    <s v="Male"/>
    <x v="13"/>
    <s v="Korean"/>
    <s v="Cybersecurity"/>
    <n v="5"/>
    <s v=""/>
    <n v="3"/>
    <b v="1"/>
    <n v="0.88"/>
    <s v="Reviewed"/>
    <s v="Inactive"/>
    <n v="2"/>
    <n v="4"/>
    <s v="Short Duration"/>
    <s v="EXCELLENT"/>
  </r>
  <r>
    <s v="FL250400"/>
    <s v="Mr. David Valencia"/>
    <s v="Male"/>
    <n v="54"/>
    <s v="Male"/>
    <x v="5"/>
    <s v="English"/>
    <s v="UI/UX Design"/>
    <n v="3"/>
    <n v="30"/>
    <n v="2.4"/>
    <b v="0"/>
    <n v="0.81"/>
    <s v="Pending"/>
    <s v="Inactive"/>
    <n v="2"/>
    <n v="3"/>
    <s v="Short Duration"/>
    <s v="EXCELLENT"/>
  </r>
  <r>
    <s v="FL250401"/>
    <s v="Ethan Adams"/>
    <s v="Male"/>
    <n v="22"/>
    <s v="Male"/>
    <x v="14"/>
    <s v="Russian"/>
    <s v="Data Analysis"/>
    <n v="1"/>
    <s v="20"/>
    <n v="1.7"/>
    <b v="0"/>
    <n v="0.78"/>
    <s v="Pending"/>
    <s v="Inactive"/>
    <n v="1"/>
    <n v="2"/>
    <s v="Short Duration"/>
    <s v="EXCELLENT"/>
  </r>
  <r>
    <s v="FL250402"/>
    <s v="Brett Moore"/>
    <s v="Male"/>
    <n v="36"/>
    <s v="Male"/>
    <x v="6"/>
    <s v="Turkish"/>
    <s v="Cybersecurity"/>
    <n v="2"/>
    <s v="75"/>
    <n v="0"/>
    <b v="0"/>
    <n v="0.92"/>
    <s v="Urgent"/>
    <s v="Inactive"/>
    <n v="5"/>
    <n v="1"/>
    <s v="Short Duration"/>
    <s v="EXCELLENT"/>
  </r>
  <r>
    <s v="FL250403"/>
    <s v="Phillip Griffin"/>
    <s v="Male"/>
    <n v="50"/>
    <s v="Male"/>
    <x v="2"/>
    <s v="Germany"/>
    <s v="DevOps"/>
    <n v="32"/>
    <n v="30"/>
    <n v="2.5125695216907653"/>
    <b v="0"/>
    <n v="0.64"/>
    <s v="Urgent"/>
    <s v="Inactive"/>
    <n v="12"/>
    <n v="15"/>
    <s v="Long Duration"/>
    <s v="GOOD"/>
  </r>
  <r>
    <s v="FL250404"/>
    <s v="Stacie Wall"/>
    <s v="Female"/>
    <n v="41"/>
    <s v="Male"/>
    <x v="1"/>
    <s v="English"/>
    <s v="Blockchain Development"/>
    <n v="14"/>
    <s v="30"/>
    <n v="0"/>
    <b v="1"/>
    <n v="0.78"/>
    <s v="Urgent"/>
    <s v="Active"/>
    <n v="7"/>
    <n v="10"/>
    <s v="Medium Duration"/>
    <s v="EXCELLENT"/>
  </r>
  <r>
    <s v="FL250405"/>
    <s v="Jacob Austin"/>
    <s v="Male"/>
    <m/>
    <s v="Male"/>
    <x v="18"/>
    <s v="Afrikaans"/>
    <s v="Web Development"/>
    <n v="10"/>
    <s v="20"/>
    <n v="1.8"/>
    <b v="1"/>
    <n v="0.85"/>
    <s v="Follow-up"/>
    <s v="On Hold"/>
    <n v="6"/>
    <n v="4"/>
    <s v="Short Duration"/>
    <s v="EXCELLENT"/>
  </r>
  <r>
    <s v="FL250406"/>
    <s v="Sabrina Davidson"/>
    <s v="Female"/>
    <n v="51"/>
    <s v="Male"/>
    <x v="3"/>
    <s v="Dutch"/>
    <s v="Cybersecurity"/>
    <n v="27"/>
    <n v="50"/>
    <n v="0"/>
    <b v="0"/>
    <n v="0.78"/>
    <s v="Urgent"/>
    <s v="Active"/>
    <n v="14"/>
    <n v="11"/>
    <s v="Medium Duration"/>
    <s v="EXCELLENT"/>
  </r>
  <r>
    <s v="FL250407"/>
    <s v="Dustin Douglas"/>
    <s v="Male"/>
    <n v="21"/>
    <s v="Male"/>
    <x v="16"/>
    <s v="French"/>
    <s v="AI"/>
    <n v="2"/>
    <n v="30"/>
    <n v="3.8"/>
    <b v="1"/>
    <n v="0.98"/>
    <s v="Pending"/>
    <s v="Inactive"/>
    <n v="2"/>
    <n v="1"/>
    <s v="Short Duration"/>
    <s v="EXCELLENT"/>
  </r>
  <r>
    <s v="FL250408"/>
    <s v="Steven Norris"/>
    <s v="Male"/>
    <n v="51"/>
    <s v="Male"/>
    <x v="10"/>
    <s v="Japanese"/>
    <s v="AI"/>
    <n v="33"/>
    <n v="40"/>
    <n v="0"/>
    <b v="1"/>
    <n v="0.63"/>
    <s v="Urgent"/>
    <s v="Completed"/>
    <n v="16"/>
    <n v="14"/>
    <s v="Long Duration"/>
    <s v="GOOD"/>
  </r>
  <r>
    <s v="FL250409"/>
    <s v="Mindy Sullivan"/>
    <s v="Female"/>
    <n v="37"/>
    <s v="Male"/>
    <x v="4"/>
    <s v="Indonesian"/>
    <s v="Graphic Design"/>
    <n v="11"/>
    <n v="40"/>
    <n v="3.6"/>
    <b v="0"/>
    <n v="0.73"/>
    <s v="Pending"/>
    <s v="Completed"/>
    <n v="14"/>
    <n v="7"/>
    <s v="Medium Duration"/>
    <s v="EXCELLENT"/>
  </r>
  <r>
    <s v="FL250410"/>
    <s v="Elizabeth Stone"/>
    <s v="Female"/>
    <n v="20"/>
    <s v="Male"/>
    <x v="21"/>
    <s v="Spanish"/>
    <s v="Graphic Design"/>
    <n v="2"/>
    <s v="30"/>
    <n v="0"/>
    <b v="0"/>
    <n v="0.94"/>
    <s v="Reviewed"/>
    <s v="Inactive"/>
    <n v="2"/>
    <n v="4"/>
    <s v="Short Duration"/>
    <s v="EXCELLENT"/>
  </r>
  <r>
    <s v="FL250411"/>
    <s v="Diane Flores"/>
    <s v="Female"/>
    <n v="50"/>
    <s v="Male"/>
    <x v="1"/>
    <s v="English"/>
    <s v="Web Development"/>
    <n v="31"/>
    <n v="50"/>
    <n v="4.0999999999999996"/>
    <s v="Unknown"/>
    <n v="0.81"/>
    <s v="Follow-up"/>
    <s v="Inactive"/>
    <n v="11"/>
    <n v="3"/>
    <s v="Short Duration"/>
    <s v="EXCELLENT"/>
  </r>
  <r>
    <s v="FL250412"/>
    <s v="Jessica Erickson"/>
    <s v="Female"/>
    <n v="58"/>
    <s v="Male"/>
    <x v="6"/>
    <s v="Turkish"/>
    <s v="Graphic Design"/>
    <n v="17"/>
    <n v="50"/>
    <n v="2.6"/>
    <b v="1"/>
    <n v="0.61"/>
    <s v="Reviewed"/>
    <s v="Completed"/>
    <n v="20"/>
    <n v="1"/>
    <s v="Short Duration"/>
    <s v="GOOD"/>
  </r>
  <r>
    <s v="FL250413"/>
    <s v="Sara Moses"/>
    <s v="Female"/>
    <n v="40"/>
    <s v="Male"/>
    <x v="12"/>
    <s v="Portuguese"/>
    <s v="UI/UX Design"/>
    <n v="2"/>
    <n v="100"/>
    <n v="0"/>
    <b v="0"/>
    <n v="0.79"/>
    <s v="Reviewed"/>
    <s v="Active"/>
    <n v="3"/>
    <n v="5"/>
    <s v="Short Duration"/>
    <s v="EXCELLENT"/>
  </r>
  <r>
    <s v="FL250414"/>
    <s v="Allison Henderson"/>
    <s v="Female"/>
    <n v="26"/>
    <s v="Male"/>
    <x v="17"/>
    <s v="Arabic"/>
    <s v="Web Development"/>
    <n v="2"/>
    <s v="20"/>
    <n v="1.3"/>
    <b v="0"/>
    <n v="0.83"/>
    <s v="Pending"/>
    <s v="Active"/>
    <n v="1"/>
    <n v="5"/>
    <s v="Short Duration"/>
    <s v="EXCELLENT"/>
  </r>
  <r>
    <s v="FL250415"/>
    <s v="Susan Dixon"/>
    <s v="Female"/>
    <n v="44"/>
    <s v="Male"/>
    <x v="13"/>
    <s v="Korean"/>
    <s v="Cybersecurity"/>
    <n v="22"/>
    <s v="30"/>
    <n v="4.0999999999999996"/>
    <b v="1"/>
    <n v="0.79"/>
    <s v="Reviewed"/>
    <s v="Inactive"/>
    <n v="15"/>
    <n v="5"/>
    <s v="Short Duration"/>
    <s v="EXCELLENT"/>
  </r>
  <r>
    <s v="FL250416"/>
    <s v="David Morrison"/>
    <s v="Male"/>
    <n v="42"/>
    <s v="Male"/>
    <x v="20"/>
    <s v="Spanish"/>
    <s v="Machine Learning"/>
    <n v="8"/>
    <n v="50"/>
    <n v="2.4"/>
    <b v="0"/>
    <n v="0.68"/>
    <s v="Pending"/>
    <s v="Active"/>
    <n v="7"/>
    <n v="11"/>
    <s v="Medium Duration"/>
    <s v="GOOD"/>
  </r>
  <r>
    <s v="FL250417"/>
    <s v="Jason Carter"/>
    <s v="Male"/>
    <n v="38"/>
    <s v="Male"/>
    <x v="20"/>
    <s v="Spanish"/>
    <s v="Data Analysis"/>
    <n v="9"/>
    <n v="50"/>
    <n v="0"/>
    <b v="0"/>
    <n v="0.74"/>
    <s v="Urgent"/>
    <s v="Completed"/>
    <n v="9"/>
    <n v="9"/>
    <s v="Medium Duration"/>
    <s v="EXCELLENT"/>
  </r>
  <r>
    <s v="FL250418"/>
    <s v="James Jacobs"/>
    <s v="Male"/>
    <n v="51"/>
    <s v="Male"/>
    <x v="17"/>
    <s v="Arabic"/>
    <s v="Web Development"/>
    <n v="32"/>
    <s v="100"/>
    <n v="4.4000000000000004"/>
    <b v="0"/>
    <n v="0.91"/>
    <s v="Urgent"/>
    <s v="Active"/>
    <n v="14"/>
    <n v="15"/>
    <s v="Long Duration"/>
    <s v="EXCELLENT"/>
  </r>
  <r>
    <s v="FL250419"/>
    <s v="Kathleen Quinn"/>
    <s v="Female"/>
    <n v="36"/>
    <s v="Male"/>
    <x v="16"/>
    <s v="French"/>
    <s v="AI"/>
    <n v="8"/>
    <n v="100"/>
    <n v="2.2000000000000002"/>
    <b v="1"/>
    <n v="0.97"/>
    <s v="Pending"/>
    <s v="Inactive"/>
    <n v="10"/>
    <n v="5"/>
    <s v="Short Duration"/>
    <s v="EXCELLENT"/>
  </r>
  <r>
    <s v="FL250420"/>
    <s v="Natalie Frank MD"/>
    <s v="Female"/>
    <n v="37"/>
    <s v="Male"/>
    <x v="1"/>
    <s v="English"/>
    <s v="Mobile Apps"/>
    <n v="10"/>
    <s v="30"/>
    <n v="0"/>
    <b v="0"/>
    <n v="0.96"/>
    <s v="Urgent"/>
    <s v="Completed"/>
    <n v="15"/>
    <n v="12"/>
    <s v="Medium Duration"/>
    <s v="EXCELLENT"/>
  </r>
  <r>
    <s v="FL250421"/>
    <s v="Michael Reed"/>
    <s v="Male"/>
    <n v="31"/>
    <s v="Male"/>
    <x v="18"/>
    <s v="Afrikaans"/>
    <s v="DevOps"/>
    <n v="0"/>
    <s v="50"/>
    <n v="1.1000000000000001"/>
    <b v="1"/>
    <n v="0.73"/>
    <s v="Follow-up"/>
    <s v="Active"/>
    <n v="2"/>
    <n v="1"/>
    <s v="Short Duration"/>
    <s v="EXCELLENT"/>
  </r>
  <r>
    <s v="FL250422"/>
    <s v="Sheila Smith"/>
    <s v="Female"/>
    <n v="47"/>
    <s v="Male"/>
    <x v="11"/>
    <s v="Hindi"/>
    <s v="Cybersecurity"/>
    <n v="22"/>
    <s v=""/>
    <n v="1.4"/>
    <b v="1"/>
    <n v="0.72"/>
    <s v="Reviewed"/>
    <s v="On Hold"/>
    <n v="19"/>
    <n v="2"/>
    <s v="Short Duration"/>
    <s v="EXCELLENT"/>
  </r>
  <r>
    <s v="FL250423"/>
    <s v="Morgan Ford"/>
    <s v="Female"/>
    <n v="60"/>
    <s v="Male"/>
    <x v="20"/>
    <s v="Spanish"/>
    <s v="UI/UX Design"/>
    <n v="34"/>
    <n v="100"/>
    <n v="0"/>
    <b v="1"/>
    <n v="0.74"/>
    <s v="Follow-up"/>
    <s v="Completed"/>
    <n v="19"/>
    <n v="14"/>
    <s v="Long Duration"/>
    <s v="EXCELLENT"/>
  </r>
  <r>
    <s v="FL250424"/>
    <s v="Linda Schultz"/>
    <s v="Female"/>
    <n v="48"/>
    <s v="Male"/>
    <x v="8"/>
    <s v="Spanish"/>
    <s v="Mobile Apps"/>
    <n v="5"/>
    <s v="30"/>
    <n v="1.5"/>
    <b v="0"/>
    <n v="0.79"/>
    <s v="Reviewed"/>
    <s v="Completed"/>
    <n v="4"/>
    <n v="2"/>
    <s v="Short Duration"/>
    <s v="EXCELLENT"/>
  </r>
  <r>
    <s v="FL250425"/>
    <s v="Regina Daniel"/>
    <s v="Female"/>
    <n v="24"/>
    <s v="Male"/>
    <x v="11"/>
    <s v="Hindi"/>
    <s v="AI"/>
    <n v="3"/>
    <s v="20"/>
    <n v="0"/>
    <b v="1"/>
    <n v="0.79"/>
    <s v="Urgent"/>
    <s v="On Hold"/>
    <n v="2"/>
    <n v="1"/>
    <s v="Short Duration"/>
    <s v="EXCELLENT"/>
  </r>
  <r>
    <s v="FL250426"/>
    <s v="Allison Perkins"/>
    <s v="Female"/>
    <n v="35"/>
    <s v="Male"/>
    <x v="3"/>
    <s v="Dutch"/>
    <s v="Machine Learning"/>
    <n v="10"/>
    <s v="75"/>
    <n v="0"/>
    <s v="Unknown"/>
    <n v="0.74"/>
    <s v="Follow-up"/>
    <s v="On Hold"/>
    <n v="8"/>
    <n v="9"/>
    <s v="Medium Duration"/>
    <s v="EXCELLENT"/>
  </r>
  <r>
    <s v="FL250427"/>
    <s v="Bradley Weaver"/>
    <s v="Male"/>
    <n v="35"/>
    <s v="Male"/>
    <x v="5"/>
    <s v="English"/>
    <s v="DevOps"/>
    <s v="0"/>
    <s v="100"/>
    <n v="3.5"/>
    <b v="1"/>
    <n v="0.71"/>
    <s v="Urgent"/>
    <s v="Completed"/>
    <n v="2"/>
    <n v="1"/>
    <s v="Short Duration"/>
    <s v="EXCELLENT"/>
  </r>
  <r>
    <s v="FL250428"/>
    <s v="Sarah Hall"/>
    <s v="Female"/>
    <n v="29"/>
    <s v="Male"/>
    <x v="3"/>
    <s v="Dutch"/>
    <s v="UI/UX Design"/>
    <n v="6"/>
    <s v=""/>
    <n v="4.8"/>
    <b v="0"/>
    <n v="0.83"/>
    <s v="Reviewed"/>
    <s v="On Hold"/>
    <n v="14"/>
    <n v="2"/>
    <s v="Short Duration"/>
    <s v="EXCELLENT"/>
  </r>
  <r>
    <s v="FL250429"/>
    <s v="Diana Walton"/>
    <s v="Female"/>
    <n v="36"/>
    <s v="Male"/>
    <x v="0"/>
    <s v="Italian"/>
    <s v="Machine Learning"/>
    <n v="1"/>
    <n v="75"/>
    <n v="2.5125695216907653"/>
    <s v="Unknown"/>
    <n v="0.63"/>
    <s v="Pending"/>
    <s v="Inactive"/>
    <n v="4"/>
    <n v="2"/>
    <s v="Short Duration"/>
    <s v="GOOD"/>
  </r>
  <r>
    <s v="FL250430"/>
    <s v="Donna Davis"/>
    <s v="Female"/>
    <n v="44"/>
    <s v="Male"/>
    <x v="15"/>
    <s v="English"/>
    <s v="AI"/>
    <n v="0"/>
    <s v=""/>
    <n v="4.8"/>
    <s v="Unknown"/>
    <n v="0.84"/>
    <s v="Pending"/>
    <s v="Inactive"/>
    <n v="4"/>
    <n v="1"/>
    <s v="Short Duration"/>
    <s v="EXCELLENT"/>
  </r>
  <r>
    <s v="FL250431"/>
    <s v="Christopher Mcclain"/>
    <s v="Male"/>
    <n v="44"/>
    <s v="Male"/>
    <x v="18"/>
    <s v="Afrikaans"/>
    <s v="Web Development"/>
    <s v="0"/>
    <s v=""/>
    <n v="1.4"/>
    <b v="0"/>
    <n v="0.93"/>
    <s v="Follow-up"/>
    <s v="Inactive"/>
    <n v="3"/>
    <n v="1"/>
    <s v="Short Duration"/>
    <s v="EXCELLENT"/>
  </r>
  <r>
    <s v="FL250432"/>
    <s v="Dr. Paul Williamson"/>
    <s v="Male"/>
    <n v="40"/>
    <s v="Male"/>
    <x v="11"/>
    <s v="Hindi"/>
    <s v="AI"/>
    <n v="13"/>
    <n v="100"/>
    <n v="1.1000000000000001"/>
    <b v="1"/>
    <n v="0.79"/>
    <s v="Urgent"/>
    <s v="Completed"/>
    <n v="13"/>
    <n v="9"/>
    <s v="Medium Duration"/>
    <s v="EXCELLENT"/>
  </r>
  <r>
    <s v="FL250433"/>
    <s v="Barbara Brown"/>
    <s v="Female"/>
    <n v="53"/>
    <s v="Male"/>
    <x v="3"/>
    <s v="Dutch"/>
    <s v="Machine Learning"/>
    <n v="13"/>
    <n v="50"/>
    <n v="3.3"/>
    <b v="1"/>
    <n v="0.93"/>
    <s v="Urgent"/>
    <s v="On Hold"/>
    <n v="10"/>
    <n v="10"/>
    <s v="Medium Duration"/>
    <s v="EXCELLENT"/>
  </r>
  <r>
    <s v="FL250434"/>
    <s v="Kimberly Allen"/>
    <s v="Female"/>
    <n v="35"/>
    <s v="Male"/>
    <x v="2"/>
    <s v="Germany"/>
    <s v="Blockchain Development"/>
    <n v="0"/>
    <n v="30"/>
    <n v="4.5999999999999996"/>
    <s v="Unknown"/>
    <n v="0.97"/>
    <s v="Follow-up"/>
    <s v="On Hold"/>
    <n v="1"/>
    <n v="1"/>
    <s v="Short Duration"/>
    <s v="EXCELLENT"/>
  </r>
  <r>
    <s v="FL250435"/>
    <s v="Elizabeth Edwards"/>
    <s v="Female"/>
    <n v="27"/>
    <s v="Male"/>
    <x v="8"/>
    <s v="Spanish"/>
    <s v="Machine Learning"/>
    <n v="7"/>
    <n v="75"/>
    <n v="2.8"/>
    <b v="1"/>
    <n v="0.92"/>
    <s v="Pending"/>
    <s v="Active"/>
    <n v="7"/>
    <n v="4"/>
    <s v="Short Duration"/>
    <s v="EXCELLENT"/>
  </r>
  <r>
    <s v="FL250436"/>
    <s v="Anthony Downs"/>
    <s v="Male"/>
    <n v="34"/>
    <s v="Male"/>
    <x v="1"/>
    <s v="English"/>
    <s v="DevOps"/>
    <n v="6"/>
    <s v="50"/>
    <n v="5"/>
    <b v="1"/>
    <n v="0.92"/>
    <s v="Reviewed"/>
    <s v="Active"/>
    <n v="8"/>
    <n v="3"/>
    <s v="Short Duration"/>
    <s v="EXCELLENT"/>
  </r>
  <r>
    <s v="FL250437"/>
    <s v="Jack Ortega"/>
    <s v="Male"/>
    <n v="24"/>
    <s v="Male"/>
    <x v="11"/>
    <s v="Hindi"/>
    <s v="Cybersecurity"/>
    <n v="2"/>
    <s v="75"/>
    <n v="4.7"/>
    <b v="0"/>
    <n v="0.68"/>
    <s v="Follow-up"/>
    <s v="On Hold"/>
    <n v="1"/>
    <n v="2"/>
    <s v="Short Duration"/>
    <s v="GOOD"/>
  </r>
  <r>
    <s v="FL250438"/>
    <s v="Marvin Moore"/>
    <s v="Male"/>
    <n v="57"/>
    <s v="Male"/>
    <x v="5"/>
    <s v="English"/>
    <s v="UI/UX Design"/>
    <n v="13"/>
    <s v="100"/>
    <n v="3.5"/>
    <b v="0"/>
    <n v="0.95"/>
    <s v="Reviewed"/>
    <s v="On Hold"/>
    <n v="13"/>
    <n v="3"/>
    <s v="Short Duration"/>
    <s v="EXCELLENT"/>
  </r>
  <r>
    <s v="FL250439"/>
    <s v="Tony French"/>
    <s v="Male"/>
    <n v="28"/>
    <s v="Male"/>
    <x v="13"/>
    <s v="Korean"/>
    <s v="UI/UX Design"/>
    <n v="7"/>
    <n v="100"/>
    <n v="4.3"/>
    <b v="0"/>
    <n v="0.76"/>
    <s v="Pending"/>
    <s v="On Hold"/>
    <n v="7"/>
    <n v="12"/>
    <s v="Medium Duration"/>
    <s v="EXCELLENT"/>
  </r>
  <r>
    <s v="FL250440"/>
    <s v="Stacy Hudson"/>
    <s v="Female"/>
    <n v="26"/>
    <s v="Male"/>
    <x v="0"/>
    <s v="Italian"/>
    <s v="DevOps"/>
    <n v="7"/>
    <n v="100"/>
    <n v="3.3"/>
    <b v="1"/>
    <n v="0.66"/>
    <s v="Urgent"/>
    <s v="Completed"/>
    <n v="14"/>
    <n v="9"/>
    <s v="Medium Duration"/>
    <s v="GOOD"/>
  </r>
  <r>
    <s v="FL250441"/>
    <s v="Scott Washington"/>
    <s v="Male"/>
    <n v="34"/>
    <s v="Male"/>
    <x v="8"/>
    <s v="Spanish"/>
    <s v="Mobile Apps"/>
    <n v="15"/>
    <s v="75"/>
    <n v="2.5125695216907653"/>
    <b v="0"/>
    <n v="0.73"/>
    <s v="Pending"/>
    <s v="On Hold"/>
    <n v="14"/>
    <n v="8"/>
    <s v="Medium Duration"/>
    <s v="EXCELLENT"/>
  </r>
  <r>
    <s v="FL250442"/>
    <s v="Timothy Wright"/>
    <s v="Male"/>
    <n v="43"/>
    <s v="Male"/>
    <x v="10"/>
    <s v="Japanese"/>
    <s v="AI"/>
    <s v="0"/>
    <n v="20"/>
    <n v="2.8"/>
    <s v="Unknown"/>
    <n v="0.99"/>
    <s v="Follow-up"/>
    <s v="Active"/>
    <n v="4"/>
    <n v="1"/>
    <s v="Short Duration"/>
    <s v="EXCELLENT"/>
  </r>
  <r>
    <s v="FL250443"/>
    <s v="Joseph Gonzalez"/>
    <s v="Male"/>
    <n v="31"/>
    <s v="Male"/>
    <x v="19"/>
    <s v="Mandarin"/>
    <s v="Graphic Design"/>
    <n v="5"/>
    <s v=""/>
    <n v="2.7"/>
    <b v="1"/>
    <n v="0.94"/>
    <s v="Urgent"/>
    <s v="Completed"/>
    <n v="4"/>
    <n v="1"/>
    <s v="Short Duration"/>
    <s v="EXCELLENT"/>
  </r>
  <r>
    <s v="FL250444"/>
    <s v="Andrea Perez"/>
    <s v="Female"/>
    <n v="34"/>
    <s v="Male"/>
    <x v="19"/>
    <s v="Mandarin"/>
    <s v="Blockchain Development"/>
    <s v="0"/>
    <n v="50"/>
    <n v="0"/>
    <b v="0"/>
    <n v="0.84"/>
    <s v="Follow-up"/>
    <s v="On Hold"/>
    <n v="5"/>
    <n v="1"/>
    <s v="Short Duration"/>
    <s v="EXCELLENT"/>
  </r>
  <r>
    <s v="FL250445"/>
    <s v="Angel Collins"/>
    <s v="Female"/>
    <n v="32"/>
    <s v="Male"/>
    <x v="14"/>
    <s v="Russian"/>
    <s v="Cybersecurity"/>
    <n v="10"/>
    <n v="20"/>
    <n v="2.5125695216907653"/>
    <b v="1"/>
    <n v="0.92"/>
    <s v="Follow-up"/>
    <s v="Active"/>
    <n v="12"/>
    <n v="4"/>
    <s v="Short Duration"/>
    <s v="EXCELLENT"/>
  </r>
  <r>
    <s v="FL250446"/>
    <s v="Daniel Terry"/>
    <s v="Male"/>
    <n v="24"/>
    <s v="Male"/>
    <x v="17"/>
    <s v="Arabic"/>
    <s v="DevOps"/>
    <n v="6"/>
    <n v="75"/>
    <n v="4.3"/>
    <b v="1"/>
    <n v="0.79"/>
    <s v="Pending"/>
    <s v="Completed"/>
    <n v="14"/>
    <n v="4"/>
    <s v="Short Duration"/>
    <s v="EXCELLENT"/>
  </r>
  <r>
    <s v="FL250447"/>
    <s v="Steven Whitaker"/>
    <s v="Male"/>
    <n v="35"/>
    <s v="Male"/>
    <x v="7"/>
    <s v="English"/>
    <s v="AI"/>
    <n v="8"/>
    <n v="50"/>
    <n v="2.5125695216907653"/>
    <b v="0"/>
    <n v="0.9"/>
    <s v="Follow-up"/>
    <s v="On Hold"/>
    <n v="6"/>
    <n v="5"/>
    <s v="Short Duration"/>
    <s v="EXCELLENT"/>
  </r>
  <r>
    <s v="FL250448"/>
    <s v="Denise Neal"/>
    <s v="Female"/>
    <n v="22"/>
    <s v="Male"/>
    <x v="1"/>
    <s v="English"/>
    <s v="Mobile Apps"/>
    <n v="4"/>
    <s v="20"/>
    <n v="2.5125695216907653"/>
    <b v="0"/>
    <n v="0.73"/>
    <s v="Pending"/>
    <s v="On Hold"/>
    <n v="1"/>
    <n v="1"/>
    <s v="Short Duration"/>
    <s v="EXCELLENT"/>
  </r>
  <r>
    <s v="FL250449"/>
    <s v="Amanda Jacobs"/>
    <s v="Female"/>
    <n v="55"/>
    <s v="Male"/>
    <x v="17"/>
    <s v="Arabic"/>
    <s v="AI"/>
    <n v="3"/>
    <s v="100"/>
    <n v="2.5125695216907653"/>
    <b v="1"/>
    <n v="0.73"/>
    <s v="Urgent"/>
    <s v="On Hold"/>
    <n v="1"/>
    <n v="2"/>
    <s v="Short Duration"/>
    <s v="EXCELLENT"/>
  </r>
  <r>
    <s v="FL250450"/>
    <s v="Karen Mercer"/>
    <s v="Female"/>
    <n v="54"/>
    <s v="Male"/>
    <x v="8"/>
    <s v="Spanish"/>
    <s v="Machine Learning"/>
    <s v="0"/>
    <s v="30"/>
    <n v="2.9"/>
    <b v="1"/>
    <n v="0.78"/>
    <s v="Pending"/>
    <s v="Completed"/>
    <n v="3"/>
    <n v="3"/>
    <s v="Short Duration"/>
    <s v="EXCELLENT"/>
  </r>
  <r>
    <s v="FL250451"/>
    <s v="Lindsay Hudson"/>
    <s v="Female"/>
    <n v="36"/>
    <s v="Male"/>
    <x v="3"/>
    <s v="Dutch"/>
    <s v="Cybersecurity"/>
    <n v="11"/>
    <n v="30"/>
    <n v="0"/>
    <b v="1"/>
    <n v="0.63"/>
    <s v="Urgent"/>
    <s v="Active"/>
    <n v="9"/>
    <n v="14"/>
    <s v="Long Duration"/>
    <s v="GOOD"/>
  </r>
  <r>
    <s v="FL250452"/>
    <s v="Stephanie Armstrong"/>
    <s v="Female"/>
    <n v="36"/>
    <s v="Male"/>
    <x v="3"/>
    <s v="Dutch"/>
    <s v="AI"/>
    <n v="17"/>
    <s v="50"/>
    <n v="1.3"/>
    <s v="Unknown"/>
    <n v="0.64"/>
    <s v="Pending"/>
    <s v="Active"/>
    <n v="18"/>
    <n v="7"/>
    <s v="Medium Duration"/>
    <s v="GOOD"/>
  </r>
  <r>
    <s v="FL250453"/>
    <s v="Dr. Jessica Campbell"/>
    <s v="Female"/>
    <n v="25"/>
    <s v="Male"/>
    <x v="8"/>
    <s v="Spanish"/>
    <s v="Web Development"/>
    <n v="1"/>
    <s v="75"/>
    <n v="0"/>
    <b v="1"/>
    <n v="0.79"/>
    <s v="Reviewed"/>
    <s v="Inactive"/>
    <n v="2"/>
    <n v="3"/>
    <s v="Short Duration"/>
    <s v="EXCELLENT"/>
  </r>
  <r>
    <s v="FL250454"/>
    <s v="Curtis Maxwell"/>
    <s v="Male"/>
    <n v="46"/>
    <s v="Male"/>
    <x v="4"/>
    <s v="Indonesian"/>
    <s v="AI"/>
    <n v="16"/>
    <s v="20"/>
    <n v="4.8"/>
    <b v="1"/>
    <n v="0.86"/>
    <s v="Reviewed"/>
    <s v="On Hold"/>
    <n v="12"/>
    <n v="8"/>
    <s v="Medium Duration"/>
    <s v="EXCELLENT"/>
  </r>
  <r>
    <s v="FL250455"/>
    <s v="Adam Kelly PhD"/>
    <s v="Male"/>
    <n v="41"/>
    <s v="Male"/>
    <x v="8"/>
    <s v="Spanish"/>
    <s v="Machine Learning"/>
    <n v="11"/>
    <n v="40"/>
    <n v="2.4"/>
    <b v="0"/>
    <n v="0.79"/>
    <s v="Follow-up"/>
    <s v="Inactive"/>
    <n v="9"/>
    <n v="2"/>
    <s v="Short Duration"/>
    <s v="EXCELLENT"/>
  </r>
  <r>
    <s v="FL250456"/>
    <s v="Julie Becker"/>
    <s v="Female"/>
    <n v="21"/>
    <s v="Male"/>
    <x v="14"/>
    <s v="Russian"/>
    <s v="Mobile Apps"/>
    <n v="3"/>
    <n v="100"/>
    <n v="4.7"/>
    <b v="0"/>
    <n v="0.96"/>
    <s v="Pending"/>
    <s v="Inactive"/>
    <n v="2"/>
    <n v="1"/>
    <s v="Short Duration"/>
    <s v="EXCELLENT"/>
  </r>
  <r>
    <s v="FL250457"/>
    <s v="James Moore"/>
    <s v="Male"/>
    <n v="29"/>
    <s v="Male"/>
    <x v="5"/>
    <s v="English"/>
    <s v="Graphic Design"/>
    <s v="0"/>
    <n v="75"/>
    <n v="2"/>
    <b v="0"/>
    <n v="0.79"/>
    <s v="Pending"/>
    <s v="Active"/>
    <n v="4"/>
    <n v="3"/>
    <s v="Short Duration"/>
    <s v="EXCELLENT"/>
  </r>
  <r>
    <s v="FL250458"/>
    <s v="Danielle Barrera"/>
    <s v="Female"/>
    <n v="44"/>
    <s v="Male"/>
    <x v="5"/>
    <s v="English"/>
    <s v="Mobile Apps"/>
    <n v="3"/>
    <n v="50"/>
    <n v="2.2000000000000002"/>
    <b v="0"/>
    <n v="0.77"/>
    <s v="Urgent"/>
    <s v="Completed"/>
    <n v="4"/>
    <n v="1"/>
    <s v="Short Duration"/>
    <s v="EXCELLENT"/>
  </r>
  <r>
    <s v="FL250459"/>
    <s v="David Sanchez"/>
    <s v="Male"/>
    <n v="40"/>
    <s v="Male"/>
    <x v="15"/>
    <s v="English"/>
    <s v="Machine Learning"/>
    <n v="1"/>
    <s v="100"/>
    <n v="2.1"/>
    <b v="1"/>
    <n v="0.79"/>
    <s v="Follow-up"/>
    <s v="Completed"/>
    <n v="4"/>
    <n v="1"/>
    <s v="Short Duration"/>
    <s v="EXCELLENT"/>
  </r>
  <r>
    <s v="FL250460"/>
    <s v="Tiffany Bowman"/>
    <s v="Female"/>
    <n v="27"/>
    <s v="Male"/>
    <x v="17"/>
    <s v="Arabic"/>
    <s v="Data Analysis"/>
    <n v="1"/>
    <s v="30"/>
    <n v="1.7"/>
    <b v="0"/>
    <n v="0.65"/>
    <s v="Pending"/>
    <s v="Active"/>
    <n v="5"/>
    <n v="4"/>
    <s v="Short Duration"/>
    <s v="GOOD"/>
  </r>
  <r>
    <s v="FL250461"/>
    <s v="Jesus Quinn"/>
    <s v="Male"/>
    <n v="53"/>
    <s v="Male"/>
    <x v="16"/>
    <s v="French"/>
    <s v="Mobile Apps"/>
    <n v="35"/>
    <s v=""/>
    <n v="5"/>
    <b v="1"/>
    <n v="0.62"/>
    <s v="Follow-up"/>
    <s v="Completed"/>
    <n v="14"/>
    <n v="9"/>
    <s v="Medium Duration"/>
    <s v="GOOD"/>
  </r>
  <r>
    <s v="FL250462"/>
    <s v="Mr. Danny Morris DDS"/>
    <s v="Male"/>
    <n v="20"/>
    <s v="Male"/>
    <x v="6"/>
    <s v="Turkish"/>
    <s v="Data Analysis"/>
    <n v="1"/>
    <s v="50"/>
    <n v="2.9"/>
    <b v="0"/>
    <n v="0.81"/>
    <s v="Reviewed"/>
    <s v="Inactive"/>
    <n v="1"/>
    <n v="1"/>
    <s v="Short Duration"/>
    <s v="EXCELLENT"/>
  </r>
  <r>
    <s v="FL250463"/>
    <s v="Nicole York"/>
    <s v="Female"/>
    <m/>
    <s v="Male"/>
    <x v="10"/>
    <s v="Japanese"/>
    <s v="DevOps"/>
    <n v="12"/>
    <n v="50"/>
    <n v="4.0999999999999996"/>
    <b v="1"/>
    <n v="0.62"/>
    <s v="Pending"/>
    <s v="On Hold"/>
    <n v="7"/>
    <n v="4"/>
    <s v="Short Duration"/>
    <s v="GOOD"/>
  </r>
  <r>
    <s v="FL250464"/>
    <s v="John Mathis"/>
    <s v="Male"/>
    <n v="26"/>
    <s v="Male"/>
    <x v="20"/>
    <s v="Spanish"/>
    <s v="Web Development"/>
    <n v="8"/>
    <s v="40"/>
    <n v="4.9000000000000004"/>
    <b v="0"/>
    <n v="0.87"/>
    <s v="Pending"/>
    <s v="Active"/>
    <n v="9"/>
    <n v="4"/>
    <s v="Short Duration"/>
    <s v="EXCELLENT"/>
  </r>
  <r>
    <s v="FL250465"/>
    <s v="Julie Barnett"/>
    <s v="Female"/>
    <n v="49"/>
    <s v="Male"/>
    <x v="12"/>
    <s v="Portuguese"/>
    <s v="Machine Learning"/>
    <n v="13"/>
    <n v="100"/>
    <n v="2.5"/>
    <b v="0"/>
    <n v="0.79"/>
    <s v="Follow-up"/>
    <s v="On Hold"/>
    <n v="6"/>
    <n v="2"/>
    <s v="Short Duration"/>
    <s v="EXCELLENT"/>
  </r>
  <r>
    <s v="FL250466"/>
    <s v="Jasmine Harris"/>
    <s v="Female"/>
    <n v="20"/>
    <s v="Male"/>
    <x v="17"/>
    <s v="Arabic"/>
    <s v="Data Analysis"/>
    <n v="0"/>
    <n v="30"/>
    <n v="0"/>
    <b v="1"/>
    <n v="0.76"/>
    <s v="Pending"/>
    <s v="Completed"/>
    <n v="5"/>
    <n v="3"/>
    <s v="Short Duration"/>
    <s v="EXCELLENT"/>
  </r>
  <r>
    <s v="FL250467"/>
    <s v="Mary Henry"/>
    <s v="Female"/>
    <n v="39"/>
    <s v="Male"/>
    <x v="19"/>
    <s v="Mandarin"/>
    <s v="Blockchain Development"/>
    <n v="11"/>
    <s v="100"/>
    <n v="2.8"/>
    <s v="Unknown"/>
    <n v="0.7"/>
    <s v="Follow-up"/>
    <s v="On Hold"/>
    <n v="9"/>
    <n v="10"/>
    <s v="Medium Duration"/>
    <s v="GOOD"/>
  </r>
  <r>
    <s v="FL250468"/>
    <s v="Judith Riggs"/>
    <s v="Female"/>
    <n v="41"/>
    <s v="Male"/>
    <x v="19"/>
    <s v="Mandarin"/>
    <s v="Machine Learning"/>
    <n v="19"/>
    <s v="100"/>
    <n v="3.8"/>
    <b v="1"/>
    <n v="0.71"/>
    <s v="Pending"/>
    <s v="Completed"/>
    <n v="16"/>
    <n v="5"/>
    <s v="Short Duration"/>
    <s v="EXCELLENT"/>
  </r>
  <r>
    <s v="FL250469"/>
    <s v="Justin Ruiz"/>
    <s v="Male"/>
    <n v="59"/>
    <s v="Male"/>
    <x v="15"/>
    <s v="English"/>
    <s v="Mobile Apps"/>
    <n v="30"/>
    <n v="30"/>
    <n v="4.3"/>
    <b v="1"/>
    <n v="0.83"/>
    <s v="Urgent"/>
    <s v="Completed"/>
    <n v="11"/>
    <n v="3"/>
    <s v="Short Duration"/>
    <s v="EXCELLENT"/>
  </r>
  <r>
    <s v="FL250470"/>
    <s v="Jennifer Sullivan"/>
    <s v="Female"/>
    <n v="45"/>
    <s v="Male"/>
    <x v="1"/>
    <s v="English"/>
    <s v="Blockchain Development"/>
    <n v="8"/>
    <s v="40"/>
    <n v="0"/>
    <b v="0"/>
    <n v="0.78"/>
    <s v="Follow-up"/>
    <s v="Inactive"/>
    <n v="7"/>
    <n v="9"/>
    <s v="Medium Duration"/>
    <s v="EXCELLENT"/>
  </r>
  <r>
    <s v="FL250471"/>
    <s v="Jesse Moran"/>
    <s v="Male"/>
    <n v="22"/>
    <s v="Male"/>
    <x v="4"/>
    <s v="Indonesian"/>
    <s v="Cybersecurity"/>
    <n v="0"/>
    <s v="40"/>
    <n v="1.3"/>
    <b v="1"/>
    <n v="0.78"/>
    <s v="Pending"/>
    <s v="Completed"/>
    <n v="2"/>
    <n v="1"/>
    <s v="Short Duration"/>
    <s v="EXCELLENT"/>
  </r>
  <r>
    <s v="FL250472"/>
    <s v="Monica Smith"/>
    <s v="Female"/>
    <n v="48"/>
    <s v="Male"/>
    <x v="11"/>
    <s v="Hindi"/>
    <s v="Mobile Apps"/>
    <n v="7"/>
    <s v="50"/>
    <n v="4.7"/>
    <b v="1"/>
    <n v="0.6"/>
    <s v="Reviewed"/>
    <s v="Inactive"/>
    <n v="13"/>
    <n v="10"/>
    <s v="Medium Duration"/>
    <s v="GOOD"/>
  </r>
  <r>
    <s v="FL250473"/>
    <s v="Ian May"/>
    <s v="Male"/>
    <n v="36"/>
    <s v="Male"/>
    <x v="16"/>
    <s v="French"/>
    <s v="Blockchain Development"/>
    <n v="11"/>
    <n v="40"/>
    <n v="1.3"/>
    <b v="1"/>
    <n v="0.79"/>
    <s v="Pending"/>
    <s v="Inactive"/>
    <n v="15"/>
    <n v="4"/>
    <s v="Short Duration"/>
    <s v="EXCELLENT"/>
  </r>
  <r>
    <s v="FL250474"/>
    <s v="Kayla Meyers"/>
    <s v="Female"/>
    <n v="57"/>
    <s v="Male"/>
    <x v="19"/>
    <s v="Mandarin"/>
    <s v="Blockchain Development"/>
    <s v="0"/>
    <s v="75"/>
    <n v="4.8"/>
    <b v="1"/>
    <n v="0.79"/>
    <s v="Reviewed"/>
    <s v="Inactive"/>
    <n v="1"/>
    <n v="2"/>
    <s v="Short Duration"/>
    <s v="EXCELLENT"/>
  </r>
  <r>
    <s v="FL250475"/>
    <s v="John Bray"/>
    <s v="Male"/>
    <n v="42"/>
    <s v="Male"/>
    <x v="5"/>
    <s v="English"/>
    <s v="UI/UX Design"/>
    <n v="14"/>
    <n v="30"/>
    <n v="1.3"/>
    <b v="0"/>
    <n v="0.94"/>
    <s v="Reviewed"/>
    <s v="Active"/>
    <n v="6"/>
    <n v="1"/>
    <s v="Short Duration"/>
    <s v="EXCELLENT"/>
  </r>
  <r>
    <s v="FL250476"/>
    <s v="James Smith"/>
    <s v="Male"/>
    <n v="31"/>
    <s v="Male"/>
    <x v="4"/>
    <s v="Indonesian"/>
    <s v="Cybersecurity"/>
    <n v="11"/>
    <n v="50"/>
    <n v="4.3"/>
    <b v="0"/>
    <n v="0.62"/>
    <s v="Urgent"/>
    <s v="Active"/>
    <n v="7"/>
    <n v="14"/>
    <s v="Long Duration"/>
    <s v="GOOD"/>
  </r>
  <r>
    <s v="FL250477"/>
    <s v="Mark Duncan"/>
    <s v="Male"/>
    <n v="52"/>
    <s v="Male"/>
    <x v="21"/>
    <s v="Spanish"/>
    <s v="Cybersecurity"/>
    <n v="31"/>
    <s v="30"/>
    <n v="2.5125695216907653"/>
    <b v="1"/>
    <n v="0.79"/>
    <s v="Follow-up"/>
    <s v="Completed"/>
    <n v="14"/>
    <n v="3"/>
    <s v="Short Duration"/>
    <s v="EXCELLENT"/>
  </r>
  <r>
    <s v="FL250478"/>
    <s v="Matthew Gay"/>
    <s v="Male"/>
    <n v="56"/>
    <s v="Male"/>
    <x v="3"/>
    <s v="Dutch"/>
    <s v="DevOps"/>
    <n v="16"/>
    <n v="30"/>
    <n v="0"/>
    <b v="1"/>
    <n v="0.79"/>
    <s v="Pending"/>
    <s v="Inactive"/>
    <n v="12"/>
    <n v="10"/>
    <s v="Medium Duration"/>
    <s v="EXCELLENT"/>
  </r>
  <r>
    <s v="FL250479"/>
    <s v="Cheryl Freeman"/>
    <s v="Female"/>
    <n v="24"/>
    <s v="Male"/>
    <x v="3"/>
    <s v="Dutch"/>
    <s v="DevOps"/>
    <n v="6"/>
    <s v="30"/>
    <n v="0"/>
    <b v="1"/>
    <n v="0.84"/>
    <s v="Urgent"/>
    <s v="Active"/>
    <n v="6"/>
    <n v="4"/>
    <s v="Short Duration"/>
    <s v="EXCELLENT"/>
  </r>
  <r>
    <s v="FL250480"/>
    <s v="Patrick Welch"/>
    <s v="Male"/>
    <n v="48"/>
    <s v="Male"/>
    <x v="15"/>
    <s v="English"/>
    <s v="DevOps"/>
    <n v="21"/>
    <s v="75"/>
    <n v="2.7"/>
    <b v="1"/>
    <n v="0.79"/>
    <s v="Pending"/>
    <s v="Inactive"/>
    <n v="17"/>
    <n v="8"/>
    <s v="Medium Duration"/>
    <s v="EXCELLENT"/>
  </r>
  <r>
    <s v="FL250481"/>
    <s v="Craig Levine"/>
    <s v="Male"/>
    <n v="59"/>
    <s v="Male"/>
    <x v="16"/>
    <s v="French"/>
    <s v="Cybersecurity"/>
    <n v="13"/>
    <s v="40"/>
    <n v="2.4"/>
    <b v="0"/>
    <n v="0.65"/>
    <s v="Reviewed"/>
    <s v="On Hold"/>
    <n v="13"/>
    <n v="4"/>
    <s v="Short Duration"/>
    <s v="GOOD"/>
  </r>
  <r>
    <s v="FL250482"/>
    <s v="Richard Harvey"/>
    <s v="Male"/>
    <m/>
    <s v="Male"/>
    <x v="7"/>
    <s v="English"/>
    <s v="Web Development"/>
    <s v="0"/>
    <s v="40"/>
    <n v="1.9"/>
    <b v="1"/>
    <n v="0.94"/>
    <s v="Follow-up"/>
    <s v="On Hold"/>
    <n v="4"/>
    <n v="3"/>
    <s v="Short Duration"/>
    <s v="EXCELLENT"/>
  </r>
  <r>
    <s v="FL250483"/>
    <s v="Bonnie Sherman"/>
    <s v="Female"/>
    <m/>
    <s v="Male"/>
    <x v="3"/>
    <s v="Dutch"/>
    <s v="Mobile Apps"/>
    <n v="11"/>
    <n v="20"/>
    <n v="3.6"/>
    <b v="0"/>
    <n v="0.69"/>
    <s v="Pending"/>
    <s v="On Hold"/>
    <n v="15"/>
    <n v="6"/>
    <s v="Short Duration"/>
    <s v="GOOD"/>
  </r>
  <r>
    <s v="FL250484"/>
    <s v="Keith Trujillo"/>
    <s v="Male"/>
    <n v="25"/>
    <s v="Male"/>
    <x v="3"/>
    <s v="Dutch"/>
    <s v="Mobile Apps"/>
    <n v="0"/>
    <s v="50"/>
    <n v="2.9"/>
    <b v="1"/>
    <n v="0.65"/>
    <s v="Pending"/>
    <s v="Completed"/>
    <n v="2"/>
    <n v="1"/>
    <s v="Short Duration"/>
    <s v="GOOD"/>
  </r>
  <r>
    <s v="FL250485"/>
    <s v="Corey Combs"/>
    <s v="Male"/>
    <n v="31"/>
    <s v="Male"/>
    <x v="17"/>
    <s v="Arabic"/>
    <s v="Mobile Apps"/>
    <n v="2"/>
    <n v="75"/>
    <n v="2.8"/>
    <b v="0"/>
    <n v="0.6"/>
    <s v="Reviewed"/>
    <s v="Inactive"/>
    <n v="5"/>
    <n v="1"/>
    <s v="Short Duration"/>
    <s v="GOOD"/>
  </r>
  <r>
    <s v="FL250486"/>
    <s v="Antonio King"/>
    <s v="Male"/>
    <n v="40"/>
    <s v="Male"/>
    <x v="6"/>
    <s v="Turkish"/>
    <s v="DevOps"/>
    <n v="12"/>
    <s v="75"/>
    <n v="2.6"/>
    <b v="0"/>
    <n v="0.79"/>
    <s v="Pending"/>
    <s v="On Hold"/>
    <n v="13"/>
    <n v="13"/>
    <s v="Long Duration"/>
    <s v="EXCELLENT"/>
  </r>
  <r>
    <s v="FL250487"/>
    <s v="Amy Lee"/>
    <s v="Female"/>
    <n v="48"/>
    <s v="Male"/>
    <x v="14"/>
    <s v="Russian"/>
    <s v="Blockchain Development"/>
    <n v="13"/>
    <n v="100"/>
    <n v="2.7"/>
    <s v="Unknown"/>
    <n v="0.62"/>
    <s v="Pending"/>
    <s v="Active"/>
    <n v="8"/>
    <n v="4"/>
    <s v="Short Duration"/>
    <s v="GOOD"/>
  </r>
  <r>
    <s v="FL250488"/>
    <s v="Jennifer Rogers"/>
    <s v="Female"/>
    <n v="24"/>
    <s v="Male"/>
    <x v="18"/>
    <s v="Afrikaans"/>
    <s v="Mobile Apps"/>
    <n v="6"/>
    <s v="30"/>
    <n v="1.1000000000000001"/>
    <b v="1"/>
    <n v="0.79"/>
    <s v="Reviewed"/>
    <s v="On Hold"/>
    <n v="9"/>
    <n v="9"/>
    <s v="Medium Duration"/>
    <s v="EXCELLENT"/>
  </r>
  <r>
    <s v="FL250489"/>
    <s v="Jeffrey Cooper"/>
    <s v="Male"/>
    <n v="33"/>
    <s v="Male"/>
    <x v="4"/>
    <s v="Indonesian"/>
    <s v="Web Development"/>
    <n v="10"/>
    <n v="30"/>
    <n v="0"/>
    <b v="1"/>
    <n v="0.89"/>
    <s v="Urgent"/>
    <s v="On Hold"/>
    <n v="11"/>
    <n v="10"/>
    <s v="Medium Duration"/>
    <s v="EXCELLENT"/>
  </r>
  <r>
    <s v="FL250490"/>
    <s v="Allison Williams"/>
    <s v="Female"/>
    <n v="43"/>
    <s v="Male"/>
    <x v="12"/>
    <s v="Portuguese"/>
    <s v="UI/UX Design"/>
    <n v="2"/>
    <n v="40"/>
    <n v="0"/>
    <b v="1"/>
    <n v="0.89"/>
    <s v="Reviewed"/>
    <s v="On Hold"/>
    <n v="5"/>
    <n v="1"/>
    <s v="Short Duration"/>
    <s v="EXCELLENT"/>
  </r>
  <r>
    <s v="FL250491"/>
    <s v="Raymond Sherman"/>
    <s v="Male"/>
    <n v="43"/>
    <s v="Male"/>
    <x v="21"/>
    <s v="Spanish"/>
    <s v="Blockchain Development"/>
    <n v="4"/>
    <s v="50"/>
    <n v="0"/>
    <b v="1"/>
    <n v="1"/>
    <s v="Urgent"/>
    <s v="Completed"/>
    <n v="2"/>
    <n v="1"/>
    <s v="Short Duration"/>
    <s v="EXCELLENT"/>
  </r>
  <r>
    <s v="FL250492"/>
    <s v="Jennifer Nelson"/>
    <s v="Female"/>
    <n v="33"/>
    <s v="Male"/>
    <x v="1"/>
    <s v="English"/>
    <s v="Web Development"/>
    <n v="11"/>
    <s v=""/>
    <n v="4.5999999999999996"/>
    <b v="1"/>
    <n v="0.79"/>
    <s v="Follow-up"/>
    <s v="Active"/>
    <n v="15"/>
    <n v="2"/>
    <s v="Short Duration"/>
    <s v="EXCELLENT"/>
  </r>
  <r>
    <s v="FL250493"/>
    <s v="Jennifer Carter"/>
    <s v="Female"/>
    <n v="49"/>
    <s v="Male"/>
    <x v="14"/>
    <s v="Russian"/>
    <s v="UI/UX Design"/>
    <n v="14"/>
    <s v="40"/>
    <n v="1.5"/>
    <s v="Unknown"/>
    <n v="0.6"/>
    <s v="Urgent"/>
    <s v="Inactive"/>
    <n v="15"/>
    <n v="10"/>
    <s v="Medium Duration"/>
    <s v="GOOD"/>
  </r>
  <r>
    <s v="FL250494"/>
    <s v="Todd Williams"/>
    <s v="Male"/>
    <n v="55"/>
    <s v="Male"/>
    <x v="15"/>
    <s v="English"/>
    <s v="UI/UX Design"/>
    <n v="10"/>
    <s v="40"/>
    <n v="2"/>
    <b v="0"/>
    <n v="0.85"/>
    <s v="Urgent"/>
    <s v="Active"/>
    <n v="7"/>
    <n v="6"/>
    <s v="Short Duration"/>
    <s v="EXCELLENT"/>
  </r>
  <r>
    <s v="FL250495"/>
    <s v="Emily Horton"/>
    <s v="Female"/>
    <n v="33"/>
    <s v="Male"/>
    <x v="13"/>
    <s v="Korean"/>
    <s v="Graphic Design"/>
    <n v="3"/>
    <n v="40"/>
    <n v="1.6"/>
    <s v="Unknown"/>
    <n v="0.83"/>
    <s v="Follow-up"/>
    <s v="Inactive"/>
    <n v="4"/>
    <n v="2"/>
    <s v="Short Duration"/>
    <s v="EXCELLENT"/>
  </r>
  <r>
    <s v="FL250496"/>
    <s v="Lance Lester"/>
    <s v="Male"/>
    <n v="32"/>
    <s v="Male"/>
    <x v="8"/>
    <s v="Spanish"/>
    <s v="AI"/>
    <n v="3"/>
    <n v="30"/>
    <n v="1.5"/>
    <b v="0"/>
    <n v="0.96"/>
    <s v="Urgent"/>
    <s v="Completed"/>
    <n v="5"/>
    <n v="1"/>
    <s v="Short Duration"/>
    <s v="EXCELLENT"/>
  </r>
  <r>
    <s v="FL250497"/>
    <s v="Kevin Flores"/>
    <s v="Male"/>
    <n v="58"/>
    <s v="Male"/>
    <x v="3"/>
    <s v="Dutch"/>
    <s v="Blockchain Development"/>
    <n v="33"/>
    <s v=""/>
    <n v="4.0999999999999996"/>
    <b v="1"/>
    <n v="0.83"/>
    <s v="Reviewed"/>
    <s v="Completed"/>
    <n v="19"/>
    <n v="3"/>
    <s v="Short Duration"/>
    <s v="EXCELLENT"/>
  </r>
  <r>
    <s v="FL250498"/>
    <s v="Aaron Stewart PhD"/>
    <s v="Male"/>
    <n v="49"/>
    <s v="Male"/>
    <x v="4"/>
    <s v="Indonesian"/>
    <s v="Data Analysis"/>
    <n v="24"/>
    <s v="100"/>
    <n v="4.7"/>
    <b v="0"/>
    <n v="0.6"/>
    <s v="Urgent"/>
    <s v="Completed"/>
    <n v="20"/>
    <n v="3"/>
    <s v="Short Duration"/>
    <s v="GOOD"/>
  </r>
  <r>
    <s v="FL250499"/>
    <s v="Robin Moore"/>
    <s v="Female"/>
    <n v="22"/>
    <s v="Male"/>
    <x v="14"/>
    <s v="Russian"/>
    <s v="UI/UX Design"/>
    <n v="3"/>
    <n v="100"/>
    <n v="3.6"/>
    <b v="1"/>
    <n v="0.78"/>
    <s v="Follow-up"/>
    <s v="Completed"/>
    <n v="3"/>
    <n v="4"/>
    <s v="Short Duration"/>
    <s v="EXCELLENT"/>
  </r>
  <r>
    <s v="FL250500"/>
    <s v="Suzanne Ingram"/>
    <s v="Female"/>
    <n v="40"/>
    <s v="Male"/>
    <x v="17"/>
    <s v="Arabic"/>
    <s v="Web Development"/>
    <n v="11"/>
    <n v="20"/>
    <n v="1.8"/>
    <b v="1"/>
    <n v="0.9"/>
    <s v="Reviewed"/>
    <s v="Inactive"/>
    <n v="13"/>
    <n v="10"/>
    <s v="Medium Duration"/>
    <s v="EXCELLENT"/>
  </r>
  <r>
    <s v="FL250501"/>
    <s v="Jacob Mclaughlin"/>
    <s v="Male"/>
    <n v="55"/>
    <s v="Male"/>
    <x v="1"/>
    <s v="English"/>
    <s v="Data Analysis"/>
    <n v="7"/>
    <n v="100"/>
    <n v="2.1"/>
    <b v="0"/>
    <n v="0.66"/>
    <s v="Follow-up"/>
    <s v="On Hold"/>
    <n v="8"/>
    <n v="9"/>
    <s v="Medium Duration"/>
    <s v="GOOD"/>
  </r>
  <r>
    <s v="FL250502"/>
    <s v="Michael Nunez"/>
    <s v="Male"/>
    <n v="32"/>
    <s v="Male"/>
    <x v="20"/>
    <s v="Spanish"/>
    <s v="DevOps"/>
    <n v="1"/>
    <n v="50"/>
    <n v="2.5125695216907653"/>
    <b v="1"/>
    <n v="0.7"/>
    <s v="Follow-up"/>
    <s v="Inactive"/>
    <n v="4"/>
    <n v="5"/>
    <s v="Short Duration"/>
    <s v="GOOD"/>
  </r>
  <r>
    <s v="FL250503"/>
    <s v="Isabel Brown"/>
    <s v="Female"/>
    <n v="21"/>
    <s v="Male"/>
    <x v="10"/>
    <s v="Japanese"/>
    <s v="UI/UX Design"/>
    <n v="0"/>
    <n v="30"/>
    <n v="4.2"/>
    <b v="1"/>
    <n v="0.79"/>
    <s v="Pending"/>
    <s v="Active"/>
    <n v="3"/>
    <n v="2"/>
    <s v="Short Duration"/>
    <s v="EXCELLENT"/>
  </r>
  <r>
    <s v="FL250504"/>
    <s v="Michael Stein"/>
    <s v="Male"/>
    <n v="23"/>
    <s v="Male"/>
    <x v="13"/>
    <s v="Korean"/>
    <s v="Blockchain Development"/>
    <n v="1"/>
    <s v="40"/>
    <n v="0"/>
    <b v="0"/>
    <n v="0.64"/>
    <s v="Pending"/>
    <s v="Completed"/>
    <n v="2"/>
    <n v="3"/>
    <s v="Short Duration"/>
    <s v="GOOD"/>
  </r>
  <r>
    <s v="FL250505"/>
    <s v="Robert Stone"/>
    <s v="Male"/>
    <n v="21"/>
    <s v="Male"/>
    <x v="7"/>
    <s v="English"/>
    <s v="Mobile Apps"/>
    <n v="1"/>
    <n v="30"/>
    <n v="1"/>
    <b v="0"/>
    <n v="0.81"/>
    <s v="Follow-up"/>
    <s v="Completed"/>
    <n v="1"/>
    <n v="3"/>
    <s v="Short Duration"/>
    <s v="EXCELLENT"/>
  </r>
  <r>
    <s v="FL250506"/>
    <s v="Dillon Henry"/>
    <s v="Male"/>
    <n v="31"/>
    <s v="Male"/>
    <x v="8"/>
    <s v="Spanish"/>
    <s v="AI"/>
    <n v="7"/>
    <s v="75"/>
    <n v="4.4000000000000004"/>
    <b v="0"/>
    <n v="0.83"/>
    <s v="Follow-up"/>
    <s v="Active"/>
    <n v="12"/>
    <n v="6"/>
    <s v="Short Duration"/>
    <s v="EXCELLENT"/>
  </r>
  <r>
    <s v="FL250507"/>
    <s v="James Todd"/>
    <s v="Male"/>
    <n v="21"/>
    <s v="Male"/>
    <x v="20"/>
    <s v="Spanish"/>
    <s v="Blockchain Development"/>
    <s v="0"/>
    <s v="40"/>
    <n v="4"/>
    <b v="0"/>
    <n v="0.91"/>
    <s v="Follow-up"/>
    <s v="Inactive"/>
    <n v="2"/>
    <n v="1"/>
    <s v="Short Duration"/>
    <s v="EXCELLENT"/>
  </r>
  <r>
    <s v="FL250508"/>
    <s v="Clifford Moore MD"/>
    <s v="Male"/>
    <n v="33"/>
    <s v="Male"/>
    <x v="7"/>
    <s v="English"/>
    <s v="Cybersecurity"/>
    <n v="6"/>
    <n v="50"/>
    <n v="3.1"/>
    <b v="0"/>
    <n v="0.79"/>
    <s v="Pending"/>
    <s v="On Hold"/>
    <n v="15"/>
    <n v="9"/>
    <s v="Medium Duration"/>
    <s v="EXCELLENT"/>
  </r>
  <r>
    <s v="FL250509"/>
    <s v="John Rios"/>
    <s v="Male"/>
    <n v="57"/>
    <s v="Male"/>
    <x v="12"/>
    <s v="Portuguese"/>
    <s v="Web Development"/>
    <n v="5"/>
    <s v="75"/>
    <n v="1.1000000000000001"/>
    <b v="1"/>
    <n v="0.77"/>
    <s v="Pending"/>
    <s v="On Hold"/>
    <n v="2"/>
    <n v="3"/>
    <s v="Short Duration"/>
    <s v="EXCELLENT"/>
  </r>
  <r>
    <s v="FL250510"/>
    <s v="Anthony Gaines"/>
    <s v="Male"/>
    <n v="52"/>
    <s v="Male"/>
    <x v="5"/>
    <s v="English"/>
    <s v="DevOps"/>
    <n v="17"/>
    <n v="75"/>
    <n v="0"/>
    <b v="0"/>
    <n v="0.94"/>
    <s v="Urgent"/>
    <s v="Active"/>
    <n v="18"/>
    <n v="6"/>
    <s v="Short Duration"/>
    <s v="EXCELLENT"/>
  </r>
  <r>
    <s v="FL250511"/>
    <s v="Kristi Brown DVM"/>
    <s v="Female"/>
    <n v="21"/>
    <s v="Male"/>
    <x v="2"/>
    <s v="Germany"/>
    <s v="Web Development"/>
    <n v="0"/>
    <n v="20"/>
    <n v="3.8"/>
    <b v="1"/>
    <n v="0.61"/>
    <s v="Urgent"/>
    <s v="On Hold"/>
    <n v="5"/>
    <n v="2"/>
    <s v="Short Duration"/>
    <s v="GOOD"/>
  </r>
  <r>
    <s v="FL250512"/>
    <s v="Ashley Odonnell"/>
    <s v="Female"/>
    <n v="36"/>
    <s v="Male"/>
    <x v="8"/>
    <s v="Spanish"/>
    <s v="UI/UX Design"/>
    <n v="8"/>
    <s v="100"/>
    <n v="1.7"/>
    <b v="0"/>
    <n v="0.68"/>
    <s v="Follow-up"/>
    <s v="Inactive"/>
    <n v="9"/>
    <n v="5"/>
    <s v="Short Duration"/>
    <s v="GOOD"/>
  </r>
  <r>
    <s v="FL250513"/>
    <s v="Ronald Elliott"/>
    <s v="Male"/>
    <n v="33"/>
    <s v="Male"/>
    <x v="21"/>
    <s v="Spanish"/>
    <s v="Machine Learning"/>
    <n v="13"/>
    <s v="50"/>
    <n v="2.2000000000000002"/>
    <b v="0"/>
    <n v="0.7"/>
    <s v="Reviewed"/>
    <s v="Inactive"/>
    <n v="8"/>
    <n v="10"/>
    <s v="Medium Duration"/>
    <s v="GOOD"/>
  </r>
  <r>
    <s v="FL250514"/>
    <s v="Lorraine Lowery"/>
    <s v="Female"/>
    <n v="54"/>
    <s v="Male"/>
    <x v="7"/>
    <s v="English"/>
    <s v="Data Analysis"/>
    <n v="15"/>
    <s v="40"/>
    <n v="4.0999999999999996"/>
    <b v="1"/>
    <n v="0.71"/>
    <s v="Reviewed"/>
    <s v="Active"/>
    <n v="14"/>
    <n v="6"/>
    <s v="Short Duration"/>
    <s v="EXCELLENT"/>
  </r>
  <r>
    <s v="FL250515"/>
    <s v="Victoria Chapman"/>
    <s v="Female"/>
    <n v="33"/>
    <s v="Male"/>
    <x v="5"/>
    <s v="English"/>
    <s v="Blockchain Development"/>
    <n v="2"/>
    <n v="100"/>
    <n v="3.8"/>
    <b v="0"/>
    <n v="0.79"/>
    <s v="Pending"/>
    <s v="Inactive"/>
    <n v="1"/>
    <n v="1"/>
    <s v="Short Duration"/>
    <s v="EXCELLENT"/>
  </r>
  <r>
    <s v="FL250516"/>
    <s v="Heather Davis"/>
    <s v="Female"/>
    <n v="36"/>
    <s v="Male"/>
    <x v="10"/>
    <s v="Japanese"/>
    <s v="Machine Learning"/>
    <n v="9"/>
    <n v="30"/>
    <n v="0"/>
    <b v="1"/>
    <n v="0.78"/>
    <s v="Pending"/>
    <s v="Completed"/>
    <n v="12"/>
    <n v="1"/>
    <s v="Short Duration"/>
    <s v="EXCELLENT"/>
  </r>
  <r>
    <s v="FL250517"/>
    <s v="Diana Chase"/>
    <s v="Female"/>
    <n v="36"/>
    <s v="Male"/>
    <x v="6"/>
    <s v="Turkish"/>
    <s v="AI"/>
    <n v="3"/>
    <n v="50"/>
    <n v="0"/>
    <b v="0"/>
    <n v="0.75"/>
    <s v="Pending"/>
    <s v="Active"/>
    <n v="2"/>
    <n v="3"/>
    <s v="Short Duration"/>
    <s v="EXCELLENT"/>
  </r>
  <r>
    <s v="FL250518"/>
    <s v="Danielle Adkins"/>
    <s v="Female"/>
    <n v="43"/>
    <s v="Male"/>
    <x v="19"/>
    <s v="Mandarin"/>
    <s v="AI"/>
    <n v="15"/>
    <n v="20"/>
    <n v="4.2"/>
    <b v="1"/>
    <n v="0.91"/>
    <s v="Follow-up"/>
    <s v="Inactive"/>
    <n v="6"/>
    <n v="9"/>
    <s v="Medium Duration"/>
    <s v="EXCELLENT"/>
  </r>
  <r>
    <s v="FL250519"/>
    <s v="Kenneth Arias"/>
    <s v="Male"/>
    <n v="52"/>
    <s v="Male"/>
    <x v="7"/>
    <s v="English"/>
    <s v="Data Analysis"/>
    <n v="21"/>
    <n v="75"/>
    <n v="2.2000000000000002"/>
    <b v="1"/>
    <n v="0.66"/>
    <s v="Reviewed"/>
    <s v="Active"/>
    <n v="20"/>
    <n v="9"/>
    <s v="Medium Duration"/>
    <s v="GOOD"/>
  </r>
  <r>
    <s v="FL250520"/>
    <s v="Victoria Owen"/>
    <s v="Female"/>
    <n v="28"/>
    <s v="Male"/>
    <x v="4"/>
    <s v="Indonesian"/>
    <s v="Cybersecurity"/>
    <n v="2"/>
    <n v="75"/>
    <n v="1.5"/>
    <b v="1"/>
    <n v="0.68"/>
    <s v="Urgent"/>
    <s v="On Hold"/>
    <n v="4"/>
    <n v="2"/>
    <s v="Short Duration"/>
    <s v="GOOD"/>
  </r>
  <r>
    <s v="FL250521"/>
    <s v="Christina King"/>
    <s v="Female"/>
    <n v="47"/>
    <s v="Male"/>
    <x v="19"/>
    <s v="Mandarin"/>
    <s v="Cybersecurity"/>
    <n v="21"/>
    <n v="100"/>
    <n v="0"/>
    <b v="0"/>
    <n v="0.79"/>
    <s v="Follow-up"/>
    <s v="Inactive"/>
    <n v="18"/>
    <n v="3"/>
    <s v="Short Duration"/>
    <s v="EXCELLENT"/>
  </r>
  <r>
    <s v="FL250522"/>
    <s v="Samantha King"/>
    <s v="Female"/>
    <n v="30"/>
    <s v="Male"/>
    <x v="16"/>
    <s v="French"/>
    <s v="DevOps"/>
    <n v="0"/>
    <n v="100"/>
    <n v="4.0999999999999996"/>
    <b v="0"/>
    <n v="0.62"/>
    <s v="Urgent"/>
    <s v="Completed"/>
    <n v="3"/>
    <n v="1"/>
    <s v="Short Duration"/>
    <s v="GOOD"/>
  </r>
  <r>
    <s v="FL250523"/>
    <s v="Scott Compton"/>
    <s v="Male"/>
    <n v="36"/>
    <s v="Male"/>
    <x v="17"/>
    <s v="Arabic"/>
    <s v="Blockchain Development"/>
    <n v="4"/>
    <s v="40"/>
    <n v="2.6"/>
    <b v="0"/>
    <n v="0.9"/>
    <s v="Urgent"/>
    <s v="Inactive"/>
    <n v="2"/>
    <n v="4"/>
    <s v="Short Duration"/>
    <s v="EXCELLENT"/>
  </r>
  <r>
    <s v="FL250524"/>
    <s v="Monica West"/>
    <s v="Female"/>
    <n v="45"/>
    <s v="Male"/>
    <x v="5"/>
    <s v="English"/>
    <s v="UI/UX Design"/>
    <n v="23"/>
    <s v="100"/>
    <n v="2.4"/>
    <b v="0"/>
    <n v="0.96"/>
    <s v="Follow-up"/>
    <s v="Active"/>
    <n v="14"/>
    <n v="1"/>
    <s v="Short Duration"/>
    <s v="EXCELLENT"/>
  </r>
  <r>
    <s v="FL250525"/>
    <s v="Theresa Stewart"/>
    <s v="Female"/>
    <n v="51"/>
    <s v="Male"/>
    <x v="5"/>
    <s v="English"/>
    <s v="Blockchain Development"/>
    <n v="25"/>
    <s v="50"/>
    <n v="1.4"/>
    <b v="1"/>
    <n v="0.6"/>
    <s v="Urgent"/>
    <s v="Active"/>
    <n v="17"/>
    <n v="7"/>
    <s v="Medium Duration"/>
    <s v="GOOD"/>
  </r>
  <r>
    <s v="FL250526"/>
    <s v="Steven Kim"/>
    <s v="Male"/>
    <n v="46"/>
    <s v="Male"/>
    <x v="6"/>
    <s v="Turkish"/>
    <s v="Mobile Apps"/>
    <n v="10"/>
    <s v=""/>
    <n v="4.5999999999999996"/>
    <b v="1"/>
    <n v="0.62"/>
    <s v="Reviewed"/>
    <s v="Inactive"/>
    <n v="6"/>
    <n v="1"/>
    <s v="Short Duration"/>
    <s v="GOOD"/>
  </r>
  <r>
    <s v="FL250527"/>
    <s v="Kristi Knight"/>
    <s v="Female"/>
    <n v="38"/>
    <s v="Male"/>
    <x v="0"/>
    <s v="Italian"/>
    <s v="Data Analysis"/>
    <n v="18"/>
    <n v="40"/>
    <n v="4.9000000000000004"/>
    <b v="0"/>
    <n v="0.74"/>
    <s v="Urgent"/>
    <s v="Completed"/>
    <n v="11"/>
    <n v="11"/>
    <s v="Medium Duration"/>
    <s v="EXCELLENT"/>
  </r>
  <r>
    <s v="FL250528"/>
    <s v="Jason Bryant"/>
    <s v="Male"/>
    <n v="26"/>
    <s v="Male"/>
    <x v="21"/>
    <s v="Spanish"/>
    <s v="Blockchain Development"/>
    <n v="1"/>
    <n v="20"/>
    <n v="0"/>
    <b v="1"/>
    <n v="0.79"/>
    <s v="Reviewed"/>
    <s v="Completed"/>
    <n v="1"/>
    <n v="1"/>
    <s v="Short Duration"/>
    <s v="EXCELLENT"/>
  </r>
  <r>
    <s v="FL250529"/>
    <s v="Maureen Keith"/>
    <s v="Female"/>
    <n v="40"/>
    <s v="Male"/>
    <x v="7"/>
    <s v="English"/>
    <s v="DevOps"/>
    <n v="12"/>
    <s v="30"/>
    <n v="3.5"/>
    <s v="Unknown"/>
    <n v="0.98"/>
    <s v="Reviewed"/>
    <s v="Completed"/>
    <n v="12"/>
    <n v="9"/>
    <s v="Medium Duration"/>
    <s v="EXCELLENT"/>
  </r>
  <r>
    <s v="FL250530"/>
    <s v="Shawn Hogan"/>
    <s v="Male"/>
    <n v="37"/>
    <s v="Male"/>
    <x v="2"/>
    <s v="Germany"/>
    <s v="Machine Learning"/>
    <s v="0"/>
    <s v=""/>
    <n v="1.7"/>
    <b v="1"/>
    <n v="0.63"/>
    <s v="Reviewed"/>
    <s v="Active"/>
    <n v="2"/>
    <n v="1"/>
    <s v="Short Duration"/>
    <s v="GOOD"/>
  </r>
  <r>
    <s v="FL250531"/>
    <s v="William Davis"/>
    <s v="Male"/>
    <n v="28"/>
    <s v="Male"/>
    <x v="15"/>
    <s v="English"/>
    <s v="Blockchain Development"/>
    <n v="5"/>
    <n v="50"/>
    <n v="0"/>
    <b v="1"/>
    <n v="0.96"/>
    <s v="Pending"/>
    <s v="Inactive"/>
    <n v="2"/>
    <n v="2"/>
    <s v="Short Duration"/>
    <s v="EXCELLENT"/>
  </r>
  <r>
    <s v="FL250532"/>
    <s v="Stacy Bailey"/>
    <s v="Female"/>
    <n v="48"/>
    <s v="Male"/>
    <x v="11"/>
    <s v="Hindi"/>
    <s v="Mobile Apps"/>
    <n v="28"/>
    <n v="20"/>
    <n v="0"/>
    <b v="0"/>
    <n v="0.88"/>
    <s v="Urgent"/>
    <s v="On Hold"/>
    <n v="18"/>
    <n v="8"/>
    <s v="Medium Duration"/>
    <s v="EXCELLENT"/>
  </r>
  <r>
    <s v="FL250533"/>
    <s v="Thomas Dixon"/>
    <s v="Male"/>
    <n v="22"/>
    <s v="Male"/>
    <x v="11"/>
    <s v="Hindi"/>
    <s v="AI"/>
    <n v="0"/>
    <s v=""/>
    <n v="4.5999999999999996"/>
    <b v="0"/>
    <n v="0.79"/>
    <s v="Follow-up"/>
    <s v="Active"/>
    <n v="4"/>
    <n v="1"/>
    <s v="Short Duration"/>
    <s v="EXCELLENT"/>
  </r>
  <r>
    <s v="FL250534"/>
    <s v="Maria Hall"/>
    <s v="Female"/>
    <n v="41"/>
    <s v="Male"/>
    <x v="2"/>
    <s v="Germany"/>
    <s v="Web Development"/>
    <n v="14"/>
    <s v="40"/>
    <n v="1.1000000000000001"/>
    <b v="1"/>
    <n v="0.73"/>
    <s v="Follow-up"/>
    <s v="Completed"/>
    <n v="7"/>
    <n v="5"/>
    <s v="Short Duration"/>
    <s v="EXCELLENT"/>
  </r>
  <r>
    <s v="FL250535"/>
    <s v="Tony Lee"/>
    <s v="Male"/>
    <n v="38"/>
    <s v="Male"/>
    <x v="5"/>
    <s v="English"/>
    <s v="Graphic Design"/>
    <n v="15"/>
    <s v=""/>
    <n v="4.2"/>
    <b v="0"/>
    <n v="0.88"/>
    <s v="Urgent"/>
    <s v="Inactive"/>
    <n v="15"/>
    <n v="4"/>
    <s v="Short Duration"/>
    <s v="EXCELLENT"/>
  </r>
  <r>
    <s v="FL250536"/>
    <s v="Catherine Mccoy MD"/>
    <s v="Female"/>
    <n v="31"/>
    <s v="Male"/>
    <x v="18"/>
    <s v="Afrikaans"/>
    <s v="UI/UX Design"/>
    <n v="9"/>
    <s v=""/>
    <n v="0"/>
    <b v="0"/>
    <n v="0.91"/>
    <s v="Pending"/>
    <s v="Completed"/>
    <n v="10"/>
    <n v="5"/>
    <s v="Short Duration"/>
    <s v="EXCELLENT"/>
  </r>
  <r>
    <s v="FL250537"/>
    <s v="Maria Benitez"/>
    <s v="Female"/>
    <n v="30"/>
    <s v="Male"/>
    <x v="19"/>
    <s v="Mandarin"/>
    <s v="Mobile Apps"/>
    <n v="9"/>
    <n v="30"/>
    <n v="3.9"/>
    <b v="0"/>
    <n v="0.65"/>
    <s v="Pending"/>
    <s v="On Hold"/>
    <n v="15"/>
    <n v="13"/>
    <s v="Long Duration"/>
    <s v="GOOD"/>
  </r>
  <r>
    <s v="FL250538"/>
    <s v="Joshua Chambers"/>
    <s v="Male"/>
    <n v="51"/>
    <s v="Male"/>
    <x v="20"/>
    <s v="Spanish"/>
    <s v="UI/UX Design"/>
    <n v="22"/>
    <s v="20"/>
    <n v="3.4"/>
    <b v="1"/>
    <n v="0.9"/>
    <s v="Reviewed"/>
    <s v="Completed"/>
    <n v="15"/>
    <n v="15"/>
    <s v="Long Duration"/>
    <s v="EXCELLENT"/>
  </r>
  <r>
    <s v="FL250539"/>
    <s v="Janice Daniels"/>
    <s v="Female"/>
    <n v="21"/>
    <s v="Male"/>
    <x v="2"/>
    <s v="Germany"/>
    <s v="DevOps"/>
    <n v="0"/>
    <n v="20"/>
    <n v="2.6"/>
    <b v="0"/>
    <n v="0.72"/>
    <s v="Urgent"/>
    <s v="Completed"/>
    <n v="2"/>
    <n v="5"/>
    <s v="Short Duration"/>
    <s v="EXCELLENT"/>
  </r>
  <r>
    <s v="FL250540"/>
    <s v="Carla Wood"/>
    <s v="Female"/>
    <n v="20"/>
    <s v="Male"/>
    <x v="0"/>
    <s v="Italian"/>
    <s v="DevOps"/>
    <n v="1"/>
    <n v="40"/>
    <n v="2.2999999999999998"/>
    <b v="1"/>
    <n v="0.72"/>
    <s v="Urgent"/>
    <s v="On Hold"/>
    <n v="1"/>
    <n v="2"/>
    <s v="Short Duration"/>
    <s v="EXCELLENT"/>
  </r>
  <r>
    <s v="FL250541"/>
    <s v="Kenneth Vasquez"/>
    <s v="Male"/>
    <n v="30"/>
    <s v="Male"/>
    <x v="10"/>
    <s v="Japanese"/>
    <s v="Blockchain Development"/>
    <n v="5"/>
    <n v="30"/>
    <n v="4.8"/>
    <b v="0"/>
    <n v="0.79"/>
    <s v="Follow-up"/>
    <s v="Inactive"/>
    <n v="1"/>
    <n v="2"/>
    <s v="Short Duration"/>
    <s v="EXCELLENT"/>
  </r>
  <r>
    <s v="FL250542"/>
    <s v="Kevin Smith"/>
    <s v="Male"/>
    <n v="41"/>
    <s v="Male"/>
    <x v="19"/>
    <s v="Mandarin"/>
    <s v="Data Analysis"/>
    <n v="0"/>
    <n v="40"/>
    <n v="4.5"/>
    <b v="0"/>
    <n v="0.68"/>
    <s v="Urgent"/>
    <s v="Active"/>
    <n v="3"/>
    <n v="2"/>
    <s v="Short Duration"/>
    <s v="GOOD"/>
  </r>
  <r>
    <s v="FL250543"/>
    <s v="Thomas Kim"/>
    <s v="Male"/>
    <n v="22"/>
    <s v="Male"/>
    <x v="21"/>
    <s v="Spanish"/>
    <s v="Blockchain Development"/>
    <n v="0"/>
    <n v="30"/>
    <n v="0"/>
    <b v="0"/>
    <n v="0.87"/>
    <s v="Pending"/>
    <s v="Inactive"/>
    <n v="5"/>
    <n v="3"/>
    <s v="Short Duration"/>
    <s v="EXCELLENT"/>
  </r>
  <r>
    <s v="FL250544"/>
    <s v="Sean Park"/>
    <s v="Male"/>
    <n v="45"/>
    <s v="Male"/>
    <x v="20"/>
    <s v="Spanish"/>
    <s v="Cybersecurity"/>
    <n v="19"/>
    <s v="75"/>
    <n v="0"/>
    <b v="0"/>
    <n v="0.72"/>
    <s v="Urgent"/>
    <s v="On Hold"/>
    <n v="14"/>
    <n v="20"/>
    <s v="Long Duration"/>
    <s v="EXCELLENT"/>
  </r>
  <r>
    <s v="FL250545"/>
    <s v="Judith Poole"/>
    <s v="Female"/>
    <n v="22"/>
    <s v="Male"/>
    <x v="1"/>
    <s v="English"/>
    <s v="Data Analysis"/>
    <n v="2"/>
    <s v="40"/>
    <n v="1.1000000000000001"/>
    <b v="0"/>
    <n v="0.76"/>
    <s v="Follow-up"/>
    <s v="Completed"/>
    <n v="4"/>
    <n v="1"/>
    <s v="Short Duration"/>
    <s v="EXCELLENT"/>
  </r>
  <r>
    <s v="FL250546"/>
    <s v="Melanie Baird"/>
    <s v="Female"/>
    <n v="20"/>
    <s v="Male"/>
    <x v="6"/>
    <s v="Turkish"/>
    <s v="Mobile Apps"/>
    <n v="0"/>
    <s v="100"/>
    <n v="0"/>
    <b v="0"/>
    <n v="0.63"/>
    <s v="Reviewed"/>
    <s v="Inactive"/>
    <n v="1"/>
    <n v="3"/>
    <s v="Short Duration"/>
    <s v="GOOD"/>
  </r>
  <r>
    <s v="FL250547"/>
    <s v="Erika Mitchell"/>
    <s v="Female"/>
    <n v="20"/>
    <s v="Male"/>
    <x v="15"/>
    <s v="English"/>
    <s v="Data Analysis"/>
    <n v="2"/>
    <s v="40"/>
    <n v="2.5125695216907653"/>
    <b v="1"/>
    <n v="0.91"/>
    <s v="Follow-up"/>
    <s v="Active"/>
    <n v="1"/>
    <n v="1"/>
    <s v="Short Duration"/>
    <s v="EXCELLENT"/>
  </r>
  <r>
    <s v="FL250548"/>
    <s v="Ricky Martinez"/>
    <s v="Male"/>
    <n v="21"/>
    <s v="Male"/>
    <x v="7"/>
    <s v="English"/>
    <s v="AI"/>
    <n v="0"/>
    <s v="100"/>
    <n v="2.5125695216907653"/>
    <b v="0"/>
    <n v="0.73"/>
    <s v="Follow-up"/>
    <s v="On Hold"/>
    <n v="1"/>
    <n v="1"/>
    <s v="Short Duration"/>
    <s v="EXCELLENT"/>
  </r>
  <r>
    <s v="FL250549"/>
    <s v="John Christian"/>
    <s v="Male"/>
    <n v="22"/>
    <s v="Male"/>
    <x v="3"/>
    <s v="Dutch"/>
    <s v="Cybersecurity"/>
    <n v="1"/>
    <s v="40"/>
    <n v="0"/>
    <b v="0"/>
    <n v="0.63"/>
    <s v="Reviewed"/>
    <s v="Inactive"/>
    <n v="5"/>
    <n v="1"/>
    <s v="Short Duration"/>
    <s v="GOOD"/>
  </r>
  <r>
    <s v="FL250550"/>
    <s v="Nancy Smith"/>
    <s v="Female"/>
    <n v="28"/>
    <s v="Male"/>
    <x v="7"/>
    <s v="English"/>
    <s v="DevOps"/>
    <n v="3"/>
    <n v="20"/>
    <n v="2.5125695216907653"/>
    <b v="1"/>
    <n v="0.79"/>
    <s v="Follow-up"/>
    <s v="Active"/>
    <n v="2"/>
    <n v="1"/>
    <s v="Short Duration"/>
    <s v="EXCELLENT"/>
  </r>
  <r>
    <s v="FL250551"/>
    <s v="Cassandra Stephens"/>
    <s v="Female"/>
    <n v="59"/>
    <s v="Male"/>
    <x v="8"/>
    <s v="Spanish"/>
    <s v="AI"/>
    <s v="0"/>
    <s v="20"/>
    <n v="4.0999999999999996"/>
    <b v="0"/>
    <n v="0.75"/>
    <s v="Follow-up"/>
    <s v="On Hold"/>
    <n v="2"/>
    <n v="2"/>
    <s v="Short Duration"/>
    <s v="EXCELLENT"/>
  </r>
  <r>
    <s v="FL250552"/>
    <s v="Miss Janet Donovan MD"/>
    <s v="Female"/>
    <n v="28"/>
    <s v="Male"/>
    <x v="16"/>
    <s v="French"/>
    <s v="Web Development"/>
    <n v="1"/>
    <s v=""/>
    <n v="0"/>
    <b v="0"/>
    <n v="0.7"/>
    <s v="Urgent"/>
    <s v="Active"/>
    <n v="1"/>
    <n v="2"/>
    <s v="Short Duration"/>
    <s v="GOOD"/>
  </r>
  <r>
    <s v="FL250553"/>
    <s v="Kristina Williams"/>
    <s v="Female"/>
    <n v="40"/>
    <s v="Male"/>
    <x v="1"/>
    <s v="English"/>
    <s v="DevOps"/>
    <n v="0"/>
    <n v="100"/>
    <n v="1.2"/>
    <s v="Unknown"/>
    <n v="0.87"/>
    <s v="Urgent"/>
    <s v="On Hold"/>
    <n v="1"/>
    <n v="1"/>
    <s v="Short Duration"/>
    <s v="EXCELLENT"/>
  </r>
  <r>
    <s v="FL250554"/>
    <s v="Wayne Barnes"/>
    <s v="Male"/>
    <n v="57"/>
    <s v="Male"/>
    <x v="0"/>
    <s v="Italian"/>
    <s v="Blockchain Development"/>
    <n v="7"/>
    <s v="30"/>
    <n v="1.6"/>
    <b v="0"/>
    <n v="0.79"/>
    <s v="Reviewed"/>
    <s v="Completed"/>
    <n v="13"/>
    <n v="5"/>
    <s v="Short Duration"/>
    <s v="EXCELLENT"/>
  </r>
  <r>
    <s v="FL250555"/>
    <s v="James Hinton"/>
    <s v="Male"/>
    <n v="47"/>
    <s v="Male"/>
    <x v="6"/>
    <s v="Turkish"/>
    <s v="DevOps"/>
    <n v="1"/>
    <s v="50"/>
    <n v="3.9"/>
    <b v="1"/>
    <n v="0.88"/>
    <s v="Urgent"/>
    <s v="Inactive"/>
    <n v="5"/>
    <n v="3"/>
    <s v="Short Duration"/>
    <s v="EXCELLENT"/>
  </r>
  <r>
    <s v="FL250556"/>
    <s v="David Spence"/>
    <s v="Male"/>
    <n v="48"/>
    <s v="Male"/>
    <x v="13"/>
    <s v="Korean"/>
    <s v="Cybersecurity"/>
    <n v="21"/>
    <s v="40"/>
    <n v="0"/>
    <b v="1"/>
    <n v="0.79"/>
    <s v="Urgent"/>
    <s v="Active"/>
    <n v="15"/>
    <n v="11"/>
    <s v="Medium Duration"/>
    <s v="EXCELLENT"/>
  </r>
  <r>
    <s v="FL250557"/>
    <s v="Tyler Cooper"/>
    <s v="Male"/>
    <n v="28"/>
    <s v="Male"/>
    <x v="5"/>
    <s v="English"/>
    <s v="UI/UX Design"/>
    <n v="1"/>
    <n v="20"/>
    <n v="4.7"/>
    <b v="0"/>
    <n v="0.93"/>
    <s v="Follow-up"/>
    <s v="On Hold"/>
    <n v="5"/>
    <n v="3"/>
    <s v="Short Duration"/>
    <s v="EXCELLENT"/>
  </r>
  <r>
    <s v="FL250558"/>
    <s v="Sean Martinez"/>
    <s v="Male"/>
    <n v="41"/>
    <s v="Male"/>
    <x v="6"/>
    <s v="Turkish"/>
    <s v="Graphic Design"/>
    <n v="15"/>
    <s v=""/>
    <n v="3.8"/>
    <b v="1"/>
    <n v="0.79"/>
    <s v="Pending"/>
    <s v="Active"/>
    <n v="13"/>
    <n v="5"/>
    <s v="Short Duration"/>
    <s v="EXCELLENT"/>
  </r>
  <r>
    <s v="FL250559"/>
    <s v="Janet Barron"/>
    <s v="Female"/>
    <n v="57"/>
    <s v="Male"/>
    <x v="18"/>
    <s v="Afrikaans"/>
    <s v="Cybersecurity"/>
    <n v="33"/>
    <s v="100"/>
    <n v="3.5"/>
    <b v="0"/>
    <n v="0.74"/>
    <s v="Urgent"/>
    <s v="Active"/>
    <n v="19"/>
    <n v="17"/>
    <s v="Long Duration"/>
    <s v="EXCELLENT"/>
  </r>
  <r>
    <s v="FL250560"/>
    <s v="Rodney Wilson"/>
    <s v="Male"/>
    <n v="60"/>
    <s v="Male"/>
    <x v="8"/>
    <s v="Spanish"/>
    <s v="Graphic Design"/>
    <n v="39"/>
    <n v="75"/>
    <n v="4"/>
    <s v="Unknown"/>
    <n v="0.7"/>
    <s v="Pending"/>
    <s v="Inactive"/>
    <n v="15"/>
    <n v="15"/>
    <s v="Long Duration"/>
    <s v="GOOD"/>
  </r>
  <r>
    <s v="FL250561"/>
    <s v="Kimberly Fitzgerald"/>
    <s v="Female"/>
    <n v="48"/>
    <s v="Male"/>
    <x v="17"/>
    <s v="Arabic"/>
    <s v="Graphic Design"/>
    <n v="21"/>
    <s v="30"/>
    <n v="1.6"/>
    <b v="1"/>
    <n v="0.67"/>
    <s v="Urgent"/>
    <s v="Completed"/>
    <n v="15"/>
    <n v="5"/>
    <s v="Short Duration"/>
    <s v="GOOD"/>
  </r>
  <r>
    <s v="FL250562"/>
    <s v="Nicole Davis"/>
    <s v="Female"/>
    <n v="24"/>
    <s v="Male"/>
    <x v="16"/>
    <s v="French"/>
    <s v="Cybersecurity"/>
    <n v="5"/>
    <s v="40"/>
    <n v="3"/>
    <b v="0"/>
    <n v="0.86"/>
    <s v="Urgent"/>
    <s v="Active"/>
    <n v="1"/>
    <n v="1"/>
    <s v="Short Duration"/>
    <s v="EXCELLENT"/>
  </r>
  <r>
    <s v="FL250563"/>
    <s v="Elizabeth Hayes"/>
    <s v="Female"/>
    <n v="33"/>
    <s v="Male"/>
    <x v="20"/>
    <s v="Spanish"/>
    <s v="DevOps"/>
    <n v="11"/>
    <s v="50"/>
    <n v="5"/>
    <b v="1"/>
    <n v="0.69"/>
    <s v="Reviewed"/>
    <s v="On Hold"/>
    <n v="8"/>
    <n v="9"/>
    <s v="Medium Duration"/>
    <s v="GOOD"/>
  </r>
  <r>
    <s v="FL250564"/>
    <s v="Kathy Faulkner"/>
    <s v="Female"/>
    <n v="20"/>
    <s v="Male"/>
    <x v="6"/>
    <s v="Turkish"/>
    <s v="Graphic Design"/>
    <n v="0"/>
    <s v="30"/>
    <n v="4.8"/>
    <b v="1"/>
    <n v="0.68"/>
    <s v="Reviewed"/>
    <s v="On Hold"/>
    <n v="5"/>
    <n v="3"/>
    <s v="Short Duration"/>
    <s v="GOOD"/>
  </r>
  <r>
    <s v="FL250565"/>
    <s v="John Gonzales"/>
    <s v="Male"/>
    <n v="59"/>
    <s v="Male"/>
    <x v="7"/>
    <s v="English"/>
    <s v="DevOps"/>
    <n v="15"/>
    <n v="50"/>
    <n v="2.5125695216907653"/>
    <b v="0"/>
    <n v="0.79"/>
    <s v="Reviewed"/>
    <s v="Completed"/>
    <n v="7"/>
    <n v="8"/>
    <s v="Medium Duration"/>
    <s v="EXCELLENT"/>
  </r>
  <r>
    <s v="FL250566"/>
    <s v="Shannon Luna"/>
    <s v="Female"/>
    <n v="42"/>
    <s v="Male"/>
    <x v="19"/>
    <s v="Mandarin"/>
    <s v="DevOps"/>
    <n v="22"/>
    <s v=""/>
    <n v="2.9"/>
    <b v="0"/>
    <n v="0.61"/>
    <s v="Pending"/>
    <s v="On Hold"/>
    <n v="14"/>
    <n v="9"/>
    <s v="Medium Duration"/>
    <s v="GOOD"/>
  </r>
  <r>
    <s v="FL250567"/>
    <s v="Stephanie Burton"/>
    <s v="Female"/>
    <n v="22"/>
    <s v="Male"/>
    <x v="6"/>
    <s v="Turkish"/>
    <s v="UI/UX Design"/>
    <n v="3"/>
    <s v=""/>
    <n v="3"/>
    <b v="1"/>
    <n v="0.96"/>
    <s v="Follow-up"/>
    <s v="Completed"/>
    <n v="1"/>
    <n v="2"/>
    <s v="Short Duration"/>
    <s v="EXCELLENT"/>
  </r>
  <r>
    <s v="FL250568"/>
    <s v="Kevin Gonzales"/>
    <s v="Male"/>
    <n v="41"/>
    <s v="Male"/>
    <x v="15"/>
    <s v="English"/>
    <s v="Cybersecurity"/>
    <n v="11"/>
    <s v="50"/>
    <n v="3.5"/>
    <b v="1"/>
    <n v="0.68"/>
    <s v="Urgent"/>
    <s v="On Hold"/>
    <n v="12"/>
    <n v="1"/>
    <s v="Short Duration"/>
    <s v="GOOD"/>
  </r>
  <r>
    <s v="FL250569"/>
    <s v="Dawn Hardy"/>
    <s v="Female"/>
    <n v="25"/>
    <s v="Male"/>
    <x v="8"/>
    <s v="Spanish"/>
    <s v="Web Development"/>
    <n v="5"/>
    <s v="40"/>
    <n v="2.5125695216907653"/>
    <b v="1"/>
    <n v="0.75"/>
    <s v="Urgent"/>
    <s v="Inactive"/>
    <n v="4"/>
    <n v="1"/>
    <s v="Short Duration"/>
    <s v="EXCELLENT"/>
  </r>
  <r>
    <s v="FL250570"/>
    <s v="Margaret Perkins"/>
    <s v="Female"/>
    <n v="38"/>
    <s v="Male"/>
    <x v="15"/>
    <s v="English"/>
    <s v="UI/UX Design"/>
    <n v="3"/>
    <s v="40"/>
    <n v="4.7"/>
    <b v="0"/>
    <n v="0.69"/>
    <s v="Urgent"/>
    <s v="Active"/>
    <n v="4"/>
    <n v="2"/>
    <s v="Short Duration"/>
    <s v="GOOD"/>
  </r>
  <r>
    <s v="FL250571"/>
    <s v="Amanda Vargas"/>
    <s v="Female"/>
    <n v="43"/>
    <s v="Male"/>
    <x v="5"/>
    <s v="English"/>
    <s v="DevOps"/>
    <n v="1"/>
    <s v=""/>
    <n v="2.9"/>
    <b v="0"/>
    <n v="0.78"/>
    <s v="Pending"/>
    <s v="Inactive"/>
    <n v="5"/>
    <n v="2"/>
    <s v="Short Duration"/>
    <s v="EXCELLENT"/>
  </r>
  <r>
    <s v="FL250572"/>
    <s v="Tonya Gonzalez"/>
    <s v="Female"/>
    <n v="54"/>
    <s v="Male"/>
    <x v="20"/>
    <s v="Spanish"/>
    <s v="AI"/>
    <n v="1"/>
    <s v="75"/>
    <n v="4.4000000000000004"/>
    <b v="1"/>
    <n v="0.79"/>
    <s v="Reviewed"/>
    <s v="Active"/>
    <n v="4"/>
    <n v="5"/>
    <s v="Short Duration"/>
    <s v="EXCELLENT"/>
  </r>
  <r>
    <s v="FL250573"/>
    <s v="Elizabeth Bowman"/>
    <s v="Female"/>
    <n v="31"/>
    <s v="Male"/>
    <x v="4"/>
    <s v="Indonesian"/>
    <s v="Mobile Apps"/>
    <n v="2"/>
    <s v="40"/>
    <n v="2.2999999999999998"/>
    <b v="0"/>
    <n v="0.98"/>
    <s v="Follow-up"/>
    <s v="Active"/>
    <n v="5"/>
    <n v="1"/>
    <s v="Short Duration"/>
    <s v="EXCELLENT"/>
  </r>
  <r>
    <s v="FL250574"/>
    <s v="Ariana Pittman"/>
    <s v="Female"/>
    <n v="56"/>
    <s v="Male"/>
    <x v="20"/>
    <s v="Spanish"/>
    <s v="AI"/>
    <n v="3"/>
    <n v="30"/>
    <n v="3.7"/>
    <s v="Unknown"/>
    <n v="0.83"/>
    <s v="Pending"/>
    <s v="Active"/>
    <n v="4"/>
    <n v="2"/>
    <s v="Short Duration"/>
    <s v="EXCELLENT"/>
  </r>
  <r>
    <s v="FL250575"/>
    <s v="Antonio Johnson"/>
    <s v="Male"/>
    <n v="46"/>
    <s v="Male"/>
    <x v="20"/>
    <s v="Spanish"/>
    <s v="Graphic Design"/>
    <n v="11"/>
    <s v=""/>
    <n v="1.8"/>
    <b v="1"/>
    <n v="0.91"/>
    <s v="Reviewed"/>
    <s v="Inactive"/>
    <n v="8"/>
    <n v="9"/>
    <s v="Medium Duration"/>
    <s v="EXCELLENT"/>
  </r>
  <r>
    <s v="FL250576"/>
    <s v="Justin Lang"/>
    <s v="Male"/>
    <n v="60"/>
    <s v="Male"/>
    <x v="17"/>
    <s v="Arabic"/>
    <s v="AI"/>
    <s v="0"/>
    <s v="100"/>
    <n v="0"/>
    <b v="1"/>
    <n v="0.96"/>
    <s v="Pending"/>
    <s v="Active"/>
    <n v="5"/>
    <n v="1"/>
    <s v="Short Duration"/>
    <s v="EXCELLENT"/>
  </r>
  <r>
    <s v="FL250577"/>
    <s v="Kelli Ramirez"/>
    <s v="Female"/>
    <n v="28"/>
    <s v="Male"/>
    <x v="13"/>
    <s v="Korean"/>
    <s v="Graphic Design"/>
    <n v="2"/>
    <n v="50"/>
    <n v="2.5125695216907653"/>
    <b v="1"/>
    <n v="0.85"/>
    <s v="Follow-up"/>
    <s v="Inactive"/>
    <n v="3"/>
    <n v="2"/>
    <s v="Short Duration"/>
    <s v="EXCELLENT"/>
  </r>
  <r>
    <s v="FL250578"/>
    <s v="Deborah Torres"/>
    <s v="Female"/>
    <n v="43"/>
    <s v="Male"/>
    <x v="4"/>
    <s v="Indonesian"/>
    <s v="Web Development"/>
    <n v="20"/>
    <n v="30"/>
    <n v="2.7"/>
    <b v="0"/>
    <n v="0.72"/>
    <s v="Reviewed"/>
    <s v="Completed"/>
    <n v="14"/>
    <n v="2"/>
    <s v="Short Duration"/>
    <s v="EXCELLENT"/>
  </r>
  <r>
    <s v="FL250579"/>
    <s v="Joseph Horn"/>
    <s v="Male"/>
    <n v="41"/>
    <s v="Male"/>
    <x v="16"/>
    <s v="French"/>
    <s v="Web Development"/>
    <n v="11"/>
    <n v="20"/>
    <n v="4.7"/>
    <s v="Unknown"/>
    <n v="0.69"/>
    <s v="Pending"/>
    <s v="On Hold"/>
    <n v="10"/>
    <n v="4"/>
    <s v="Short Duration"/>
    <s v="GOOD"/>
  </r>
  <r>
    <s v="FL250580"/>
    <s v="Christopher Robinson"/>
    <s v="Male"/>
    <n v="41"/>
    <s v="Male"/>
    <x v="7"/>
    <s v="English"/>
    <s v="DevOps"/>
    <n v="0"/>
    <n v="20"/>
    <n v="3.1"/>
    <b v="0"/>
    <n v="0.9"/>
    <s v="Follow-up"/>
    <s v="On Hold"/>
    <n v="4"/>
    <n v="1"/>
    <s v="Short Duration"/>
    <s v="EXCELLENT"/>
  </r>
  <r>
    <s v="FL250581"/>
    <s v="Sandra Mccormick"/>
    <s v="Female"/>
    <n v="40"/>
    <s v="Male"/>
    <x v="7"/>
    <s v="English"/>
    <s v="Mobile Apps"/>
    <n v="20"/>
    <s v="20"/>
    <n v="2.2999999999999998"/>
    <b v="0"/>
    <n v="0.92"/>
    <s v="Urgent"/>
    <s v="Active"/>
    <n v="14"/>
    <n v="10"/>
    <s v="Medium Duration"/>
    <s v="EXCELLENT"/>
  </r>
  <r>
    <s v="FL250582"/>
    <s v="Michael Holland"/>
    <s v="Male"/>
    <n v="45"/>
    <s v="Male"/>
    <x v="2"/>
    <s v="Germany"/>
    <s v="DevOps"/>
    <n v="3"/>
    <n v="20"/>
    <n v="1.3"/>
    <b v="1"/>
    <n v="0.91"/>
    <s v="Follow-up"/>
    <s v="Inactive"/>
    <n v="5"/>
    <n v="1"/>
    <s v="Short Duration"/>
    <s v="EXCELLENT"/>
  </r>
  <r>
    <s v="FL250583"/>
    <s v="Kenneth Stevenson"/>
    <s v="Male"/>
    <n v="47"/>
    <s v="Male"/>
    <x v="17"/>
    <s v="Arabic"/>
    <s v="DevOps"/>
    <n v="28"/>
    <n v="50"/>
    <n v="2.9"/>
    <b v="1"/>
    <n v="0.79"/>
    <s v="Urgent"/>
    <s v="On Hold"/>
    <n v="18"/>
    <n v="13"/>
    <s v="Long Duration"/>
    <s v="EXCELLENT"/>
  </r>
  <r>
    <s v="FL250584"/>
    <s v="Timothy Bennett"/>
    <s v="Male"/>
    <n v="34"/>
    <s v="Male"/>
    <x v="11"/>
    <s v="Hindi"/>
    <s v="Data Analysis"/>
    <n v="0"/>
    <s v="40"/>
    <n v="3.3"/>
    <b v="0"/>
    <n v="0.98"/>
    <s v="Pending"/>
    <s v="Inactive"/>
    <n v="1"/>
    <n v="3"/>
    <s v="Short Duration"/>
    <s v="EXCELLENT"/>
  </r>
  <r>
    <s v="FL250585"/>
    <s v="Gregory Randall"/>
    <s v="Male"/>
    <n v="47"/>
    <s v="Male"/>
    <x v="5"/>
    <s v="English"/>
    <s v="UI/UX Design"/>
    <n v="4"/>
    <n v="20"/>
    <n v="4.2"/>
    <s v="Unknown"/>
    <n v="0.82"/>
    <s v="Reviewed"/>
    <s v="Inactive"/>
    <n v="5"/>
    <n v="2"/>
    <s v="Short Duration"/>
    <s v="EXCELLENT"/>
  </r>
  <r>
    <s v="FL250586"/>
    <s v="Charles Martinez"/>
    <s v="Male"/>
    <n v="32"/>
    <s v="Male"/>
    <x v="20"/>
    <s v="Spanish"/>
    <s v="UI/UX Design"/>
    <n v="9"/>
    <n v="40"/>
    <n v="1.3"/>
    <b v="1"/>
    <n v="0.83"/>
    <s v="Reviewed"/>
    <s v="Active"/>
    <n v="10"/>
    <n v="4"/>
    <s v="Short Duration"/>
    <s v="EXCELLENT"/>
  </r>
  <r>
    <s v="FL250587"/>
    <s v="James Hall"/>
    <s v="Male"/>
    <n v="28"/>
    <s v="Male"/>
    <x v="7"/>
    <s v="English"/>
    <s v="Mobile Apps"/>
    <n v="2"/>
    <n v="100"/>
    <n v="4.4000000000000004"/>
    <b v="1"/>
    <n v="0.79"/>
    <s v="Pending"/>
    <s v="On Hold"/>
    <n v="5"/>
    <n v="2"/>
    <s v="Short Duration"/>
    <s v="EXCELLENT"/>
  </r>
  <r>
    <s v="FL250588"/>
    <s v="Michael Garcia"/>
    <s v="Male"/>
    <n v="32"/>
    <s v="Male"/>
    <x v="1"/>
    <s v="English"/>
    <s v="DevOps"/>
    <n v="1"/>
    <s v="100"/>
    <n v="3.4"/>
    <b v="1"/>
    <n v="0.79"/>
    <s v="Reviewed"/>
    <s v="Active"/>
    <n v="3"/>
    <n v="1"/>
    <s v="Short Duration"/>
    <s v="EXCELLENT"/>
  </r>
  <r>
    <s v="FL250589"/>
    <s v="Michele Duran"/>
    <s v="Female"/>
    <n v="49"/>
    <s v="Male"/>
    <x v="3"/>
    <s v="Dutch"/>
    <s v="AI"/>
    <n v="2"/>
    <n v="100"/>
    <n v="3.4"/>
    <b v="1"/>
    <n v="0.85"/>
    <s v="Reviewed"/>
    <s v="Active"/>
    <n v="5"/>
    <n v="1"/>
    <s v="Short Duration"/>
    <s v="EXCELLENT"/>
  </r>
  <r>
    <s v="FL250590"/>
    <s v="Jessica Gray"/>
    <s v="Female"/>
    <n v="36"/>
    <s v="Male"/>
    <x v="8"/>
    <s v="Spanish"/>
    <s v="Mobile Apps"/>
    <n v="16"/>
    <n v="20"/>
    <n v="3.2"/>
    <s v="Unknown"/>
    <n v="0.79"/>
    <s v="Urgent"/>
    <s v="On Hold"/>
    <n v="18"/>
    <n v="2"/>
    <s v="Short Duration"/>
    <s v="EXCELLENT"/>
  </r>
  <r>
    <s v="FL250591"/>
    <s v="Keith Shaffer"/>
    <s v="Male"/>
    <n v="59"/>
    <s v="Male"/>
    <x v="20"/>
    <s v="Spanish"/>
    <s v="Blockchain Development"/>
    <n v="22"/>
    <n v="20"/>
    <n v="3.6"/>
    <b v="0"/>
    <n v="0.63"/>
    <s v="Pending"/>
    <s v="On Hold"/>
    <n v="16"/>
    <n v="6"/>
    <s v="Short Duration"/>
    <s v="GOOD"/>
  </r>
  <r>
    <s v="FL250592"/>
    <s v="Jessica Decker"/>
    <s v="Female"/>
    <n v="52"/>
    <s v="Male"/>
    <x v="15"/>
    <s v="English"/>
    <s v="Cybersecurity"/>
    <n v="22"/>
    <n v="20"/>
    <n v="0"/>
    <b v="0"/>
    <n v="0.79"/>
    <s v="Follow-up"/>
    <s v="Completed"/>
    <n v="14"/>
    <n v="10"/>
    <s v="Medium Duration"/>
    <s v="EXCELLENT"/>
  </r>
  <r>
    <s v="FL250593"/>
    <s v="Brianna Pittman"/>
    <s v="Female"/>
    <n v="24"/>
    <s v="Male"/>
    <x v="19"/>
    <s v="Mandarin"/>
    <s v="Blockchain Development"/>
    <n v="5"/>
    <s v="40"/>
    <n v="1.8"/>
    <b v="1"/>
    <n v="0.86"/>
    <s v="Urgent"/>
    <s v="Completed"/>
    <n v="4"/>
    <n v="2"/>
    <s v="Short Duration"/>
    <s v="EXCELLENT"/>
  </r>
  <r>
    <s v="FL250594"/>
    <s v="Kimberly Hunter"/>
    <s v="Female"/>
    <n v="26"/>
    <s v="Male"/>
    <x v="1"/>
    <s v="English"/>
    <s v="Graphic Design"/>
    <n v="2"/>
    <n v="75"/>
    <n v="2.5"/>
    <b v="1"/>
    <n v="0.6"/>
    <s v="Pending"/>
    <s v="Inactive"/>
    <n v="5"/>
    <n v="1"/>
    <s v="Short Duration"/>
    <s v="GOOD"/>
  </r>
  <r>
    <s v="FL250595"/>
    <s v="Daniel Martin"/>
    <s v="Male"/>
    <n v="55"/>
    <s v="Male"/>
    <x v="15"/>
    <s v="English"/>
    <s v="Cybersecurity"/>
    <n v="24"/>
    <s v="40"/>
    <n v="2"/>
    <b v="1"/>
    <n v="0.88"/>
    <s v="Urgent"/>
    <s v="On Hold"/>
    <n v="15"/>
    <n v="3"/>
    <s v="Short Duration"/>
    <s v="EXCELLENT"/>
  </r>
  <r>
    <s v="FL250596"/>
    <s v="Rachel Smith"/>
    <s v="Female"/>
    <n v="56"/>
    <s v="Male"/>
    <x v="0"/>
    <s v="Italian"/>
    <s v="Mobile Apps"/>
    <n v="37"/>
    <s v="40"/>
    <n v="0"/>
    <b v="0"/>
    <n v="0.7"/>
    <s v="Follow-up"/>
    <s v="Completed"/>
    <n v="11"/>
    <n v="9"/>
    <s v="Medium Duration"/>
    <s v="GOOD"/>
  </r>
  <r>
    <s v="FL250597"/>
    <s v="Michael Miller"/>
    <s v="Male"/>
    <n v="36"/>
    <s v="Male"/>
    <x v="16"/>
    <s v="French"/>
    <s v="Graphic Design"/>
    <n v="3"/>
    <n v="50"/>
    <n v="1.3"/>
    <b v="1"/>
    <n v="0.77"/>
    <s v="Follow-up"/>
    <s v="Inactive"/>
    <n v="2"/>
    <n v="4"/>
    <s v="Short Duration"/>
    <s v="EXCELLENT"/>
  </r>
  <r>
    <s v="FL250598"/>
    <s v="Willie Clark"/>
    <s v="Male"/>
    <n v="48"/>
    <s v="Male"/>
    <x v="8"/>
    <s v="Spanish"/>
    <s v="Web Development"/>
    <n v="18"/>
    <s v="75"/>
    <n v="0"/>
    <b v="0"/>
    <n v="0.8"/>
    <s v="Pending"/>
    <s v="Inactive"/>
    <n v="20"/>
    <n v="5"/>
    <s v="Short Duration"/>
    <s v="EXCELLENT"/>
  </r>
  <r>
    <s v="FL250599"/>
    <s v="Jeremy Hernandez"/>
    <s v="Male"/>
    <n v="55"/>
    <s v="Male"/>
    <x v="17"/>
    <s v="Arabic"/>
    <s v="Machine Learning"/>
    <n v="6"/>
    <n v="40"/>
    <n v="3.6"/>
    <b v="1"/>
    <n v="0.79"/>
    <s v="Follow-up"/>
    <s v="Inactive"/>
    <n v="13"/>
    <n v="3"/>
    <s v="Short Duration"/>
    <s v="EXCELLENT"/>
  </r>
  <r>
    <s v="FL250600"/>
    <s v="Tina Shelton"/>
    <s v="Female"/>
    <n v="56"/>
    <s v="Male"/>
    <x v="21"/>
    <s v="Spanish"/>
    <s v="DevOps"/>
    <n v="17"/>
    <s v=""/>
    <n v="1.3"/>
    <s v="Unknown"/>
    <n v="0.87"/>
    <s v="Urgent"/>
    <s v="Completed"/>
    <n v="12"/>
    <n v="5"/>
    <s v="Short Duration"/>
    <s v="EXCELLENT"/>
  </r>
  <r>
    <s v="FL250601"/>
    <s v="Dr. Pamela Larson"/>
    <s v="Female"/>
    <n v="28"/>
    <s v="Male"/>
    <x v="15"/>
    <s v="English"/>
    <s v="Blockchain Development"/>
    <n v="1"/>
    <s v="75"/>
    <n v="2.7"/>
    <b v="1"/>
    <n v="0.93"/>
    <s v="Follow-up"/>
    <s v="On Hold"/>
    <n v="1"/>
    <n v="2"/>
    <s v="Short Duration"/>
    <s v="EXCELLENT"/>
  </r>
  <r>
    <s v="FL250602"/>
    <s v="Ryan Ewing"/>
    <s v="Male"/>
    <n v="60"/>
    <s v="Male"/>
    <x v="5"/>
    <s v="English"/>
    <s v="AI"/>
    <n v="39"/>
    <n v="100"/>
    <n v="1.5"/>
    <s v="Unknown"/>
    <n v="0.88"/>
    <s v="Urgent"/>
    <s v="Active"/>
    <n v="19"/>
    <n v="4"/>
    <s v="Short Duration"/>
    <s v="EXCELLENT"/>
  </r>
  <r>
    <s v="FL250603"/>
    <s v="Mark Cochran"/>
    <s v="Male"/>
    <n v="34"/>
    <s v="Male"/>
    <x v="13"/>
    <s v="Korean"/>
    <s v="Blockchain Development"/>
    <n v="15"/>
    <s v="20"/>
    <n v="0"/>
    <b v="0"/>
    <n v="1"/>
    <s v="Urgent"/>
    <s v="Inactive"/>
    <n v="13"/>
    <n v="3"/>
    <s v="Short Duration"/>
    <s v="EXCELLENT"/>
  </r>
  <r>
    <s v="FL250604"/>
    <s v="Martha Carson"/>
    <s v="Female"/>
    <n v="38"/>
    <s v="Male"/>
    <x v="4"/>
    <s v="Indonesian"/>
    <s v="AI"/>
    <n v="13"/>
    <n v="40"/>
    <n v="0"/>
    <b v="1"/>
    <n v="0.61"/>
    <s v="Follow-up"/>
    <s v="Completed"/>
    <n v="13"/>
    <n v="2"/>
    <s v="Short Duration"/>
    <s v="GOOD"/>
  </r>
  <r>
    <s v="FL250605"/>
    <s v="Heather Jackson"/>
    <s v="Female"/>
    <n v="51"/>
    <s v="Male"/>
    <x v="13"/>
    <s v="Korean"/>
    <s v="Web Development"/>
    <n v="17"/>
    <s v="100"/>
    <n v="3"/>
    <b v="0"/>
    <n v="0.79"/>
    <s v="Pending"/>
    <s v="Completed"/>
    <n v="13"/>
    <n v="1"/>
    <s v="Short Duration"/>
    <s v="EXCELLENT"/>
  </r>
  <r>
    <s v="FL250606"/>
    <s v="Megan Young"/>
    <s v="Female"/>
    <n v="21"/>
    <s v="Male"/>
    <x v="10"/>
    <s v="Japanese"/>
    <s v="Mobile Apps"/>
    <n v="1"/>
    <s v="30"/>
    <n v="1.2"/>
    <s v="Unknown"/>
    <n v="0.73"/>
    <s v="Reviewed"/>
    <s v="Active"/>
    <n v="1"/>
    <n v="1"/>
    <s v="Short Duration"/>
    <s v="EXCELLENT"/>
  </r>
  <r>
    <s v="FL250607"/>
    <s v="Thomas Davis"/>
    <s v="Male"/>
    <n v="35"/>
    <s v="Male"/>
    <x v="0"/>
    <s v="Italian"/>
    <s v="UI/UX Design"/>
    <n v="16"/>
    <s v=""/>
    <n v="1.3"/>
    <b v="1"/>
    <n v="0.64"/>
    <s v="Follow-up"/>
    <s v="Active"/>
    <n v="12"/>
    <n v="18"/>
    <s v="Long Duration"/>
    <s v="GOOD"/>
  </r>
  <r>
    <s v="FL250608"/>
    <s v="Thomas Mooney"/>
    <s v="Male"/>
    <n v="27"/>
    <s v="Male"/>
    <x v="12"/>
    <s v="Portuguese"/>
    <s v="Web Development"/>
    <n v="9"/>
    <n v="100"/>
    <n v="2.5125695216907653"/>
    <b v="1"/>
    <n v="0.79"/>
    <s v="Urgent"/>
    <s v="Completed"/>
    <n v="13"/>
    <n v="6"/>
    <s v="Short Duration"/>
    <s v="EXCELLENT"/>
  </r>
  <r>
    <s v="FL250609"/>
    <s v="Susan Smith"/>
    <s v="Female"/>
    <n v="42"/>
    <s v="Male"/>
    <x v="6"/>
    <s v="Turkish"/>
    <s v="Mobile Apps"/>
    <n v="20"/>
    <n v="50"/>
    <n v="3.8"/>
    <b v="0"/>
    <n v="0.93"/>
    <s v="Urgent"/>
    <s v="On Hold"/>
    <n v="10"/>
    <n v="14"/>
    <s v="Long Duration"/>
    <s v="EXCELLENT"/>
  </r>
  <r>
    <s v="FL250610"/>
    <s v="Brianna Orr"/>
    <s v="Female"/>
    <n v="52"/>
    <s v="Male"/>
    <x v="15"/>
    <s v="English"/>
    <s v="Blockchain Development"/>
    <n v="29"/>
    <s v="30"/>
    <n v="3.8"/>
    <b v="0"/>
    <n v="0.68"/>
    <s v="Follow-up"/>
    <s v="Active"/>
    <n v="14"/>
    <n v="7"/>
    <s v="Medium Duration"/>
    <s v="GOOD"/>
  </r>
  <r>
    <s v="FL250611"/>
    <s v="Dustin Smith"/>
    <s v="Male"/>
    <n v="53"/>
    <s v="Male"/>
    <x v="13"/>
    <s v="Korean"/>
    <s v="Web Development"/>
    <n v="21"/>
    <s v="40"/>
    <n v="4.7"/>
    <b v="1"/>
    <n v="0.62"/>
    <s v="Pending"/>
    <s v="Completed"/>
    <n v="19"/>
    <n v="15"/>
    <s v="Long Duration"/>
    <s v="GOOD"/>
  </r>
  <r>
    <s v="FL250612"/>
    <s v="Sarah White"/>
    <s v="Female"/>
    <n v="54"/>
    <s v="Male"/>
    <x v="0"/>
    <s v="Italian"/>
    <s v="Mobile Apps"/>
    <n v="28"/>
    <n v="40"/>
    <n v="1.1000000000000001"/>
    <b v="0"/>
    <n v="0.79"/>
    <s v="Pending"/>
    <s v="Active"/>
    <n v="13"/>
    <n v="2"/>
    <s v="Short Duration"/>
    <s v="EXCELLENT"/>
  </r>
  <r>
    <s v="FL250613"/>
    <s v="Michael Davis"/>
    <s v="Male"/>
    <n v="51"/>
    <s v="Male"/>
    <x v="10"/>
    <s v="Japanese"/>
    <s v="Graphic Design"/>
    <n v="5"/>
    <s v="50"/>
    <n v="4.2"/>
    <b v="1"/>
    <n v="0.82"/>
    <s v="Urgent"/>
    <s v="On Hold"/>
    <n v="4"/>
    <n v="2"/>
    <s v="Short Duration"/>
    <s v="EXCELLENT"/>
  </r>
  <r>
    <s v="FL250614"/>
    <s v="Jennifer Phillips"/>
    <s v="Female"/>
    <n v="30"/>
    <s v="Male"/>
    <x v="13"/>
    <s v="Korean"/>
    <s v="Web Development"/>
    <n v="0"/>
    <s v=""/>
    <n v="0"/>
    <b v="0"/>
    <n v="0.79"/>
    <s v="Urgent"/>
    <s v="Inactive"/>
    <n v="1"/>
    <n v="5"/>
    <s v="Short Duration"/>
    <s v="EXCELLENT"/>
  </r>
  <r>
    <s v="FL250615"/>
    <s v="Dana Sanders"/>
    <s v="Female"/>
    <n v="45"/>
    <s v="Male"/>
    <x v="3"/>
    <s v="Dutch"/>
    <s v="Machine Learning"/>
    <n v="27"/>
    <n v="75"/>
    <n v="0"/>
    <s v="Unknown"/>
    <n v="0.85"/>
    <s v="Pending"/>
    <s v="Active"/>
    <n v="20"/>
    <n v="2"/>
    <s v="Short Duration"/>
    <s v="EXCELLENT"/>
  </r>
  <r>
    <s v="FL250616"/>
    <s v="Daniel Quinn"/>
    <s v="Male"/>
    <n v="57"/>
    <s v="Male"/>
    <x v="4"/>
    <s v="Indonesian"/>
    <s v="Graphic Design"/>
    <n v="26"/>
    <n v="100"/>
    <n v="2.4"/>
    <b v="1"/>
    <n v="0.78"/>
    <s v="Reviewed"/>
    <s v="On Hold"/>
    <n v="13"/>
    <n v="11"/>
    <s v="Medium Duration"/>
    <s v="EXCELLENT"/>
  </r>
  <r>
    <s v="FL250617"/>
    <s v="Matthew Steele"/>
    <s v="Male"/>
    <n v="38"/>
    <s v="Male"/>
    <x v="6"/>
    <s v="Turkish"/>
    <s v="Blockchain Development"/>
    <n v="19"/>
    <s v="40"/>
    <n v="0"/>
    <b v="1"/>
    <n v="0.86"/>
    <s v="Follow-up"/>
    <s v="Completed"/>
    <n v="17"/>
    <n v="5"/>
    <s v="Short Duration"/>
    <s v="EXCELLENT"/>
  </r>
  <r>
    <s v="FL250618"/>
    <s v="Michele Taylor"/>
    <s v="Female"/>
    <n v="42"/>
    <s v="Male"/>
    <x v="14"/>
    <s v="Russian"/>
    <s v="DevOps"/>
    <n v="24"/>
    <n v="40"/>
    <n v="2.5125695216907653"/>
    <b v="0"/>
    <n v="0.88"/>
    <s v="Urgent"/>
    <s v="Active"/>
    <n v="12"/>
    <n v="3"/>
    <s v="Short Duration"/>
    <s v="EXCELLENT"/>
  </r>
  <r>
    <s v="FL250619"/>
    <s v="Ashley Hammond"/>
    <s v="Female"/>
    <n v="30"/>
    <s v="Male"/>
    <x v="18"/>
    <s v="Afrikaans"/>
    <s v="DevOps"/>
    <n v="7"/>
    <s v="30"/>
    <n v="3.3"/>
    <s v="Unknown"/>
    <n v="0.68"/>
    <s v="Urgent"/>
    <s v="Active"/>
    <n v="8"/>
    <n v="14"/>
    <s v="Long Duration"/>
    <s v="GOOD"/>
  </r>
  <r>
    <s v="FL250620"/>
    <s v="Nicole Taylor"/>
    <s v="Female"/>
    <n v="43"/>
    <s v="Male"/>
    <x v="1"/>
    <s v="English"/>
    <s v="Web Development"/>
    <n v="13"/>
    <n v="100"/>
    <n v="1.4"/>
    <b v="1"/>
    <n v="0.97"/>
    <s v="Pending"/>
    <s v="Completed"/>
    <n v="7"/>
    <n v="4"/>
    <s v="Short Duration"/>
    <s v="EXCELLENT"/>
  </r>
  <r>
    <s v="FL250621"/>
    <s v="Casey Bush"/>
    <s v="Male"/>
    <n v="22"/>
    <s v="Male"/>
    <x v="17"/>
    <s v="Arabic"/>
    <s v="UI/UX Design"/>
    <n v="2"/>
    <n v="75"/>
    <n v="1.7"/>
    <b v="0"/>
    <n v="0.91"/>
    <s v="Follow-up"/>
    <s v="Inactive"/>
    <n v="5"/>
    <n v="1"/>
    <s v="Short Duration"/>
    <s v="EXCELLENT"/>
  </r>
  <r>
    <s v="FL250622"/>
    <s v="Samuel Patterson"/>
    <s v="Male"/>
    <n v="57"/>
    <s v="Male"/>
    <x v="20"/>
    <s v="Spanish"/>
    <s v="Machine Learning"/>
    <n v="37"/>
    <s v="30"/>
    <n v="4.8"/>
    <b v="0"/>
    <n v="0.79"/>
    <s v="Pending"/>
    <s v="Completed"/>
    <n v="10"/>
    <n v="7"/>
    <s v="Medium Duration"/>
    <s v="EXCELLENT"/>
  </r>
  <r>
    <s v="FL250623"/>
    <s v="Craig Dennis"/>
    <s v="Male"/>
    <n v="44"/>
    <s v="Male"/>
    <x v="7"/>
    <s v="English"/>
    <s v="Graphic Design"/>
    <n v="1"/>
    <s v=""/>
    <n v="4.8"/>
    <b v="0"/>
    <n v="0.97"/>
    <s v="Follow-up"/>
    <s v="Active"/>
    <n v="1"/>
    <n v="1"/>
    <s v="Short Duration"/>
    <s v="EXCELLENT"/>
  </r>
  <r>
    <s v="FL250624"/>
    <s v="Heidi Dixon"/>
    <s v="Female"/>
    <n v="46"/>
    <s v="Male"/>
    <x v="19"/>
    <s v="Mandarin"/>
    <s v="DevOps"/>
    <n v="5"/>
    <n v="30"/>
    <n v="2"/>
    <b v="1"/>
    <n v="0.64"/>
    <s v="Follow-up"/>
    <s v="Completed"/>
    <n v="3"/>
    <n v="1"/>
    <s v="Short Duration"/>
    <s v="GOOD"/>
  </r>
  <r>
    <s v="FL250625"/>
    <s v="David Bishop"/>
    <s v="Male"/>
    <m/>
    <s v="Male"/>
    <x v="21"/>
    <s v="Spanish"/>
    <s v="Blockchain Development"/>
    <n v="1"/>
    <n v="50"/>
    <n v="2.8"/>
    <b v="0"/>
    <n v="0.87"/>
    <s v="Follow-up"/>
    <s v="On Hold"/>
    <n v="3"/>
    <n v="1"/>
    <s v="Short Duration"/>
    <s v="EXCELLENT"/>
  </r>
  <r>
    <s v="FL250626"/>
    <s v="Laura Butler"/>
    <s v="Female"/>
    <n v="34"/>
    <s v="Male"/>
    <x v="1"/>
    <s v="English"/>
    <s v="Data Analysis"/>
    <n v="2"/>
    <s v="100"/>
    <n v="0"/>
    <b v="0"/>
    <n v="0.86"/>
    <s v="Urgent"/>
    <s v="Completed"/>
    <n v="5"/>
    <n v="1"/>
    <s v="Short Duration"/>
    <s v="EXCELLENT"/>
  </r>
  <r>
    <s v="FL250627"/>
    <s v="Denise Erickson"/>
    <s v="Female"/>
    <n v="46"/>
    <s v="Male"/>
    <x v="0"/>
    <s v="Italian"/>
    <s v="Mobile Apps"/>
    <s v="0"/>
    <n v="100"/>
    <n v="4.4000000000000004"/>
    <b v="1"/>
    <n v="0.97"/>
    <s v="Reviewed"/>
    <s v="Active"/>
    <n v="2"/>
    <n v="3"/>
    <s v="Short Duration"/>
    <s v="EXCELLENT"/>
  </r>
  <r>
    <s v="FL250628"/>
    <s v="Nicole Austin"/>
    <s v="Female"/>
    <n v="22"/>
    <s v="Male"/>
    <x v="16"/>
    <s v="French"/>
    <s v="Blockchain Development"/>
    <n v="0"/>
    <n v="30"/>
    <n v="4.9000000000000004"/>
    <b v="0"/>
    <n v="0.73"/>
    <s v="Pending"/>
    <s v="Completed"/>
    <n v="3"/>
    <n v="2"/>
    <s v="Short Duration"/>
    <s v="EXCELLENT"/>
  </r>
  <r>
    <s v="FL250629"/>
    <s v="Summer Williams"/>
    <s v="Female"/>
    <n v="23"/>
    <s v="Male"/>
    <x v="18"/>
    <s v="Afrikaans"/>
    <s v="AI"/>
    <n v="0"/>
    <n v="75"/>
    <n v="2.2999999999999998"/>
    <s v="Unknown"/>
    <n v="0.6"/>
    <s v="Reviewed"/>
    <s v="Inactive"/>
    <n v="4"/>
    <n v="1"/>
    <s v="Short Duration"/>
    <s v="GOOD"/>
  </r>
  <r>
    <s v="FL250630"/>
    <s v="Angela Blackwell"/>
    <s v="Female"/>
    <n v="60"/>
    <s v="Male"/>
    <x v="6"/>
    <s v="Turkish"/>
    <s v="Web Development"/>
    <n v="41"/>
    <n v="40"/>
    <n v="4.9000000000000004"/>
    <b v="1"/>
    <n v="0.66"/>
    <s v="Pending"/>
    <s v="Completed"/>
    <n v="20"/>
    <n v="19"/>
    <s v="Long Duration"/>
    <s v="GOOD"/>
  </r>
  <r>
    <s v="FL250631"/>
    <s v="Thomas Wall"/>
    <s v="Male"/>
    <n v="20"/>
    <s v="Male"/>
    <x v="15"/>
    <s v="English"/>
    <s v="DevOps"/>
    <s v="0"/>
    <n v="75"/>
    <n v="4.3"/>
    <b v="0"/>
    <n v="0.9"/>
    <s v="Follow-up"/>
    <s v="Inactive"/>
    <n v="1"/>
    <n v="2"/>
    <s v="Short Duration"/>
    <s v="EXCELLENT"/>
  </r>
  <r>
    <s v="FL250632"/>
    <s v="Sarah Anderson"/>
    <s v="Female"/>
    <n v="41"/>
    <s v="Male"/>
    <x v="13"/>
    <s v="Korean"/>
    <s v="UI/UX Design"/>
    <n v="23"/>
    <n v="75"/>
    <n v="1.4"/>
    <b v="0"/>
    <n v="0.79"/>
    <s v="Urgent"/>
    <s v="On Hold"/>
    <n v="11"/>
    <n v="4"/>
    <s v="Short Duration"/>
    <s v="EXCELLENT"/>
  </r>
  <r>
    <s v="FL250633"/>
    <s v="Christian Lane"/>
    <s v="Male"/>
    <n v="24"/>
    <s v="Male"/>
    <x v="16"/>
    <s v="French"/>
    <s v="Mobile Apps"/>
    <n v="0"/>
    <s v="100"/>
    <n v="2.5125695216907653"/>
    <b v="0"/>
    <n v="0.79"/>
    <s v="Reviewed"/>
    <s v="Inactive"/>
    <n v="5"/>
    <n v="1"/>
    <s v="Short Duration"/>
    <s v="EXCELLENT"/>
  </r>
  <r>
    <s v="FL250634"/>
    <s v="Todd Casey"/>
    <s v="Male"/>
    <n v="44"/>
    <s v="Male"/>
    <x v="3"/>
    <s v="Dutch"/>
    <s v="Machine Learning"/>
    <n v="4"/>
    <s v=""/>
    <n v="1.3"/>
    <b v="1"/>
    <n v="0.77"/>
    <s v="Urgent"/>
    <s v="Completed"/>
    <n v="3"/>
    <n v="3"/>
    <s v="Short Duration"/>
    <s v="EXCELLENT"/>
  </r>
  <r>
    <s v="FL250635"/>
    <s v="David Martinez"/>
    <s v="Male"/>
    <n v="52"/>
    <s v="Male"/>
    <x v="19"/>
    <s v="Mandarin"/>
    <s v="UI/UX Design"/>
    <n v="4"/>
    <s v="75"/>
    <n v="2.2999999999999998"/>
    <b v="1"/>
    <n v="0.79"/>
    <s v="Pending"/>
    <s v="Active"/>
    <n v="1"/>
    <n v="2"/>
    <s v="Short Duration"/>
    <s v="EXCELLENT"/>
  </r>
  <r>
    <s v="FL250636"/>
    <s v="Donald Salas"/>
    <s v="Male"/>
    <n v="35"/>
    <s v="Male"/>
    <x v="21"/>
    <s v="Spanish"/>
    <s v="Machine Learning"/>
    <n v="13"/>
    <s v="40"/>
    <n v="3.6"/>
    <b v="0"/>
    <n v="0.83"/>
    <s v="Urgent"/>
    <s v="Inactive"/>
    <n v="14"/>
    <n v="4"/>
    <s v="Short Duration"/>
    <s v="EXCELLENT"/>
  </r>
  <r>
    <s v="FL250637"/>
    <s v="Emma Hicks"/>
    <s v="Female"/>
    <n v="24"/>
    <s v="Male"/>
    <x v="3"/>
    <s v="Dutch"/>
    <s v="DevOps"/>
    <n v="2"/>
    <n v="50"/>
    <n v="2.5125695216907653"/>
    <b v="0"/>
    <n v="0.64"/>
    <s v="Urgent"/>
    <s v="On Hold"/>
    <n v="4"/>
    <n v="2"/>
    <s v="Short Duration"/>
    <s v="GOOD"/>
  </r>
  <r>
    <s v="FL250638"/>
    <s v="Alison Clark"/>
    <s v="Female"/>
    <n v="46"/>
    <s v="Male"/>
    <x v="1"/>
    <s v="English"/>
    <s v="Cybersecurity"/>
    <n v="25"/>
    <n v="100"/>
    <n v="1.3"/>
    <b v="0"/>
    <n v="0.8"/>
    <s v="Reviewed"/>
    <s v="Inactive"/>
    <n v="18"/>
    <n v="5"/>
    <s v="Short Duration"/>
    <s v="EXCELLENT"/>
  </r>
  <r>
    <s v="FL250639"/>
    <s v="Andrew Barnes"/>
    <s v="Male"/>
    <n v="57"/>
    <s v="Male"/>
    <x v="20"/>
    <s v="Spanish"/>
    <s v="Mobile Apps"/>
    <n v="18"/>
    <n v="30"/>
    <n v="1.1000000000000001"/>
    <b v="0"/>
    <n v="0.9"/>
    <s v="Follow-up"/>
    <s v="Inactive"/>
    <n v="13"/>
    <n v="6"/>
    <s v="Short Duration"/>
    <s v="EXCELLENT"/>
  </r>
  <r>
    <s v="FL250640"/>
    <s v="Gina Snyder"/>
    <s v="Female"/>
    <n v="49"/>
    <s v="Male"/>
    <x v="20"/>
    <s v="Spanish"/>
    <s v="Web Development"/>
    <n v="24"/>
    <n v="50"/>
    <n v="0"/>
    <b v="0"/>
    <n v="0.94"/>
    <s v="Urgent"/>
    <s v="Inactive"/>
    <n v="14"/>
    <n v="8"/>
    <s v="Medium Duration"/>
    <s v="EXCELLENT"/>
  </r>
  <r>
    <s v="FL250641"/>
    <s v="David Watson"/>
    <s v="Male"/>
    <n v="41"/>
    <s v="Male"/>
    <x v="10"/>
    <s v="Japanese"/>
    <s v="AI"/>
    <n v="7"/>
    <s v="40"/>
    <n v="1.8"/>
    <b v="0"/>
    <n v="0.7"/>
    <s v="Follow-up"/>
    <s v="On Hold"/>
    <n v="14"/>
    <n v="6"/>
    <s v="Short Duration"/>
    <s v="GOOD"/>
  </r>
  <r>
    <s v="FL250642"/>
    <s v="John Davis"/>
    <s v="Male"/>
    <n v="22"/>
    <s v="Male"/>
    <x v="20"/>
    <s v="Spanish"/>
    <s v="Machine Learning"/>
    <n v="1"/>
    <n v="20"/>
    <n v="2.5125695216907653"/>
    <b v="1"/>
    <n v="0.75"/>
    <s v="Pending"/>
    <s v="Completed"/>
    <n v="1"/>
    <n v="1"/>
    <s v="Short Duration"/>
    <s v="EXCELLENT"/>
  </r>
  <r>
    <s v="FL250643"/>
    <s v="Joseph Thomas"/>
    <s v="Male"/>
    <n v="50"/>
    <s v="Male"/>
    <x v="1"/>
    <s v="English"/>
    <s v="Blockchain Development"/>
    <n v="17"/>
    <s v="75"/>
    <n v="3.3"/>
    <b v="1"/>
    <n v="0.69"/>
    <s v="Urgent"/>
    <s v="Inactive"/>
    <n v="15"/>
    <n v="9"/>
    <s v="Medium Duration"/>
    <s v="GOOD"/>
  </r>
  <r>
    <s v="FL250644"/>
    <s v="Dean Finley"/>
    <s v="Male"/>
    <n v="57"/>
    <s v="Male"/>
    <x v="2"/>
    <s v="Germany"/>
    <s v="Graphic Design"/>
    <n v="4"/>
    <n v="30"/>
    <n v="4.2"/>
    <b v="0"/>
    <n v="0.79"/>
    <s v="Reviewed"/>
    <s v="Inactive"/>
    <n v="5"/>
    <n v="2"/>
    <s v="Short Duration"/>
    <s v="EXCELLENT"/>
  </r>
  <r>
    <s v="FL250645"/>
    <s v="Ashley Kemp"/>
    <s v="Female"/>
    <n v="47"/>
    <s v="Male"/>
    <x v="20"/>
    <s v="Spanish"/>
    <s v="AI"/>
    <n v="29"/>
    <n v="50"/>
    <n v="2.5125695216907653"/>
    <b v="1"/>
    <n v="0.79"/>
    <s v="Pending"/>
    <s v="Active"/>
    <n v="14"/>
    <n v="5"/>
    <s v="Short Duration"/>
    <s v="EXCELLENT"/>
  </r>
  <r>
    <s v="FL250646"/>
    <s v="Kenneth Evans"/>
    <s v="Male"/>
    <n v="24"/>
    <s v="Male"/>
    <x v="18"/>
    <s v="Afrikaans"/>
    <s v="Data Analysis"/>
    <n v="2"/>
    <n v="100"/>
    <n v="3.8"/>
    <b v="1"/>
    <n v="0.71"/>
    <s v="Pending"/>
    <s v="On Hold"/>
    <n v="5"/>
    <n v="1"/>
    <s v="Short Duration"/>
    <s v="EXCELLENT"/>
  </r>
  <r>
    <s v="FL250647"/>
    <s v="Brandon Newman"/>
    <s v="Male"/>
    <m/>
    <s v="Male"/>
    <x v="11"/>
    <s v="Hindi"/>
    <s v="Cybersecurity"/>
    <n v="9"/>
    <s v="100"/>
    <n v="4.8"/>
    <b v="1"/>
    <n v="0.72"/>
    <s v="Reviewed"/>
    <s v="Inactive"/>
    <n v="12"/>
    <n v="10"/>
    <s v="Medium Duration"/>
    <s v="EXCELLENT"/>
  </r>
  <r>
    <s v="FL250648"/>
    <s v="Katie Hensley"/>
    <s v="Female"/>
    <n v="50"/>
    <s v="Male"/>
    <x v="2"/>
    <s v="Germany"/>
    <s v="DevOps"/>
    <n v="10"/>
    <n v="100"/>
    <n v="4.3"/>
    <b v="0"/>
    <n v="0.93"/>
    <s v="Urgent"/>
    <s v="On Hold"/>
    <n v="8"/>
    <n v="5"/>
    <s v="Short Duration"/>
    <s v="EXCELLENT"/>
  </r>
  <r>
    <s v="FL250649"/>
    <s v="Joel Randolph"/>
    <s v="Male"/>
    <n v="46"/>
    <s v="Male"/>
    <x v="12"/>
    <s v="Portuguese"/>
    <s v="Machine Learning"/>
    <n v="20"/>
    <s v=""/>
    <n v="4.8"/>
    <b v="1"/>
    <n v="0.82"/>
    <s v="Urgent"/>
    <s v="Inactive"/>
    <n v="10"/>
    <n v="9"/>
    <s v="Medium Duration"/>
    <s v="EXCELLENT"/>
  </r>
  <r>
    <s v="FL250650"/>
    <s v="Andrew Scott"/>
    <s v="Male"/>
    <n v="51"/>
    <s v="Male"/>
    <x v="1"/>
    <s v="English"/>
    <s v="Cybersecurity"/>
    <n v="9"/>
    <n v="40"/>
    <n v="2.5125695216907653"/>
    <b v="0"/>
    <n v="0.6"/>
    <s v="Pending"/>
    <s v="Completed"/>
    <n v="12"/>
    <n v="5"/>
    <s v="Short Duration"/>
    <s v="GOOD"/>
  </r>
  <r>
    <s v="FL250651"/>
    <s v="Zachary Ochoa"/>
    <s v="Male"/>
    <n v="51"/>
    <s v="Male"/>
    <x v="7"/>
    <s v="English"/>
    <s v="AI"/>
    <n v="12"/>
    <s v="20"/>
    <n v="4"/>
    <b v="0"/>
    <n v="0.93"/>
    <s v="Urgent"/>
    <s v="Completed"/>
    <n v="15"/>
    <n v="3"/>
    <s v="Short Duration"/>
    <s v="EXCELLENT"/>
  </r>
  <r>
    <s v="FL250652"/>
    <s v="John Arroyo"/>
    <s v="Male"/>
    <n v="27"/>
    <s v="Male"/>
    <x v="7"/>
    <s v="English"/>
    <s v="AI"/>
    <n v="3"/>
    <n v="50"/>
    <n v="2.5125695216907653"/>
    <b v="0"/>
    <n v="0.79"/>
    <s v="Follow-up"/>
    <s v="Inactive"/>
    <n v="1"/>
    <n v="3"/>
    <s v="Short Duration"/>
    <s v="EXCELLENT"/>
  </r>
  <r>
    <s v="FL250653"/>
    <s v="Matthew Fernandez"/>
    <s v="Male"/>
    <n v="42"/>
    <s v="Male"/>
    <x v="21"/>
    <s v="Spanish"/>
    <s v="Web Development"/>
    <n v="13"/>
    <s v="30"/>
    <n v="0"/>
    <b v="0"/>
    <n v="0.74"/>
    <s v="Reviewed"/>
    <s v="Completed"/>
    <n v="12"/>
    <n v="8"/>
    <s v="Medium Duration"/>
    <s v="EXCELLENT"/>
  </r>
  <r>
    <s v="FL250654"/>
    <s v="Benjamin Stark"/>
    <s v="Male"/>
    <n v="25"/>
    <s v="Male"/>
    <x v="2"/>
    <s v="Germany"/>
    <s v="UI/UX Design"/>
    <n v="4"/>
    <n v="40"/>
    <n v="2.2999999999999998"/>
    <b v="1"/>
    <n v="0.73"/>
    <s v="Follow-up"/>
    <s v="Inactive"/>
    <n v="1"/>
    <n v="1"/>
    <s v="Short Duration"/>
    <s v="EXCELLENT"/>
  </r>
  <r>
    <s v="FL250655"/>
    <s v="Tammy Greer"/>
    <s v="Female"/>
    <n v="32"/>
    <s v="Male"/>
    <x v="2"/>
    <s v="Germany"/>
    <s v="Data Analysis"/>
    <n v="9"/>
    <s v="75"/>
    <n v="2.5125695216907653"/>
    <b v="0"/>
    <n v="0.96"/>
    <s v="Urgent"/>
    <s v="Completed"/>
    <n v="11"/>
    <n v="5"/>
    <s v="Short Duration"/>
    <s v="EXCELLENT"/>
  </r>
  <r>
    <s v="FL250656"/>
    <s v="Cynthia Mckinney"/>
    <s v="Female"/>
    <n v="59"/>
    <s v="Male"/>
    <x v="15"/>
    <s v="English"/>
    <s v="Graphic Design"/>
    <n v="14"/>
    <s v="30"/>
    <n v="3.8"/>
    <s v="Unknown"/>
    <n v="0.66"/>
    <s v="Pending"/>
    <s v="Active"/>
    <n v="8"/>
    <n v="8"/>
    <s v="Medium Duration"/>
    <s v="GOOD"/>
  </r>
  <r>
    <s v="FL250657"/>
    <s v="Wendy Rice"/>
    <s v="Female"/>
    <n v="59"/>
    <s v="Male"/>
    <x v="16"/>
    <s v="French"/>
    <s v="Cybersecurity"/>
    <n v="37"/>
    <s v="30"/>
    <n v="4"/>
    <b v="0"/>
    <n v="0.62"/>
    <s v="Reviewed"/>
    <s v="Active"/>
    <n v="20"/>
    <n v="2"/>
    <s v="Short Duration"/>
    <s v="GOOD"/>
  </r>
  <r>
    <s v="FL250658"/>
    <s v="Randy Bender"/>
    <s v="Male"/>
    <n v="29"/>
    <s v="Male"/>
    <x v="2"/>
    <s v="Germany"/>
    <s v="Graphic Design"/>
    <n v="2"/>
    <n v="75"/>
    <n v="2.2000000000000002"/>
    <b v="1"/>
    <n v="0.85"/>
    <s v="Urgent"/>
    <s v="Active"/>
    <n v="5"/>
    <n v="1"/>
    <s v="Short Duration"/>
    <s v="EXCELLENT"/>
  </r>
  <r>
    <s v="FL250659"/>
    <s v="Richard Dominguez"/>
    <s v="Male"/>
    <n v="58"/>
    <s v="Male"/>
    <x v="19"/>
    <s v="Mandarin"/>
    <s v="AI"/>
    <n v="11"/>
    <s v="100"/>
    <n v="4.3"/>
    <b v="0"/>
    <n v="0.66"/>
    <s v="Urgent"/>
    <s v="On Hold"/>
    <n v="6"/>
    <n v="3"/>
    <s v="Short Duration"/>
    <s v="GOOD"/>
  </r>
  <r>
    <s v="FL250660"/>
    <s v="Melissa Maldonado"/>
    <s v="Female"/>
    <n v="56"/>
    <s v="Male"/>
    <x v="15"/>
    <s v="English"/>
    <s v="Cybersecurity"/>
    <n v="19"/>
    <s v="20"/>
    <n v="0"/>
    <b v="0"/>
    <n v="0.87"/>
    <s v="Pending"/>
    <s v="On Hold"/>
    <n v="16"/>
    <n v="5"/>
    <s v="Short Duration"/>
    <s v="EXCELLENT"/>
  </r>
  <r>
    <s v="FL250661"/>
    <s v="Leah Harris"/>
    <s v="Female"/>
    <n v="36"/>
    <s v="Male"/>
    <x v="5"/>
    <s v="English"/>
    <s v="Machine Learning"/>
    <n v="9"/>
    <s v="20"/>
    <n v="0"/>
    <b v="1"/>
    <n v="0.68"/>
    <s v="Pending"/>
    <s v="Active"/>
    <n v="9"/>
    <n v="10"/>
    <s v="Medium Duration"/>
    <s v="GOOD"/>
  </r>
  <r>
    <s v="FL250662"/>
    <s v="Lynn French"/>
    <s v="Female"/>
    <n v="52"/>
    <s v="Male"/>
    <x v="15"/>
    <s v="English"/>
    <s v="UI/UX Design"/>
    <n v="16"/>
    <s v="100"/>
    <n v="4"/>
    <b v="1"/>
    <n v="0.79"/>
    <s v="Follow-up"/>
    <s v="On Hold"/>
    <n v="10"/>
    <n v="11"/>
    <s v="Medium Duration"/>
    <s v="EXCELLENT"/>
  </r>
  <r>
    <s v="FL250663"/>
    <s v="Angela Johnson"/>
    <s v="Female"/>
    <n v="42"/>
    <s v="Male"/>
    <x v="3"/>
    <s v="Dutch"/>
    <s v="Mobile Apps"/>
    <n v="8"/>
    <n v="50"/>
    <n v="2.5125695216907653"/>
    <s v="Unknown"/>
    <n v="0.79"/>
    <s v="Reviewed"/>
    <s v="Completed"/>
    <n v="6"/>
    <n v="11"/>
    <s v="Medium Duration"/>
    <s v="EXCELLENT"/>
  </r>
  <r>
    <s v="FL250664"/>
    <s v="Sarah Edwards"/>
    <s v="Female"/>
    <n v="59"/>
    <s v="Male"/>
    <x v="11"/>
    <s v="Hindi"/>
    <s v="Mobile Apps"/>
    <n v="34"/>
    <s v="100"/>
    <n v="2"/>
    <b v="1"/>
    <n v="0.79"/>
    <s v="Reviewed"/>
    <s v="Inactive"/>
    <n v="18"/>
    <n v="8"/>
    <s v="Medium Duration"/>
    <s v="EXCELLENT"/>
  </r>
  <r>
    <s v="FL250665"/>
    <s v="Roy Collins"/>
    <s v="Male"/>
    <n v="33"/>
    <s v="Male"/>
    <x v="3"/>
    <s v="Dutch"/>
    <s v="Mobile Apps"/>
    <n v="5"/>
    <n v="50"/>
    <n v="4.7"/>
    <b v="1"/>
    <n v="0.88"/>
    <s v="Pending"/>
    <s v="Inactive"/>
    <n v="4"/>
    <n v="2"/>
    <s v="Short Duration"/>
    <s v="EXCELLENT"/>
  </r>
  <r>
    <s v="FL250666"/>
    <s v="Samantha Porter"/>
    <s v="Female"/>
    <n v="55"/>
    <s v="Male"/>
    <x v="15"/>
    <s v="English"/>
    <s v="Web Development"/>
    <n v="14"/>
    <n v="50"/>
    <n v="3.6"/>
    <b v="1"/>
    <n v="0.81"/>
    <s v="Follow-up"/>
    <s v="Inactive"/>
    <n v="9"/>
    <n v="7"/>
    <s v="Medium Duration"/>
    <s v="EXCELLENT"/>
  </r>
  <r>
    <s v="FL250667"/>
    <s v="Juan Elliott"/>
    <s v="Male"/>
    <n v="47"/>
    <s v="Male"/>
    <x v="13"/>
    <s v="Korean"/>
    <s v="UI/UX Design"/>
    <n v="17"/>
    <s v="50"/>
    <n v="1.2"/>
    <b v="0"/>
    <n v="0.79"/>
    <s v="Reviewed"/>
    <s v="Active"/>
    <n v="14"/>
    <n v="5"/>
    <s v="Short Duration"/>
    <s v="EXCELLENT"/>
  </r>
  <r>
    <s v="FL250668"/>
    <s v="Elizabeth Phillips"/>
    <s v="Female"/>
    <n v="29"/>
    <s v="Male"/>
    <x v="20"/>
    <s v="Spanish"/>
    <s v="AI"/>
    <n v="10"/>
    <s v=""/>
    <n v="4.4000000000000004"/>
    <b v="1"/>
    <n v="0.67"/>
    <s v="Pending"/>
    <s v="On Hold"/>
    <n v="15"/>
    <n v="5"/>
    <s v="Short Duration"/>
    <s v="GOOD"/>
  </r>
  <r>
    <s v="FL250669"/>
    <s v="Laura Evans"/>
    <s v="Female"/>
    <n v="30"/>
    <s v="Male"/>
    <x v="7"/>
    <s v="English"/>
    <s v="DevOps"/>
    <n v="8"/>
    <s v="100"/>
    <n v="1.4"/>
    <b v="1"/>
    <n v="0.62"/>
    <s v="Urgent"/>
    <s v="Completed"/>
    <n v="14"/>
    <n v="5"/>
    <s v="Short Duration"/>
    <s v="GOOD"/>
  </r>
  <r>
    <s v="FL250670"/>
    <s v="Amanda Mitchell"/>
    <s v="Female"/>
    <n v="25"/>
    <s v="Male"/>
    <x v="15"/>
    <s v="English"/>
    <s v="DevOps"/>
    <n v="1"/>
    <n v="30"/>
    <n v="3.2"/>
    <b v="0"/>
    <n v="0.87"/>
    <s v="Reviewed"/>
    <s v="Completed"/>
    <n v="3"/>
    <n v="2"/>
    <s v="Short Duration"/>
    <s v="EXCELLENT"/>
  </r>
  <r>
    <s v="FL250671"/>
    <s v="Sandra Williams"/>
    <s v="Female"/>
    <n v="28"/>
    <s v="Male"/>
    <x v="17"/>
    <s v="Arabic"/>
    <s v="Cybersecurity"/>
    <n v="10"/>
    <s v=""/>
    <n v="3.8"/>
    <b v="1"/>
    <n v="0.98"/>
    <s v="Follow-up"/>
    <s v="Active"/>
    <n v="12"/>
    <n v="11"/>
    <s v="Medium Duration"/>
    <s v="EXCELLENT"/>
  </r>
  <r>
    <s v="FL250672"/>
    <s v="Eric Johnson"/>
    <s v="Male"/>
    <n v="29"/>
    <s v="Male"/>
    <x v="13"/>
    <s v="Korean"/>
    <s v="Blockchain Development"/>
    <n v="0"/>
    <n v="75"/>
    <n v="1.5"/>
    <b v="1"/>
    <n v="0.64"/>
    <s v="Follow-up"/>
    <s v="Completed"/>
    <n v="5"/>
    <n v="4"/>
    <s v="Short Duration"/>
    <s v="GOOD"/>
  </r>
  <r>
    <s v="FL250673"/>
    <s v="Javier Hobbs"/>
    <s v="Male"/>
    <n v="30"/>
    <s v="Male"/>
    <x v="21"/>
    <s v="Spanish"/>
    <s v="Graphic Design"/>
    <n v="4"/>
    <s v=""/>
    <n v="2.8"/>
    <b v="1"/>
    <n v="0.71"/>
    <s v="Follow-up"/>
    <s v="Completed"/>
    <n v="4"/>
    <n v="1"/>
    <s v="Short Duration"/>
    <s v="EXCELLENT"/>
  </r>
  <r>
    <s v="FL250674"/>
    <s v="Jacob Jones"/>
    <s v="Male"/>
    <n v="47"/>
    <s v="Male"/>
    <x v="17"/>
    <s v="Arabic"/>
    <s v="AI"/>
    <n v="2"/>
    <s v="50"/>
    <n v="2.7"/>
    <b v="0"/>
    <n v="0.96"/>
    <s v="Urgent"/>
    <s v="Completed"/>
    <n v="4"/>
    <n v="1"/>
    <s v="Short Duration"/>
    <s v="EXCELLENT"/>
  </r>
  <r>
    <s v="FL250675"/>
    <s v="Zachary Murphy"/>
    <s v="Male"/>
    <n v="34"/>
    <s v="Male"/>
    <x v="1"/>
    <s v="English"/>
    <s v="Blockchain Development"/>
    <n v="10"/>
    <n v="30"/>
    <n v="3.9"/>
    <s v="Unknown"/>
    <n v="0.79"/>
    <s v="Reviewed"/>
    <s v="Completed"/>
    <n v="12"/>
    <n v="13"/>
    <s v="Long Duration"/>
    <s v="EXCELLENT"/>
  </r>
  <r>
    <s v="FL250676"/>
    <s v="Joshua Owens"/>
    <s v="Male"/>
    <n v="45"/>
    <s v="Male"/>
    <x v="5"/>
    <s v="English"/>
    <s v="Graphic Design"/>
    <n v="16"/>
    <s v="100"/>
    <n v="4.5999999999999996"/>
    <b v="0"/>
    <n v="0.78"/>
    <s v="Reviewed"/>
    <s v="On Hold"/>
    <n v="15"/>
    <n v="7"/>
    <s v="Medium Duration"/>
    <s v="EXCELLENT"/>
  </r>
  <r>
    <s v="FL250677"/>
    <s v="Dawn Mitchell"/>
    <s v="Female"/>
    <n v="56"/>
    <s v="Male"/>
    <x v="21"/>
    <s v="Spanish"/>
    <s v="Cybersecurity"/>
    <n v="27"/>
    <n v="20"/>
    <n v="2.2000000000000002"/>
    <b v="0"/>
    <n v="0.7"/>
    <s v="Urgent"/>
    <s v="Completed"/>
    <n v="19"/>
    <n v="3"/>
    <s v="Short Duration"/>
    <s v="GOOD"/>
  </r>
  <r>
    <s v="FL250678"/>
    <s v="Regina Dunn"/>
    <s v="Female"/>
    <n v="49"/>
    <s v="Male"/>
    <x v="19"/>
    <s v="Mandarin"/>
    <s v="DevOps"/>
    <n v="20"/>
    <s v="50"/>
    <n v="2.5"/>
    <b v="0"/>
    <n v="0.82"/>
    <s v="Reviewed"/>
    <s v="Inactive"/>
    <n v="15"/>
    <n v="11"/>
    <s v="Medium Duration"/>
    <s v="EXCELLENT"/>
  </r>
  <r>
    <s v="FL250679"/>
    <s v="Ernest Cole"/>
    <s v="Male"/>
    <n v="48"/>
    <s v="Male"/>
    <x v="16"/>
    <s v="French"/>
    <s v="AI"/>
    <n v="10"/>
    <s v=""/>
    <n v="3.1"/>
    <b v="0"/>
    <n v="0.79"/>
    <s v="Urgent"/>
    <s v="Active"/>
    <n v="13"/>
    <n v="4"/>
    <s v="Short Duration"/>
    <s v="EXCELLENT"/>
  </r>
  <r>
    <s v="FL250680"/>
    <s v="Hannah Sanders"/>
    <s v="Female"/>
    <n v="29"/>
    <s v="Male"/>
    <x v="13"/>
    <s v="Korean"/>
    <s v="Graphic Design"/>
    <n v="0"/>
    <n v="20"/>
    <n v="2.5125695216907653"/>
    <b v="1"/>
    <n v="0.99"/>
    <s v="Urgent"/>
    <s v="On Hold"/>
    <n v="3"/>
    <n v="2"/>
    <s v="Short Duration"/>
    <s v="EXCELLENT"/>
  </r>
  <r>
    <s v="FL250681"/>
    <s v="Ellen Bowman"/>
    <s v="Female"/>
    <n v="49"/>
    <s v="Male"/>
    <x v="3"/>
    <s v="Dutch"/>
    <s v="Web Development"/>
    <n v="11"/>
    <s v="75"/>
    <n v="3.8"/>
    <b v="1"/>
    <n v="0.93"/>
    <s v="Urgent"/>
    <s v="Completed"/>
    <n v="13"/>
    <n v="5"/>
    <s v="Short Duration"/>
    <s v="EXCELLENT"/>
  </r>
  <r>
    <s v="FL250682"/>
    <s v="Nancy Moore"/>
    <s v="Female"/>
    <n v="22"/>
    <s v="Male"/>
    <x v="19"/>
    <s v="Mandarin"/>
    <s v="Blockchain Development"/>
    <n v="1"/>
    <s v="100"/>
    <n v="4.8"/>
    <b v="1"/>
    <n v="0.75"/>
    <s v="Follow-up"/>
    <s v="On Hold"/>
    <n v="1"/>
    <n v="1"/>
    <s v="Short Duration"/>
    <s v="EXCELLENT"/>
  </r>
  <r>
    <s v="FL250683"/>
    <s v="Joseph Wood"/>
    <s v="Male"/>
    <n v="52"/>
    <s v="Male"/>
    <x v="20"/>
    <s v="Spanish"/>
    <s v="Graphic Design"/>
    <n v="30"/>
    <n v="100"/>
    <n v="2.5"/>
    <s v="Unknown"/>
    <n v="0.61"/>
    <s v="Reviewed"/>
    <s v="Completed"/>
    <n v="19"/>
    <n v="14"/>
    <s v="Long Duration"/>
    <s v="GOOD"/>
  </r>
  <r>
    <s v="FL250684"/>
    <s v="Michael Harrell"/>
    <s v="Male"/>
    <n v="60"/>
    <s v="Male"/>
    <x v="15"/>
    <s v="English"/>
    <s v="Blockchain Development"/>
    <n v="7"/>
    <n v="30"/>
    <n v="0"/>
    <b v="0"/>
    <n v="0.97"/>
    <s v="Urgent"/>
    <s v="Inactive"/>
    <n v="9"/>
    <n v="8"/>
    <s v="Medium Duration"/>
    <s v="EXCELLENT"/>
  </r>
  <r>
    <s v="FL250685"/>
    <s v="Connie Mcclain"/>
    <s v="Female"/>
    <n v="33"/>
    <s v="Male"/>
    <x v="10"/>
    <s v="Japanese"/>
    <s v="UI/UX Design"/>
    <n v="0"/>
    <n v="100"/>
    <n v="1.7"/>
    <b v="1"/>
    <n v="0.95"/>
    <s v="Reviewed"/>
    <s v="Active"/>
    <n v="4"/>
    <n v="5"/>
    <s v="Short Duration"/>
    <s v="EXCELLENT"/>
  </r>
  <r>
    <s v="FL250686"/>
    <s v="Matthew Baldwin"/>
    <s v="Male"/>
    <n v="52"/>
    <s v="Male"/>
    <x v="13"/>
    <s v="Korean"/>
    <s v="Graphic Design"/>
    <n v="21"/>
    <n v="40"/>
    <n v="4"/>
    <s v="Unknown"/>
    <n v="0.69"/>
    <s v="Follow-up"/>
    <s v="Completed"/>
    <n v="14"/>
    <n v="9"/>
    <s v="Medium Duration"/>
    <s v="GOOD"/>
  </r>
  <r>
    <s v="FL250687"/>
    <s v="Danielle Nelson"/>
    <s v="Female"/>
    <n v="25"/>
    <s v="Male"/>
    <x v="2"/>
    <s v="Germany"/>
    <s v="DevOps"/>
    <n v="7"/>
    <n v="100"/>
    <n v="1.9"/>
    <b v="0"/>
    <n v="0.63"/>
    <s v="Urgent"/>
    <s v="Completed"/>
    <n v="11"/>
    <n v="5"/>
    <s v="Short Duration"/>
    <s v="GOOD"/>
  </r>
  <r>
    <s v="FL250688"/>
    <s v="Steven Moore"/>
    <s v="Male"/>
    <n v="33"/>
    <s v="Male"/>
    <x v="10"/>
    <s v="Japanese"/>
    <s v="Cybersecurity"/>
    <s v="0"/>
    <n v="30"/>
    <n v="4.4000000000000004"/>
    <b v="1"/>
    <n v="0.65"/>
    <s v="Pending"/>
    <s v="Completed"/>
    <n v="1"/>
    <n v="1"/>
    <s v="Short Duration"/>
    <s v="GOOD"/>
  </r>
  <r>
    <s v="FL250689"/>
    <s v="Megan Hudson"/>
    <s v="Female"/>
    <n v="33"/>
    <s v="Male"/>
    <x v="19"/>
    <s v="Mandarin"/>
    <s v="Mobile Apps"/>
    <s v="0"/>
    <s v=""/>
    <n v="4.2"/>
    <b v="1"/>
    <n v="0.9"/>
    <s v="Follow-up"/>
    <s v="Completed"/>
    <n v="1"/>
    <n v="1"/>
    <s v="Short Duration"/>
    <s v="EXCELLENT"/>
  </r>
  <r>
    <s v="FL250690"/>
    <s v="Lisa Johnson"/>
    <s v="Female"/>
    <n v="52"/>
    <s v="Male"/>
    <x v="15"/>
    <s v="English"/>
    <s v="UI/UX Design"/>
    <n v="25"/>
    <s v="100"/>
    <n v="4.8"/>
    <b v="0"/>
    <n v="0.79"/>
    <s v="Pending"/>
    <s v="Active"/>
    <n v="10"/>
    <n v="8"/>
    <s v="Medium Duration"/>
    <s v="EXCELLENT"/>
  </r>
  <r>
    <s v="FL250691"/>
    <s v="Tracy White"/>
    <s v="Female"/>
    <n v="20"/>
    <s v="Male"/>
    <x v="4"/>
    <s v="Indonesian"/>
    <s v="Web Development"/>
    <n v="1"/>
    <n v="30"/>
    <n v="2"/>
    <b v="0"/>
    <n v="0.89"/>
    <s v="Reviewed"/>
    <s v="Active"/>
    <n v="1"/>
    <n v="2"/>
    <s v="Short Duration"/>
    <s v="EXCELLENT"/>
  </r>
  <r>
    <s v="FL250692"/>
    <s v="Natalie Diaz"/>
    <s v="Female"/>
    <n v="43"/>
    <s v="Male"/>
    <x v="14"/>
    <s v="Russian"/>
    <s v="Data Analysis"/>
    <n v="7"/>
    <n v="50"/>
    <n v="2.5125695216907653"/>
    <b v="1"/>
    <n v="0.8"/>
    <s v="Reviewed"/>
    <s v="Inactive"/>
    <n v="11"/>
    <n v="3"/>
    <s v="Short Duration"/>
    <s v="EXCELLENT"/>
  </r>
  <r>
    <s v="FL250693"/>
    <s v="Amanda Mitchell"/>
    <s v="Female"/>
    <n v="31"/>
    <s v="Male"/>
    <x v="16"/>
    <s v="French"/>
    <s v="Mobile Apps"/>
    <s v="0"/>
    <s v="50"/>
    <n v="1.4"/>
    <b v="0"/>
    <n v="0.8"/>
    <s v="Follow-up"/>
    <s v="Active"/>
    <n v="5"/>
    <n v="2"/>
    <s v="Short Duration"/>
    <s v="EXCELLENT"/>
  </r>
  <r>
    <s v="FL250694"/>
    <s v="Karen Scott"/>
    <s v="Female"/>
    <n v="29"/>
    <s v="Male"/>
    <x v="2"/>
    <s v="Germany"/>
    <s v="Data Analysis"/>
    <n v="6"/>
    <s v="100"/>
    <n v="1.8"/>
    <b v="0"/>
    <n v="0.79"/>
    <s v="Reviewed"/>
    <s v="Completed"/>
    <n v="6"/>
    <n v="10"/>
    <s v="Medium Duration"/>
    <s v="EXCELLENT"/>
  </r>
  <r>
    <s v="FL250695"/>
    <s v="Mary Brown"/>
    <s v="Female"/>
    <n v="53"/>
    <s v="Male"/>
    <x v="18"/>
    <s v="Afrikaans"/>
    <s v="Graphic Design"/>
    <n v="35"/>
    <s v=""/>
    <n v="0"/>
    <b v="1"/>
    <n v="0.67"/>
    <s v="Pending"/>
    <s v="Inactive"/>
    <n v="18"/>
    <n v="9"/>
    <s v="Medium Duration"/>
    <s v="GOOD"/>
  </r>
  <r>
    <s v="FL250696"/>
    <s v="Jon Jones"/>
    <s v="Male"/>
    <n v="38"/>
    <s v="Male"/>
    <x v="11"/>
    <s v="Hindi"/>
    <s v="Mobile Apps"/>
    <n v="1"/>
    <n v="40"/>
    <n v="0"/>
    <b v="0"/>
    <n v="0.96"/>
    <s v="Urgent"/>
    <s v="Inactive"/>
    <n v="2"/>
    <n v="2"/>
    <s v="Short Duration"/>
    <s v="EXCELLENT"/>
  </r>
  <r>
    <s v="FL250697"/>
    <s v="Jason Phillips"/>
    <s v="Male"/>
    <n v="29"/>
    <s v="Male"/>
    <x v="21"/>
    <s v="Spanish"/>
    <s v="Graphic Design"/>
    <s v="0"/>
    <s v="20"/>
    <n v="0"/>
    <b v="0"/>
    <n v="0.9"/>
    <s v="Urgent"/>
    <s v="Inactive"/>
    <n v="3"/>
    <n v="3"/>
    <s v="Short Duration"/>
    <s v="EXCELLENT"/>
  </r>
  <r>
    <s v="FL250698"/>
    <s v="Eric Walsh"/>
    <s v="Male"/>
    <n v="42"/>
    <s v="Male"/>
    <x v="13"/>
    <s v="Korean"/>
    <s v="UI/UX Design"/>
    <n v="0"/>
    <s v=""/>
    <n v="3.9"/>
    <b v="0"/>
    <n v="0.62"/>
    <s v="Urgent"/>
    <s v="Completed"/>
    <n v="5"/>
    <n v="2"/>
    <s v="Short Duration"/>
    <s v="GOOD"/>
  </r>
  <r>
    <s v="FL250699"/>
    <s v="Carol Schneider"/>
    <s v="Female"/>
    <n v="54"/>
    <s v="Male"/>
    <x v="5"/>
    <s v="English"/>
    <s v="Machine Learning"/>
    <n v="9"/>
    <s v="100"/>
    <n v="2.5125695216907653"/>
    <b v="0"/>
    <n v="0.72"/>
    <s v="Follow-up"/>
    <s v="On Hold"/>
    <n v="13"/>
    <n v="10"/>
    <s v="Medium Duration"/>
    <s v="EXCELLENT"/>
  </r>
  <r>
    <s v="FL250700"/>
    <s v="Juan Hines"/>
    <s v="Male"/>
    <n v="56"/>
    <s v="Male"/>
    <x v="19"/>
    <s v="Mandarin"/>
    <s v="UI/UX Design"/>
    <n v="18"/>
    <n v="50"/>
    <n v="4.4000000000000004"/>
    <b v="1"/>
    <n v="0.83"/>
    <s v="Reviewed"/>
    <s v="Completed"/>
    <n v="18"/>
    <n v="10"/>
    <s v="Medium Duration"/>
    <s v="EXCELLENT"/>
  </r>
  <r>
    <s v="FL250701"/>
    <s v="Martha Sweeney"/>
    <s v="Female"/>
    <n v="47"/>
    <s v="Male"/>
    <x v="6"/>
    <s v="Turkish"/>
    <s v="Graphic Design"/>
    <n v="22"/>
    <s v="100"/>
    <n v="4.4000000000000004"/>
    <b v="0"/>
    <n v="0.7"/>
    <s v="Pending"/>
    <s v="Active"/>
    <n v="17"/>
    <n v="16"/>
    <s v="Long Duration"/>
    <s v="GOOD"/>
  </r>
  <r>
    <s v="FL250702"/>
    <s v="Jason Weaver"/>
    <s v="Male"/>
    <n v="45"/>
    <s v="Male"/>
    <x v="14"/>
    <s v="Russian"/>
    <s v="Blockchain Development"/>
    <n v="25"/>
    <s v="50"/>
    <n v="0"/>
    <b v="0"/>
    <n v="0.99"/>
    <s v="Reviewed"/>
    <s v="Active"/>
    <n v="17"/>
    <n v="3"/>
    <s v="Short Duration"/>
    <s v="EXCELLENT"/>
  </r>
  <r>
    <s v="FL250703"/>
    <s v="Benjamin Stevens"/>
    <s v="Male"/>
    <n v="45"/>
    <s v="Male"/>
    <x v="19"/>
    <s v="Mandarin"/>
    <s v="Data Analysis"/>
    <n v="6"/>
    <s v="50"/>
    <n v="1.4"/>
    <s v="Unknown"/>
    <n v="0.97"/>
    <s v="Reviewed"/>
    <s v="Completed"/>
    <n v="6"/>
    <n v="5"/>
    <s v="Short Duration"/>
    <s v="EXCELLENT"/>
  </r>
  <r>
    <s v="FL250704"/>
    <s v="Daniel Lopez"/>
    <s v="Male"/>
    <n v="35"/>
    <s v="Male"/>
    <x v="15"/>
    <s v="English"/>
    <s v="Machine Learning"/>
    <n v="10"/>
    <s v="20"/>
    <n v="3.2"/>
    <b v="1"/>
    <n v="0.77"/>
    <s v="Reviewed"/>
    <s v="Completed"/>
    <n v="6"/>
    <n v="10"/>
    <s v="Medium Duration"/>
    <s v="EXCELLENT"/>
  </r>
  <r>
    <s v="FL250705"/>
    <s v="John Simpson"/>
    <s v="Male"/>
    <n v="51"/>
    <s v="Male"/>
    <x v="15"/>
    <s v="English"/>
    <s v="DevOps"/>
    <n v="4"/>
    <n v="50"/>
    <n v="2"/>
    <b v="0"/>
    <n v="0.92"/>
    <s v="Urgent"/>
    <s v="Inactive"/>
    <n v="2"/>
    <n v="2"/>
    <s v="Short Duration"/>
    <s v="EXCELLENT"/>
  </r>
  <r>
    <s v="FL250706"/>
    <s v="Katrina Schultz"/>
    <s v="Female"/>
    <n v="34"/>
    <s v="Male"/>
    <x v="21"/>
    <s v="Spanish"/>
    <s v="Mobile Apps"/>
    <n v="11"/>
    <s v="50"/>
    <n v="3.3"/>
    <b v="1"/>
    <n v="0.76"/>
    <s v="Pending"/>
    <s v="Completed"/>
    <n v="9"/>
    <n v="4"/>
    <s v="Short Duration"/>
    <s v="EXCELLENT"/>
  </r>
  <r>
    <s v="FL250707"/>
    <s v="Danielle Bell"/>
    <s v="Female"/>
    <n v="51"/>
    <s v="Male"/>
    <x v="4"/>
    <s v="Indonesian"/>
    <s v="Graphic Design"/>
    <n v="1"/>
    <n v="50"/>
    <n v="0"/>
    <b v="1"/>
    <n v="0.97"/>
    <s v="Pending"/>
    <s v="Inactive"/>
    <n v="1"/>
    <n v="1"/>
    <s v="Short Duration"/>
    <s v="EXCELLENT"/>
  </r>
  <r>
    <s v="FL250708"/>
    <s v="Jason Brady"/>
    <s v="Male"/>
    <n v="58"/>
    <s v="Male"/>
    <x v="17"/>
    <s v="Arabic"/>
    <s v="Graphic Design"/>
    <n v="35"/>
    <n v="100"/>
    <n v="2.2999999999999998"/>
    <b v="1"/>
    <n v="0.79"/>
    <s v="Reviewed"/>
    <s v="Active"/>
    <n v="16"/>
    <n v="5"/>
    <s v="Short Duration"/>
    <s v="EXCELLENT"/>
  </r>
  <r>
    <s v="FL250709"/>
    <s v="Megan Bright"/>
    <s v="Female"/>
    <n v="36"/>
    <s v="Male"/>
    <x v="3"/>
    <s v="Dutch"/>
    <s v="Web Development"/>
    <n v="17"/>
    <n v="20"/>
    <n v="0"/>
    <b v="1"/>
    <n v="0.99"/>
    <s v="Urgent"/>
    <s v="Inactive"/>
    <n v="12"/>
    <n v="8"/>
    <s v="Medium Duration"/>
    <s v="EXCELLENT"/>
  </r>
  <r>
    <s v="FL250710"/>
    <s v="David Griffin"/>
    <s v="Male"/>
    <m/>
    <s v="Male"/>
    <x v="14"/>
    <s v="Russian"/>
    <s v="AI"/>
    <n v="12"/>
    <s v="30"/>
    <n v="2.6"/>
    <b v="1"/>
    <n v="0.79"/>
    <s v="Urgent"/>
    <s v="Completed"/>
    <n v="6"/>
    <n v="10"/>
    <s v="Medium Duration"/>
    <s v="EXCELLENT"/>
  </r>
  <r>
    <s v="FL250711"/>
    <s v="Michael Clark"/>
    <s v="Male"/>
    <n v="56"/>
    <s v="Male"/>
    <x v="18"/>
    <s v="Afrikaans"/>
    <s v="Machine Learning"/>
    <n v="30"/>
    <s v="40"/>
    <n v="3.3"/>
    <b v="1"/>
    <n v="0.82"/>
    <s v="Pending"/>
    <s v="Active"/>
    <n v="12"/>
    <n v="3"/>
    <s v="Short Duration"/>
    <s v="EXCELLENT"/>
  </r>
  <r>
    <s v="FL250712"/>
    <s v="Rebecca Barker"/>
    <s v="Female"/>
    <n v="58"/>
    <s v="Male"/>
    <x v="15"/>
    <s v="English"/>
    <s v="Cybersecurity"/>
    <n v="20"/>
    <s v="75"/>
    <n v="3.6"/>
    <b v="1"/>
    <n v="0.78"/>
    <s v="Urgent"/>
    <s v="On Hold"/>
    <n v="11"/>
    <n v="13"/>
    <s v="Long Duration"/>
    <s v="EXCELLENT"/>
  </r>
  <r>
    <s v="FL250713"/>
    <s v="Angela Smith"/>
    <s v="Female"/>
    <n v="58"/>
    <s v="Male"/>
    <x v="5"/>
    <s v="English"/>
    <s v="Cybersecurity"/>
    <n v="22"/>
    <s v="100"/>
    <n v="3.7"/>
    <b v="0"/>
    <n v="0.79"/>
    <s v="Urgent"/>
    <s v="Inactive"/>
    <n v="13"/>
    <n v="8"/>
    <s v="Medium Duration"/>
    <s v="EXCELLENT"/>
  </r>
  <r>
    <s v="FL250714"/>
    <s v="Christina Wright"/>
    <s v="Female"/>
    <n v="54"/>
    <s v="Male"/>
    <x v="7"/>
    <s v="English"/>
    <s v="AI"/>
    <n v="32"/>
    <n v="20"/>
    <n v="3.4"/>
    <b v="0"/>
    <n v="0.79"/>
    <s v="Urgent"/>
    <s v="Active"/>
    <n v="11"/>
    <n v="15"/>
    <s v="Long Duration"/>
    <s v="EXCELLENT"/>
  </r>
  <r>
    <s v="FL250715"/>
    <s v="Todd Turner"/>
    <s v="Male"/>
    <n v="53"/>
    <s v="Male"/>
    <x v="1"/>
    <s v="English"/>
    <s v="UI/UX Design"/>
    <n v="9"/>
    <s v="50"/>
    <n v="4"/>
    <b v="1"/>
    <n v="0.72"/>
    <s v="Follow-up"/>
    <s v="Inactive"/>
    <n v="14"/>
    <n v="2"/>
    <s v="Short Duration"/>
    <s v="EXCELLENT"/>
  </r>
  <r>
    <s v="FL250716"/>
    <s v="Elizabeth Green"/>
    <s v="Female"/>
    <n v="43"/>
    <s v="Male"/>
    <x v="1"/>
    <s v="English"/>
    <s v="Web Development"/>
    <n v="22"/>
    <s v="40"/>
    <n v="4.5"/>
    <s v="Unknown"/>
    <n v="0.79"/>
    <s v="Reviewed"/>
    <s v="Active"/>
    <n v="16"/>
    <n v="6"/>
    <s v="Short Duration"/>
    <s v="EXCELLENT"/>
  </r>
  <r>
    <s v="FL250717"/>
    <s v="Alex Smith"/>
    <s v="Male"/>
    <n v="44"/>
    <s v="Male"/>
    <x v="13"/>
    <s v="Korean"/>
    <s v="Machine Learning"/>
    <n v="1"/>
    <s v="75"/>
    <n v="4.3"/>
    <b v="1"/>
    <n v="0.79"/>
    <s v="Pending"/>
    <s v="Active"/>
    <n v="1"/>
    <n v="1"/>
    <s v="Short Duration"/>
    <s v="EXCELLENT"/>
  </r>
  <r>
    <s v="FL250718"/>
    <s v="Shane Hale"/>
    <s v="Male"/>
    <n v="34"/>
    <s v="Male"/>
    <x v="15"/>
    <s v="English"/>
    <s v="Cybersecurity"/>
    <n v="4"/>
    <s v="75"/>
    <n v="4"/>
    <b v="1"/>
    <n v="0.79"/>
    <s v="Pending"/>
    <s v="Inactive"/>
    <n v="3"/>
    <n v="2"/>
    <s v="Short Duration"/>
    <s v="EXCELLENT"/>
  </r>
  <r>
    <s v="FL250719"/>
    <s v="Kathy Grimes"/>
    <s v="Female"/>
    <n v="27"/>
    <s v="Male"/>
    <x v="12"/>
    <s v="Portuguese"/>
    <s v="Mobile Apps"/>
    <n v="8"/>
    <n v="50"/>
    <n v="1.6"/>
    <b v="1"/>
    <n v="0.79"/>
    <s v="Follow-up"/>
    <s v="On Hold"/>
    <n v="15"/>
    <n v="5"/>
    <s v="Short Duration"/>
    <s v="EXCELLENT"/>
  </r>
  <r>
    <s v="FL250720"/>
    <s v="David Cherry"/>
    <s v="Male"/>
    <n v="50"/>
    <s v="Male"/>
    <x v="10"/>
    <s v="Japanese"/>
    <s v="Data Analysis"/>
    <n v="3"/>
    <s v="100"/>
    <n v="0"/>
    <b v="1"/>
    <n v="0.79"/>
    <s v="Reviewed"/>
    <s v="Active"/>
    <n v="2"/>
    <n v="2"/>
    <s v="Short Duration"/>
    <s v="EXCELLENT"/>
  </r>
  <r>
    <s v="FL250721"/>
    <s v="Rachel Rogers"/>
    <s v="Female"/>
    <n v="52"/>
    <s v="Male"/>
    <x v="13"/>
    <s v="Korean"/>
    <s v="UI/UX Design"/>
    <n v="30"/>
    <s v="75"/>
    <n v="2.5125695216907653"/>
    <b v="0"/>
    <n v="0.94"/>
    <s v="Pending"/>
    <s v="Active"/>
    <n v="10"/>
    <n v="6"/>
    <s v="Short Duration"/>
    <s v="EXCELLENT"/>
  </r>
  <r>
    <s v="FL250722"/>
    <s v="Travis Braun"/>
    <s v="Male"/>
    <n v="57"/>
    <s v="Male"/>
    <x v="21"/>
    <s v="Spanish"/>
    <s v="Blockchain Development"/>
    <n v="11"/>
    <n v="20"/>
    <n v="4.9000000000000004"/>
    <b v="1"/>
    <n v="0.79"/>
    <s v="Urgent"/>
    <s v="Active"/>
    <n v="11"/>
    <n v="4"/>
    <s v="Short Duration"/>
    <s v="EXCELLENT"/>
  </r>
  <r>
    <s v="FL250723"/>
    <s v="Shawna Palmer"/>
    <s v="Female"/>
    <n v="53"/>
    <s v="Male"/>
    <x v="20"/>
    <s v="Spanish"/>
    <s v="DevOps"/>
    <n v="8"/>
    <s v="20"/>
    <n v="2.8"/>
    <b v="1"/>
    <n v="0.79"/>
    <s v="Pending"/>
    <s v="On Hold"/>
    <n v="9"/>
    <n v="2"/>
    <s v="Short Duration"/>
    <s v="EXCELLENT"/>
  </r>
  <r>
    <s v="FL250724"/>
    <s v="Bradley Gaines"/>
    <s v="Male"/>
    <n v="51"/>
    <s v="Male"/>
    <x v="6"/>
    <s v="Turkish"/>
    <s v="UI/UX Design"/>
    <n v="11"/>
    <n v="30"/>
    <n v="3.6"/>
    <b v="1"/>
    <n v="0.77"/>
    <s v="Urgent"/>
    <s v="On Hold"/>
    <n v="7"/>
    <n v="3"/>
    <s v="Short Duration"/>
    <s v="EXCELLENT"/>
  </r>
  <r>
    <s v="FL250725"/>
    <s v="April Ford"/>
    <s v="Female"/>
    <n v="37"/>
    <s v="Male"/>
    <x v="15"/>
    <s v="English"/>
    <s v="Cybersecurity"/>
    <n v="9"/>
    <n v="50"/>
    <n v="2.5125695216907653"/>
    <b v="1"/>
    <n v="0.84"/>
    <s v="Follow-up"/>
    <s v="Completed"/>
    <n v="7"/>
    <n v="6"/>
    <s v="Short Duration"/>
    <s v="EXCELLENT"/>
  </r>
  <r>
    <s v="FL250726"/>
    <s v="James Gonzalez"/>
    <s v="Male"/>
    <n v="40"/>
    <s v="Male"/>
    <x v="21"/>
    <s v="Spanish"/>
    <s v="Web Development"/>
    <n v="7"/>
    <s v="40"/>
    <n v="4.5"/>
    <s v="Unknown"/>
    <n v="0.79"/>
    <s v="Urgent"/>
    <s v="Inactive"/>
    <n v="15"/>
    <n v="6"/>
    <s v="Short Duration"/>
    <s v="EXCELLENT"/>
  </r>
  <r>
    <s v="FL250727"/>
    <s v="John Castillo"/>
    <s v="Male"/>
    <n v="60"/>
    <s v="Male"/>
    <x v="10"/>
    <s v="Japanese"/>
    <s v="Data Analysis"/>
    <n v="24"/>
    <n v="40"/>
    <n v="3.1"/>
    <b v="0"/>
    <n v="0.69"/>
    <s v="Pending"/>
    <s v="On Hold"/>
    <n v="18"/>
    <n v="12"/>
    <s v="Medium Duration"/>
    <s v="GOOD"/>
  </r>
  <r>
    <s v="FL250728"/>
    <s v="Ian Hayes"/>
    <s v="Male"/>
    <n v="60"/>
    <s v="Male"/>
    <x v="16"/>
    <s v="French"/>
    <s v="UI/UX Design"/>
    <n v="0"/>
    <s v="40"/>
    <n v="4.9000000000000004"/>
    <b v="1"/>
    <n v="0.68"/>
    <s v="Pending"/>
    <s v="Inactive"/>
    <n v="5"/>
    <n v="1"/>
    <s v="Short Duration"/>
    <s v="GOOD"/>
  </r>
  <r>
    <s v="FL250729"/>
    <s v="Christine Castro"/>
    <s v="Female"/>
    <n v="53"/>
    <s v="Male"/>
    <x v="13"/>
    <s v="Korean"/>
    <s v="UI/UX Design"/>
    <n v="21"/>
    <n v="30"/>
    <n v="4.2"/>
    <b v="1"/>
    <n v="0.73"/>
    <s v="Pending"/>
    <s v="Completed"/>
    <n v="10"/>
    <n v="9"/>
    <s v="Medium Duration"/>
    <s v="EXCELLENT"/>
  </r>
  <r>
    <s v="FL250730"/>
    <s v="Jessica Chaney"/>
    <s v="Female"/>
    <n v="20"/>
    <s v="Male"/>
    <x v="20"/>
    <s v="Spanish"/>
    <s v="Blockchain Development"/>
    <n v="0"/>
    <s v="75"/>
    <n v="3.2"/>
    <b v="1"/>
    <n v="0.74"/>
    <s v="Follow-up"/>
    <s v="Inactive"/>
    <n v="2"/>
    <n v="2"/>
    <s v="Short Duration"/>
    <s v="EXCELLENT"/>
  </r>
  <r>
    <s v="FL250731"/>
    <s v="John Gray"/>
    <s v="Male"/>
    <n v="42"/>
    <s v="Male"/>
    <x v="14"/>
    <s v="Russian"/>
    <s v="Web Development"/>
    <n v="7"/>
    <n v="20"/>
    <n v="2.5125695216907653"/>
    <b v="0"/>
    <n v="1"/>
    <s v="Follow-up"/>
    <s v="On Hold"/>
    <n v="15"/>
    <n v="14"/>
    <s v="Long Duration"/>
    <s v="EXCELLENT"/>
  </r>
  <r>
    <s v="FL250732"/>
    <s v="Shane Booker"/>
    <s v="Male"/>
    <n v="21"/>
    <s v="Male"/>
    <x v="7"/>
    <s v="English"/>
    <s v="Mobile Apps"/>
    <n v="3"/>
    <s v="40"/>
    <n v="0"/>
    <b v="0"/>
    <n v="0.87"/>
    <s v="Reviewed"/>
    <s v="Inactive"/>
    <n v="1"/>
    <n v="1"/>
    <s v="Short Duration"/>
    <s v="EXCELLENT"/>
  </r>
  <r>
    <s v="FL250733"/>
    <s v="Kyle Hall"/>
    <s v="Male"/>
    <n v="39"/>
    <s v="Male"/>
    <x v="2"/>
    <s v="Germany"/>
    <s v="Web Development"/>
    <n v="21"/>
    <s v="100"/>
    <n v="2.2000000000000002"/>
    <b v="0"/>
    <n v="0.79"/>
    <s v="Pending"/>
    <s v="On Hold"/>
    <n v="12"/>
    <n v="13"/>
    <s v="Long Duration"/>
    <s v="EXCELLENT"/>
  </r>
  <r>
    <s v="FL250734"/>
    <s v="Ronald Munoz"/>
    <s v="Male"/>
    <n v="32"/>
    <s v="Male"/>
    <x v="11"/>
    <s v="Hindi"/>
    <s v="Blockchain Development"/>
    <s v="0"/>
    <s v="30"/>
    <n v="1.5"/>
    <b v="0"/>
    <n v="0.68"/>
    <s v="Urgent"/>
    <s v="Inactive"/>
    <n v="4"/>
    <n v="1"/>
    <s v="Short Duration"/>
    <s v="GOOD"/>
  </r>
  <r>
    <s v="FL250735"/>
    <s v="Christopher Long"/>
    <s v="Male"/>
    <n v="35"/>
    <s v="Male"/>
    <x v="2"/>
    <s v="Germany"/>
    <s v="Data Analysis"/>
    <s v="0"/>
    <n v="100"/>
    <n v="2.5125695216907653"/>
    <b v="0"/>
    <n v="0.84"/>
    <s v="Follow-up"/>
    <s v="On Hold"/>
    <n v="1"/>
    <n v="2"/>
    <s v="Short Duration"/>
    <s v="EXCELLENT"/>
  </r>
  <r>
    <s v="FL250736"/>
    <s v="Sandra Ali"/>
    <s v="Female"/>
    <n v="35"/>
    <s v="Male"/>
    <x v="16"/>
    <s v="French"/>
    <s v="UI/UX Design"/>
    <n v="17"/>
    <s v="50"/>
    <n v="3.1"/>
    <b v="0"/>
    <n v="0.71"/>
    <s v="Pending"/>
    <s v="On Hold"/>
    <n v="10"/>
    <n v="2"/>
    <s v="Short Duration"/>
    <s v="EXCELLENT"/>
  </r>
  <r>
    <s v="FL250737"/>
    <s v="Jessica Garza"/>
    <s v="Female"/>
    <n v="23"/>
    <s v="Male"/>
    <x v="8"/>
    <s v="Spanish"/>
    <s v="UI/UX Design"/>
    <n v="0"/>
    <s v="75"/>
    <n v="0"/>
    <b v="0"/>
    <n v="0.92"/>
    <s v="Pending"/>
    <s v="Inactive"/>
    <n v="1"/>
    <n v="2"/>
    <s v="Short Duration"/>
    <s v="EXCELLENT"/>
  </r>
  <r>
    <s v="FL250738"/>
    <s v="Gregory Waters"/>
    <s v="Male"/>
    <n v="26"/>
    <s v="Male"/>
    <x v="3"/>
    <s v="Dutch"/>
    <s v="AI"/>
    <n v="6"/>
    <n v="100"/>
    <n v="2.5125695216907653"/>
    <b v="0"/>
    <n v="0.69"/>
    <s v="Follow-up"/>
    <s v="Completed"/>
    <n v="8"/>
    <n v="9"/>
    <s v="Medium Duration"/>
    <s v="GOOD"/>
  </r>
  <r>
    <s v="FL250739"/>
    <s v="Misty Adams"/>
    <s v="Female"/>
    <n v="34"/>
    <s v="Male"/>
    <x v="15"/>
    <s v="English"/>
    <s v="Machine Learning"/>
    <n v="3"/>
    <s v=""/>
    <n v="0"/>
    <b v="1"/>
    <n v="0.71"/>
    <s v="Reviewed"/>
    <s v="Active"/>
    <n v="2"/>
    <n v="1"/>
    <s v="Short Duration"/>
    <s v="EXCELLENT"/>
  </r>
  <r>
    <s v="FL250740"/>
    <s v="Megan Brown"/>
    <s v="Female"/>
    <n v="34"/>
    <s v="Male"/>
    <x v="2"/>
    <s v="Germany"/>
    <s v="Blockchain Development"/>
    <n v="3"/>
    <s v=""/>
    <n v="2.5125695216907653"/>
    <b v="0"/>
    <n v="0.77"/>
    <s v="Follow-up"/>
    <s v="Completed"/>
    <n v="2"/>
    <n v="1"/>
    <s v="Short Duration"/>
    <s v="EXCELLENT"/>
  </r>
  <r>
    <s v="FL250741"/>
    <s v="Gregory Brown"/>
    <s v="Male"/>
    <n v="57"/>
    <s v="Male"/>
    <x v="0"/>
    <s v="Italian"/>
    <s v="Web Development"/>
    <n v="31"/>
    <s v="50"/>
    <n v="3"/>
    <b v="1"/>
    <n v="0.87"/>
    <s v="Follow-up"/>
    <s v="Inactive"/>
    <n v="15"/>
    <n v="10"/>
    <s v="Medium Duration"/>
    <s v="EXCELLENT"/>
  </r>
  <r>
    <s v="FL250742"/>
    <s v="Scott Alexander MD"/>
    <s v="Male"/>
    <n v="46"/>
    <s v="Male"/>
    <x v="15"/>
    <s v="English"/>
    <s v="Web Development"/>
    <n v="5"/>
    <n v="30"/>
    <n v="2.6"/>
    <b v="0"/>
    <n v="0.76"/>
    <s v="Urgent"/>
    <s v="Completed"/>
    <n v="2"/>
    <n v="3"/>
    <s v="Short Duration"/>
    <s v="EXCELLENT"/>
  </r>
  <r>
    <s v="FL250743"/>
    <s v="Eric Nguyen"/>
    <s v="Male"/>
    <n v="55"/>
    <s v="Male"/>
    <x v="11"/>
    <s v="Hindi"/>
    <s v="AI"/>
    <n v="37"/>
    <n v="75"/>
    <n v="4.0999999999999996"/>
    <b v="0"/>
    <n v="0.79"/>
    <s v="Urgent"/>
    <s v="On Hold"/>
    <n v="16"/>
    <n v="7"/>
    <s v="Medium Duration"/>
    <s v="EXCELLENT"/>
  </r>
  <r>
    <s v="FL250744"/>
    <s v="Wendy Boyer"/>
    <s v="Female"/>
    <n v="32"/>
    <s v="Male"/>
    <x v="1"/>
    <s v="English"/>
    <s v="DevOps"/>
    <n v="10"/>
    <n v="50"/>
    <n v="1.5"/>
    <b v="0"/>
    <n v="0.65"/>
    <s v="Reviewed"/>
    <s v="Active"/>
    <n v="15"/>
    <n v="6"/>
    <s v="Short Duration"/>
    <s v="GOOD"/>
  </r>
  <r>
    <s v="FL250745"/>
    <s v="Mark Clark"/>
    <s v="Male"/>
    <n v="53"/>
    <s v="Male"/>
    <x v="4"/>
    <s v="Indonesian"/>
    <s v="AI"/>
    <n v="28"/>
    <n v="50"/>
    <n v="2.9"/>
    <b v="1"/>
    <n v="0.82"/>
    <s v="Pending"/>
    <s v="Inactive"/>
    <n v="10"/>
    <n v="13"/>
    <s v="Long Duration"/>
    <s v="EXCELLENT"/>
  </r>
  <r>
    <s v="FL250746"/>
    <s v="Carl Kline"/>
    <s v="Male"/>
    <n v="59"/>
    <s v="Male"/>
    <x v="20"/>
    <s v="Spanish"/>
    <s v="AI"/>
    <n v="0"/>
    <s v="100"/>
    <n v="0"/>
    <b v="1"/>
    <n v="0.87"/>
    <s v="Follow-up"/>
    <s v="Inactive"/>
    <n v="4"/>
    <n v="4"/>
    <s v="Short Duration"/>
    <s v="EXCELLENT"/>
  </r>
  <r>
    <s v="FL250747"/>
    <s v="Linda Williams"/>
    <s v="Female"/>
    <n v="44"/>
    <s v="Male"/>
    <x v="3"/>
    <s v="Dutch"/>
    <s v="Machine Learning"/>
    <n v="19"/>
    <n v="40"/>
    <n v="4.9000000000000004"/>
    <b v="0"/>
    <n v="1"/>
    <s v="Reviewed"/>
    <s v="Inactive"/>
    <n v="17"/>
    <n v="14"/>
    <s v="Long Duration"/>
    <s v="EXCELLENT"/>
  </r>
  <r>
    <s v="FL250748"/>
    <s v="Jason Edwards"/>
    <s v="Male"/>
    <n v="35"/>
    <s v="Male"/>
    <x v="17"/>
    <s v="Arabic"/>
    <s v="Blockchain Development"/>
    <n v="9"/>
    <n v="50"/>
    <n v="3"/>
    <b v="0"/>
    <n v="0.71"/>
    <s v="Urgent"/>
    <s v="Active"/>
    <n v="6"/>
    <n v="13"/>
    <s v="Long Duration"/>
    <s v="EXCELLENT"/>
  </r>
  <r>
    <s v="FL250749"/>
    <s v="Madison Mcintosh"/>
    <s v="Female"/>
    <n v="42"/>
    <s v="Male"/>
    <x v="19"/>
    <s v="Mandarin"/>
    <s v="Machine Learning"/>
    <n v="5"/>
    <s v="30"/>
    <n v="4.9000000000000004"/>
    <b v="1"/>
    <n v="0.87"/>
    <s v="Follow-up"/>
    <s v="On Hold"/>
    <n v="1"/>
    <n v="1"/>
    <s v="Short Duration"/>
    <s v="EXCELLENT"/>
  </r>
  <r>
    <s v="FL250750"/>
    <s v="Desiree Winters"/>
    <s v="Female"/>
    <n v="58"/>
    <s v="Male"/>
    <x v="13"/>
    <s v="Korean"/>
    <s v="Blockchain Development"/>
    <n v="0"/>
    <n v="30"/>
    <n v="4.5999999999999996"/>
    <b v="0"/>
    <n v="0.7"/>
    <s v="Pending"/>
    <s v="Inactive"/>
    <n v="4"/>
    <n v="2"/>
    <s v="Short Duration"/>
    <s v="GOOD"/>
  </r>
  <r>
    <s v="FL250751"/>
    <s v="Ryan Taylor"/>
    <s v="Male"/>
    <n v="41"/>
    <s v="Male"/>
    <x v="3"/>
    <s v="Dutch"/>
    <s v="AI"/>
    <n v="21"/>
    <n v="100"/>
    <n v="2.2000000000000002"/>
    <b v="1"/>
    <n v="0.83"/>
    <s v="Urgent"/>
    <s v="Completed"/>
    <n v="17"/>
    <n v="6"/>
    <s v="Short Duration"/>
    <s v="EXCELLENT"/>
  </r>
  <r>
    <s v="FL250752"/>
    <s v="Patricia Scott"/>
    <s v="Female"/>
    <m/>
    <s v="Male"/>
    <x v="8"/>
    <s v="Spanish"/>
    <s v="Web Development"/>
    <n v="0"/>
    <s v="40"/>
    <n v="2.5125695216907653"/>
    <b v="1"/>
    <n v="0.74"/>
    <s v="Urgent"/>
    <s v="Inactive"/>
    <n v="1"/>
    <n v="2"/>
    <s v="Short Duration"/>
    <s v="EXCELLENT"/>
  </r>
  <r>
    <s v="FL250753"/>
    <s v="Erin Jimenez"/>
    <s v="Female"/>
    <n v="23"/>
    <s v="Male"/>
    <x v="15"/>
    <s v="English"/>
    <s v="Blockchain Development"/>
    <n v="0"/>
    <s v="30"/>
    <n v="1.1000000000000001"/>
    <b v="1"/>
    <n v="0.86"/>
    <s v="Urgent"/>
    <s v="Inactive"/>
    <n v="4"/>
    <n v="2"/>
    <s v="Short Duration"/>
    <s v="EXCELLENT"/>
  </r>
  <r>
    <s v="FL250754"/>
    <s v="Anthony Krause"/>
    <s v="Male"/>
    <n v="51"/>
    <s v="Male"/>
    <x v="19"/>
    <s v="Mandarin"/>
    <s v="Blockchain Development"/>
    <n v="17"/>
    <s v="40"/>
    <n v="4.5"/>
    <b v="1"/>
    <n v="0.72"/>
    <s v="Reviewed"/>
    <s v="Inactive"/>
    <n v="11"/>
    <n v="2"/>
    <s v="Short Duration"/>
    <s v="EXCELLENT"/>
  </r>
  <r>
    <s v="FL250755"/>
    <s v="Diane Dean"/>
    <s v="Female"/>
    <n v="42"/>
    <s v="Male"/>
    <x v="16"/>
    <s v="French"/>
    <s v="AI"/>
    <n v="21"/>
    <s v=""/>
    <n v="2.5"/>
    <b v="1"/>
    <n v="0.73"/>
    <s v="Pending"/>
    <s v="Inactive"/>
    <n v="10"/>
    <n v="7"/>
    <s v="Medium Duration"/>
    <s v="EXCELLENT"/>
  </r>
  <r>
    <s v="FL250756"/>
    <s v="Stuart Mckinney"/>
    <s v="Male"/>
    <n v="26"/>
    <s v="Male"/>
    <x v="10"/>
    <s v="Japanese"/>
    <s v="Data Analysis"/>
    <n v="7"/>
    <n v="75"/>
    <n v="2.9"/>
    <b v="0"/>
    <n v="0.78"/>
    <s v="Follow-up"/>
    <s v="On Hold"/>
    <n v="15"/>
    <n v="1"/>
    <s v="Short Duration"/>
    <s v="EXCELLENT"/>
  </r>
  <r>
    <s v="FL250757"/>
    <s v="Kellie Le"/>
    <s v="Female"/>
    <n v="49"/>
    <s v="Male"/>
    <x v="4"/>
    <s v="Indonesian"/>
    <s v="AI"/>
    <n v="22"/>
    <s v="75"/>
    <n v="0"/>
    <b v="1"/>
    <n v="0.79"/>
    <s v="Reviewed"/>
    <s v="Completed"/>
    <n v="16"/>
    <n v="18"/>
    <s v="Long Duration"/>
    <s v="EXCELLENT"/>
  </r>
  <r>
    <s v="FL250758"/>
    <s v="Lauren Henry"/>
    <s v="Female"/>
    <n v="37"/>
    <s v="Male"/>
    <x v="0"/>
    <s v="Italian"/>
    <s v="DevOps"/>
    <s v="0"/>
    <n v="75"/>
    <n v="3.5"/>
    <b v="0"/>
    <n v="0.75"/>
    <s v="Reviewed"/>
    <s v="On Hold"/>
    <n v="2"/>
    <n v="2"/>
    <s v="Short Duration"/>
    <s v="EXCELLENT"/>
  </r>
  <r>
    <s v="FL250759"/>
    <s v="Brandon Fox"/>
    <s v="Male"/>
    <n v="31"/>
    <s v="Male"/>
    <x v="1"/>
    <s v="English"/>
    <s v="AI"/>
    <n v="1"/>
    <s v="40"/>
    <n v="4.5"/>
    <b v="0"/>
    <n v="0.96"/>
    <s v="Reviewed"/>
    <s v="Completed"/>
    <n v="1"/>
    <n v="3"/>
    <s v="Short Duration"/>
    <s v="EXCELLENT"/>
  </r>
  <r>
    <s v="FL250760"/>
    <s v="Richard Smith"/>
    <s v="Male"/>
    <n v="51"/>
    <s v="Male"/>
    <x v="13"/>
    <s v="Korean"/>
    <s v="Mobile Apps"/>
    <n v="5"/>
    <n v="40"/>
    <n v="1.7"/>
    <b v="1"/>
    <n v="0.61"/>
    <s v="Urgent"/>
    <s v="Inactive"/>
    <n v="3"/>
    <n v="3"/>
    <s v="Short Duration"/>
    <s v="GOOD"/>
  </r>
  <r>
    <s v="FL250761"/>
    <s v="John White"/>
    <s v="Male"/>
    <n v="60"/>
    <s v="Male"/>
    <x v="19"/>
    <s v="Mandarin"/>
    <s v="DevOps"/>
    <n v="40"/>
    <s v="50"/>
    <n v="4.5999999999999996"/>
    <b v="1"/>
    <n v="1"/>
    <s v="Pending"/>
    <s v="Active"/>
    <n v="13"/>
    <n v="2"/>
    <s v="Short Duration"/>
    <s v="EXCELLENT"/>
  </r>
  <r>
    <s v="FL250762"/>
    <s v="Gilbert Mcintyre"/>
    <s v="Male"/>
    <n v="51"/>
    <s v="Male"/>
    <x v="15"/>
    <s v="English"/>
    <s v="Blockchain Development"/>
    <n v="19"/>
    <s v="50"/>
    <n v="2.5125695216907653"/>
    <b v="1"/>
    <n v="0.82"/>
    <s v="Reviewed"/>
    <s v="On Hold"/>
    <n v="17"/>
    <n v="4"/>
    <s v="Short Duration"/>
    <s v="EXCELLENT"/>
  </r>
  <r>
    <s v="FL250763"/>
    <s v="Christopher Sparks"/>
    <s v="Male"/>
    <n v="37"/>
    <s v="Male"/>
    <x v="2"/>
    <s v="Germany"/>
    <s v="Graphic Design"/>
    <n v="12"/>
    <s v=""/>
    <n v="4.9000000000000004"/>
    <b v="1"/>
    <n v="0.8"/>
    <s v="Follow-up"/>
    <s v="Active"/>
    <n v="7"/>
    <n v="6"/>
    <s v="Short Duration"/>
    <s v="EXCELLENT"/>
  </r>
  <r>
    <s v="FL250764"/>
    <s v="Aaron Hicks"/>
    <s v="Male"/>
    <n v="52"/>
    <s v="Male"/>
    <x v="11"/>
    <s v="Hindi"/>
    <s v="Blockchain Development"/>
    <n v="7"/>
    <s v="40"/>
    <n v="2.2000000000000002"/>
    <s v="Unknown"/>
    <n v="0.96"/>
    <s v="Pending"/>
    <s v="On Hold"/>
    <n v="8"/>
    <n v="8"/>
    <s v="Medium Duration"/>
    <s v="EXCELLENT"/>
  </r>
  <r>
    <s v="FL250765"/>
    <s v="Jose Patterson"/>
    <s v="Male"/>
    <n v="27"/>
    <s v="Male"/>
    <x v="4"/>
    <s v="Indonesian"/>
    <s v="Blockchain Development"/>
    <n v="4"/>
    <s v="20"/>
    <n v="2.5125695216907653"/>
    <b v="0"/>
    <n v="0.63"/>
    <s v="Follow-up"/>
    <s v="Inactive"/>
    <n v="3"/>
    <n v="3"/>
    <s v="Short Duration"/>
    <s v="GOOD"/>
  </r>
  <r>
    <s v="FL250766"/>
    <s v="Bryan Long"/>
    <s v="Male"/>
    <n v="48"/>
    <s v="Male"/>
    <x v="1"/>
    <s v="English"/>
    <s v="Graphic Design"/>
    <n v="24"/>
    <n v="40"/>
    <n v="2.2000000000000002"/>
    <b v="0"/>
    <n v="0.67"/>
    <s v="Pending"/>
    <s v="On Hold"/>
    <n v="12"/>
    <n v="13"/>
    <s v="Long Duration"/>
    <s v="GOOD"/>
  </r>
  <r>
    <s v="FL250767"/>
    <s v="Tammy Gomez"/>
    <s v="Female"/>
    <n v="22"/>
    <s v="Male"/>
    <x v="10"/>
    <s v="Japanese"/>
    <s v="Data Analysis"/>
    <n v="1"/>
    <n v="30"/>
    <n v="3.3"/>
    <b v="1"/>
    <n v="0.61"/>
    <s v="Follow-up"/>
    <s v="Inactive"/>
    <n v="3"/>
    <n v="5"/>
    <s v="Short Duration"/>
    <s v="GOOD"/>
  </r>
  <r>
    <s v="FL250768"/>
    <s v="Diana Raymond"/>
    <s v="Female"/>
    <n v="48"/>
    <s v="Male"/>
    <x v="2"/>
    <s v="Germany"/>
    <s v="Mobile Apps"/>
    <n v="28"/>
    <n v="30"/>
    <n v="4.9000000000000004"/>
    <b v="0"/>
    <n v="0.77"/>
    <s v="Urgent"/>
    <s v="On Hold"/>
    <n v="19"/>
    <n v="8"/>
    <s v="Medium Duration"/>
    <s v="EXCELLENT"/>
  </r>
  <r>
    <s v="FL250769"/>
    <s v="Jessica Armstrong"/>
    <s v="Female"/>
    <n v="54"/>
    <s v="Male"/>
    <x v="5"/>
    <s v="English"/>
    <s v="Mobile Apps"/>
    <n v="19"/>
    <s v="75"/>
    <n v="0"/>
    <s v="Unknown"/>
    <n v="0.79"/>
    <s v="Reviewed"/>
    <s v="Inactive"/>
    <n v="14"/>
    <n v="9"/>
    <s v="Medium Duration"/>
    <s v="EXCELLENT"/>
  </r>
  <r>
    <s v="FL250770"/>
    <s v="Amanda Martin"/>
    <s v="Female"/>
    <n v="52"/>
    <s v="Male"/>
    <x v="13"/>
    <s v="Korean"/>
    <s v="Data Analysis"/>
    <n v="4"/>
    <s v="50"/>
    <n v="2.5125695216907653"/>
    <b v="0"/>
    <n v="0.84"/>
    <s v="Follow-up"/>
    <s v="Inactive"/>
    <n v="5"/>
    <n v="1"/>
    <s v="Short Duration"/>
    <s v="EXCELLENT"/>
  </r>
  <r>
    <s v="FL250771"/>
    <s v="Anne Hamilton"/>
    <s v="Female"/>
    <n v="39"/>
    <s v="Male"/>
    <x v="6"/>
    <s v="Turkish"/>
    <s v="Web Development"/>
    <n v="20"/>
    <n v="100"/>
    <n v="2.5125695216907653"/>
    <b v="1"/>
    <n v="0.89"/>
    <s v="Pending"/>
    <s v="Completed"/>
    <n v="13"/>
    <n v="2"/>
    <s v="Short Duration"/>
    <s v="EXCELLENT"/>
  </r>
  <r>
    <s v="FL250772"/>
    <s v="Heather Curtis"/>
    <s v="Female"/>
    <n v="54"/>
    <s v="Male"/>
    <x v="14"/>
    <s v="Russian"/>
    <s v="Mobile Apps"/>
    <n v="19"/>
    <n v="30"/>
    <n v="4"/>
    <s v="Unknown"/>
    <n v="0.9"/>
    <s v="Reviewed"/>
    <s v="Inactive"/>
    <n v="14"/>
    <n v="3"/>
    <s v="Short Duration"/>
    <s v="EXCELLENT"/>
  </r>
  <r>
    <s v="FL250773"/>
    <s v="Tiffany Moses"/>
    <s v="Female"/>
    <n v="22"/>
    <s v="Male"/>
    <x v="5"/>
    <s v="English"/>
    <s v="Cybersecurity"/>
    <n v="1"/>
    <s v="20"/>
    <n v="4.8"/>
    <b v="0"/>
    <n v="0.87"/>
    <s v="Reviewed"/>
    <s v="Completed"/>
    <n v="3"/>
    <n v="4"/>
    <s v="Short Duration"/>
    <s v="EXCELLENT"/>
  </r>
  <r>
    <s v="FL250774"/>
    <s v="Jacqueline Moon"/>
    <s v="Female"/>
    <n v="29"/>
    <s v="Male"/>
    <x v="18"/>
    <s v="Afrikaans"/>
    <s v="Mobile Apps"/>
    <n v="8"/>
    <s v="50"/>
    <n v="0"/>
    <b v="0"/>
    <n v="0.77"/>
    <s v="Pending"/>
    <s v="Inactive"/>
    <n v="11"/>
    <n v="3"/>
    <s v="Short Duration"/>
    <s v="EXCELLENT"/>
  </r>
  <r>
    <s v="FL250775"/>
    <s v="James Campbell"/>
    <s v="Male"/>
    <n v="23"/>
    <s v="Male"/>
    <x v="21"/>
    <s v="Spanish"/>
    <s v="DevOps"/>
    <n v="3"/>
    <n v="30"/>
    <n v="1.6"/>
    <b v="1"/>
    <n v="0.72"/>
    <s v="Follow-up"/>
    <s v="Active"/>
    <n v="1"/>
    <n v="1"/>
    <s v="Short Duration"/>
    <s v="EXCELLENT"/>
  </r>
  <r>
    <s v="FL250776"/>
    <s v="Melissa Vasquez"/>
    <s v="Female"/>
    <n v="58"/>
    <s v="Male"/>
    <x v="20"/>
    <s v="Spanish"/>
    <s v="DevOps"/>
    <n v="30"/>
    <s v="50"/>
    <n v="1.3"/>
    <b v="1"/>
    <n v="0.87"/>
    <s v="Urgent"/>
    <s v="Inactive"/>
    <n v="13"/>
    <n v="6"/>
    <s v="Short Duration"/>
    <s v="EXCELLENT"/>
  </r>
  <r>
    <s v="FL250777"/>
    <s v="Katherine Carlson"/>
    <s v="Female"/>
    <n v="56"/>
    <s v="Male"/>
    <x v="19"/>
    <s v="Mandarin"/>
    <s v="Blockchain Development"/>
    <n v="3"/>
    <s v="40"/>
    <n v="4.0999999999999996"/>
    <b v="1"/>
    <n v="0.89"/>
    <s v="Urgent"/>
    <s v="Active"/>
    <n v="5"/>
    <n v="1"/>
    <s v="Short Duration"/>
    <s v="EXCELLENT"/>
  </r>
  <r>
    <s v="FL250778"/>
    <s v="Adam Clay"/>
    <s v="Male"/>
    <n v="48"/>
    <s v="Male"/>
    <x v="6"/>
    <s v="Turkish"/>
    <s v="Web Development"/>
    <n v="19"/>
    <s v="40"/>
    <n v="1.5"/>
    <b v="0"/>
    <n v="0.87"/>
    <s v="Follow-up"/>
    <s v="Active"/>
    <n v="14"/>
    <n v="11"/>
    <s v="Medium Duration"/>
    <s v="EXCELLENT"/>
  </r>
  <r>
    <s v="FL250779"/>
    <s v="Amy Combs"/>
    <s v="Female"/>
    <n v="31"/>
    <s v="Male"/>
    <x v="14"/>
    <s v="Russian"/>
    <s v="Mobile Apps"/>
    <n v="11"/>
    <n v="40"/>
    <n v="4.3"/>
    <b v="1"/>
    <n v="0.76"/>
    <s v="Reviewed"/>
    <s v="Inactive"/>
    <n v="6"/>
    <n v="3"/>
    <s v="Short Duration"/>
    <s v="EXCELLENT"/>
  </r>
  <r>
    <s v="FL250780"/>
    <s v="Anthony Case"/>
    <s v="Male"/>
    <n v="44"/>
    <s v="Male"/>
    <x v="1"/>
    <s v="English"/>
    <s v="Machine Learning"/>
    <n v="26"/>
    <s v="50"/>
    <n v="1.6"/>
    <s v="Unknown"/>
    <n v="1"/>
    <s v="Reviewed"/>
    <s v="Active"/>
    <n v="20"/>
    <n v="8"/>
    <s v="Medium Duration"/>
    <s v="EXCELLENT"/>
  </r>
  <r>
    <s v="FL250781"/>
    <s v="Kimberly Brown"/>
    <s v="Female"/>
    <n v="42"/>
    <s v="Male"/>
    <x v="17"/>
    <s v="Arabic"/>
    <s v="Mobile Apps"/>
    <n v="10"/>
    <s v="100"/>
    <n v="3.7"/>
    <b v="1"/>
    <n v="0.94"/>
    <s v="Reviewed"/>
    <s v="Completed"/>
    <n v="8"/>
    <n v="2"/>
    <s v="Short Duration"/>
    <s v="EXCELLENT"/>
  </r>
  <r>
    <s v="FL250782"/>
    <s v="Joshua Holloway"/>
    <s v="Male"/>
    <n v="59"/>
    <s v="Male"/>
    <x v="5"/>
    <s v="English"/>
    <s v="Cybersecurity"/>
    <n v="17"/>
    <s v="50"/>
    <n v="1.4"/>
    <b v="1"/>
    <n v="0.79"/>
    <s v="Reviewed"/>
    <s v="On Hold"/>
    <n v="20"/>
    <n v="12"/>
    <s v="Medium Duration"/>
    <s v="EXCELLENT"/>
  </r>
  <r>
    <s v="FL250783"/>
    <s v="Cynthia Walton"/>
    <s v="Female"/>
    <m/>
    <s v="Male"/>
    <x v="8"/>
    <s v="Spanish"/>
    <s v="Blockchain Development"/>
    <n v="9"/>
    <n v="100"/>
    <n v="4.5"/>
    <b v="1"/>
    <n v="0.83"/>
    <s v="Follow-up"/>
    <s v="Inactive"/>
    <n v="15"/>
    <n v="1"/>
    <s v="Short Duration"/>
    <s v="EXCELLENT"/>
  </r>
  <r>
    <s v="FL250784"/>
    <s v="Shawn Delgado"/>
    <s v="Male"/>
    <n v="21"/>
    <s v="Male"/>
    <x v="19"/>
    <s v="Mandarin"/>
    <s v="Data Analysis"/>
    <n v="0"/>
    <n v="40"/>
    <n v="3.7"/>
    <b v="0"/>
    <n v="0.74"/>
    <s v="Reviewed"/>
    <s v="Active"/>
    <n v="1"/>
    <n v="1"/>
    <s v="Short Duration"/>
    <s v="EXCELLENT"/>
  </r>
  <r>
    <s v="FL250785"/>
    <s v="Jeremy Smith"/>
    <s v="Male"/>
    <n v="53"/>
    <s v="Male"/>
    <x v="7"/>
    <s v="English"/>
    <s v="DevOps"/>
    <n v="5"/>
    <s v="75"/>
    <n v="1.1000000000000001"/>
    <b v="0"/>
    <n v="0.92"/>
    <s v="Pending"/>
    <s v="Inactive"/>
    <n v="1"/>
    <n v="1"/>
    <s v="Short Duration"/>
    <s v="EXCELLENT"/>
  </r>
  <r>
    <s v="FL250786"/>
    <s v="Marc Ortiz"/>
    <s v="Male"/>
    <n v="35"/>
    <s v="Male"/>
    <x v="8"/>
    <s v="Spanish"/>
    <s v="Mobile Apps"/>
    <n v="15"/>
    <s v=""/>
    <n v="3.7"/>
    <b v="0"/>
    <n v="0.66"/>
    <s v="Reviewed"/>
    <s v="Completed"/>
    <n v="8"/>
    <n v="7"/>
    <s v="Medium Duration"/>
    <s v="GOOD"/>
  </r>
  <r>
    <s v="FL250787"/>
    <s v="Michelle Gregory"/>
    <s v="Female"/>
    <n v="25"/>
    <s v="Male"/>
    <x v="12"/>
    <s v="Portuguese"/>
    <s v="Machine Learning"/>
    <n v="3"/>
    <n v="50"/>
    <n v="3.2"/>
    <b v="1"/>
    <n v="0.74"/>
    <s v="Urgent"/>
    <s v="Inactive"/>
    <n v="2"/>
    <n v="2"/>
    <s v="Short Duration"/>
    <s v="EXCELLENT"/>
  </r>
  <r>
    <s v="FL250788"/>
    <s v="Melanie Gay"/>
    <s v="Female"/>
    <n v="23"/>
    <s v="Male"/>
    <x v="0"/>
    <s v="Italian"/>
    <s v="UI/UX Design"/>
    <n v="1"/>
    <s v="30"/>
    <n v="5"/>
    <b v="0"/>
    <n v="0.97"/>
    <s v="Reviewed"/>
    <s v="Inactive"/>
    <n v="2"/>
    <n v="1"/>
    <s v="Short Duration"/>
    <s v="EXCELLENT"/>
  </r>
  <r>
    <s v="FL250789"/>
    <s v="Brittany Lambert"/>
    <s v="Female"/>
    <n v="56"/>
    <s v="Male"/>
    <x v="17"/>
    <s v="Arabic"/>
    <s v="Graphic Design"/>
    <n v="13"/>
    <s v="30"/>
    <n v="0"/>
    <s v="Unknown"/>
    <n v="0.77"/>
    <s v="Follow-up"/>
    <s v="Active"/>
    <n v="6"/>
    <n v="7"/>
    <s v="Medium Duration"/>
    <s v="EXCELLENT"/>
  </r>
  <r>
    <s v="FL250790"/>
    <s v="Mary Hernandez"/>
    <s v="Female"/>
    <n v="31"/>
    <s v="Male"/>
    <x v="20"/>
    <s v="Spanish"/>
    <s v="UI/UX Design"/>
    <n v="6"/>
    <s v=""/>
    <n v="3.5"/>
    <b v="0"/>
    <n v="0.86"/>
    <s v="Urgent"/>
    <s v="Completed"/>
    <n v="12"/>
    <n v="2"/>
    <s v="Short Duration"/>
    <s v="EXCELLENT"/>
  </r>
  <r>
    <s v="FL250791"/>
    <s v="Jonathan Jones"/>
    <s v="Male"/>
    <n v="24"/>
    <s v="Male"/>
    <x v="5"/>
    <s v="English"/>
    <s v="Cybersecurity"/>
    <n v="4"/>
    <s v="50"/>
    <n v="3.1"/>
    <b v="0"/>
    <n v="0.95"/>
    <s v="Follow-up"/>
    <s v="On Hold"/>
    <n v="5"/>
    <n v="2"/>
    <s v="Short Duration"/>
    <s v="EXCELLENT"/>
  </r>
  <r>
    <s v="FL250792"/>
    <s v="Gina Williams"/>
    <s v="Female"/>
    <n v="35"/>
    <s v="Male"/>
    <x v="12"/>
    <s v="Portuguese"/>
    <s v="Cybersecurity"/>
    <n v="7"/>
    <s v=""/>
    <n v="3.9"/>
    <b v="0"/>
    <n v="0.72"/>
    <s v="Follow-up"/>
    <s v="On Hold"/>
    <n v="6"/>
    <n v="9"/>
    <s v="Medium Duration"/>
    <s v="EXCELLENT"/>
  </r>
  <r>
    <s v="FL250793"/>
    <s v="Kelly Lawson"/>
    <s v="Female"/>
    <n v="20"/>
    <s v="Male"/>
    <x v="21"/>
    <s v="Spanish"/>
    <s v="AI"/>
    <n v="1"/>
    <s v=""/>
    <n v="3.5"/>
    <b v="0"/>
    <n v="0.71"/>
    <s v="Urgent"/>
    <s v="Active"/>
    <n v="3"/>
    <n v="1"/>
    <s v="Short Duration"/>
    <s v="EXCELLENT"/>
  </r>
  <r>
    <s v="FL250794"/>
    <s v="Keith Smith"/>
    <s v="Male"/>
    <n v="26"/>
    <s v="Male"/>
    <x v="1"/>
    <s v="English"/>
    <s v="Data Analysis"/>
    <n v="5"/>
    <n v="100"/>
    <n v="2.5"/>
    <b v="1"/>
    <n v="0.93"/>
    <s v="Follow-up"/>
    <s v="Inactive"/>
    <n v="1"/>
    <n v="1"/>
    <s v="Short Duration"/>
    <s v="EXCELLENT"/>
  </r>
  <r>
    <s v="FL250795"/>
    <s v="Christopher Hunter"/>
    <s v="Male"/>
    <n v="54"/>
    <s v="Male"/>
    <x v="7"/>
    <s v="English"/>
    <s v="DevOps"/>
    <n v="29"/>
    <n v="40"/>
    <n v="3.1"/>
    <b v="1"/>
    <n v="0.79"/>
    <s v="Follow-up"/>
    <s v="Active"/>
    <n v="14"/>
    <n v="12"/>
    <s v="Medium Duration"/>
    <s v="EXCELLENT"/>
  </r>
  <r>
    <s v="FL250796"/>
    <s v="Dwayne Parks"/>
    <s v="Male"/>
    <n v="53"/>
    <s v="Male"/>
    <x v="14"/>
    <s v="Russian"/>
    <s v="Cybersecurity"/>
    <n v="12"/>
    <s v="100"/>
    <n v="4.7"/>
    <b v="1"/>
    <n v="0.87"/>
    <s v="Reviewed"/>
    <s v="Active"/>
    <n v="10"/>
    <n v="11"/>
    <s v="Medium Duration"/>
    <s v="EXCELLENT"/>
  </r>
  <r>
    <s v="FL250797"/>
    <s v="Mary Hall"/>
    <s v="Female"/>
    <n v="33"/>
    <s v="Male"/>
    <x v="15"/>
    <s v="English"/>
    <s v="DevOps"/>
    <n v="4"/>
    <s v=""/>
    <n v="1.9"/>
    <b v="0"/>
    <n v="0.73"/>
    <s v="Pending"/>
    <s v="Active"/>
    <n v="2"/>
    <n v="1"/>
    <s v="Short Duration"/>
    <s v="EXCELLENT"/>
  </r>
  <r>
    <s v="FL250798"/>
    <s v="Jake Gilmore"/>
    <s v="Male"/>
    <n v="43"/>
    <s v="Male"/>
    <x v="3"/>
    <s v="Dutch"/>
    <s v="Web Development"/>
    <n v="12"/>
    <s v=""/>
    <n v="1.6"/>
    <b v="1"/>
    <n v="0.74"/>
    <s v="Follow-up"/>
    <s v="Inactive"/>
    <n v="6"/>
    <n v="2"/>
    <s v="Short Duration"/>
    <s v="EXCELLENT"/>
  </r>
  <r>
    <s v="FL250799"/>
    <s v="Mark Lopez"/>
    <s v="Male"/>
    <n v="37"/>
    <s v="Male"/>
    <x v="15"/>
    <s v="English"/>
    <s v="DevOps"/>
    <n v="3"/>
    <s v="20"/>
    <n v="2.5"/>
    <b v="0"/>
    <n v="0.62"/>
    <s v="Follow-up"/>
    <s v="Completed"/>
    <n v="3"/>
    <n v="1"/>
    <s v="Short Duration"/>
    <s v="GOOD"/>
  </r>
  <r>
    <s v="FL250800"/>
    <s v="Dana Rice"/>
    <s v="Female"/>
    <n v="58"/>
    <s v="Male"/>
    <x v="16"/>
    <s v="French"/>
    <s v="Data Analysis"/>
    <n v="15"/>
    <s v="20"/>
    <n v="3.5"/>
    <s v="Unknown"/>
    <n v="0.98"/>
    <s v="Follow-up"/>
    <s v="Active"/>
    <n v="9"/>
    <n v="12"/>
    <s v="Medium Duration"/>
    <s v="EXCELLENT"/>
  </r>
  <r>
    <s v="FL250801"/>
    <s v="Beth Young"/>
    <s v="Female"/>
    <n v="39"/>
    <s v="Male"/>
    <x v="21"/>
    <s v="Spanish"/>
    <s v="Mobile Apps"/>
    <n v="15"/>
    <s v="50"/>
    <n v="2.5125695216907653"/>
    <b v="0"/>
    <n v="0.8"/>
    <s v="Reviewed"/>
    <s v="Inactive"/>
    <n v="15"/>
    <n v="2"/>
    <s v="Short Duration"/>
    <s v="EXCELLENT"/>
  </r>
  <r>
    <s v="FL250802"/>
    <s v="Ryan Powell"/>
    <s v="Male"/>
    <n v="43"/>
    <s v="Male"/>
    <x v="6"/>
    <s v="Turkish"/>
    <s v="Graphic Design"/>
    <n v="13"/>
    <n v="20"/>
    <n v="1.2"/>
    <b v="1"/>
    <n v="0.69"/>
    <s v="Pending"/>
    <s v="Completed"/>
    <n v="14"/>
    <n v="1"/>
    <s v="Short Duration"/>
    <s v="GOOD"/>
  </r>
  <r>
    <s v="FL250803"/>
    <s v="Amanda Fowler"/>
    <s v="Female"/>
    <n v="40"/>
    <s v="Male"/>
    <x v="21"/>
    <s v="Spanish"/>
    <s v="Blockchain Development"/>
    <n v="20"/>
    <n v="30"/>
    <n v="2.5125695216907653"/>
    <b v="0"/>
    <n v="0.9"/>
    <s v="Urgent"/>
    <s v="Active"/>
    <n v="11"/>
    <n v="3"/>
    <s v="Short Duration"/>
    <s v="EXCELLENT"/>
  </r>
  <r>
    <s v="FL250804"/>
    <s v="Lindsay Rivera"/>
    <s v="Female"/>
    <n v="51"/>
    <s v="Male"/>
    <x v="7"/>
    <s v="English"/>
    <s v="Machine Learning"/>
    <n v="30"/>
    <s v="75"/>
    <n v="2.5125695216907653"/>
    <b v="1"/>
    <n v="0.74"/>
    <s v="Reviewed"/>
    <s v="On Hold"/>
    <n v="20"/>
    <n v="11"/>
    <s v="Medium Duration"/>
    <s v="EXCELLENT"/>
  </r>
  <r>
    <s v="FL250805"/>
    <s v="Mark Ward"/>
    <s v="Male"/>
    <n v="23"/>
    <s v="Male"/>
    <x v="2"/>
    <s v="Germany"/>
    <s v="AI"/>
    <n v="4"/>
    <s v="50"/>
    <n v="4.5"/>
    <b v="0"/>
    <n v="0.98"/>
    <s v="Reviewed"/>
    <s v="Completed"/>
    <n v="1"/>
    <n v="3"/>
    <s v="Short Duration"/>
    <s v="EXCELLENT"/>
  </r>
  <r>
    <s v="FL250806"/>
    <s v="Amanda Smith"/>
    <s v="Female"/>
    <n v="31"/>
    <s v="Male"/>
    <x v="4"/>
    <s v="Indonesian"/>
    <s v="Graphic Design"/>
    <s v="0"/>
    <n v="20"/>
    <n v="2.5125695216907653"/>
    <b v="1"/>
    <n v="0.84"/>
    <s v="Pending"/>
    <s v="Active"/>
    <n v="5"/>
    <n v="1"/>
    <s v="Short Duration"/>
    <s v="EXCELLENT"/>
  </r>
  <r>
    <s v="FL250807"/>
    <s v="Emily Brown"/>
    <s v="Female"/>
    <n v="44"/>
    <s v="Male"/>
    <x v="14"/>
    <s v="Russian"/>
    <s v="Web Development"/>
    <n v="3"/>
    <n v="20"/>
    <n v="5"/>
    <b v="1"/>
    <n v="0.75"/>
    <s v="Pending"/>
    <s v="Completed"/>
    <n v="4"/>
    <n v="2"/>
    <s v="Short Duration"/>
    <s v="EXCELLENT"/>
  </r>
  <r>
    <s v="FL250808"/>
    <s v="Dwayne Cardenas"/>
    <s v="Male"/>
    <n v="56"/>
    <s v="Male"/>
    <x v="2"/>
    <s v="Germany"/>
    <s v="Mobile Apps"/>
    <n v="23"/>
    <s v="75"/>
    <n v="3.9"/>
    <b v="1"/>
    <n v="0.79"/>
    <s v="Reviewed"/>
    <s v="Completed"/>
    <n v="14"/>
    <n v="7"/>
    <s v="Medium Duration"/>
    <s v="EXCELLENT"/>
  </r>
  <r>
    <s v="FL250809"/>
    <s v="Dr. Rhonda Hernandez"/>
    <s v="Female"/>
    <n v="48"/>
    <s v="Male"/>
    <x v="1"/>
    <s v="English"/>
    <s v="Cybersecurity"/>
    <n v="5"/>
    <n v="100"/>
    <n v="1.8"/>
    <b v="1"/>
    <n v="0.97"/>
    <s v="Urgent"/>
    <s v="Completed"/>
    <n v="3"/>
    <n v="3"/>
    <s v="Short Duration"/>
    <s v="EXCELLENT"/>
  </r>
  <r>
    <s v="FL250810"/>
    <s v="Melody Barker"/>
    <s v="Female"/>
    <n v="46"/>
    <s v="Male"/>
    <x v="14"/>
    <s v="Russian"/>
    <s v="Web Development"/>
    <n v="28"/>
    <s v="30"/>
    <n v="4.2"/>
    <b v="1"/>
    <n v="0.79"/>
    <s v="Reviewed"/>
    <s v="Completed"/>
    <n v="16"/>
    <n v="9"/>
    <s v="Medium Duration"/>
    <s v="EXCELLENT"/>
  </r>
  <r>
    <s v="FL250811"/>
    <s v="Russell Carpenter"/>
    <s v="Male"/>
    <n v="21"/>
    <s v="Male"/>
    <x v="17"/>
    <s v="Arabic"/>
    <s v="AI"/>
    <n v="0"/>
    <s v="20"/>
    <n v="2.6"/>
    <b v="0"/>
    <n v="0.64"/>
    <s v="Pending"/>
    <s v="Completed"/>
    <n v="3"/>
    <n v="2"/>
    <s v="Short Duration"/>
    <s v="GOOD"/>
  </r>
  <r>
    <s v="FL250812"/>
    <s v="Richard Hill"/>
    <s v="Male"/>
    <n v="52"/>
    <s v="Male"/>
    <x v="14"/>
    <s v="Russian"/>
    <s v="Data Analysis"/>
    <n v="30"/>
    <s v="30"/>
    <n v="2"/>
    <b v="1"/>
    <n v="0.68"/>
    <s v="Urgent"/>
    <s v="Completed"/>
    <n v="10"/>
    <n v="6"/>
    <s v="Short Duration"/>
    <s v="GOOD"/>
  </r>
  <r>
    <s v="FL250813"/>
    <s v="Lindsay Potts"/>
    <s v="Female"/>
    <n v="39"/>
    <s v="Male"/>
    <x v="14"/>
    <s v="Russian"/>
    <s v="Graphic Design"/>
    <n v="20"/>
    <n v="75"/>
    <n v="2.7"/>
    <b v="1"/>
    <n v="0.67"/>
    <s v="Pending"/>
    <s v="Active"/>
    <n v="12"/>
    <n v="2"/>
    <s v="Short Duration"/>
    <s v="GOOD"/>
  </r>
  <r>
    <s v="FL250814"/>
    <s v="Michelle Campbell"/>
    <s v="Female"/>
    <n v="31"/>
    <s v="Male"/>
    <x v="1"/>
    <s v="English"/>
    <s v="Mobile Apps"/>
    <n v="0"/>
    <s v="30"/>
    <n v="2.2999999999999998"/>
    <b v="0"/>
    <n v="0.79"/>
    <s v="Urgent"/>
    <s v="On Hold"/>
    <n v="2"/>
    <n v="1"/>
    <s v="Short Duration"/>
    <s v="EXCELLENT"/>
  </r>
  <r>
    <s v="FL250815"/>
    <s v="Alan Williams"/>
    <s v="Male"/>
    <n v="22"/>
    <s v="Male"/>
    <x v="13"/>
    <s v="Korean"/>
    <s v="UI/UX Design"/>
    <n v="4"/>
    <n v="40"/>
    <n v="3.8"/>
    <b v="1"/>
    <n v="1"/>
    <s v="Follow-up"/>
    <s v="Inactive"/>
    <n v="2"/>
    <n v="2"/>
    <s v="Short Duration"/>
    <s v="EXCELLENT"/>
  </r>
  <r>
    <s v="FL250816"/>
    <s v="Robin Hinton"/>
    <s v="Female"/>
    <n v="38"/>
    <s v="Male"/>
    <x v="7"/>
    <s v="English"/>
    <s v="UI/UX Design"/>
    <n v="10"/>
    <s v="40"/>
    <n v="2.5125695216907653"/>
    <b v="0"/>
    <n v="0.66"/>
    <s v="Pending"/>
    <s v="Completed"/>
    <n v="11"/>
    <n v="13"/>
    <s v="Long Duration"/>
    <s v="GOOD"/>
  </r>
  <r>
    <s v="FL250817"/>
    <s v="Brian Holland"/>
    <s v="Male"/>
    <n v="44"/>
    <s v="Male"/>
    <x v="8"/>
    <s v="Spanish"/>
    <s v="Graphic Design"/>
    <n v="24"/>
    <n v="75"/>
    <n v="4.5999999999999996"/>
    <b v="0"/>
    <n v="0.97"/>
    <s v="Pending"/>
    <s v="Inactive"/>
    <n v="19"/>
    <n v="4"/>
    <s v="Short Duration"/>
    <s v="EXCELLENT"/>
  </r>
  <r>
    <s v="FL250818"/>
    <s v="Adam Stone"/>
    <s v="Male"/>
    <n v="53"/>
    <s v="Male"/>
    <x v="4"/>
    <s v="Indonesian"/>
    <s v="Machine Learning"/>
    <n v="21"/>
    <s v="100"/>
    <n v="3.4"/>
    <b v="0"/>
    <n v="0.62"/>
    <s v="Reviewed"/>
    <s v="Active"/>
    <n v="17"/>
    <n v="3"/>
    <s v="Short Duration"/>
    <s v="GOOD"/>
  </r>
  <r>
    <s v="FL250819"/>
    <s v="Curtis Lambert"/>
    <s v="Male"/>
    <n v="22"/>
    <s v="Male"/>
    <x v="19"/>
    <s v="Mandarin"/>
    <s v="Data Analysis"/>
    <n v="2"/>
    <n v="20"/>
    <n v="2.5125695216907653"/>
    <b v="0"/>
    <n v="0.79"/>
    <s v="Pending"/>
    <s v="Completed"/>
    <n v="5"/>
    <n v="1"/>
    <s v="Short Duration"/>
    <s v="EXCELLENT"/>
  </r>
  <r>
    <s v="FL250820"/>
    <s v="Alexandra Sims"/>
    <s v="Female"/>
    <n v="40"/>
    <s v="Male"/>
    <x v="11"/>
    <s v="Hindi"/>
    <s v="Blockchain Development"/>
    <n v="14"/>
    <s v="75"/>
    <n v="0"/>
    <b v="1"/>
    <n v="0.79"/>
    <s v="Pending"/>
    <s v="On Hold"/>
    <n v="14"/>
    <n v="1"/>
    <s v="Short Duration"/>
    <s v="EXCELLENT"/>
  </r>
  <r>
    <s v="FL250821"/>
    <s v="Brenda Spencer"/>
    <s v="Female"/>
    <n v="49"/>
    <s v="Male"/>
    <x v="19"/>
    <s v="Mandarin"/>
    <s v="Mobile Apps"/>
    <n v="15"/>
    <s v="40"/>
    <n v="3.9"/>
    <b v="0"/>
    <n v="0.86"/>
    <s v="Follow-up"/>
    <s v="Inactive"/>
    <n v="15"/>
    <n v="11"/>
    <s v="Medium Duration"/>
    <s v="EXCELLENT"/>
  </r>
  <r>
    <s v="FL250822"/>
    <s v="Joshua Bush"/>
    <s v="Male"/>
    <n v="30"/>
    <s v="Male"/>
    <x v="1"/>
    <s v="English"/>
    <s v="UI/UX Design"/>
    <n v="11"/>
    <n v="30"/>
    <n v="4.2"/>
    <b v="0"/>
    <n v="0.65"/>
    <s v="Pending"/>
    <s v="Completed"/>
    <n v="13"/>
    <n v="5"/>
    <s v="Short Duration"/>
    <s v="GOOD"/>
  </r>
  <r>
    <s v="FL250823"/>
    <s v="Erin Martin"/>
    <s v="Female"/>
    <n v="37"/>
    <s v="Male"/>
    <x v="10"/>
    <s v="Japanese"/>
    <s v="AI"/>
    <n v="6"/>
    <s v="20"/>
    <n v="2.5125695216907653"/>
    <s v="Unknown"/>
    <n v="0.99"/>
    <s v="Follow-up"/>
    <s v="Active"/>
    <n v="14"/>
    <n v="6"/>
    <s v="Short Duration"/>
    <s v="EXCELLENT"/>
  </r>
  <r>
    <s v="FL250824"/>
    <s v="Alexander Hogan"/>
    <s v="Male"/>
    <n v="21"/>
    <s v="Male"/>
    <x v="17"/>
    <s v="Arabic"/>
    <s v="Graphic Design"/>
    <n v="2"/>
    <s v="100"/>
    <n v="3.6"/>
    <b v="0"/>
    <n v="0.85"/>
    <s v="Follow-up"/>
    <s v="On Hold"/>
    <n v="3"/>
    <n v="2"/>
    <s v="Short Duration"/>
    <s v="EXCELLENT"/>
  </r>
  <r>
    <s v="FL250825"/>
    <s v="William Harris"/>
    <s v="Male"/>
    <n v="20"/>
    <s v="Male"/>
    <x v="13"/>
    <s v="Korean"/>
    <s v="AI"/>
    <n v="1"/>
    <n v="50"/>
    <n v="2.5125695216907653"/>
    <b v="1"/>
    <n v="0.81"/>
    <s v="Follow-up"/>
    <s v="Inactive"/>
    <n v="5"/>
    <n v="1"/>
    <s v="Short Duration"/>
    <s v="EXCELLENT"/>
  </r>
  <r>
    <s v="FL250826"/>
    <s v="Michael Mcmahon"/>
    <s v="Male"/>
    <n v="20"/>
    <s v="Male"/>
    <x v="19"/>
    <s v="Mandarin"/>
    <s v="Data Analysis"/>
    <n v="2"/>
    <n v="40"/>
    <n v="2.1"/>
    <b v="0"/>
    <n v="0.64"/>
    <s v="Follow-up"/>
    <s v="Inactive"/>
    <n v="1"/>
    <n v="1"/>
    <s v="Short Duration"/>
    <s v="GOOD"/>
  </r>
  <r>
    <s v="FL250827"/>
    <s v="Michael Watson"/>
    <s v="Male"/>
    <n v="20"/>
    <s v="Male"/>
    <x v="8"/>
    <s v="Spanish"/>
    <s v="Machine Learning"/>
    <n v="2"/>
    <s v="20"/>
    <n v="3.9"/>
    <b v="0"/>
    <n v="0.84"/>
    <s v="Urgent"/>
    <s v="Completed"/>
    <n v="5"/>
    <n v="1"/>
    <s v="Short Duration"/>
    <s v="EXCELLENT"/>
  </r>
  <r>
    <s v="FL250828"/>
    <s v="Lori Perez"/>
    <s v="Female"/>
    <n v="26"/>
    <s v="Male"/>
    <x v="14"/>
    <s v="Russian"/>
    <s v="Machine Learning"/>
    <n v="2"/>
    <s v="40"/>
    <n v="0"/>
    <s v="Unknown"/>
    <n v="0.66"/>
    <s v="Reviewed"/>
    <s v="On Hold"/>
    <n v="4"/>
    <n v="3"/>
    <s v="Short Duration"/>
    <s v="GOOD"/>
  </r>
  <r>
    <s v="FL250829"/>
    <s v="Lindsay Le"/>
    <s v="Female"/>
    <n v="50"/>
    <s v="Male"/>
    <x v="13"/>
    <s v="Korean"/>
    <s v="Web Development"/>
    <n v="12"/>
    <n v="75"/>
    <n v="0"/>
    <b v="0"/>
    <n v="0.75"/>
    <s v="Urgent"/>
    <s v="On Hold"/>
    <n v="12"/>
    <n v="10"/>
    <s v="Medium Duration"/>
    <s v="EXCELLENT"/>
  </r>
  <r>
    <s v="FL250830"/>
    <s v="Scott Long"/>
    <s v="Male"/>
    <n v="50"/>
    <s v="Male"/>
    <x v="21"/>
    <s v="Spanish"/>
    <s v="AI"/>
    <n v="28"/>
    <s v="30"/>
    <n v="1.8"/>
    <s v="Unknown"/>
    <n v="0.79"/>
    <s v="Pending"/>
    <s v="On Hold"/>
    <n v="15"/>
    <n v="9"/>
    <s v="Medium Duration"/>
    <s v="EXCELLENT"/>
  </r>
  <r>
    <s v="FL250831"/>
    <s v="Diana Ferguson"/>
    <s v="Female"/>
    <n v="54"/>
    <s v="Male"/>
    <x v="4"/>
    <s v="Indonesian"/>
    <s v="AI"/>
    <n v="4"/>
    <s v="20"/>
    <n v="1.1000000000000001"/>
    <b v="1"/>
    <n v="0.63"/>
    <s v="Urgent"/>
    <s v="On Hold"/>
    <n v="3"/>
    <n v="2"/>
    <s v="Short Duration"/>
    <s v="GOOD"/>
  </r>
  <r>
    <s v="FL250832"/>
    <s v="Joseph Miller"/>
    <s v="Male"/>
    <n v="54"/>
    <s v="Male"/>
    <x v="21"/>
    <s v="Spanish"/>
    <s v="Blockchain Development"/>
    <n v="3"/>
    <s v="20"/>
    <n v="1.6"/>
    <b v="1"/>
    <n v="0.7"/>
    <s v="Urgent"/>
    <s v="Active"/>
    <n v="1"/>
    <n v="2"/>
    <s v="Short Duration"/>
    <s v="GOOD"/>
  </r>
  <r>
    <s v="FL250833"/>
    <s v="Julia Reid"/>
    <s v="Female"/>
    <n v="34"/>
    <s v="Male"/>
    <x v="17"/>
    <s v="Arabic"/>
    <s v="Machine Learning"/>
    <n v="4"/>
    <n v="30"/>
    <n v="3.1"/>
    <s v="Unknown"/>
    <n v="0.9"/>
    <s v="Pending"/>
    <s v="On Hold"/>
    <n v="1"/>
    <n v="1"/>
    <s v="Short Duration"/>
    <s v="EXCELLENT"/>
  </r>
  <r>
    <s v="FL250834"/>
    <s v="Samantha Matthews"/>
    <s v="Female"/>
    <n v="20"/>
    <s v="Male"/>
    <x v="0"/>
    <s v="Italian"/>
    <s v="DevOps"/>
    <n v="1"/>
    <s v="50"/>
    <n v="3.4"/>
    <b v="1"/>
    <n v="0.79"/>
    <s v="Pending"/>
    <s v="Inactive"/>
    <n v="2"/>
    <n v="2"/>
    <s v="Short Duration"/>
    <s v="EXCELLENT"/>
  </r>
  <r>
    <s v="FL250835"/>
    <s v="Brian Bailey"/>
    <s v="Male"/>
    <n v="29"/>
    <s v="Male"/>
    <x v="2"/>
    <s v="Germany"/>
    <s v="AI"/>
    <n v="8"/>
    <s v="40"/>
    <n v="3.1"/>
    <b v="0"/>
    <n v="0.6"/>
    <s v="Pending"/>
    <s v="Inactive"/>
    <n v="7"/>
    <n v="9"/>
    <s v="Medium Duration"/>
    <s v="GOOD"/>
  </r>
  <r>
    <s v="FL250836"/>
    <s v="Toni Hinton"/>
    <s v="Female"/>
    <n v="57"/>
    <s v="Male"/>
    <x v="7"/>
    <s v="English"/>
    <s v="DevOps"/>
    <n v="11"/>
    <n v="75"/>
    <n v="2.2999999999999998"/>
    <b v="0"/>
    <n v="0.79"/>
    <s v="Urgent"/>
    <s v="Active"/>
    <n v="8"/>
    <n v="4"/>
    <s v="Short Duration"/>
    <s v="EXCELLENT"/>
  </r>
  <r>
    <s v="FL250837"/>
    <s v="Robin Ortiz"/>
    <s v="Female"/>
    <n v="36"/>
    <s v="Male"/>
    <x v="3"/>
    <s v="Dutch"/>
    <s v="AI"/>
    <n v="8"/>
    <n v="40"/>
    <n v="2.5125695216907653"/>
    <b v="0"/>
    <n v="0.8"/>
    <s v="Urgent"/>
    <s v="Inactive"/>
    <n v="7"/>
    <n v="8"/>
    <s v="Medium Duration"/>
    <s v="EXCELLENT"/>
  </r>
  <r>
    <s v="FL250838"/>
    <s v="Adam Griffith"/>
    <s v="Male"/>
    <n v="51"/>
    <s v="Male"/>
    <x v="13"/>
    <s v="Korean"/>
    <s v="Web Development"/>
    <n v="32"/>
    <n v="50"/>
    <n v="3.2"/>
    <b v="0"/>
    <n v="0.88"/>
    <s v="Pending"/>
    <s v="Inactive"/>
    <n v="19"/>
    <n v="8"/>
    <s v="Medium Duration"/>
    <s v="EXCELLENT"/>
  </r>
  <r>
    <s v="FL250839"/>
    <s v="Daniel Roberson"/>
    <s v="Male"/>
    <n v="44"/>
    <s v="Male"/>
    <x v="11"/>
    <s v="Hindi"/>
    <s v="UI/UX Design"/>
    <n v="4"/>
    <n v="30"/>
    <n v="0"/>
    <b v="0"/>
    <n v="0.8"/>
    <s v="Reviewed"/>
    <s v="On Hold"/>
    <n v="4"/>
    <n v="1"/>
    <s v="Short Duration"/>
    <s v="EXCELLENT"/>
  </r>
  <r>
    <s v="FL250840"/>
    <s v="Dale Haynes"/>
    <s v="Male"/>
    <n v="58"/>
    <s v="Male"/>
    <x v="21"/>
    <s v="Spanish"/>
    <s v="Cybersecurity"/>
    <n v="33"/>
    <s v="30"/>
    <n v="3.3"/>
    <b v="1"/>
    <n v="0.71"/>
    <s v="Reviewed"/>
    <s v="Inactive"/>
    <n v="10"/>
    <n v="10"/>
    <s v="Medium Duration"/>
    <s v="EXCELLENT"/>
  </r>
  <r>
    <s v="FL250841"/>
    <s v="Emily Scott"/>
    <s v="Female"/>
    <n v="38"/>
    <s v="Male"/>
    <x v="18"/>
    <s v="Afrikaans"/>
    <s v="Mobile Apps"/>
    <n v="14"/>
    <s v=""/>
    <n v="1.1000000000000001"/>
    <b v="1"/>
    <n v="0.76"/>
    <s v="Follow-up"/>
    <s v="Active"/>
    <n v="9"/>
    <n v="4"/>
    <s v="Short Duration"/>
    <s v="EXCELLENT"/>
  </r>
  <r>
    <s v="FL250842"/>
    <s v="David Brown"/>
    <s v="Male"/>
    <n v="24"/>
    <s v="Male"/>
    <x v="5"/>
    <s v="English"/>
    <s v="UI/UX Design"/>
    <n v="6"/>
    <n v="30"/>
    <n v="4.5999999999999996"/>
    <b v="1"/>
    <n v="0.93"/>
    <s v="Pending"/>
    <s v="On Hold"/>
    <n v="10"/>
    <n v="12"/>
    <s v="Medium Duration"/>
    <s v="EXCELLENT"/>
  </r>
  <r>
    <s v="FL250843"/>
    <s v="Stephanie Guzman"/>
    <s v="Female"/>
    <n v="30"/>
    <s v="Male"/>
    <x v="6"/>
    <s v="Turkish"/>
    <s v="Blockchain Development"/>
    <n v="5"/>
    <n v="30"/>
    <n v="2.5125695216907653"/>
    <b v="0"/>
    <n v="0.79"/>
    <s v="Follow-up"/>
    <s v="Completed"/>
    <n v="3"/>
    <n v="1"/>
    <s v="Short Duration"/>
    <s v="EXCELLENT"/>
  </r>
  <r>
    <s v="FL250844"/>
    <s v="Maxwell Johnson"/>
    <s v="Male"/>
    <n v="25"/>
    <s v="Male"/>
    <x v="4"/>
    <s v="Indonesian"/>
    <s v="Cybersecurity"/>
    <n v="3"/>
    <s v="75"/>
    <n v="2.5125695216907653"/>
    <b v="0"/>
    <n v="0.83"/>
    <s v="Reviewed"/>
    <s v="On Hold"/>
    <n v="5"/>
    <n v="1"/>
    <s v="Short Duration"/>
    <s v="EXCELLENT"/>
  </r>
  <r>
    <s v="FL250845"/>
    <s v="Reginald Stephens"/>
    <s v="Male"/>
    <n v="54"/>
    <s v="Male"/>
    <x v="4"/>
    <s v="Indonesian"/>
    <s v="Mobile Apps"/>
    <n v="17"/>
    <n v="100"/>
    <n v="0"/>
    <b v="0"/>
    <n v="0.71"/>
    <s v="Follow-up"/>
    <s v="Active"/>
    <n v="17"/>
    <n v="12"/>
    <s v="Medium Duration"/>
    <s v="EXCELLENT"/>
  </r>
  <r>
    <s v="FL250846"/>
    <s v="Justin Jones"/>
    <s v="Male"/>
    <n v="54"/>
    <s v="Male"/>
    <x v="0"/>
    <s v="Italian"/>
    <s v="Cybersecurity"/>
    <n v="9"/>
    <n v="20"/>
    <n v="0"/>
    <b v="1"/>
    <n v="0.96"/>
    <s v="Pending"/>
    <s v="On Hold"/>
    <n v="7"/>
    <n v="8"/>
    <s v="Medium Duration"/>
    <s v="EXCELLENT"/>
  </r>
  <r>
    <s v="FL250847"/>
    <s v="Kristine Garcia"/>
    <s v="Female"/>
    <n v="53"/>
    <s v="Male"/>
    <x v="16"/>
    <s v="French"/>
    <s v="Graphic Design"/>
    <n v="16"/>
    <s v="40"/>
    <n v="0"/>
    <b v="0"/>
    <n v="0.79"/>
    <s v="Pending"/>
    <s v="On Hold"/>
    <n v="10"/>
    <n v="13"/>
    <s v="Long Duration"/>
    <s v="EXCELLENT"/>
  </r>
  <r>
    <s v="FL250848"/>
    <s v="John Nguyen"/>
    <s v="Male"/>
    <n v="22"/>
    <s v="Male"/>
    <x v="14"/>
    <s v="Russian"/>
    <s v="AI"/>
    <n v="3"/>
    <s v="75"/>
    <n v="3.4"/>
    <b v="1"/>
    <n v="0.65"/>
    <s v="Pending"/>
    <s v="Active"/>
    <n v="4"/>
    <n v="1"/>
    <s v="Short Duration"/>
    <s v="GOOD"/>
  </r>
  <r>
    <s v="FL250849"/>
    <s v="Anna Fleming"/>
    <s v="Female"/>
    <n v="23"/>
    <s v="Male"/>
    <x v="20"/>
    <s v="Spanish"/>
    <s v="Data Analysis"/>
    <n v="2"/>
    <n v="20"/>
    <n v="1.3"/>
    <b v="0"/>
    <n v="0.79"/>
    <s v="Urgent"/>
    <s v="On Hold"/>
    <n v="1"/>
    <n v="4"/>
    <s v="Short Duration"/>
    <s v="EXCELLENT"/>
  </r>
  <r>
    <s v="FL250850"/>
    <s v="Linda Williamson"/>
    <s v="Female"/>
    <n v="47"/>
    <s v="Male"/>
    <x v="16"/>
    <s v="French"/>
    <s v="Cybersecurity"/>
    <n v="16"/>
    <s v="50"/>
    <n v="1.9"/>
    <b v="0"/>
    <n v="0.71"/>
    <s v="Follow-up"/>
    <s v="Active"/>
    <n v="18"/>
    <n v="4"/>
    <s v="Short Duration"/>
    <s v="EXCELLENT"/>
  </r>
  <r>
    <s v="FL250851"/>
    <s v="Roy Wilson"/>
    <s v="Male"/>
    <n v="24"/>
    <s v="Male"/>
    <x v="16"/>
    <s v="French"/>
    <s v="Web Development"/>
    <n v="6"/>
    <s v="50"/>
    <n v="1.4"/>
    <b v="1"/>
    <n v="0.63"/>
    <s v="Reviewed"/>
    <s v="Active"/>
    <n v="15"/>
    <n v="9"/>
    <s v="Medium Duration"/>
    <s v="GOOD"/>
  </r>
  <r>
    <s v="FL250852"/>
    <s v="Jennifer Pierce"/>
    <s v="Female"/>
    <n v="57"/>
    <s v="Male"/>
    <x v="11"/>
    <s v="Hindi"/>
    <s v="UI/UX Design"/>
    <n v="10"/>
    <n v="100"/>
    <n v="4.3"/>
    <b v="0"/>
    <n v="0.79"/>
    <s v="Reviewed"/>
    <s v="Completed"/>
    <n v="13"/>
    <n v="14"/>
    <s v="Long Duration"/>
    <s v="EXCELLENT"/>
  </r>
  <r>
    <s v="FL250853"/>
    <s v="Jason Johnson"/>
    <s v="Male"/>
    <n v="48"/>
    <s v="Male"/>
    <x v="21"/>
    <s v="Spanish"/>
    <s v="Graphic Design"/>
    <n v="16"/>
    <n v="30"/>
    <n v="2.5125695216907653"/>
    <b v="0"/>
    <n v="0.97"/>
    <s v="Reviewed"/>
    <s v="Inactive"/>
    <n v="11"/>
    <n v="6"/>
    <s v="Short Duration"/>
    <s v="EXCELLENT"/>
  </r>
  <r>
    <s v="FL250854"/>
    <s v="Jasmine Lane"/>
    <s v="Female"/>
    <n v="21"/>
    <s v="Male"/>
    <x v="6"/>
    <s v="Turkish"/>
    <s v="UI/UX Design"/>
    <n v="0"/>
    <n v="100"/>
    <n v="4.3"/>
    <b v="0"/>
    <n v="0.79"/>
    <s v="Urgent"/>
    <s v="Inactive"/>
    <n v="4"/>
    <n v="2"/>
    <s v="Short Duration"/>
    <s v="EXCELLENT"/>
  </r>
  <r>
    <s v="FL250855"/>
    <s v="Evan Soto"/>
    <s v="Male"/>
    <n v="33"/>
    <s v="Male"/>
    <x v="10"/>
    <s v="Japanese"/>
    <s v="AI"/>
    <n v="13"/>
    <n v="75"/>
    <n v="0"/>
    <b v="1"/>
    <n v="0.79"/>
    <s v="Urgent"/>
    <s v="On Hold"/>
    <n v="10"/>
    <n v="5"/>
    <s v="Short Duration"/>
    <s v="EXCELLENT"/>
  </r>
  <r>
    <s v="FL250856"/>
    <s v="Kevin Serrano"/>
    <s v="Male"/>
    <n v="41"/>
    <s v="Male"/>
    <x v="6"/>
    <s v="Turkish"/>
    <s v="DevOps"/>
    <n v="12"/>
    <s v=""/>
    <n v="1.3"/>
    <b v="0"/>
    <n v="0.85"/>
    <s v="Pending"/>
    <s v="On Hold"/>
    <n v="7"/>
    <n v="2"/>
    <s v="Short Duration"/>
    <s v="EXCELLENT"/>
  </r>
  <r>
    <s v="FL250857"/>
    <s v="Nathaniel Benson"/>
    <s v="Male"/>
    <n v="40"/>
    <s v="Male"/>
    <x v="1"/>
    <s v="English"/>
    <s v="Cybersecurity"/>
    <n v="13"/>
    <n v="50"/>
    <n v="2.9"/>
    <b v="0"/>
    <n v="0.82"/>
    <s v="Reviewed"/>
    <s v="Completed"/>
    <n v="14"/>
    <n v="8"/>
    <s v="Medium Duration"/>
    <s v="EXCELLENT"/>
  </r>
  <r>
    <s v="FL250858"/>
    <s v="Deanna Miles"/>
    <s v="Female"/>
    <n v="40"/>
    <s v="Male"/>
    <x v="20"/>
    <s v="Spanish"/>
    <s v="Graphic Design"/>
    <n v="22"/>
    <n v="40"/>
    <n v="4.3"/>
    <b v="0"/>
    <n v="0.95"/>
    <s v="Urgent"/>
    <s v="Completed"/>
    <n v="14"/>
    <n v="12"/>
    <s v="Medium Duration"/>
    <s v="EXCELLENT"/>
  </r>
  <r>
    <s v="FL250859"/>
    <s v="Beverly Roy"/>
    <s v="Female"/>
    <n v="20"/>
    <s v="Male"/>
    <x v="5"/>
    <s v="English"/>
    <s v="Graphic Design"/>
    <n v="1"/>
    <s v=""/>
    <n v="2.7"/>
    <b v="0"/>
    <n v="0.94"/>
    <s v="Pending"/>
    <s v="Completed"/>
    <n v="3"/>
    <n v="1"/>
    <s v="Short Duration"/>
    <s v="EXCELLENT"/>
  </r>
  <r>
    <s v="FL250860"/>
    <s v="Heather Saunders"/>
    <s v="Female"/>
    <n v="42"/>
    <s v="Male"/>
    <x v="20"/>
    <s v="Spanish"/>
    <s v="Web Development"/>
    <s v="0"/>
    <n v="50"/>
    <n v="4.2"/>
    <s v="Unknown"/>
    <n v="0.96"/>
    <s v="Reviewed"/>
    <s v="Active"/>
    <n v="1"/>
    <n v="1"/>
    <s v="Short Duration"/>
    <s v="EXCELLENT"/>
  </r>
  <r>
    <s v="FL250861"/>
    <s v="Nicholas Guerrero"/>
    <s v="Male"/>
    <n v="32"/>
    <s v="Male"/>
    <x v="15"/>
    <s v="English"/>
    <s v="Blockchain Development"/>
    <n v="12"/>
    <s v="40"/>
    <n v="0"/>
    <b v="1"/>
    <n v="0.63"/>
    <s v="Follow-up"/>
    <s v="Completed"/>
    <n v="15"/>
    <n v="9"/>
    <s v="Medium Duration"/>
    <s v="GOOD"/>
  </r>
  <r>
    <s v="FL250862"/>
    <s v="Christopher Johnson"/>
    <s v="Male"/>
    <n v="60"/>
    <s v="Male"/>
    <x v="10"/>
    <s v="Japanese"/>
    <s v="AI"/>
    <s v="0"/>
    <s v="20"/>
    <n v="2.2000000000000002"/>
    <b v="0"/>
    <n v="0.6"/>
    <s v="Pending"/>
    <s v="Completed"/>
    <n v="4"/>
    <n v="1"/>
    <s v="Short Duration"/>
    <s v="GOOD"/>
  </r>
  <r>
    <s v="FL250863"/>
    <s v="Steven Flowers"/>
    <s v="Male"/>
    <n v="46"/>
    <s v="Male"/>
    <x v="17"/>
    <s v="Arabic"/>
    <s v="Machine Learning"/>
    <n v="12"/>
    <s v="50"/>
    <n v="4.7"/>
    <b v="1"/>
    <n v="0.77"/>
    <s v="Urgent"/>
    <s v="On Hold"/>
    <n v="9"/>
    <n v="7"/>
    <s v="Medium Duration"/>
    <s v="EXCELLENT"/>
  </r>
  <r>
    <s v="FL250864"/>
    <s v="Marvin Woods III"/>
    <s v="Male"/>
    <n v="29"/>
    <s v="Male"/>
    <x v="19"/>
    <s v="Mandarin"/>
    <s v="DevOps"/>
    <n v="0"/>
    <s v="30"/>
    <n v="0"/>
    <b v="0"/>
    <n v="0.63"/>
    <s v="Urgent"/>
    <s v="Completed"/>
    <n v="2"/>
    <n v="1"/>
    <s v="Short Duration"/>
    <s v="GOOD"/>
  </r>
  <r>
    <s v="FL250865"/>
    <s v="Michelle Cook"/>
    <s v="Female"/>
    <n v="39"/>
    <s v="Male"/>
    <x v="12"/>
    <s v="Portuguese"/>
    <s v="Mobile Apps"/>
    <n v="18"/>
    <s v="20"/>
    <n v="2.5"/>
    <b v="1"/>
    <n v="0.61"/>
    <s v="Pending"/>
    <s v="Active"/>
    <n v="16"/>
    <n v="10"/>
    <s v="Medium Duration"/>
    <s v="GOOD"/>
  </r>
  <r>
    <s v="FL250866"/>
    <s v="Logan Zamora"/>
    <s v="Male"/>
    <n v="55"/>
    <s v="Male"/>
    <x v="14"/>
    <s v="Russian"/>
    <s v="Mobile Apps"/>
    <n v="2"/>
    <n v="50"/>
    <n v="3.9"/>
    <b v="1"/>
    <n v="0.88"/>
    <s v="Pending"/>
    <s v="Active"/>
    <n v="1"/>
    <n v="4"/>
    <s v="Short Duration"/>
    <s v="EXCELLENT"/>
  </r>
  <r>
    <s v="FL250867"/>
    <s v="Casey Roberts"/>
    <s v="Male"/>
    <n v="55"/>
    <s v="Male"/>
    <x v="6"/>
    <s v="Turkish"/>
    <s v="Cybersecurity"/>
    <s v="0"/>
    <n v="100"/>
    <n v="1.2"/>
    <b v="1"/>
    <n v="0.69"/>
    <s v="Urgent"/>
    <s v="On Hold"/>
    <n v="5"/>
    <n v="2"/>
    <s v="Short Duration"/>
    <s v="GOOD"/>
  </r>
  <r>
    <s v="FL250868"/>
    <s v="Jerry Price"/>
    <s v="Male"/>
    <n v="40"/>
    <s v="Male"/>
    <x v="4"/>
    <s v="Indonesian"/>
    <s v="Data Analysis"/>
    <n v="2"/>
    <s v="75"/>
    <n v="4.5"/>
    <b v="1"/>
    <n v="0.79"/>
    <s v="Follow-up"/>
    <s v="Completed"/>
    <n v="2"/>
    <n v="2"/>
    <s v="Short Duration"/>
    <s v="EXCELLENT"/>
  </r>
  <r>
    <s v="FL250869"/>
    <s v="Kelly Ellis"/>
    <s v="Female"/>
    <n v="56"/>
    <s v="Male"/>
    <x v="19"/>
    <s v="Mandarin"/>
    <s v="UI/UX Design"/>
    <n v="35"/>
    <n v="40"/>
    <n v="2.7"/>
    <b v="1"/>
    <n v="0.82"/>
    <s v="Reviewed"/>
    <s v="Completed"/>
    <n v="15"/>
    <n v="6"/>
    <s v="Short Duration"/>
    <s v="EXCELLENT"/>
  </r>
  <r>
    <s v="FL250870"/>
    <s v="Caleb Guerra"/>
    <s v="Male"/>
    <n v="57"/>
    <s v="Male"/>
    <x v="20"/>
    <s v="Spanish"/>
    <s v="Mobile Apps"/>
    <n v="21"/>
    <s v="75"/>
    <n v="2"/>
    <b v="0"/>
    <n v="0.96"/>
    <s v="Follow-up"/>
    <s v="Active"/>
    <n v="15"/>
    <n v="12"/>
    <s v="Medium Duration"/>
    <s v="EXCELLENT"/>
  </r>
  <r>
    <s v="FL250871"/>
    <s v="Samantha Norman"/>
    <s v="Female"/>
    <n v="56"/>
    <s v="Male"/>
    <x v="14"/>
    <s v="Russian"/>
    <s v="DevOps"/>
    <n v="3"/>
    <n v="40"/>
    <n v="1.7"/>
    <b v="0"/>
    <n v="0.71"/>
    <s v="Pending"/>
    <s v="Completed"/>
    <n v="4"/>
    <n v="4"/>
    <s v="Short Duration"/>
    <s v="EXCELLENT"/>
  </r>
  <r>
    <s v="FL250872"/>
    <s v="Sarah Clarke"/>
    <s v="Female"/>
    <n v="49"/>
    <s v="Male"/>
    <x v="2"/>
    <s v="Germany"/>
    <s v="Mobile Apps"/>
    <n v="24"/>
    <n v="75"/>
    <n v="3"/>
    <b v="1"/>
    <n v="0.77"/>
    <s v="Follow-up"/>
    <s v="Completed"/>
    <n v="18"/>
    <n v="10"/>
    <s v="Medium Duration"/>
    <s v="EXCELLENT"/>
  </r>
  <r>
    <s v="FL250873"/>
    <s v="Aaron Blair"/>
    <s v="Male"/>
    <n v="26"/>
    <s v="Male"/>
    <x v="21"/>
    <s v="Spanish"/>
    <s v="Blockchain Development"/>
    <s v="0"/>
    <n v="75"/>
    <n v="2.1"/>
    <b v="1"/>
    <n v="0.79"/>
    <s v="Urgent"/>
    <s v="Completed"/>
    <n v="1"/>
    <n v="1"/>
    <s v="Short Duration"/>
    <s v="EXCELLENT"/>
  </r>
  <r>
    <s v="FL250874"/>
    <s v="Courtney Burton"/>
    <s v="Female"/>
    <n v="36"/>
    <s v="Male"/>
    <x v="13"/>
    <s v="Korean"/>
    <s v="UI/UX Design"/>
    <n v="0"/>
    <s v="75"/>
    <n v="1.5"/>
    <s v="Unknown"/>
    <n v="0.73"/>
    <s v="Pending"/>
    <s v="Inactive"/>
    <n v="2"/>
    <n v="1"/>
    <s v="Short Duration"/>
    <s v="EXCELLENT"/>
  </r>
  <r>
    <s v="FL250875"/>
    <s v="Gerald Taylor"/>
    <s v="Male"/>
    <n v="20"/>
    <s v="Male"/>
    <x v="14"/>
    <s v="Russian"/>
    <s v="Web Development"/>
    <n v="2"/>
    <n v="30"/>
    <n v="1.7"/>
    <b v="1"/>
    <n v="0.6"/>
    <s v="Reviewed"/>
    <s v="On Hold"/>
    <n v="4"/>
    <n v="2"/>
    <s v="Short Duration"/>
    <s v="GOOD"/>
  </r>
  <r>
    <s v="FL250876"/>
    <s v="Mary Ward"/>
    <s v="Female"/>
    <n v="40"/>
    <s v="Male"/>
    <x v="21"/>
    <s v="Spanish"/>
    <s v="AI"/>
    <s v="0"/>
    <s v=""/>
    <n v="1.2"/>
    <b v="1"/>
    <n v="0.67"/>
    <s v="Urgent"/>
    <s v="Inactive"/>
    <n v="3"/>
    <n v="1"/>
    <s v="Short Duration"/>
    <s v="GOOD"/>
  </r>
  <r>
    <s v="FL250877"/>
    <s v="Mrs. Lisa Beard DVM"/>
    <s v="Female"/>
    <n v="30"/>
    <s v="Male"/>
    <x v="11"/>
    <s v="Hindi"/>
    <s v="Mobile Apps"/>
    <n v="6"/>
    <s v="75"/>
    <n v="0"/>
    <b v="0"/>
    <n v="0.8"/>
    <s v="Urgent"/>
    <s v="On Hold"/>
    <n v="7"/>
    <n v="8"/>
    <s v="Medium Duration"/>
    <s v="EXCELLENT"/>
  </r>
  <r>
    <s v="FL250878"/>
    <s v="Larry Wallace"/>
    <s v="Male"/>
    <n v="51"/>
    <s v="Male"/>
    <x v="1"/>
    <s v="English"/>
    <s v="Graphic Design"/>
    <n v="21"/>
    <s v="20"/>
    <n v="2.5125695216907653"/>
    <b v="1"/>
    <n v="0.79"/>
    <s v="Reviewed"/>
    <s v="Active"/>
    <n v="14"/>
    <n v="7"/>
    <s v="Medium Duration"/>
    <s v="EXCELLENT"/>
  </r>
  <r>
    <s v="FL250879"/>
    <s v="Jeremiah Thompson"/>
    <s v="Male"/>
    <n v="46"/>
    <s v="Male"/>
    <x v="5"/>
    <s v="English"/>
    <s v="UI/UX Design"/>
    <n v="24"/>
    <s v="40"/>
    <n v="3.3"/>
    <b v="1"/>
    <n v="0.87"/>
    <s v="Reviewed"/>
    <s v="Completed"/>
    <n v="19"/>
    <n v="8"/>
    <s v="Medium Duration"/>
    <s v="EXCELLENT"/>
  </r>
  <r>
    <s v="FL250880"/>
    <s v="Mrs. Jessica Williams DVM"/>
    <s v="Female"/>
    <n v="25"/>
    <s v="Male"/>
    <x v="13"/>
    <s v="Korean"/>
    <s v="AI"/>
    <n v="6"/>
    <s v="20"/>
    <n v="2.1"/>
    <b v="0"/>
    <n v="0.79"/>
    <s v="Follow-up"/>
    <s v="On Hold"/>
    <n v="9"/>
    <n v="8"/>
    <s v="Medium Duration"/>
    <s v="EXCELLENT"/>
  </r>
  <r>
    <s v="FL250881"/>
    <s v="Martin Moreno"/>
    <s v="Male"/>
    <n v="53"/>
    <s v="Male"/>
    <x v="3"/>
    <s v="Dutch"/>
    <s v="Web Development"/>
    <n v="32"/>
    <s v="50"/>
    <n v="2.5125695216907653"/>
    <b v="1"/>
    <n v="0.79"/>
    <s v="Pending"/>
    <s v="Inactive"/>
    <n v="14"/>
    <n v="4"/>
    <s v="Short Duration"/>
    <s v="EXCELLENT"/>
  </r>
  <r>
    <s v="FL250882"/>
    <s v="Yolanda Proctor"/>
    <s v="Female"/>
    <n v="50"/>
    <s v="Male"/>
    <x v="17"/>
    <s v="Arabic"/>
    <s v="Mobile Apps"/>
    <n v="31"/>
    <n v="100"/>
    <n v="2.9"/>
    <b v="1"/>
    <n v="0.89"/>
    <s v="Reviewed"/>
    <s v="Completed"/>
    <n v="17"/>
    <n v="6"/>
    <s v="Short Duration"/>
    <s v="EXCELLENT"/>
  </r>
  <r>
    <s v="FL250883"/>
    <s v="Allen Turner"/>
    <s v="Male"/>
    <n v="45"/>
    <s v="Male"/>
    <x v="13"/>
    <s v="Korean"/>
    <s v="AI"/>
    <s v="0"/>
    <n v="20"/>
    <n v="3.3"/>
    <b v="1"/>
    <n v="0.93"/>
    <s v="Reviewed"/>
    <s v="Active"/>
    <n v="4"/>
    <n v="1"/>
    <s v="Short Duration"/>
    <s v="EXCELLENT"/>
  </r>
  <r>
    <s v="FL250884"/>
    <s v="Beth Huff"/>
    <s v="Female"/>
    <n v="48"/>
    <s v="Male"/>
    <x v="15"/>
    <s v="English"/>
    <s v="Cybersecurity"/>
    <n v="24"/>
    <s v="100"/>
    <n v="4.8"/>
    <b v="1"/>
    <n v="0.84"/>
    <s v="Pending"/>
    <s v="On Hold"/>
    <n v="12"/>
    <n v="13"/>
    <s v="Long Duration"/>
    <s v="EXCELLENT"/>
  </r>
  <r>
    <s v="FL250885"/>
    <s v="John Mckinney"/>
    <s v="Male"/>
    <n v="30"/>
    <s v="Male"/>
    <x v="4"/>
    <s v="Indonesian"/>
    <s v="DevOps"/>
    <s v="0"/>
    <n v="100"/>
    <n v="4.5"/>
    <s v="Unknown"/>
    <n v="0.78"/>
    <s v="Reviewed"/>
    <s v="On Hold"/>
    <n v="5"/>
    <n v="1"/>
    <s v="Short Duration"/>
    <s v="EXCELLENT"/>
  </r>
  <r>
    <s v="FL250886"/>
    <s v="Sarah Ho"/>
    <s v="Female"/>
    <n v="33"/>
    <s v="Male"/>
    <x v="3"/>
    <s v="Dutch"/>
    <s v="UI/UX Design"/>
    <n v="6"/>
    <n v="50"/>
    <n v="3.1"/>
    <b v="0"/>
    <n v="0.9"/>
    <s v="Reviewed"/>
    <s v="On Hold"/>
    <n v="8"/>
    <n v="8"/>
    <s v="Medium Duration"/>
    <s v="EXCELLENT"/>
  </r>
  <r>
    <s v="FL250887"/>
    <s v="Lindsey Wang"/>
    <s v="Female"/>
    <n v="50"/>
    <s v="Male"/>
    <x v="7"/>
    <s v="English"/>
    <s v="DevOps"/>
    <n v="11"/>
    <s v=""/>
    <n v="4.9000000000000004"/>
    <b v="1"/>
    <n v="0.88"/>
    <s v="Follow-up"/>
    <s v="Completed"/>
    <n v="6"/>
    <n v="13"/>
    <s v="Long Duration"/>
    <s v="EXCELLENT"/>
  </r>
  <r>
    <s v="FL250888"/>
    <s v="Margaret Schwartz"/>
    <s v="Female"/>
    <n v="24"/>
    <s v="Male"/>
    <x v="4"/>
    <s v="Indonesian"/>
    <s v="Data Analysis"/>
    <s v="0"/>
    <n v="20"/>
    <n v="0"/>
    <b v="0"/>
    <n v="0.76"/>
    <s v="Urgent"/>
    <s v="Inactive"/>
    <n v="3"/>
    <n v="1"/>
    <s v="Short Duration"/>
    <s v="EXCELLENT"/>
  </r>
  <r>
    <s v="FL250889"/>
    <s v="Kyle Ray"/>
    <s v="Male"/>
    <n v="38"/>
    <s v="Male"/>
    <x v="0"/>
    <s v="Italian"/>
    <s v="Web Development"/>
    <n v="14"/>
    <s v="75"/>
    <n v="1.5"/>
    <b v="0"/>
    <n v="0.62"/>
    <s v="Urgent"/>
    <s v="Inactive"/>
    <n v="11"/>
    <n v="12"/>
    <s v="Medium Duration"/>
    <s v="GOOD"/>
  </r>
  <r>
    <s v="FL250890"/>
    <s v="Isaac Hebert"/>
    <s v="Male"/>
    <n v="56"/>
    <s v="Male"/>
    <x v="10"/>
    <s v="Japanese"/>
    <s v="DevOps"/>
    <n v="2"/>
    <n v="75"/>
    <n v="2.4"/>
    <b v="0"/>
    <n v="0.79"/>
    <s v="Urgent"/>
    <s v="On Hold"/>
    <n v="3"/>
    <n v="1"/>
    <s v="Short Duration"/>
    <s v="EXCELLENT"/>
  </r>
  <r>
    <s v="FL250891"/>
    <s v="Michele Jones"/>
    <s v="Female"/>
    <n v="41"/>
    <s v="Male"/>
    <x v="14"/>
    <s v="Russian"/>
    <s v="DevOps"/>
    <n v="2"/>
    <n v="100"/>
    <n v="4.5"/>
    <b v="0"/>
    <n v="0.75"/>
    <s v="Urgent"/>
    <s v="Active"/>
    <n v="2"/>
    <n v="1"/>
    <s v="Short Duration"/>
    <s v="EXCELLENT"/>
  </r>
  <r>
    <s v="FL250892"/>
    <s v="Austin Allen"/>
    <s v="Male"/>
    <m/>
    <s v="Male"/>
    <x v="0"/>
    <s v="Italian"/>
    <s v="UI/UX Design"/>
    <n v="11"/>
    <n v="100"/>
    <n v="2.5"/>
    <b v="1"/>
    <n v="0.8"/>
    <s v="Reviewed"/>
    <s v="Active"/>
    <n v="13"/>
    <n v="6"/>
    <s v="Short Duration"/>
    <s v="EXCELLENT"/>
  </r>
  <r>
    <s v="FL250893"/>
    <s v="Haley Castro"/>
    <s v="Female"/>
    <n v="42"/>
    <s v="Male"/>
    <x v="2"/>
    <s v="Germany"/>
    <s v="Graphic Design"/>
    <n v="13"/>
    <s v="30"/>
    <n v="3.3"/>
    <s v="Unknown"/>
    <n v="0.63"/>
    <s v="Pending"/>
    <s v="Inactive"/>
    <n v="10"/>
    <n v="12"/>
    <s v="Medium Duration"/>
    <s v="GOOD"/>
  </r>
  <r>
    <s v="FL250894"/>
    <s v="David Armstrong"/>
    <s v="Male"/>
    <n v="26"/>
    <s v="Male"/>
    <x v="11"/>
    <s v="Hindi"/>
    <s v="Blockchain Development"/>
    <n v="7"/>
    <s v="75"/>
    <n v="3"/>
    <s v="Unknown"/>
    <n v="0.84"/>
    <s v="Pending"/>
    <s v="Active"/>
    <n v="11"/>
    <n v="5"/>
    <s v="Short Duration"/>
    <s v="EXCELLENT"/>
  </r>
  <r>
    <s v="FL250895"/>
    <s v="Wendy Mitchell"/>
    <s v="Female"/>
    <n v="44"/>
    <s v="Male"/>
    <x v="15"/>
    <s v="English"/>
    <s v="Cybersecurity"/>
    <n v="25"/>
    <s v="75"/>
    <n v="2.7"/>
    <b v="1"/>
    <n v="0.78"/>
    <s v="Follow-up"/>
    <s v="Inactive"/>
    <n v="15"/>
    <n v="8"/>
    <s v="Medium Duration"/>
    <s v="EXCELLENT"/>
  </r>
  <r>
    <s v="FL250896"/>
    <s v="Anthony Hernandez"/>
    <s v="Male"/>
    <n v="46"/>
    <s v="Male"/>
    <x v="15"/>
    <s v="English"/>
    <s v="Graphic Design"/>
    <n v="20"/>
    <n v="20"/>
    <n v="1.2"/>
    <b v="0"/>
    <n v="0.74"/>
    <s v="Follow-up"/>
    <s v="On Hold"/>
    <n v="12"/>
    <n v="15"/>
    <s v="Long Duration"/>
    <s v="EXCELLENT"/>
  </r>
  <r>
    <s v="FL250897"/>
    <s v="Erica Johnson"/>
    <s v="Female"/>
    <n v="36"/>
    <s v="Male"/>
    <x v="5"/>
    <s v="English"/>
    <s v="UI/UX Design"/>
    <n v="8"/>
    <s v="50"/>
    <n v="4.3"/>
    <b v="0"/>
    <n v="0.9"/>
    <s v="Reviewed"/>
    <s v="Inactive"/>
    <n v="15"/>
    <n v="1"/>
    <s v="Short Duration"/>
    <s v="EXCELLENT"/>
  </r>
  <r>
    <s v="FL250898"/>
    <s v="Randall Barrett"/>
    <s v="Male"/>
    <n v="26"/>
    <s v="Male"/>
    <x v="3"/>
    <s v="Dutch"/>
    <s v="AI"/>
    <n v="6"/>
    <n v="40"/>
    <n v="1.3"/>
    <b v="0"/>
    <n v="0.79"/>
    <s v="Pending"/>
    <s v="Inactive"/>
    <n v="8"/>
    <n v="5"/>
    <s v="Short Duration"/>
    <s v="EXCELLENT"/>
  </r>
  <r>
    <s v="FL250899"/>
    <s v="Nathan Huff"/>
    <s v="Male"/>
    <n v="21"/>
    <s v="Male"/>
    <x v="2"/>
    <s v="Germany"/>
    <s v="UI/UX Design"/>
    <n v="3"/>
    <s v="50"/>
    <n v="4.5999999999999996"/>
    <b v="1"/>
    <n v="0.79"/>
    <s v="Pending"/>
    <s v="On Hold"/>
    <n v="5"/>
    <n v="3"/>
    <s v="Short Duration"/>
    <s v="EXCELLENT"/>
  </r>
  <r>
    <s v="FL250900"/>
    <s v="Robin Walsh"/>
    <s v="Female"/>
    <n v="39"/>
    <s v="Male"/>
    <x v="4"/>
    <s v="Indonesian"/>
    <s v="UI/UX Design"/>
    <n v="18"/>
    <s v="50"/>
    <n v="2.1"/>
    <b v="0"/>
    <n v="0.75"/>
    <s v="Urgent"/>
    <s v="Active"/>
    <n v="10"/>
    <n v="7"/>
    <s v="Medium Duration"/>
    <s v="EXCELLENT"/>
  </r>
  <r>
    <s v="FL250901"/>
    <s v="Yvonne Robinson"/>
    <s v="Female"/>
    <n v="37"/>
    <s v="Male"/>
    <x v="5"/>
    <s v="English"/>
    <s v="Blockchain Development"/>
    <n v="18"/>
    <s v="40"/>
    <n v="4.5"/>
    <b v="0"/>
    <n v="0.72"/>
    <s v="Reviewed"/>
    <s v="Inactive"/>
    <n v="14"/>
    <n v="8"/>
    <s v="Medium Duration"/>
    <s v="EXCELLENT"/>
  </r>
  <r>
    <s v="FL250902"/>
    <s v="Kathleen Hendrix"/>
    <s v="Female"/>
    <n v="47"/>
    <s v="Male"/>
    <x v="14"/>
    <s v="Russian"/>
    <s v="UI/UX Design"/>
    <n v="3"/>
    <s v="40"/>
    <n v="4.4000000000000004"/>
    <b v="1"/>
    <n v="0.92"/>
    <s v="Reviewed"/>
    <s v="Inactive"/>
    <n v="5"/>
    <n v="2"/>
    <s v="Short Duration"/>
    <s v="EXCELLENT"/>
  </r>
  <r>
    <s v="FL250903"/>
    <s v="Jennifer Baker"/>
    <s v="Female"/>
    <n v="53"/>
    <s v="Male"/>
    <x v="14"/>
    <s v="Russian"/>
    <s v="Graphic Design"/>
    <n v="32"/>
    <n v="20"/>
    <n v="0"/>
    <b v="0"/>
    <n v="0.79"/>
    <s v="Urgent"/>
    <s v="On Hold"/>
    <n v="17"/>
    <n v="8"/>
    <s v="Medium Duration"/>
    <s v="EXCELLENT"/>
  </r>
  <r>
    <s v="FL250904"/>
    <s v="Kim Martinez"/>
    <s v="Female"/>
    <n v="53"/>
    <s v="Male"/>
    <x v="8"/>
    <s v="Spanish"/>
    <s v="Mobile Apps"/>
    <n v="19"/>
    <n v="20"/>
    <n v="1.3"/>
    <b v="0"/>
    <n v="0.79"/>
    <s v="Reviewed"/>
    <s v="Active"/>
    <n v="11"/>
    <n v="5"/>
    <s v="Short Duration"/>
    <s v="EXCELLENT"/>
  </r>
  <r>
    <s v="FL250905"/>
    <s v="Andrew Little"/>
    <s v="Male"/>
    <n v="21"/>
    <s v="Male"/>
    <x v="11"/>
    <s v="Hindi"/>
    <s v="Data Analysis"/>
    <n v="2"/>
    <s v="50"/>
    <n v="2.6"/>
    <b v="0"/>
    <n v="0.86"/>
    <s v="Reviewed"/>
    <s v="Inactive"/>
    <n v="5"/>
    <n v="1"/>
    <s v="Short Duration"/>
    <s v="EXCELLENT"/>
  </r>
  <r>
    <s v="FL250906"/>
    <s v="Kelly Shelton"/>
    <s v="Female"/>
    <n v="35"/>
    <s v="Male"/>
    <x v="7"/>
    <s v="English"/>
    <s v="Blockchain Development"/>
    <n v="0"/>
    <s v=""/>
    <n v="2.5125695216907653"/>
    <b v="1"/>
    <n v="0.85"/>
    <s v="Follow-up"/>
    <s v="On Hold"/>
    <n v="3"/>
    <n v="3"/>
    <s v="Short Duration"/>
    <s v="EXCELLENT"/>
  </r>
  <r>
    <s v="FL250907"/>
    <s v="Steven Duncan"/>
    <s v="Male"/>
    <n v="31"/>
    <s v="Male"/>
    <x v="8"/>
    <s v="Spanish"/>
    <s v="Machine Learning"/>
    <n v="13"/>
    <n v="40"/>
    <n v="1.2"/>
    <b v="0"/>
    <n v="0.62"/>
    <s v="Pending"/>
    <s v="Inactive"/>
    <n v="7"/>
    <n v="7"/>
    <s v="Medium Duration"/>
    <s v="GOOD"/>
  </r>
  <r>
    <s v="FL250908"/>
    <s v="Kristen Haney"/>
    <s v="Female"/>
    <n v="55"/>
    <s v="Male"/>
    <x v="13"/>
    <s v="Korean"/>
    <s v="AI"/>
    <n v="2"/>
    <n v="30"/>
    <n v="3.1"/>
    <b v="1"/>
    <n v="0.91"/>
    <s v="Reviewed"/>
    <s v="Completed"/>
    <n v="4"/>
    <n v="1"/>
    <s v="Short Duration"/>
    <s v="EXCELLENT"/>
  </r>
  <r>
    <s v="FL250909"/>
    <s v="Kathy Reese"/>
    <s v="Female"/>
    <n v="59"/>
    <s v="Male"/>
    <x v="6"/>
    <s v="Turkish"/>
    <s v="Web Development"/>
    <n v="11"/>
    <n v="75"/>
    <n v="2.2999999999999998"/>
    <b v="1"/>
    <n v="0.8"/>
    <s v="Follow-up"/>
    <s v="On Hold"/>
    <n v="12"/>
    <n v="9"/>
    <s v="Medium Duration"/>
    <s v="EXCELLENT"/>
  </r>
  <r>
    <s v="FL250910"/>
    <s v="Steven Murphy"/>
    <s v="Male"/>
    <n v="59"/>
    <s v="Male"/>
    <x v="16"/>
    <s v="French"/>
    <s v="Cybersecurity"/>
    <n v="17"/>
    <s v="100"/>
    <n v="4"/>
    <b v="0"/>
    <n v="0.72"/>
    <s v="Pending"/>
    <s v="Active"/>
    <n v="13"/>
    <n v="9"/>
    <s v="Medium Duration"/>
    <s v="EXCELLENT"/>
  </r>
  <r>
    <s v="FL250911"/>
    <s v="William Hartman"/>
    <s v="Male"/>
    <n v="47"/>
    <s v="Male"/>
    <x v="11"/>
    <s v="Hindi"/>
    <s v="Blockchain Development"/>
    <n v="10"/>
    <n v="75"/>
    <n v="1.9"/>
    <s v="Unknown"/>
    <n v="0.79"/>
    <s v="Urgent"/>
    <s v="Active"/>
    <n v="8"/>
    <n v="4"/>
    <s v="Short Duration"/>
    <s v="EXCELLENT"/>
  </r>
  <r>
    <s v="FL250912"/>
    <s v="Sonya Haley"/>
    <s v="Female"/>
    <n v="53"/>
    <s v="Male"/>
    <x v="18"/>
    <s v="Afrikaans"/>
    <s v="Machine Learning"/>
    <n v="26"/>
    <s v="75"/>
    <n v="2.4"/>
    <b v="1"/>
    <n v="0.79"/>
    <s v="Follow-up"/>
    <s v="Active"/>
    <n v="14"/>
    <n v="12"/>
    <s v="Medium Duration"/>
    <s v="EXCELLENT"/>
  </r>
  <r>
    <s v="FL250913"/>
    <s v="Robert Evans"/>
    <s v="Male"/>
    <n v="49"/>
    <s v="Male"/>
    <x v="18"/>
    <s v="Afrikaans"/>
    <s v="Data Analysis"/>
    <s v="0"/>
    <n v="30"/>
    <n v="2.5125695216907653"/>
    <b v="1"/>
    <n v="0.74"/>
    <s v="Follow-up"/>
    <s v="Active"/>
    <n v="4"/>
    <n v="1"/>
    <s v="Short Duration"/>
    <s v="EXCELLENT"/>
  </r>
  <r>
    <s v="FL250914"/>
    <s v="Patricia Richardson"/>
    <s v="Female"/>
    <n v="50"/>
    <s v="Male"/>
    <x v="18"/>
    <s v="Afrikaans"/>
    <s v="Mobile Apps"/>
    <n v="8"/>
    <n v="50"/>
    <n v="3.7"/>
    <b v="1"/>
    <n v="0.82"/>
    <s v="Pending"/>
    <s v="Inactive"/>
    <n v="15"/>
    <n v="6"/>
    <s v="Short Duration"/>
    <s v="EXCELLENT"/>
  </r>
  <r>
    <s v="FL250915"/>
    <s v="Carolyn Lopez"/>
    <s v="Female"/>
    <n v="59"/>
    <s v="Male"/>
    <x v="13"/>
    <s v="Korean"/>
    <s v="Machine Learning"/>
    <n v="22"/>
    <n v="100"/>
    <n v="1.1000000000000001"/>
    <b v="0"/>
    <n v="0.85"/>
    <s v="Urgent"/>
    <s v="Inactive"/>
    <n v="12"/>
    <n v="14"/>
    <s v="Long Duration"/>
    <s v="EXCELLENT"/>
  </r>
  <r>
    <s v="FL250916"/>
    <s v="Kyle Burns"/>
    <s v="Male"/>
    <n v="33"/>
    <s v="Male"/>
    <x v="6"/>
    <s v="Turkish"/>
    <s v="Data Analysis"/>
    <n v="8"/>
    <n v="75"/>
    <n v="2.2999999999999998"/>
    <b v="1"/>
    <n v="0.68"/>
    <s v="Follow-up"/>
    <s v="Active"/>
    <n v="8"/>
    <n v="7"/>
    <s v="Medium Duration"/>
    <s v="GOOD"/>
  </r>
  <r>
    <s v="FL250917"/>
    <s v="Margaret Garcia"/>
    <s v="Female"/>
    <n v="45"/>
    <s v="Male"/>
    <x v="15"/>
    <s v="English"/>
    <s v="Web Development"/>
    <n v="22"/>
    <s v="40"/>
    <n v="3.7"/>
    <b v="1"/>
    <n v="0.99"/>
    <s v="Reviewed"/>
    <s v="Active"/>
    <n v="20"/>
    <n v="16"/>
    <s v="Long Duration"/>
    <s v="EXCELLENT"/>
  </r>
  <r>
    <s v="FL250918"/>
    <s v="Brittany Barker"/>
    <s v="Female"/>
    <n v="36"/>
    <s v="Male"/>
    <x v="0"/>
    <s v="Italian"/>
    <s v="Graphic Design"/>
    <n v="14"/>
    <s v="30"/>
    <n v="1.9"/>
    <b v="0"/>
    <n v="0.62"/>
    <s v="Reviewed"/>
    <s v="Active"/>
    <n v="14"/>
    <n v="5"/>
    <s v="Short Duration"/>
    <s v="GOOD"/>
  </r>
  <r>
    <s v="FL250919"/>
    <s v="Paul Campbell"/>
    <s v="Male"/>
    <n v="46"/>
    <s v="Male"/>
    <x v="18"/>
    <s v="Afrikaans"/>
    <s v="UI/UX Design"/>
    <n v="6"/>
    <s v="30"/>
    <n v="1.5"/>
    <b v="0"/>
    <n v="0.79"/>
    <s v="Reviewed"/>
    <s v="Inactive"/>
    <n v="12"/>
    <n v="5"/>
    <s v="Short Duration"/>
    <s v="EXCELLENT"/>
  </r>
  <r>
    <s v="FL250920"/>
    <s v="Amy Morrow"/>
    <s v="Female"/>
    <n v="53"/>
    <s v="Male"/>
    <x v="6"/>
    <s v="Turkish"/>
    <s v="Graphic Design"/>
    <n v="14"/>
    <s v="30"/>
    <n v="0"/>
    <b v="0"/>
    <n v="0.83"/>
    <s v="Urgent"/>
    <s v="Active"/>
    <n v="15"/>
    <n v="5"/>
    <s v="Short Duration"/>
    <s v="EXCELLENT"/>
  </r>
  <r>
    <s v="FL250921"/>
    <s v="Amy Fitzgerald"/>
    <s v="Female"/>
    <n v="24"/>
    <s v="Male"/>
    <x v="5"/>
    <s v="English"/>
    <s v="Web Development"/>
    <n v="2"/>
    <s v="30"/>
    <n v="3.6"/>
    <s v="Unknown"/>
    <n v="0.92"/>
    <s v="Follow-up"/>
    <s v="Active"/>
    <n v="3"/>
    <n v="1"/>
    <s v="Short Duration"/>
    <s v="EXCELLENT"/>
  </r>
  <r>
    <s v="FL250922"/>
    <s v="Anita Becker"/>
    <s v="Female"/>
    <n v="49"/>
    <s v="Male"/>
    <x v="21"/>
    <s v="Spanish"/>
    <s v="DevOps"/>
    <n v="4"/>
    <n v="75"/>
    <n v="2.1"/>
    <s v="Unknown"/>
    <n v="0.85"/>
    <s v="Reviewed"/>
    <s v="Completed"/>
    <n v="5"/>
    <n v="2"/>
    <s v="Short Duration"/>
    <s v="EXCELLENT"/>
  </r>
  <r>
    <s v="FL250923"/>
    <s v="Mrs. Amy Brooks"/>
    <s v="Female"/>
    <n v="49"/>
    <s v="Male"/>
    <x v="13"/>
    <s v="Korean"/>
    <s v="AI"/>
    <n v="4"/>
    <s v="75"/>
    <n v="2.9"/>
    <b v="0"/>
    <n v="0.79"/>
    <s v="Urgent"/>
    <s v="Completed"/>
    <n v="1"/>
    <n v="1"/>
    <s v="Short Duration"/>
    <s v="EXCELLENT"/>
  </r>
  <r>
    <s v="FL250924"/>
    <s v="Lori Marshall"/>
    <s v="Female"/>
    <n v="49"/>
    <s v="Male"/>
    <x v="13"/>
    <s v="Korean"/>
    <s v="Mobile Apps"/>
    <n v="24"/>
    <s v="100"/>
    <n v="3.6"/>
    <b v="1"/>
    <n v="0.79"/>
    <s v="Reviewed"/>
    <s v="Active"/>
    <n v="11"/>
    <n v="1"/>
    <s v="Short Duration"/>
    <s v="EXCELLENT"/>
  </r>
  <r>
    <s v="FL250925"/>
    <s v="Jennifer Miller"/>
    <s v="Female"/>
    <n v="58"/>
    <s v="Male"/>
    <x v="12"/>
    <s v="Portuguese"/>
    <s v="Blockchain Development"/>
    <n v="29"/>
    <s v="30"/>
    <n v="3.3"/>
    <b v="1"/>
    <n v="0.89"/>
    <s v="Pending"/>
    <s v="On Hold"/>
    <n v="12"/>
    <n v="10"/>
    <s v="Medium Duration"/>
    <s v="EXCELLENT"/>
  </r>
  <r>
    <s v="FL250926"/>
    <s v="Thomas Young"/>
    <s v="Male"/>
    <n v="50"/>
    <s v="Male"/>
    <x v="18"/>
    <s v="Afrikaans"/>
    <s v="UI/UX Design"/>
    <n v="13"/>
    <s v=""/>
    <n v="2.5"/>
    <b v="1"/>
    <n v="0.81"/>
    <s v="Follow-up"/>
    <s v="Active"/>
    <n v="6"/>
    <n v="3"/>
    <s v="Short Duration"/>
    <s v="EXCELLENT"/>
  </r>
  <r>
    <s v="FL250927"/>
    <s v="Zachary Larsen"/>
    <s v="Male"/>
    <n v="27"/>
    <s v="Male"/>
    <x v="18"/>
    <s v="Afrikaans"/>
    <s v="DevOps"/>
    <n v="1"/>
    <n v="100"/>
    <n v="3.7"/>
    <b v="1"/>
    <n v="0.61"/>
    <s v="Follow-up"/>
    <s v="Completed"/>
    <n v="5"/>
    <n v="1"/>
    <s v="Short Duration"/>
    <s v="GOOD"/>
  </r>
  <r>
    <s v="FL250928"/>
    <s v="Valerie Gutierrez"/>
    <s v="Female"/>
    <n v="20"/>
    <s v="Male"/>
    <x v="13"/>
    <s v="Korean"/>
    <s v="Machine Learning"/>
    <s v="0"/>
    <n v="30"/>
    <n v="4.5999999999999996"/>
    <b v="1"/>
    <n v="0.79"/>
    <s v="Urgent"/>
    <s v="On Hold"/>
    <n v="1"/>
    <n v="1"/>
    <s v="Short Duration"/>
    <s v="EXCELLENT"/>
  </r>
  <r>
    <s v="FL250929"/>
    <s v="Daniel Parker"/>
    <s v="Male"/>
    <n v="52"/>
    <s v="Male"/>
    <x v="14"/>
    <s v="Russian"/>
    <s v="Blockchain Development"/>
    <n v="15"/>
    <n v="40"/>
    <n v="0"/>
    <b v="1"/>
    <n v="0.92"/>
    <s v="Urgent"/>
    <s v="On Hold"/>
    <n v="9"/>
    <n v="9"/>
    <s v="Medium Duration"/>
    <s v="EXCELLENT"/>
  </r>
  <r>
    <s v="FL250930"/>
    <s v="Nicole Bennett"/>
    <s v="Female"/>
    <n v="22"/>
    <s v="Male"/>
    <x v="16"/>
    <s v="French"/>
    <s v="Machine Learning"/>
    <n v="2"/>
    <s v="30"/>
    <n v="2"/>
    <b v="0"/>
    <n v="0.96"/>
    <s v="Follow-up"/>
    <s v="Active"/>
    <n v="2"/>
    <n v="3"/>
    <s v="Short Duration"/>
    <s v="EXCELLENT"/>
  </r>
  <r>
    <s v="FL250931"/>
    <s v="Lauren Lowery"/>
    <s v="Female"/>
    <n v="38"/>
    <s v="Male"/>
    <x v="6"/>
    <s v="Turkish"/>
    <s v="Web Development"/>
    <n v="14"/>
    <s v="100"/>
    <n v="1.7"/>
    <b v="0"/>
    <n v="0.66"/>
    <s v="Reviewed"/>
    <s v="Completed"/>
    <n v="7"/>
    <n v="1"/>
    <s v="Short Duration"/>
    <s v="GOOD"/>
  </r>
  <r>
    <s v="FL250932"/>
    <s v="Alexander Woodward"/>
    <s v="Male"/>
    <n v="21"/>
    <s v="Male"/>
    <x v="15"/>
    <s v="English"/>
    <s v="Graphic Design"/>
    <n v="0"/>
    <n v="100"/>
    <n v="3"/>
    <b v="0"/>
    <n v="0.64"/>
    <s v="Reviewed"/>
    <s v="Completed"/>
    <n v="1"/>
    <n v="3"/>
    <s v="Short Duration"/>
    <s v="GOOD"/>
  </r>
  <r>
    <s v="FL250933"/>
    <s v="Anthony Walter"/>
    <s v="Male"/>
    <n v="41"/>
    <s v="Male"/>
    <x v="1"/>
    <s v="English"/>
    <s v="AI"/>
    <n v="15"/>
    <s v="40"/>
    <n v="3.4"/>
    <b v="0"/>
    <n v="1"/>
    <s v="Pending"/>
    <s v="On Hold"/>
    <n v="8"/>
    <n v="6"/>
    <s v="Short Duration"/>
    <s v="EXCELLENT"/>
  </r>
  <r>
    <s v="FL250934"/>
    <s v="Valerie Finley"/>
    <s v="Female"/>
    <n v="33"/>
    <s v="Male"/>
    <x v="4"/>
    <s v="Indonesian"/>
    <s v="Blockchain Development"/>
    <n v="6"/>
    <s v="40"/>
    <n v="3.2"/>
    <b v="1"/>
    <n v="0.95"/>
    <s v="Reviewed"/>
    <s v="Active"/>
    <n v="15"/>
    <n v="6"/>
    <s v="Short Duration"/>
    <s v="EXCELLENT"/>
  </r>
  <r>
    <s v="FL250935"/>
    <s v="Deborah Kelley"/>
    <s v="Female"/>
    <n v="38"/>
    <s v="Male"/>
    <x v="20"/>
    <s v="Spanish"/>
    <s v="Mobile Apps"/>
    <n v="11"/>
    <s v=""/>
    <n v="2.8"/>
    <s v="Unknown"/>
    <n v="0.91"/>
    <s v="Urgent"/>
    <s v="Inactive"/>
    <n v="9"/>
    <n v="5"/>
    <s v="Short Duration"/>
    <s v="EXCELLENT"/>
  </r>
  <r>
    <s v="FL250936"/>
    <s v="Kristina Miller"/>
    <s v="Female"/>
    <n v="26"/>
    <s v="Male"/>
    <x v="14"/>
    <s v="Russian"/>
    <s v="DevOps"/>
    <n v="8"/>
    <n v="20"/>
    <n v="4.0999999999999996"/>
    <b v="1"/>
    <n v="0.82"/>
    <s v="Urgent"/>
    <s v="Inactive"/>
    <n v="12"/>
    <n v="1"/>
    <s v="Short Duration"/>
    <s v="EXCELLENT"/>
  </r>
  <r>
    <s v="FL250937"/>
    <s v="Anne Hampton"/>
    <s v="Female"/>
    <n v="43"/>
    <s v="Male"/>
    <x v="3"/>
    <s v="Dutch"/>
    <s v="AI"/>
    <n v="3"/>
    <s v="20"/>
    <n v="0"/>
    <b v="1"/>
    <n v="0.95"/>
    <s v="Reviewed"/>
    <s v="Completed"/>
    <n v="3"/>
    <n v="1"/>
    <s v="Short Duration"/>
    <s v="EXCELLENT"/>
  </r>
  <r>
    <s v="FL250938"/>
    <s v="Sandra Henry"/>
    <s v="Female"/>
    <n v="21"/>
    <s v="Male"/>
    <x v="0"/>
    <s v="Italian"/>
    <s v="Cybersecurity"/>
    <n v="0"/>
    <s v=""/>
    <n v="0"/>
    <b v="1"/>
    <n v="0.95"/>
    <s v="Urgent"/>
    <s v="Inactive"/>
    <n v="5"/>
    <n v="3"/>
    <s v="Short Duration"/>
    <s v="EXCELLENT"/>
  </r>
  <r>
    <s v="FL250939"/>
    <s v="Tony Hester"/>
    <s v="Male"/>
    <n v="47"/>
    <s v="Male"/>
    <x v="13"/>
    <s v="Korean"/>
    <s v="Mobile Apps"/>
    <n v="7"/>
    <n v="30"/>
    <n v="2.5125695216907653"/>
    <s v="Unknown"/>
    <n v="0.69"/>
    <s v="Follow-up"/>
    <s v="Completed"/>
    <n v="7"/>
    <n v="3"/>
    <s v="Short Duration"/>
    <s v="GOOD"/>
  </r>
  <r>
    <s v="FL250940"/>
    <s v="Nathan Davis"/>
    <s v="Male"/>
    <n v="35"/>
    <s v="Male"/>
    <x v="21"/>
    <s v="Spanish"/>
    <s v="Graphic Design"/>
    <n v="6"/>
    <s v="40"/>
    <n v="2.5125695216907653"/>
    <b v="1"/>
    <n v="0.91"/>
    <s v="Follow-up"/>
    <s v="Completed"/>
    <n v="10"/>
    <n v="10"/>
    <s v="Medium Duration"/>
    <s v="EXCELLENT"/>
  </r>
  <r>
    <s v="FL250941"/>
    <s v="Erica Jackson"/>
    <s v="Female"/>
    <n v="37"/>
    <s v="Male"/>
    <x v="4"/>
    <s v="Indonesian"/>
    <s v="Mobile Apps"/>
    <n v="9"/>
    <n v="30"/>
    <n v="2.7"/>
    <b v="1"/>
    <n v="0.79"/>
    <s v="Reviewed"/>
    <s v="Completed"/>
    <n v="8"/>
    <n v="10"/>
    <s v="Medium Duration"/>
    <s v="EXCELLENT"/>
  </r>
  <r>
    <s v="FL250942"/>
    <s v="Nancy Glover"/>
    <s v="Female"/>
    <n v="38"/>
    <s v="Male"/>
    <x v="12"/>
    <s v="Portuguese"/>
    <s v="AI"/>
    <n v="15"/>
    <s v="40"/>
    <n v="4"/>
    <s v="Unknown"/>
    <n v="0.62"/>
    <s v="Follow-up"/>
    <s v="Inactive"/>
    <n v="7"/>
    <n v="7"/>
    <s v="Medium Duration"/>
    <s v="GOOD"/>
  </r>
  <r>
    <s v="FL250943"/>
    <s v="Richard Sanchez"/>
    <s v="Male"/>
    <n v="40"/>
    <s v="Male"/>
    <x v="15"/>
    <s v="English"/>
    <s v="Data Analysis"/>
    <n v="20"/>
    <s v="20"/>
    <n v="2.5"/>
    <b v="0"/>
    <n v="0.81"/>
    <s v="Follow-up"/>
    <s v="Completed"/>
    <n v="10"/>
    <n v="9"/>
    <s v="Medium Duration"/>
    <s v="EXCELLENT"/>
  </r>
  <r>
    <s v="FL250944"/>
    <s v="Savannah Reid"/>
    <s v="Female"/>
    <n v="46"/>
    <s v="Male"/>
    <x v="12"/>
    <s v="Portuguese"/>
    <s v="Data Analysis"/>
    <n v="16"/>
    <s v="75"/>
    <n v="0"/>
    <b v="0"/>
    <n v="0.94"/>
    <s v="Pending"/>
    <s v="On Hold"/>
    <n v="13"/>
    <n v="6"/>
    <s v="Short Duration"/>
    <s v="EXCELLENT"/>
  </r>
  <r>
    <s v="FL250945"/>
    <s v="Robert Salazar"/>
    <s v="Male"/>
    <n v="56"/>
    <s v="Male"/>
    <x v="17"/>
    <s v="Arabic"/>
    <s v="DevOps"/>
    <n v="22"/>
    <n v="30"/>
    <n v="2.5125695216907653"/>
    <b v="0"/>
    <n v="0.95"/>
    <s v="Pending"/>
    <s v="Active"/>
    <n v="13"/>
    <n v="2"/>
    <s v="Short Duration"/>
    <s v="EXCELLENT"/>
  </r>
  <r>
    <s v="FL250946"/>
    <s v="Hector Greer"/>
    <s v="Male"/>
    <n v="24"/>
    <s v="Male"/>
    <x v="6"/>
    <s v="Turkish"/>
    <s v="Graphic Design"/>
    <n v="2"/>
    <s v=""/>
    <n v="1.6"/>
    <b v="0"/>
    <n v="1"/>
    <s v="Follow-up"/>
    <s v="Active"/>
    <n v="2"/>
    <n v="1"/>
    <s v="Short Duration"/>
    <s v="EXCELLENT"/>
  </r>
  <r>
    <s v="FL250947"/>
    <s v="Thomas Jackson"/>
    <s v="Male"/>
    <m/>
    <s v="Male"/>
    <x v="20"/>
    <s v="Spanish"/>
    <s v="AI"/>
    <n v="1"/>
    <s v="75"/>
    <n v="0"/>
    <b v="1"/>
    <n v="0.94"/>
    <s v="Reviewed"/>
    <s v="Completed"/>
    <n v="5"/>
    <n v="3"/>
    <s v="Short Duration"/>
    <s v="EXCELLENT"/>
  </r>
  <r>
    <s v="FL250948"/>
    <s v="Tina Clark"/>
    <s v="Female"/>
    <n v="38"/>
    <s v="Male"/>
    <x v="6"/>
    <s v="Turkish"/>
    <s v="Mobile Apps"/>
    <n v="8"/>
    <s v="30"/>
    <n v="4"/>
    <b v="1"/>
    <n v="0.92"/>
    <s v="Pending"/>
    <s v="Active"/>
    <n v="8"/>
    <n v="10"/>
    <s v="Medium Duration"/>
    <s v="EXCELLENT"/>
  </r>
  <r>
    <s v="FL250949"/>
    <s v="Heather Brown"/>
    <s v="Female"/>
    <n v="28"/>
    <s v="Male"/>
    <x v="16"/>
    <s v="French"/>
    <s v="DevOps"/>
    <n v="8"/>
    <n v="50"/>
    <n v="2.5"/>
    <b v="1"/>
    <n v="0.95"/>
    <s v="Urgent"/>
    <s v="Inactive"/>
    <n v="9"/>
    <n v="6"/>
    <s v="Short Duration"/>
    <s v="EXCELLENT"/>
  </r>
  <r>
    <s v="FL250950"/>
    <s v="John Weaver"/>
    <s v="Male"/>
    <n v="25"/>
    <s v="Male"/>
    <x v="12"/>
    <s v="Portuguese"/>
    <s v="DevOps"/>
    <n v="7"/>
    <n v="20"/>
    <n v="3.8"/>
    <s v="Unknown"/>
    <n v="0.97"/>
    <s v="Urgent"/>
    <s v="Inactive"/>
    <n v="8"/>
    <n v="2"/>
    <s v="Short Duration"/>
    <s v="EXCELLENT"/>
  </r>
  <r>
    <s v="FL250951"/>
    <s v="Bradley Harris"/>
    <s v="Male"/>
    <n v="41"/>
    <s v="Male"/>
    <x v="7"/>
    <s v="English"/>
    <s v="DevOps"/>
    <n v="8"/>
    <s v="50"/>
    <n v="4.8"/>
    <b v="0"/>
    <n v="0.75"/>
    <s v="Urgent"/>
    <s v="Active"/>
    <n v="14"/>
    <n v="6"/>
    <s v="Short Duration"/>
    <s v="EXCELLENT"/>
  </r>
  <r>
    <s v="FL250952"/>
    <s v="Cassandra Macdonald"/>
    <s v="Female"/>
    <n v="45"/>
    <s v="Male"/>
    <x v="20"/>
    <s v="Spanish"/>
    <s v="Data Analysis"/>
    <n v="6"/>
    <s v="40"/>
    <n v="2"/>
    <b v="1"/>
    <n v="0.78"/>
    <s v="Reviewed"/>
    <s v="Inactive"/>
    <n v="13"/>
    <n v="14"/>
    <s v="Long Duration"/>
    <s v="EXCELLENT"/>
  </r>
  <r>
    <s v="FL250953"/>
    <s v="Matthew White"/>
    <s v="Male"/>
    <n v="47"/>
    <s v="Male"/>
    <x v="6"/>
    <s v="Turkish"/>
    <s v="DevOps"/>
    <n v="16"/>
    <n v="100"/>
    <n v="3.3"/>
    <b v="0"/>
    <n v="0.65"/>
    <s v="Follow-up"/>
    <s v="Active"/>
    <n v="10"/>
    <n v="17"/>
    <s v="Long Duration"/>
    <s v="GOOD"/>
  </r>
  <r>
    <s v="FL250954"/>
    <s v="Miss Kimberly Marshall"/>
    <s v="Female"/>
    <n v="59"/>
    <s v="Male"/>
    <x v="7"/>
    <s v="English"/>
    <s v="Data Analysis"/>
    <n v="40"/>
    <s v="40"/>
    <n v="2.5"/>
    <b v="1"/>
    <n v="0.7"/>
    <s v="Urgent"/>
    <s v="Active"/>
    <n v="19"/>
    <n v="12"/>
    <s v="Medium Duration"/>
    <s v="GOOD"/>
  </r>
  <r>
    <s v="FL250955"/>
    <s v="Laura Thompson"/>
    <s v="Female"/>
    <n v="25"/>
    <s v="Male"/>
    <x v="15"/>
    <s v="English"/>
    <s v="Blockchain Development"/>
    <n v="6"/>
    <n v="100"/>
    <n v="2.5125695216907653"/>
    <b v="1"/>
    <n v="0.78"/>
    <s v="Reviewed"/>
    <s v="Active"/>
    <n v="10"/>
    <n v="2"/>
    <s v="Short Duration"/>
    <s v="EXCELLENT"/>
  </r>
  <r>
    <s v="FL250956"/>
    <s v="Nathan Soto"/>
    <s v="Male"/>
    <n v="27"/>
    <s v="Male"/>
    <x v="1"/>
    <s v="English"/>
    <s v="Web Development"/>
    <n v="3"/>
    <n v="50"/>
    <n v="2.5125695216907653"/>
    <b v="1"/>
    <n v="0.96"/>
    <s v="Pending"/>
    <s v="Completed"/>
    <n v="1"/>
    <n v="3"/>
    <s v="Short Duration"/>
    <s v="EXCELLENT"/>
  </r>
  <r>
    <s v="FL250957"/>
    <s v="Rhonda Hines"/>
    <s v="Female"/>
    <n v="57"/>
    <s v="Male"/>
    <x v="1"/>
    <s v="English"/>
    <s v="AI"/>
    <n v="5"/>
    <n v="100"/>
    <n v="0"/>
    <b v="1"/>
    <n v="0.8"/>
    <s v="Follow-up"/>
    <s v="Active"/>
    <n v="4"/>
    <n v="2"/>
    <s v="Short Duration"/>
    <s v="EXCELLENT"/>
  </r>
  <r>
    <s v="FL250958"/>
    <s v="Gabrielle Bowman"/>
    <s v="Female"/>
    <n v="34"/>
    <s v="Male"/>
    <x v="6"/>
    <s v="Turkish"/>
    <s v="UI/UX Design"/>
    <n v="12"/>
    <n v="20"/>
    <n v="1.6"/>
    <b v="1"/>
    <n v="0.64"/>
    <s v="Pending"/>
    <s v="Completed"/>
    <n v="12"/>
    <n v="2"/>
    <s v="Short Duration"/>
    <s v="GOOD"/>
  </r>
  <r>
    <s v="FL250959"/>
    <s v="Julian Edwards"/>
    <s v="Male"/>
    <n v="55"/>
    <s v="Male"/>
    <x v="16"/>
    <s v="French"/>
    <s v="UI/UX Design"/>
    <n v="33"/>
    <s v="50"/>
    <n v="0"/>
    <b v="0"/>
    <n v="0.92"/>
    <s v="Reviewed"/>
    <s v="Active"/>
    <n v="19"/>
    <n v="5"/>
    <s v="Short Duration"/>
    <s v="EXCELLENT"/>
  </r>
  <r>
    <s v="FL250960"/>
    <s v="Nicholas Scott"/>
    <s v="Male"/>
    <n v="21"/>
    <s v="Male"/>
    <x v="17"/>
    <s v="Arabic"/>
    <s v="Blockchain Development"/>
    <n v="1"/>
    <s v="100"/>
    <n v="0"/>
    <b v="1"/>
    <n v="0.79"/>
    <s v="Urgent"/>
    <s v="Active"/>
    <n v="3"/>
    <n v="2"/>
    <s v="Short Duration"/>
    <s v="EXCELLENT"/>
  </r>
  <r>
    <s v="FL250961"/>
    <s v="Daniel Green"/>
    <s v="Male"/>
    <n v="53"/>
    <s v="Male"/>
    <x v="3"/>
    <s v="Dutch"/>
    <s v="DevOps"/>
    <n v="27"/>
    <n v="20"/>
    <n v="4.7"/>
    <b v="1"/>
    <n v="0.71"/>
    <s v="Urgent"/>
    <s v="Active"/>
    <n v="11"/>
    <n v="10"/>
    <s v="Medium Duration"/>
    <s v="EXCELLENT"/>
  </r>
  <r>
    <s v="FL250962"/>
    <s v="Catherine Johnston"/>
    <s v="Female"/>
    <n v="21"/>
    <s v="Male"/>
    <x v="2"/>
    <s v="Germany"/>
    <s v="UI/UX Design"/>
    <n v="1"/>
    <n v="100"/>
    <n v="0"/>
    <b v="1"/>
    <n v="0.95"/>
    <s v="Reviewed"/>
    <s v="Inactive"/>
    <n v="5"/>
    <n v="5"/>
    <s v="Short Duration"/>
    <s v="EXCELLENT"/>
  </r>
  <r>
    <s v="FL250963"/>
    <s v="Brenda Koch"/>
    <s v="Female"/>
    <n v="36"/>
    <s v="Male"/>
    <x v="12"/>
    <s v="Portuguese"/>
    <s v="Web Development"/>
    <s v="0"/>
    <s v="20"/>
    <n v="4.0999999999999996"/>
    <b v="0"/>
    <n v="0.86"/>
    <s v="Urgent"/>
    <s v="Completed"/>
    <n v="4"/>
    <n v="1"/>
    <s v="Short Duration"/>
    <s v="EXCELLENT"/>
  </r>
  <r>
    <s v="FL250964"/>
    <s v="Mr. Robert Meza"/>
    <s v="Male"/>
    <n v="40"/>
    <s v="Male"/>
    <x v="2"/>
    <s v="Germany"/>
    <s v="AI"/>
    <n v="2"/>
    <n v="30"/>
    <n v="1.3"/>
    <b v="1"/>
    <n v="0.77"/>
    <s v="Follow-up"/>
    <s v="Completed"/>
    <n v="4"/>
    <n v="3"/>
    <s v="Short Duration"/>
    <s v="EXCELLENT"/>
  </r>
  <r>
    <s v="FL250965"/>
    <s v="Latoya Brown"/>
    <s v="Female"/>
    <n v="59"/>
    <s v="Male"/>
    <x v="7"/>
    <s v="English"/>
    <s v="UI/UX Design"/>
    <n v="40"/>
    <s v="100"/>
    <n v="2.6"/>
    <s v="Unknown"/>
    <n v="0.79"/>
    <s v="Reviewed"/>
    <s v="Active"/>
    <n v="16"/>
    <n v="5"/>
    <s v="Short Duration"/>
    <s v="EXCELLENT"/>
  </r>
  <r>
    <s v="FL250966"/>
    <s v="David Osborne III"/>
    <s v="Male"/>
    <n v="45"/>
    <s v="Male"/>
    <x v="3"/>
    <s v="Dutch"/>
    <s v="Cybersecurity"/>
    <n v="4"/>
    <n v="20"/>
    <n v="2.7"/>
    <s v="Unknown"/>
    <n v="0.72"/>
    <s v="Pending"/>
    <s v="Active"/>
    <n v="5"/>
    <n v="1"/>
    <s v="Short Duration"/>
    <s v="EXCELLENT"/>
  </r>
  <r>
    <s v="FL250967"/>
    <s v="David Hooper"/>
    <s v="Male"/>
    <n v="44"/>
    <s v="Male"/>
    <x v="13"/>
    <s v="Korean"/>
    <s v="Machine Learning"/>
    <n v="9"/>
    <s v="40"/>
    <n v="2.5125695216907653"/>
    <b v="0"/>
    <n v="0.7"/>
    <s v="Reviewed"/>
    <s v="Inactive"/>
    <n v="9"/>
    <n v="2"/>
    <s v="Short Duration"/>
    <s v="GOOD"/>
  </r>
  <r>
    <s v="FL250968"/>
    <s v="Sarah Miller"/>
    <s v="Female"/>
    <n v="36"/>
    <s v="Male"/>
    <x v="7"/>
    <s v="English"/>
    <s v="Cybersecurity"/>
    <n v="13"/>
    <s v="30"/>
    <n v="3.6"/>
    <b v="0"/>
    <n v="0.86"/>
    <s v="Follow-up"/>
    <s v="Inactive"/>
    <n v="8"/>
    <n v="3"/>
    <s v="Short Duration"/>
    <s v="EXCELLENT"/>
  </r>
  <r>
    <s v="FL250969"/>
    <s v="Lisa Werner MD"/>
    <s v="Female"/>
    <n v="26"/>
    <s v="Male"/>
    <x v="11"/>
    <s v="Hindi"/>
    <s v="Graphic Design"/>
    <n v="1"/>
    <s v="75"/>
    <n v="3"/>
    <b v="1"/>
    <n v="0.79"/>
    <s v="Follow-up"/>
    <s v="Inactive"/>
    <n v="4"/>
    <n v="3"/>
    <s v="Short Duration"/>
    <s v="EXCELLENT"/>
  </r>
  <r>
    <s v="FL250970"/>
    <s v="Eric Jimenez"/>
    <s v="Male"/>
    <n v="49"/>
    <s v="Male"/>
    <x v="11"/>
    <s v="Hindi"/>
    <s v="Web Development"/>
    <n v="1"/>
    <s v=""/>
    <n v="0"/>
    <b v="0"/>
    <n v="0.82"/>
    <s v="Reviewed"/>
    <s v="Completed"/>
    <n v="1"/>
    <n v="1"/>
    <s v="Short Duration"/>
    <s v="EXCELLENT"/>
  </r>
  <r>
    <s v="FL250971"/>
    <s v="Jay Bush"/>
    <s v="Male"/>
    <n v="29"/>
    <s v="Male"/>
    <x v="16"/>
    <s v="French"/>
    <s v="Mobile Apps"/>
    <n v="3"/>
    <n v="40"/>
    <n v="0"/>
    <b v="1"/>
    <n v="0.81"/>
    <s v="Reviewed"/>
    <s v="Completed"/>
    <n v="5"/>
    <n v="1"/>
    <s v="Short Duration"/>
    <s v="EXCELLENT"/>
  </r>
  <r>
    <s v="FL250972"/>
    <s v="Johnny Rice"/>
    <s v="Male"/>
    <n v="32"/>
    <s v="Male"/>
    <x v="16"/>
    <s v="French"/>
    <s v="Graphic Design"/>
    <n v="1"/>
    <n v="40"/>
    <n v="3.1"/>
    <b v="1"/>
    <n v="0.76"/>
    <s v="Urgent"/>
    <s v="Completed"/>
    <n v="1"/>
    <n v="2"/>
    <s v="Short Duration"/>
    <s v="EXCELLENT"/>
  </r>
  <r>
    <s v="FL250973"/>
    <s v="Matthew Strong"/>
    <s v="Male"/>
    <n v="24"/>
    <s v="Male"/>
    <x v="4"/>
    <s v="Indonesian"/>
    <s v="Blockchain Development"/>
    <n v="3"/>
    <n v="30"/>
    <n v="3.9"/>
    <b v="0"/>
    <n v="0.9"/>
    <s v="Follow-up"/>
    <s v="Active"/>
    <n v="5"/>
    <n v="1"/>
    <s v="Short Duration"/>
    <s v="EXCELLENT"/>
  </r>
  <r>
    <s v="FL250974"/>
    <s v="Mark Chandler"/>
    <s v="Male"/>
    <n v="35"/>
    <s v="Male"/>
    <x v="13"/>
    <s v="Korean"/>
    <s v="DevOps"/>
    <n v="14"/>
    <s v="30"/>
    <n v="1.6"/>
    <b v="1"/>
    <n v="0.67"/>
    <s v="Reviewed"/>
    <s v="Completed"/>
    <n v="8"/>
    <n v="9"/>
    <s v="Medium Duration"/>
    <s v="GOOD"/>
  </r>
  <r>
    <s v="FL250975"/>
    <s v="Crystal Brown"/>
    <s v="Female"/>
    <n v="43"/>
    <s v="Male"/>
    <x v="21"/>
    <s v="Spanish"/>
    <s v="Blockchain Development"/>
    <n v="2"/>
    <s v=""/>
    <n v="1.8"/>
    <b v="0"/>
    <n v="0.61"/>
    <s v="Reviewed"/>
    <s v="On Hold"/>
    <n v="5"/>
    <n v="3"/>
    <s v="Short Duration"/>
    <s v="GOOD"/>
  </r>
  <r>
    <s v="FL250976"/>
    <s v="Timothy Barton"/>
    <s v="Male"/>
    <n v="53"/>
    <s v="Male"/>
    <x v="13"/>
    <s v="Korean"/>
    <s v="Machine Learning"/>
    <n v="27"/>
    <s v="100"/>
    <n v="3.7"/>
    <b v="0"/>
    <n v="0.73"/>
    <s v="Follow-up"/>
    <s v="On Hold"/>
    <n v="13"/>
    <n v="5"/>
    <s v="Short Duration"/>
    <s v="EXCELLENT"/>
  </r>
  <r>
    <s v="FL250977"/>
    <s v="Lisa Hickman"/>
    <s v="Female"/>
    <n v="38"/>
    <s v="Male"/>
    <x v="14"/>
    <s v="Russian"/>
    <s v="DevOps"/>
    <n v="7"/>
    <s v="75"/>
    <n v="2.5125695216907653"/>
    <b v="0"/>
    <n v="0.79"/>
    <s v="Reviewed"/>
    <s v="Inactive"/>
    <n v="6"/>
    <n v="4"/>
    <s v="Short Duration"/>
    <s v="EXCELLENT"/>
  </r>
  <r>
    <s v="FL250978"/>
    <s v="Alan Mendoza"/>
    <s v="Male"/>
    <n v="57"/>
    <s v="Male"/>
    <x v="7"/>
    <s v="English"/>
    <s v="Cybersecurity"/>
    <n v="29"/>
    <s v="75"/>
    <n v="4.0999999999999996"/>
    <b v="0"/>
    <n v="0.9"/>
    <s v="Urgent"/>
    <s v="Completed"/>
    <n v="10"/>
    <n v="14"/>
    <s v="Long Duration"/>
    <s v="EXCELLENT"/>
  </r>
  <r>
    <s v="FL250979"/>
    <s v="Jason Sanders"/>
    <s v="Male"/>
    <n v="27"/>
    <s v="Male"/>
    <x v="19"/>
    <s v="Mandarin"/>
    <s v="Blockchain Development"/>
    <n v="5"/>
    <n v="75"/>
    <n v="1.4"/>
    <b v="1"/>
    <n v="0.64"/>
    <s v="Follow-up"/>
    <s v="On Hold"/>
    <n v="4"/>
    <n v="1"/>
    <s v="Short Duration"/>
    <s v="GOOD"/>
  </r>
  <r>
    <s v="FL250980"/>
    <s v="Charles Dean"/>
    <s v="Male"/>
    <n v="43"/>
    <s v="Male"/>
    <x v="8"/>
    <s v="Spanish"/>
    <s v="Web Development"/>
    <n v="2"/>
    <s v="100"/>
    <n v="1.1000000000000001"/>
    <b v="1"/>
    <n v="0.63"/>
    <s v="Urgent"/>
    <s v="Inactive"/>
    <n v="4"/>
    <n v="1"/>
    <s v="Short Duration"/>
    <s v="GOOD"/>
  </r>
  <r>
    <s v="FL250981"/>
    <s v="Blake Newton"/>
    <s v="Male"/>
    <n v="48"/>
    <s v="Male"/>
    <x v="15"/>
    <s v="English"/>
    <s v="Data Analysis"/>
    <n v="18"/>
    <n v="40"/>
    <n v="3.9"/>
    <s v="Unknown"/>
    <n v="0.79"/>
    <s v="Urgent"/>
    <s v="Completed"/>
    <n v="12"/>
    <n v="2"/>
    <s v="Short Duration"/>
    <s v="EXCELLENT"/>
  </r>
  <r>
    <s v="FL250982"/>
    <s v="David Gonzalez"/>
    <s v="Male"/>
    <n v="26"/>
    <s v="Male"/>
    <x v="12"/>
    <s v="Portuguese"/>
    <s v="Cybersecurity"/>
    <n v="8"/>
    <s v="20"/>
    <n v="3.6"/>
    <b v="0"/>
    <n v="0.67"/>
    <s v="Urgent"/>
    <s v="Active"/>
    <n v="14"/>
    <n v="7"/>
    <s v="Medium Duration"/>
    <s v="GOOD"/>
  </r>
  <r>
    <s v="FL250983"/>
    <s v="Cindy Williams"/>
    <s v="Female"/>
    <m/>
    <s v="Male"/>
    <x v="18"/>
    <s v="Afrikaans"/>
    <s v="Graphic Design"/>
    <n v="0"/>
    <n v="40"/>
    <n v="0"/>
    <b v="0"/>
    <n v="0.97"/>
    <s v="Urgent"/>
    <s v="On Hold"/>
    <n v="4"/>
    <n v="3"/>
    <s v="Short Duration"/>
    <s v="EXCELLENT"/>
  </r>
  <r>
    <s v="FL250984"/>
    <s v="Laura Wong DDS"/>
    <s v="Female"/>
    <n v="50"/>
    <s v="Male"/>
    <x v="0"/>
    <s v="Italian"/>
    <s v="Data Analysis"/>
    <n v="16"/>
    <n v="75"/>
    <n v="4.5"/>
    <b v="0"/>
    <n v="0.69"/>
    <s v="Follow-up"/>
    <s v="Active"/>
    <n v="15"/>
    <n v="11"/>
    <s v="Medium Duration"/>
    <s v="GOOD"/>
  </r>
  <r>
    <s v="FL250985"/>
    <s v="Robert Moran"/>
    <s v="Male"/>
    <n v="48"/>
    <s v="Male"/>
    <x v="18"/>
    <s v="Afrikaans"/>
    <s v="Web Development"/>
    <n v="8"/>
    <s v="50"/>
    <n v="2.5125695216907653"/>
    <b v="1"/>
    <n v="0.73"/>
    <s v="Urgent"/>
    <s v="Completed"/>
    <n v="6"/>
    <n v="7"/>
    <s v="Medium Duration"/>
    <s v="EXCELLENT"/>
  </r>
  <r>
    <s v="FL250986"/>
    <s v="Bradley Wu"/>
    <s v="Male"/>
    <n v="60"/>
    <s v="Male"/>
    <x v="21"/>
    <s v="Spanish"/>
    <s v="Blockchain Development"/>
    <n v="39"/>
    <s v="20"/>
    <n v="1.4"/>
    <b v="1"/>
    <n v="0.86"/>
    <s v="Urgent"/>
    <s v="On Hold"/>
    <n v="20"/>
    <n v="12"/>
    <s v="Medium Duration"/>
    <s v="EXCELLENT"/>
  </r>
  <r>
    <s v="FL250987"/>
    <s v="Daniel Thomas"/>
    <s v="Male"/>
    <n v="26"/>
    <s v="Male"/>
    <x v="17"/>
    <s v="Arabic"/>
    <s v="Machine Learning"/>
    <s v="0"/>
    <s v="50"/>
    <n v="0"/>
    <b v="1"/>
    <n v="0.81"/>
    <s v="Reviewed"/>
    <s v="Completed"/>
    <n v="4"/>
    <n v="1"/>
    <s v="Short Duration"/>
    <s v="EXCELLENT"/>
  </r>
  <r>
    <s v="FL250988"/>
    <s v="Michelle Peterson"/>
    <s v="Female"/>
    <n v="35"/>
    <s v="Male"/>
    <x v="13"/>
    <s v="Korean"/>
    <s v="Graphic Design"/>
    <n v="16"/>
    <n v="100"/>
    <n v="4.3"/>
    <b v="1"/>
    <n v="0.74"/>
    <s v="Follow-up"/>
    <s v="Active"/>
    <n v="13"/>
    <n v="3"/>
    <s v="Short Duration"/>
    <s v="EXCELLENT"/>
  </r>
  <r>
    <s v="FL250989"/>
    <s v="Seth Thomas"/>
    <s v="Male"/>
    <n v="23"/>
    <s v="Male"/>
    <x v="5"/>
    <s v="English"/>
    <s v="Blockchain Development"/>
    <n v="4"/>
    <n v="100"/>
    <n v="2.2000000000000002"/>
    <b v="1"/>
    <n v="0.64"/>
    <s v="Follow-up"/>
    <s v="On Hold"/>
    <n v="2"/>
    <n v="3"/>
    <s v="Short Duration"/>
    <s v="GOOD"/>
  </r>
  <r>
    <s v="FL250990"/>
    <s v="Evan Ramos"/>
    <s v="Male"/>
    <n v="37"/>
    <s v="Male"/>
    <x v="1"/>
    <s v="English"/>
    <s v="Graphic Design"/>
    <n v="4"/>
    <s v="75"/>
    <n v="3.2"/>
    <b v="0"/>
    <n v="0.76"/>
    <s v="Pending"/>
    <s v="Active"/>
    <n v="5"/>
    <n v="1"/>
    <s v="Short Duration"/>
    <s v="EXCELLENT"/>
  </r>
  <r>
    <s v="FL250991"/>
    <s v="Michelle Solis"/>
    <s v="Female"/>
    <n v="21"/>
    <s v="Male"/>
    <x v="8"/>
    <s v="Spanish"/>
    <s v="AI"/>
    <n v="2"/>
    <s v="100"/>
    <n v="3.7"/>
    <b v="1"/>
    <n v="0.73"/>
    <s v="Follow-up"/>
    <s v="Completed"/>
    <n v="2"/>
    <n v="3"/>
    <s v="Short Duration"/>
    <s v="EXCELLENT"/>
  </r>
  <r>
    <s v="FL250992"/>
    <s v="Charlotte Taylor"/>
    <s v="Female"/>
    <n v="58"/>
    <s v="Male"/>
    <x v="2"/>
    <s v="Germany"/>
    <s v="UI/UX Design"/>
    <n v="37"/>
    <n v="50"/>
    <n v="4.9000000000000004"/>
    <b v="0"/>
    <n v="0.69"/>
    <s v="Follow-up"/>
    <s v="Completed"/>
    <n v="16"/>
    <n v="2"/>
    <s v="Short Duration"/>
    <s v="GOOD"/>
  </r>
  <r>
    <s v="FL250993"/>
    <s v="Sandra Preston"/>
    <s v="Female"/>
    <n v="52"/>
    <s v="Male"/>
    <x v="4"/>
    <s v="Indonesian"/>
    <s v="Mobile Apps"/>
    <n v="32"/>
    <n v="75"/>
    <n v="3.2"/>
    <b v="0"/>
    <n v="0.79"/>
    <s v="Pending"/>
    <s v="Active"/>
    <n v="20"/>
    <n v="7"/>
    <s v="Medium Duration"/>
    <s v="EXCELLENT"/>
  </r>
  <r>
    <s v="FL250994"/>
    <s v="Jim Weiss"/>
    <s v="Male"/>
    <n v="46"/>
    <s v="Male"/>
    <x v="14"/>
    <s v="Russian"/>
    <s v="Mobile Apps"/>
    <n v="8"/>
    <s v="20"/>
    <n v="2.2000000000000002"/>
    <s v="Unknown"/>
    <n v="0.89"/>
    <s v="Follow-up"/>
    <s v="On Hold"/>
    <n v="7"/>
    <n v="13"/>
    <s v="Long Duration"/>
    <s v="EXCELLENT"/>
  </r>
  <r>
    <s v="FL250995"/>
    <s v="Jennifer Hinton"/>
    <s v="Female"/>
    <n v="34"/>
    <s v="Male"/>
    <x v="18"/>
    <s v="Afrikaans"/>
    <s v="DevOps"/>
    <n v="8"/>
    <s v="30"/>
    <n v="3.9"/>
    <b v="1"/>
    <n v="0.95"/>
    <s v="Follow-up"/>
    <s v="Active"/>
    <n v="10"/>
    <n v="3"/>
    <s v="Short Duration"/>
    <s v="EXCELLENT"/>
  </r>
  <r>
    <s v="FL250996"/>
    <s v="Albert Wilcox"/>
    <s v="Male"/>
    <n v="56"/>
    <s v="Male"/>
    <x v="6"/>
    <s v="Turkish"/>
    <s v="DevOps"/>
    <n v="13"/>
    <s v="100"/>
    <n v="0"/>
    <b v="0"/>
    <n v="0.68"/>
    <s v="Follow-up"/>
    <s v="Completed"/>
    <n v="8"/>
    <n v="3"/>
    <s v="Short Duration"/>
    <s v="GOOD"/>
  </r>
  <r>
    <s v="FL250997"/>
    <s v="Cheryl Norris"/>
    <s v="Female"/>
    <n v="26"/>
    <s v="Male"/>
    <x v="2"/>
    <s v="Germany"/>
    <s v="Blockchain Development"/>
    <n v="6"/>
    <n v="40"/>
    <n v="2.8"/>
    <b v="0"/>
    <n v="0.82"/>
    <s v="Follow-up"/>
    <s v="Active"/>
    <n v="6"/>
    <n v="11"/>
    <s v="Medium Duration"/>
    <s v="EXCELLENT"/>
  </r>
  <r>
    <s v="FL250998"/>
    <s v="Kathy Watkins"/>
    <s v="Female"/>
    <n v="37"/>
    <s v="Male"/>
    <x v="10"/>
    <s v="Japanese"/>
    <s v="Data Analysis"/>
    <n v="15"/>
    <s v="75"/>
    <n v="2.5125695216907653"/>
    <b v="0"/>
    <n v="0.94"/>
    <s v="Pending"/>
    <s v="Completed"/>
    <n v="14"/>
    <n v="12"/>
    <s v="Medium Duration"/>
    <s v="EXCELLENT"/>
  </r>
  <r>
    <s v="FL250999"/>
    <s v="John Obrien"/>
    <s v="Male"/>
    <n v="46"/>
    <s v="Male"/>
    <x v="14"/>
    <s v="Russian"/>
    <s v="Machine Learning"/>
    <n v="22"/>
    <s v="100"/>
    <n v="2.8"/>
    <b v="1"/>
    <n v="0.97"/>
    <s v="Follow-up"/>
    <s v="Active"/>
    <n v="12"/>
    <n v="6"/>
    <s v="Short Duration"/>
    <s v="EXCELLENT"/>
  </r>
  <r>
    <s v="FL251000"/>
    <s v="Dawn Green"/>
    <s v="Female"/>
    <n v="36"/>
    <s v="Male"/>
    <x v="20"/>
    <s v="Spanish"/>
    <s v="UI/UX Design"/>
    <n v="18"/>
    <n v="20"/>
    <n v="1.7"/>
    <b v="1"/>
    <n v="0.72"/>
    <s v="Follow-up"/>
    <s v="On Hold"/>
    <n v="15"/>
    <n v="14"/>
    <s v="Long Duration"/>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1FC15E-A733-4B37-BE70-7F0A18795BA9}" name="PivotTable5"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L3:M996" firstHeaderRow="1" firstDataRow="1" firstDataCol="1"/>
  <pivotFields count="2">
    <pivotField axis="axisRow" allDrilled="1" subtotalTop="0" showAll="0" dataSourceSort="1" defaultSubtotal="0" defaultAttributeDrillState="1">
      <items count="9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s>
    </pivotField>
    <pivotField dataField="1" subtotalTop="0" showAll="0" defaultSubtotal="0"/>
  </pivotFields>
  <rowFields count="1">
    <field x="0"/>
  </rowFields>
  <rowItems count="9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t="grand">
      <x/>
    </i>
  </rowItems>
  <colItems count="1">
    <i/>
  </colItems>
  <dataFields count="1">
    <dataField name="Sum of duration_months"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A$1:$S$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A67DC8-B8FD-47CA-8FC9-DCFCDA0B930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kill">
  <location ref="I3:J15"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Count of name" fld="1" subtotal="count"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2" format="24" series="1">
      <pivotArea type="data" outline="0" fieldPosition="0">
        <references count="1">
          <reference field="4294967294" count="1" selected="0">
            <x v="0"/>
          </reference>
        </references>
      </pivotArea>
    </chartFormat>
    <chartFormat chart="2" format="25">
      <pivotArea type="data" outline="0" fieldPosition="0">
        <references count="2">
          <reference field="4294967294" count="1" selected="0">
            <x v="0"/>
          </reference>
          <reference field="0" count="1" selected="0">
            <x v="0"/>
          </reference>
        </references>
      </pivotArea>
    </chartFormat>
    <chartFormat chart="2" format="26">
      <pivotArea type="data" outline="0" fieldPosition="0">
        <references count="2">
          <reference field="4294967294" count="1" selected="0">
            <x v="0"/>
          </reference>
          <reference field="0" count="1" selected="0">
            <x v="1"/>
          </reference>
        </references>
      </pivotArea>
    </chartFormat>
    <chartFormat chart="2" format="27">
      <pivotArea type="data" outline="0" fieldPosition="0">
        <references count="2">
          <reference field="4294967294" count="1" selected="0">
            <x v="0"/>
          </reference>
          <reference field="0" count="1" selected="0">
            <x v="2"/>
          </reference>
        </references>
      </pivotArea>
    </chartFormat>
    <chartFormat chart="2" format="28">
      <pivotArea type="data" outline="0" fieldPosition="0">
        <references count="2">
          <reference field="4294967294" count="1" selected="0">
            <x v="0"/>
          </reference>
          <reference field="0" count="1" selected="0">
            <x v="3"/>
          </reference>
        </references>
      </pivotArea>
    </chartFormat>
    <chartFormat chart="2" format="29">
      <pivotArea type="data" outline="0" fieldPosition="0">
        <references count="2">
          <reference field="4294967294" count="1" selected="0">
            <x v="0"/>
          </reference>
          <reference field="0" count="1" selected="0">
            <x v="4"/>
          </reference>
        </references>
      </pivotArea>
    </chartFormat>
    <chartFormat chart="2" format="30">
      <pivotArea type="data" outline="0" fieldPosition="0">
        <references count="2">
          <reference field="4294967294" count="1" selected="0">
            <x v="0"/>
          </reference>
          <reference field="0" count="1" selected="0">
            <x v="5"/>
          </reference>
        </references>
      </pivotArea>
    </chartFormat>
    <chartFormat chart="2" format="31">
      <pivotArea type="data" outline="0" fieldPosition="0">
        <references count="2">
          <reference field="4294967294" count="1" selected="0">
            <x v="0"/>
          </reference>
          <reference field="0" count="1" selected="0">
            <x v="6"/>
          </reference>
        </references>
      </pivotArea>
    </chartFormat>
    <chartFormat chart="2" format="32">
      <pivotArea type="data" outline="0" fieldPosition="0">
        <references count="2">
          <reference field="4294967294" count="1" selected="0">
            <x v="0"/>
          </reference>
          <reference field="0" count="1" selected="0">
            <x v="7"/>
          </reference>
        </references>
      </pivotArea>
    </chartFormat>
    <chartFormat chart="2" format="33">
      <pivotArea type="data" outline="0" fieldPosition="0">
        <references count="2">
          <reference field="4294967294" count="1" selected="0">
            <x v="0"/>
          </reference>
          <reference field="0" count="1" selected="0">
            <x v="8"/>
          </reference>
        </references>
      </pivotArea>
    </chartFormat>
    <chartFormat chart="2" format="34">
      <pivotArea type="data" outline="0" fieldPosition="0">
        <references count="2">
          <reference field="4294967294" count="1" selected="0">
            <x v="0"/>
          </reference>
          <reference field="0" count="1" selected="0">
            <x v="9"/>
          </reference>
        </references>
      </pivotArea>
    </chartFormat>
    <chartFormat chart="2" format="35">
      <pivotArea type="data" outline="0" fieldPosition="0">
        <references count="2">
          <reference field="4294967294" count="1" selected="0">
            <x v="0"/>
          </reference>
          <reference field="0" count="1" selected="0">
            <x v="1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A$1:$S$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0BA86E-0656-4ABB-9116-B7CC2495DDBF}" name="Country Vs Projec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location ref="E3:G26" firstHeaderRow="0" firstDataRow="1" firstDataCol="1"/>
  <pivotFields count="4">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Count of country" fld="1" subtotal="count" baseField="0" baseItem="0"/>
    <dataField name="Sum of no of projects"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A$1:$S$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10DA7E-2783-4717-B15A-E474E0CFF7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Names">
  <location ref="A3:B996" firstHeaderRow="1" firstDataRow="1" firstDataCol="1"/>
  <pivotFields count="1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993">
        <item x="866"/>
        <item x="757"/>
        <item x="338"/>
        <item x="494"/>
        <item x="771"/>
        <item x="831"/>
        <item x="452"/>
        <item x="202"/>
        <item x="811"/>
        <item x="969"/>
        <item x="808"/>
        <item x="987"/>
        <item x="282"/>
        <item x="710"/>
        <item x="296"/>
        <item x="353"/>
        <item x="129"/>
        <item x="817"/>
        <item x="923"/>
        <item x="813"/>
        <item x="27"/>
        <item x="12"/>
        <item x="634"/>
        <item x="315"/>
        <item x="876"/>
        <item x="412"/>
        <item x="423"/>
        <item x="120"/>
        <item x="486"/>
        <item x="796"/>
        <item x="446"/>
        <item x="175"/>
        <item x="763"/>
        <item x="351"/>
        <item x="666"/>
        <item x="799"/>
        <item x="3"/>
        <item x="567"/>
        <item x="772"/>
        <item x="912"/>
        <item x="37"/>
        <item x="294"/>
        <item x="911"/>
        <item x="249"/>
        <item x="441"/>
        <item x="82"/>
        <item x="635"/>
        <item x="124"/>
        <item x="897"/>
        <item x="98"/>
        <item x="246"/>
        <item x="646"/>
        <item x="442"/>
        <item x="626"/>
        <item x="314"/>
        <item x="362"/>
        <item x="659"/>
        <item x="706"/>
        <item x="40"/>
        <item x="913"/>
        <item x="283"/>
        <item x="234"/>
        <item x="842"/>
        <item x="25"/>
        <item x="153"/>
        <item x="764"/>
        <item x="928"/>
        <item x="378"/>
        <item x="773"/>
        <item x="433"/>
        <item x="506"/>
        <item x="277"/>
        <item x="888"/>
        <item x="394"/>
        <item x="747"/>
        <item x="168"/>
        <item x="252"/>
        <item x="924"/>
        <item x="571"/>
        <item x="483"/>
        <item x="718"/>
        <item x="570"/>
        <item x="361"/>
        <item x="145"/>
        <item x="66"/>
        <item x="615"/>
        <item x="641"/>
        <item x="508"/>
        <item x="304"/>
        <item x="884"/>
        <item x="84"/>
        <item x="126"/>
        <item x="430"/>
        <item x="59"/>
        <item x="267"/>
        <item x="650"/>
        <item x="696"/>
        <item x="298"/>
        <item x="877"/>
        <item x="794"/>
        <item x="96"/>
        <item x="852"/>
        <item x="972"/>
        <item x="480"/>
        <item x="360"/>
        <item x="717"/>
        <item x="942"/>
        <item x="424"/>
        <item x="977"/>
        <item x="193"/>
        <item x="185"/>
        <item x="752"/>
        <item x="643"/>
        <item x="365"/>
        <item x="311"/>
        <item x="235"/>
        <item x="85"/>
        <item x="954"/>
        <item x="255"/>
        <item x="814"/>
        <item x="400"/>
        <item x="828"/>
        <item x="355"/>
        <item x="264"/>
        <item x="196"/>
        <item x="810"/>
        <item x="87"/>
        <item x="606"/>
        <item x="589"/>
        <item x="80"/>
        <item x="909"/>
        <item x="782"/>
        <item x="335"/>
        <item x="759"/>
        <item x="863"/>
        <item x="259"/>
        <item x="121"/>
        <item x="286"/>
        <item x="739"/>
        <item x="536"/>
        <item x="692"/>
        <item x="172"/>
        <item x="906"/>
        <item x="256"/>
        <item x="617"/>
        <item x="860"/>
        <item x="943"/>
        <item x="547"/>
        <item x="953"/>
        <item x="532"/>
        <item x="290"/>
        <item x="22"/>
        <item x="971"/>
        <item x="140"/>
        <item x="582"/>
        <item x="354"/>
        <item x="983"/>
        <item x="47"/>
        <item x="372"/>
        <item x="225"/>
        <item x="476"/>
        <item x="988"/>
        <item x="230"/>
        <item x="307"/>
        <item x="629"/>
        <item x="157"/>
        <item x="517"/>
        <item x="356"/>
        <item x="707"/>
        <item x="722"/>
        <item x="291"/>
        <item x="62"/>
        <item x="388"/>
        <item x="359"/>
        <item x="239"/>
        <item x="788"/>
        <item x="855"/>
        <item x="132"/>
        <item x="728"/>
        <item x="428"/>
        <item x="122"/>
        <item x="319"/>
        <item x="576"/>
        <item x="756"/>
        <item x="133"/>
        <item x="152"/>
        <item x="974"/>
        <item x="340"/>
        <item x="127"/>
        <item x="303"/>
        <item x="504"/>
        <item x="681"/>
        <item x="482"/>
        <item x="68"/>
        <item x="867"/>
        <item x="60"/>
        <item x="619"/>
        <item x="478"/>
        <item x="966"/>
        <item x="65"/>
        <item x="812"/>
        <item x="451"/>
        <item x="652"/>
        <item x="776"/>
        <item x="313"/>
        <item x="265"/>
        <item x="833"/>
        <item x="793"/>
        <item x="611"/>
        <item x="237"/>
        <item x="397"/>
        <item x="952"/>
        <item x="236"/>
        <item x="697"/>
        <item x="591"/>
        <item x="920"/>
        <item x="612"/>
        <item x="832"/>
        <item x="443"/>
        <item x="978"/>
        <item x="514"/>
        <item x="455"/>
        <item x="700"/>
        <item x="317"/>
        <item x="683"/>
        <item x="214"/>
        <item x="223"/>
        <item x="886"/>
        <item x="621"/>
        <item x="835"/>
        <item x="713"/>
        <item x="306"/>
        <item x="973"/>
        <item x="703"/>
        <item x="958"/>
        <item x="631"/>
        <item x="414"/>
        <item x="97"/>
        <item x="957"/>
        <item x="279"/>
        <item x="456"/>
        <item x="552"/>
        <item x="637"/>
        <item x="991"/>
        <item x="565"/>
        <item x="673"/>
        <item x="640"/>
        <item x="851"/>
        <item x="368"/>
        <item x="341"/>
        <item x="926"/>
        <item x="574"/>
        <item x="123"/>
        <item x="170"/>
        <item x="623"/>
        <item x="445"/>
        <item x="94"/>
        <item x="743"/>
        <item x="77"/>
        <item x="513"/>
        <item x="824"/>
        <item x="761"/>
        <item x="426"/>
        <item x="748"/>
        <item x="409"/>
        <item x="502"/>
        <item x="48"/>
        <item x="51"/>
        <item x="161"/>
        <item x="632"/>
        <item x="137"/>
        <item x="427"/>
        <item x="136"/>
        <item x="379"/>
        <item x="450"/>
        <item x="281"/>
        <item x="597"/>
        <item x="429"/>
        <item x="802"/>
        <item x="405"/>
        <item x="607"/>
        <item x="801"/>
        <item x="789"/>
        <item x="61"/>
        <item x="174"/>
        <item x="142"/>
        <item x="14"/>
        <item x="331"/>
        <item x="226"/>
        <item x="343"/>
        <item x="569"/>
        <item x="432"/>
        <item x="392"/>
        <item x="709"/>
        <item x="559"/>
        <item x="184"/>
        <item x="108"/>
        <item x="664"/>
        <item x="408"/>
        <item x="254"/>
        <item x="677"/>
        <item x="800"/>
        <item x="35"/>
        <item x="491"/>
        <item x="344"/>
        <item x="834"/>
        <item x="633"/>
        <item x="30"/>
        <item x="961"/>
        <item x="668"/>
        <item x="6"/>
        <item x="736"/>
        <item x="384"/>
        <item x="691"/>
        <item x="146"/>
        <item x="932"/>
        <item x="889"/>
        <item x="543"/>
        <item x="746"/>
        <item x="816"/>
        <item x="675"/>
        <item x="399"/>
        <item x="981"/>
        <item x="848"/>
        <item x="250"/>
        <item x="176"/>
        <item x="949"/>
        <item x="148"/>
        <item x="10"/>
        <item x="373"/>
        <item x="868"/>
        <item x="755"/>
        <item x="636"/>
        <item x="69"/>
        <item x="785"/>
        <item x="118"/>
        <item x="734"/>
        <item x="163"/>
        <item x="371"/>
        <item x="581"/>
        <item x="731"/>
        <item x="885"/>
        <item x="274"/>
        <item x="676"/>
        <item x="940"/>
        <item x="268"/>
        <item x="765"/>
        <item x="512"/>
        <item x="601"/>
        <item x="853"/>
        <item x="937"/>
        <item x="620"/>
        <item x="200"/>
        <item x="187"/>
        <item x="721"/>
        <item x="470"/>
        <item x="390"/>
        <item x="882"/>
        <item x="499"/>
        <item x="434"/>
        <item x="364"/>
        <item x="403"/>
        <item x="251"/>
        <item x="670"/>
        <item x="261"/>
        <item x="210"/>
        <item x="497"/>
        <item x="263"/>
        <item x="767"/>
        <item x="270"/>
        <item x="222"/>
        <item x="791"/>
        <item x="45"/>
        <item x="768"/>
        <item x="288"/>
        <item x="20"/>
        <item x="719"/>
        <item x="583"/>
        <item x="39"/>
        <item x="551"/>
        <item x="415"/>
        <item x="380"/>
        <item x="454"/>
        <item x="220"/>
        <item x="473"/>
        <item x="503"/>
        <item x="36"/>
        <item x="111"/>
        <item x="555"/>
        <item x="535"/>
        <item x="105"/>
        <item x="463"/>
        <item x="847"/>
        <item x="701"/>
        <item x="524"/>
        <item x="125"/>
        <item x="741"/>
        <item x="846"/>
        <item x="690"/>
        <item x="970"/>
        <item x="370"/>
        <item x="43"/>
        <item x="695"/>
        <item x="669"/>
        <item x="962"/>
        <item x="262"/>
        <item x="485"/>
        <item x="293"/>
        <item x="324"/>
        <item x="895"/>
        <item x="489"/>
        <item x="192"/>
        <item x="181"/>
        <item x="219"/>
        <item x="986"/>
        <item x="260"/>
        <item x="369"/>
        <item x="107"/>
        <item x="24"/>
        <item x="54"/>
        <item x="916"/>
        <item x="488"/>
        <item x="610"/>
        <item x="845"/>
        <item x="484"/>
        <item x="208"/>
        <item x="467"/>
        <item x="347"/>
        <item x="872"/>
        <item x="595"/>
        <item x="75"/>
        <item x="173"/>
        <item x="778"/>
        <item x="861"/>
        <item x="119"/>
        <item x="188"/>
        <item x="468"/>
        <item x="762"/>
        <item x="723"/>
        <item x="588"/>
        <item x="410"/>
        <item x="730"/>
        <item x="586"/>
        <item x="326"/>
        <item x="34"/>
        <item x="115"/>
        <item x="352"/>
        <item x="201"/>
        <item x="458"/>
        <item x="199"/>
        <item x="985"/>
        <item x="53"/>
        <item x="389"/>
        <item x="301"/>
        <item x="645"/>
        <item x="648"/>
        <item x="472"/>
        <item x="720"/>
        <item x="545"/>
        <item x="638"/>
        <item x="561"/>
        <item x="724"/>
        <item x="334"/>
        <item x="461"/>
        <item x="878"/>
        <item x="841"/>
        <item x="990"/>
        <item x="505"/>
        <item x="698"/>
        <item x="166"/>
        <item x="941"/>
        <item x="358"/>
        <item x="754"/>
        <item x="963"/>
        <item x="689"/>
        <item x="117"/>
        <item x="128"/>
        <item x="139"/>
        <item x="784"/>
        <item x="73"/>
        <item x="93"/>
        <item x="758"/>
        <item x="328"/>
        <item x="440"/>
        <item x="575"/>
        <item x="227"/>
        <item x="289"/>
        <item x="825"/>
        <item x="337"/>
        <item x="639"/>
        <item x="679"/>
        <item x="138"/>
        <item x="815"/>
        <item x="534"/>
        <item x="775"/>
        <item x="672"/>
        <item x="391"/>
        <item x="287"/>
        <item x="663"/>
        <item x="693"/>
        <item x="2"/>
        <item x="541"/>
        <item x="465"/>
        <item x="233"/>
        <item x="826"/>
        <item x="950"/>
        <item x="462"/>
        <item x="453"/>
        <item x="50"/>
        <item x="266"/>
        <item x="186"/>
        <item x="322"/>
        <item x="839"/>
        <item x="572"/>
        <item x="466"/>
        <item x="131"/>
        <item x="42"/>
        <item x="215"/>
        <item x="447"/>
        <item x="688"/>
        <item x="770"/>
        <item x="894"/>
        <item x="416"/>
        <item x="320"/>
        <item x="560"/>
        <item x="712"/>
        <item x="901"/>
        <item x="989"/>
        <item x="644"/>
        <item x="699"/>
        <item x="471"/>
        <item x="587"/>
        <item x="787"/>
        <item x="481"/>
        <item x="573"/>
        <item x="750"/>
        <item x="862"/>
        <item x="280"/>
        <item x="786"/>
        <item x="898"/>
        <item x="515"/>
        <item x="642"/>
        <item x="579"/>
        <item x="537"/>
        <item x="374"/>
        <item x="493"/>
        <item x="564"/>
        <item x="849"/>
        <item x="538"/>
        <item x="113"/>
        <item x="896"/>
        <item x="431"/>
        <item x="774"/>
        <item x="557"/>
        <item x="109"/>
        <item x="103"/>
        <item x="590"/>
        <item x="183"/>
        <item x="900"/>
        <item x="206"/>
        <item x="244"/>
        <item x="507"/>
        <item x="523"/>
        <item x="927"/>
        <item x="549"/>
        <item x="840"/>
        <item x="99"/>
        <item x="346"/>
        <item x="52"/>
        <item x="907"/>
        <item x="726"/>
        <item x="881"/>
        <item x="49"/>
        <item x="492"/>
        <item x="55"/>
        <item x="871"/>
        <item x="956"/>
        <item x="622"/>
        <item x="665"/>
        <item x="16"/>
        <item x="357"/>
        <item x="56"/>
        <item x="946"/>
        <item x="975"/>
        <item x="751"/>
        <item x="348"/>
        <item x="922"/>
        <item x="285"/>
        <item x="657"/>
        <item x="63"/>
        <item x="112"/>
        <item x="143"/>
        <item x="78"/>
        <item x="421"/>
        <item x="740"/>
        <item x="843"/>
        <item x="448"/>
        <item x="822"/>
        <item x="806"/>
        <item x="797"/>
        <item x="141"/>
        <item x="879"/>
        <item x="968"/>
        <item x="5"/>
        <item x="960"/>
        <item x="90"/>
        <item x="859"/>
        <item x="393"/>
        <item x="915"/>
        <item x="336"/>
        <item x="821"/>
        <item x="29"/>
        <item x="510"/>
        <item x="309"/>
        <item x="4"/>
        <item x="658"/>
        <item x="742"/>
        <item x="366"/>
        <item x="179"/>
        <item x="779"/>
        <item x="908"/>
        <item x="566"/>
        <item x="880"/>
        <item x="533"/>
        <item x="530"/>
        <item x="149"/>
        <item x="26"/>
        <item x="965"/>
        <item x="738"/>
        <item x="599"/>
        <item x="238"/>
        <item x="474"/>
        <item x="325"/>
        <item x="792"/>
        <item x="106"/>
        <item x="258"/>
        <item x="295"/>
        <item x="798"/>
        <item x="57"/>
        <item x="600"/>
        <item x="694"/>
        <item x="874"/>
        <item x="435"/>
        <item x="857"/>
        <item x="376"/>
        <item x="790"/>
        <item x="464"/>
        <item x="783"/>
        <item x="284"/>
        <item x="869"/>
        <item x="682"/>
        <item x="649"/>
        <item x="475"/>
        <item x="387"/>
        <item x="19"/>
        <item x="9"/>
        <item x="232"/>
        <item x="349"/>
        <item x="150"/>
        <item x="89"/>
        <item x="613"/>
        <item x="964"/>
        <item x="944"/>
        <item x="525"/>
        <item x="837"/>
        <item x="278"/>
        <item x="702"/>
        <item x="733"/>
        <item x="685"/>
        <item x="28"/>
        <item x="228"/>
        <item x="602"/>
        <item x="542"/>
        <item x="23"/>
        <item x="781"/>
        <item x="269"/>
        <item x="38"/>
        <item x="656"/>
        <item x="189"/>
        <item x="769"/>
        <item x="803"/>
        <item x="74"/>
        <item x="350"/>
        <item x="33"/>
        <item x="177"/>
        <item x="704"/>
        <item x="609"/>
        <item x="584"/>
        <item x="680"/>
        <item x="578"/>
        <item x="819"/>
        <item x="593"/>
        <item x="498"/>
        <item x="418"/>
        <item x="83"/>
        <item x="316"/>
        <item x="212"/>
        <item x="500"/>
        <item x="820"/>
        <item x="231"/>
        <item x="182"/>
        <item x="585"/>
        <item x="883"/>
        <item x="614"/>
        <item x="807"/>
        <item x="858"/>
        <item x="11"/>
        <item x="780"/>
        <item x="221"/>
        <item x="979"/>
        <item x="44"/>
        <item x="982"/>
        <item x="160"/>
        <item x="299"/>
        <item x="209"/>
        <item x="327"/>
        <item x="292"/>
        <item x="407"/>
        <item x="395"/>
        <item x="91"/>
        <item x="548"/>
        <item x="945"/>
        <item x="732"/>
        <item x="375"/>
        <item x="154"/>
        <item x="155"/>
        <item x="242"/>
        <item x="243"/>
        <item x="213"/>
        <item x="469"/>
        <item x="520"/>
        <item x="420"/>
        <item x="459"/>
        <item x="398"/>
        <item x="272"/>
        <item x="955"/>
        <item x="914"/>
        <item x="308"/>
        <item x="873"/>
        <item x="870"/>
        <item x="46"/>
        <item x="396"/>
        <item x="0"/>
        <item x="933"/>
        <item x="271"/>
        <item x="297"/>
        <item x="678"/>
        <item x="546"/>
        <item x="687"/>
        <item x="417"/>
        <item x="158"/>
        <item x="931"/>
        <item x="891"/>
        <item x="947"/>
        <item x="850"/>
        <item x="330"/>
        <item x="72"/>
        <item x="169"/>
        <item x="854"/>
        <item x="951"/>
        <item x="624"/>
        <item x="921"/>
        <item x="558"/>
        <item x="381"/>
        <item x="198"/>
        <item x="342"/>
        <item x="616"/>
        <item x="245"/>
        <item x="460"/>
        <item x="79"/>
        <item x="302"/>
        <item x="159"/>
        <item x="332"/>
        <item x="905"/>
        <item x="178"/>
        <item x="745"/>
        <item x="190"/>
        <item x="151"/>
        <item x="477"/>
        <item x="385"/>
        <item x="910"/>
        <item x="92"/>
        <item x="323"/>
        <item x="134"/>
        <item x="205"/>
        <item x="401"/>
        <item x="13"/>
        <item x="382"/>
        <item x="714"/>
        <item x="592"/>
        <item x="890"/>
        <item x="654"/>
        <item x="487"/>
        <item x="705"/>
        <item x="156"/>
        <item x="333"/>
        <item x="64"/>
        <item x="422"/>
        <item x="674"/>
        <item x="838"/>
        <item x="383"/>
        <item x="948"/>
        <item x="655"/>
        <item x="479"/>
        <item x="805"/>
        <item x="275"/>
        <item x="218"/>
        <item x="934"/>
        <item x="753"/>
        <item x="345"/>
        <item x="7"/>
        <item x="544"/>
        <item x="114"/>
        <item x="216"/>
        <item x="305"/>
        <item x="976"/>
        <item x="32"/>
        <item x="936"/>
        <item x="501"/>
        <item x="321"/>
        <item x="165"/>
        <item x="809"/>
        <item x="495"/>
        <item x="830"/>
        <item x="892"/>
        <item x="556"/>
        <item x="88"/>
        <item x="509"/>
        <item x="727"/>
        <item x="312"/>
        <item x="377"/>
        <item x="661"/>
        <item x="844"/>
        <item x="310"/>
        <item x="804"/>
        <item x="224"/>
        <item x="598"/>
        <item x="211"/>
        <item x="795"/>
        <item x="744"/>
        <item x="404"/>
        <item x="518"/>
        <item x="827"/>
        <item x="58"/>
        <item x="864"/>
        <item x="662"/>
        <item x="618"/>
        <item x="86"/>
        <item x="21"/>
        <item x="729"/>
        <item x="929"/>
        <item x="577"/>
        <item x="984"/>
        <item x="667"/>
        <item x="411"/>
        <item x="628"/>
        <item x="865"/>
        <item x="660"/>
        <item x="425"/>
        <item x="240"/>
        <item x="959"/>
        <item x="386"/>
        <item x="608"/>
        <item x="935"/>
        <item x="41"/>
        <item x="735"/>
        <item x="17"/>
        <item x="519"/>
        <item x="367"/>
        <item x="823"/>
        <item x="438"/>
        <item x="162"/>
        <item x="8"/>
        <item x="554"/>
        <item x="540"/>
        <item x="217"/>
        <item x="980"/>
        <item x="725"/>
        <item x="711"/>
        <item x="204"/>
        <item x="562"/>
        <item x="777"/>
        <item x="526"/>
        <item x="716"/>
        <item x="419"/>
        <item x="95"/>
        <item x="130"/>
        <item x="197"/>
        <item x="904"/>
        <item x="402"/>
        <item x="528"/>
        <item x="437"/>
        <item x="102"/>
        <item x="449"/>
        <item x="563"/>
        <item x="248"/>
        <item x="276"/>
        <item x="836"/>
        <item x="229"/>
        <item x="899"/>
        <item x="856"/>
        <item x="257"/>
        <item x="144"/>
        <item x="522"/>
        <item x="684"/>
        <item x="902"/>
        <item x="406"/>
        <item x="444"/>
        <item x="164"/>
        <item x="749"/>
        <item x="625"/>
        <item x="363"/>
        <item x="167"/>
        <item x="413"/>
        <item x="605"/>
        <item x="496"/>
        <item x="760"/>
        <item x="651"/>
        <item x="329"/>
        <item x="116"/>
        <item x="521"/>
        <item x="603"/>
        <item x="529"/>
        <item x="135"/>
        <item x="938"/>
        <item x="195"/>
        <item x="539"/>
        <item x="71"/>
        <item x="604"/>
        <item x="300"/>
        <item x="100"/>
        <item x="627"/>
        <item x="917"/>
        <item x="457"/>
        <item x="766"/>
        <item x="967"/>
        <item x="580"/>
        <item x="31"/>
        <item x="76"/>
        <item x="439"/>
        <item x="939"/>
        <item x="596"/>
        <item x="630"/>
        <item x="708"/>
        <item x="490"/>
        <item x="829"/>
        <item x="436"/>
        <item x="930"/>
        <item x="531"/>
        <item x="568"/>
        <item x="686"/>
        <item x="715"/>
        <item x="104"/>
        <item x="191"/>
        <item x="18"/>
        <item x="553"/>
        <item x="110"/>
        <item x="925"/>
        <item x="919"/>
        <item x="1"/>
        <item x="180"/>
        <item x="81"/>
        <item x="241"/>
        <item x="101"/>
        <item x="67"/>
        <item x="511"/>
        <item x="339"/>
        <item x="516"/>
        <item x="203"/>
        <item x="550"/>
        <item x="147"/>
        <item x="737"/>
        <item x="887"/>
        <item x="653"/>
        <item x="527"/>
        <item x="273"/>
        <item x="818"/>
        <item x="903"/>
        <item x="253"/>
        <item x="207"/>
        <item x="318"/>
        <item x="171"/>
        <item x="594"/>
        <item x="15"/>
        <item x="875"/>
        <item x="70"/>
        <item x="893"/>
        <item x="194"/>
        <item x="247"/>
        <item x="918"/>
        <item x="671"/>
        <item x="647"/>
        <item t="default"/>
      </items>
    </pivotField>
    <pivotField showAll="0"/>
    <pivotField showAll="0"/>
    <pivotField showAll="0"/>
    <pivotField showAll="0"/>
    <pivotField showAll="0"/>
    <pivotField showAll="0"/>
    <pivotField showAll="0">
      <items count="43">
        <item x="12"/>
        <item x="25"/>
        <item x="33"/>
        <item x="15"/>
        <item x="3"/>
        <item x="31"/>
        <item x="22"/>
        <item x="24"/>
        <item x="18"/>
        <item x="16"/>
        <item x="6"/>
        <item x="0"/>
        <item x="29"/>
        <item x="13"/>
        <item x="5"/>
        <item x="9"/>
        <item x="27"/>
        <item x="8"/>
        <item x="10"/>
        <item x="19"/>
        <item x="11"/>
        <item x="17"/>
        <item x="7"/>
        <item x="23"/>
        <item x="39"/>
        <item x="34"/>
        <item x="38"/>
        <item x="4"/>
        <item x="21"/>
        <item x="36"/>
        <item x="32"/>
        <item x="2"/>
        <item x="20"/>
        <item x="26"/>
        <item x="1"/>
        <item x="28"/>
        <item x="40"/>
        <item x="30"/>
        <item x="35"/>
        <item x="37"/>
        <item x="41"/>
        <item x="14"/>
        <item t="default"/>
      </items>
    </pivotField>
    <pivotField showAll="0"/>
    <pivotField dataField="1" showAll="0"/>
    <pivotField showAll="0">
      <items count="4">
        <item x="2"/>
        <item x="0"/>
        <item x="1"/>
        <item t="default"/>
      </items>
    </pivotField>
    <pivotField numFmtId="9" showAll="0">
      <items count="42">
        <item x="12"/>
        <item x="32"/>
        <item x="20"/>
        <item x="23"/>
        <item x="29"/>
        <item x="16"/>
        <item x="37"/>
        <item x="24"/>
        <item x="15"/>
        <item x="11"/>
        <item x="10"/>
        <item x="2"/>
        <item x="28"/>
        <item x="34"/>
        <item x="26"/>
        <item x="14"/>
        <item x="6"/>
        <item x="7"/>
        <item x="35"/>
        <item x="0"/>
        <item x="25"/>
        <item x="22"/>
        <item x="21"/>
        <item x="4"/>
        <item x="1"/>
        <item x="27"/>
        <item x="8"/>
        <item x="13"/>
        <item x="30"/>
        <item x="19"/>
        <item x="3"/>
        <item x="38"/>
        <item x="18"/>
        <item x="9"/>
        <item x="5"/>
        <item x="36"/>
        <item x="31"/>
        <item x="33"/>
        <item x="40"/>
        <item x="39"/>
        <item x="17"/>
        <item t="default"/>
      </items>
    </pivotField>
    <pivotField showAll="0"/>
    <pivotField showAll="0"/>
    <pivotField showAll="0">
      <items count="21">
        <item x="10"/>
        <item x="6"/>
        <item x="12"/>
        <item x="17"/>
        <item x="3"/>
        <item x="14"/>
        <item x="5"/>
        <item x="4"/>
        <item x="13"/>
        <item x="1"/>
        <item x="18"/>
        <item x="15"/>
        <item x="0"/>
        <item x="9"/>
        <item x="11"/>
        <item x="2"/>
        <item x="8"/>
        <item x="16"/>
        <item x="19"/>
        <item x="7"/>
        <item t="default"/>
      </items>
    </pivotField>
    <pivotField showAll="0">
      <items count="21">
        <item x="3"/>
        <item x="10"/>
        <item x="4"/>
        <item x="6"/>
        <item x="7"/>
        <item x="0"/>
        <item x="1"/>
        <item x="12"/>
        <item x="11"/>
        <item x="5"/>
        <item x="13"/>
        <item x="9"/>
        <item x="14"/>
        <item x="15"/>
        <item x="8"/>
        <item x="2"/>
        <item x="16"/>
        <item x="19"/>
        <item x="17"/>
        <item x="18"/>
        <item t="default"/>
      </items>
    </pivotField>
    <pivotField showAll="0"/>
    <pivotField showAll="0">
      <items count="3">
        <item x="0"/>
        <item x="1"/>
        <item t="default"/>
      </items>
    </pivotField>
  </pivotFields>
  <rowFields count="1">
    <field x="1"/>
  </rowFields>
  <rowItems count="9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t="grand">
      <x/>
    </i>
  </rowItems>
  <colItems count="1">
    <i/>
  </colItems>
  <dataFields count="1">
    <dataField name="Sum of rating"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D748C0-41E6-4F0C-A04F-B83138FC6D65}" name="PivotTable8"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B14" firstHeaderRow="1"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5"/>
        <item x="0"/>
        <item x="8"/>
        <item x="6"/>
        <item x="9"/>
        <item x="2"/>
        <item x="10"/>
        <item x="1"/>
        <item x="7"/>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11">
    <i>
      <x/>
    </i>
    <i>
      <x v="1"/>
    </i>
    <i>
      <x v="2"/>
    </i>
    <i>
      <x v="3"/>
    </i>
    <i>
      <x v="4"/>
    </i>
    <i>
      <x v="5"/>
    </i>
    <i>
      <x v="6"/>
    </i>
    <i>
      <x v="7"/>
    </i>
    <i>
      <x v="8"/>
    </i>
    <i>
      <x v="9"/>
    </i>
    <i>
      <x v="10"/>
    </i>
  </rowItems>
  <colItems count="1">
    <i/>
  </colItems>
  <dataFields count="1">
    <dataField name="Sum of rating"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6BEC87-979C-44A3-B7F7-8ED1C436D4E7}" name="PivotTable1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B19" firstHeaderRow="1"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6">
        <item x="14"/>
        <item x="13"/>
        <item x="3"/>
        <item x="1"/>
        <item x="12"/>
        <item x="2"/>
        <item x="8"/>
        <item x="4"/>
        <item x="0"/>
        <item x="7"/>
        <item x="10"/>
        <item x="15"/>
        <item x="9"/>
        <item x="11"/>
        <item x="6"/>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6"/>
  </rowFields>
  <rowItems count="16">
    <i>
      <x/>
    </i>
    <i>
      <x v="1"/>
    </i>
    <i>
      <x v="2"/>
    </i>
    <i>
      <x v="3"/>
    </i>
    <i>
      <x v="4"/>
    </i>
    <i>
      <x v="5"/>
    </i>
    <i>
      <x v="6"/>
    </i>
    <i>
      <x v="7"/>
    </i>
    <i>
      <x v="8"/>
    </i>
    <i>
      <x v="9"/>
    </i>
    <i>
      <x v="10"/>
    </i>
    <i>
      <x v="11"/>
    </i>
    <i>
      <x v="12"/>
    </i>
    <i>
      <x v="13"/>
    </i>
    <i>
      <x v="14"/>
    </i>
    <i>
      <x v="15"/>
    </i>
  </rowItems>
  <colItems count="1">
    <i/>
  </colItems>
  <dataFields count="1">
    <dataField name="Average of client_satisfaction" fld="12"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5CC34B-C7DD-4AD5-A883-A8332FA6F190}" name="PivotTable24"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B6" firstHeaderRow="1"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0"/>
        <item x="1"/>
      </items>
      <extLst>
        <ext xmlns:x14="http://schemas.microsoft.com/office/spreadsheetml/2009/9/main" uri="{2946ED86-A175-432a-8AC1-64E0C546D7DE}">
          <x14:pivotField fillDownLabels="1"/>
        </ext>
      </extLst>
    </pivotField>
    <pivotField dataField="1"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1"/>
  </rowFields>
  <rowItems count="3">
    <i>
      <x/>
    </i>
    <i>
      <x v="1"/>
    </i>
    <i>
      <x v="2"/>
    </i>
  </rowItems>
  <colItems count="1">
    <i/>
  </colItems>
  <dataFields count="1">
    <dataField name="Average of client_satisfaction" fld="12"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69C6D6-2262-457A-9C38-A2F5575B14BE}" name="PivotTable32"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B25" firstHeaderRow="1"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2">
        <item x="8"/>
        <item x="1"/>
        <item x="12"/>
        <item x="15"/>
        <item x="19"/>
        <item x="17"/>
        <item x="16"/>
        <item x="2"/>
        <item x="11"/>
        <item x="4"/>
        <item x="0"/>
        <item x="10"/>
        <item x="20"/>
        <item x="3"/>
        <item x="14"/>
        <item x="18"/>
        <item x="13"/>
        <item x="21"/>
        <item x="6"/>
        <item x="7"/>
        <item x="5"/>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5"/>
  </rowFields>
  <rowItems count="22">
    <i>
      <x/>
    </i>
    <i>
      <x v="1"/>
    </i>
    <i>
      <x v="2"/>
    </i>
    <i>
      <x v="3"/>
    </i>
    <i>
      <x v="4"/>
    </i>
    <i>
      <x v="5"/>
    </i>
    <i>
      <x v="6"/>
    </i>
    <i>
      <x v="7"/>
    </i>
    <i>
      <x v="8"/>
    </i>
    <i>
      <x v="9"/>
    </i>
    <i>
      <x v="10"/>
    </i>
    <i>
      <x v="11"/>
    </i>
    <i>
      <x v="12"/>
    </i>
    <i>
      <x v="13"/>
    </i>
    <i>
      <x v="14"/>
    </i>
    <i>
      <x v="15"/>
    </i>
    <i>
      <x v="16"/>
    </i>
    <i>
      <x v="17"/>
    </i>
    <i>
      <x v="18"/>
    </i>
    <i>
      <x v="19"/>
    </i>
    <i>
      <x v="20"/>
    </i>
    <i>
      <x v="21"/>
    </i>
  </rowItems>
  <colItems count="1">
    <i/>
  </colItems>
  <dataFields count="1">
    <dataField name="Average of client_satisfaction" fld="12"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E0DCA2-C242-4FE2-8817-520907FAD912}" autoFormatId="16" applyNumberFormats="0" applyBorderFormats="0" applyFontFormats="0" applyPatternFormats="0" applyAlignmentFormats="0" applyWidthHeightFormats="0">
  <queryTableRefresh nextId="20" unboundColumnsRight="1">
    <queryTableFields count="19">
      <queryTableField id="1" name="freelancer_ID" tableColumnId="1"/>
      <queryTableField id="2" name="name" tableColumnId="2"/>
      <queryTableField id="3" name="gender" tableColumnId="3"/>
      <queryTableField id="4" name="age" tableColumnId="4"/>
      <queryTableField id="5" name="country" tableColumnId="5"/>
      <queryTableField id="6" name="language" tableColumnId="6"/>
      <queryTableField id="7" name="primary_skill" tableColumnId="7"/>
      <queryTableField id="8" name="years_of_experience" tableColumnId="8"/>
      <queryTableField id="9" name="hourly_rate (USD)" tableColumnId="9"/>
      <queryTableField id="10" name="rating" tableColumnId="10"/>
      <queryTableField id="11" name="is_active" tableColumnId="11"/>
      <queryTableField id="12" name="client_satisfaction" tableColumnId="12"/>
      <queryTableField id="13" name="Notes" tableColumnId="13"/>
      <queryTableField id="14" name="Status" tableColumnId="14"/>
      <queryTableField id="15" name="no of projects " tableColumnId="15"/>
      <queryTableField id="16" name="duration_months" tableColumnId="16"/>
      <queryTableField id="17" name="Duration Period" tableColumnId="17"/>
      <queryTableField id="18" name="Client satisfaction analysis"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elancer_ID" xr10:uid="{B029FDC2-7CF4-4804-840B-FEF12FF25849}" sourceName="freelancer_ID">
  <pivotTables>
    <pivotTable tabId="6" name="PivotTable2"/>
  </pivotTables>
  <data>
    <tabular pivotCacheId="559654278">
      <items count="1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active" xr10:uid="{17F602B0-406A-4A28-BAB1-57246D383927}" sourceName="is_active">
  <pivotTables>
    <pivotTable tabId="6" name="PivotTable2"/>
  </pivotTables>
  <data>
    <tabular pivotCacheId="55965427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elancer_ID1" xr10:uid="{CE0215B3-3096-4CE7-B04A-024A3E0F0AEF}" sourceName="[Range].[freelancer_ID]">
  <pivotTables>
    <pivotTable tabId="6" name="PivotTable4"/>
  </pivotTables>
  <data>
    <olap pivotCacheId="542822818">
      <levels count="2">
        <level uniqueName="[Range].[freelancer_ID].[(All)]" sourceCaption="(All)" count="0"/>
        <level uniqueName="[Range].[freelancer_ID].[freelancer_ID]" sourceCaption="freelancer_ID" count="1000">
          <ranges>
            <range startItem="0">
              <i n="[Range].[freelancer_ID].&amp;[FL250001]" c="FL250001"/>
              <i n="[Range].[freelancer_ID].&amp;[FL250002]" c="FL250002"/>
              <i n="[Range].[freelancer_ID].&amp;[FL250003]" c="FL250003"/>
              <i n="[Range].[freelancer_ID].&amp;[FL250004]" c="FL250004"/>
              <i n="[Range].[freelancer_ID].&amp;[FL250005]" c="FL250005"/>
              <i n="[Range].[freelancer_ID].&amp;[FL250006]" c="FL250006"/>
              <i n="[Range].[freelancer_ID].&amp;[FL250007]" c="FL250007"/>
              <i n="[Range].[freelancer_ID].&amp;[FL250008]" c="FL250008"/>
              <i n="[Range].[freelancer_ID].&amp;[FL250009]" c="FL250009"/>
              <i n="[Range].[freelancer_ID].&amp;[FL250010]" c="FL250010"/>
              <i n="[Range].[freelancer_ID].&amp;[FL250011]" c="FL250011"/>
              <i n="[Range].[freelancer_ID].&amp;[FL250012]" c="FL250012"/>
              <i n="[Range].[freelancer_ID].&amp;[FL250013]" c="FL250013"/>
              <i n="[Range].[freelancer_ID].&amp;[FL250014]" c="FL250014"/>
              <i n="[Range].[freelancer_ID].&amp;[FL250015]" c="FL250015"/>
              <i n="[Range].[freelancer_ID].&amp;[FL250016]" c="FL250016"/>
              <i n="[Range].[freelancer_ID].&amp;[FL250017]" c="FL250017"/>
              <i n="[Range].[freelancer_ID].&amp;[FL250018]" c="FL250018"/>
              <i n="[Range].[freelancer_ID].&amp;[FL250019]" c="FL250019"/>
              <i n="[Range].[freelancer_ID].&amp;[FL250020]" c="FL250020"/>
              <i n="[Range].[freelancer_ID].&amp;[FL250021]" c="FL250021"/>
              <i n="[Range].[freelancer_ID].&amp;[FL250022]" c="FL250022"/>
              <i n="[Range].[freelancer_ID].&amp;[FL250023]" c="FL250023"/>
              <i n="[Range].[freelancer_ID].&amp;[FL250024]" c="FL250024"/>
              <i n="[Range].[freelancer_ID].&amp;[FL250025]" c="FL250025"/>
              <i n="[Range].[freelancer_ID].&amp;[FL250026]" c="FL250026"/>
              <i n="[Range].[freelancer_ID].&amp;[FL250027]" c="FL250027"/>
              <i n="[Range].[freelancer_ID].&amp;[FL250028]" c="FL250028"/>
              <i n="[Range].[freelancer_ID].&amp;[FL250029]" c="FL250029"/>
              <i n="[Range].[freelancer_ID].&amp;[FL250030]" c="FL250030"/>
              <i n="[Range].[freelancer_ID].&amp;[FL250031]" c="FL250031"/>
              <i n="[Range].[freelancer_ID].&amp;[FL250032]" c="FL250032"/>
              <i n="[Range].[freelancer_ID].&amp;[FL250033]" c="FL250033"/>
              <i n="[Range].[freelancer_ID].&amp;[FL250034]" c="FL250034"/>
              <i n="[Range].[freelancer_ID].&amp;[FL250035]" c="FL250035"/>
              <i n="[Range].[freelancer_ID].&amp;[FL250036]" c="FL250036"/>
              <i n="[Range].[freelancer_ID].&amp;[FL250037]" c="FL250037"/>
              <i n="[Range].[freelancer_ID].&amp;[FL250038]" c="FL250038"/>
              <i n="[Range].[freelancer_ID].&amp;[FL250039]" c="FL250039"/>
              <i n="[Range].[freelancer_ID].&amp;[FL250040]" c="FL250040"/>
              <i n="[Range].[freelancer_ID].&amp;[FL250041]" c="FL250041"/>
              <i n="[Range].[freelancer_ID].&amp;[FL250042]" c="FL250042"/>
              <i n="[Range].[freelancer_ID].&amp;[FL250043]" c="FL250043"/>
              <i n="[Range].[freelancer_ID].&amp;[FL250044]" c="FL250044"/>
              <i n="[Range].[freelancer_ID].&amp;[FL250045]" c="FL250045"/>
              <i n="[Range].[freelancer_ID].&amp;[FL250046]" c="FL250046"/>
              <i n="[Range].[freelancer_ID].&amp;[FL250047]" c="FL250047"/>
              <i n="[Range].[freelancer_ID].&amp;[FL250048]" c="FL250048"/>
              <i n="[Range].[freelancer_ID].&amp;[FL250049]" c="FL250049"/>
              <i n="[Range].[freelancer_ID].&amp;[FL250050]" c="FL250050"/>
              <i n="[Range].[freelancer_ID].&amp;[FL250051]" c="FL250051"/>
              <i n="[Range].[freelancer_ID].&amp;[FL250052]" c="FL250052"/>
              <i n="[Range].[freelancer_ID].&amp;[FL250053]" c="FL250053"/>
              <i n="[Range].[freelancer_ID].&amp;[FL250054]" c="FL250054"/>
              <i n="[Range].[freelancer_ID].&amp;[FL250055]" c="FL250055"/>
              <i n="[Range].[freelancer_ID].&amp;[FL250056]" c="FL250056"/>
              <i n="[Range].[freelancer_ID].&amp;[FL250057]" c="FL250057"/>
              <i n="[Range].[freelancer_ID].&amp;[FL250058]" c="FL250058"/>
              <i n="[Range].[freelancer_ID].&amp;[FL250059]" c="FL250059"/>
              <i n="[Range].[freelancer_ID].&amp;[FL250060]" c="FL250060"/>
              <i n="[Range].[freelancer_ID].&amp;[FL250061]" c="FL250061"/>
              <i n="[Range].[freelancer_ID].&amp;[FL250062]" c="FL250062"/>
              <i n="[Range].[freelancer_ID].&amp;[FL250063]" c="FL250063"/>
              <i n="[Range].[freelancer_ID].&amp;[FL250064]" c="FL250064"/>
              <i n="[Range].[freelancer_ID].&amp;[FL250065]" c="FL250065"/>
              <i n="[Range].[freelancer_ID].&amp;[FL250066]" c="FL250066"/>
              <i n="[Range].[freelancer_ID].&amp;[FL250067]" c="FL250067"/>
              <i n="[Range].[freelancer_ID].&amp;[FL250068]" c="FL250068"/>
              <i n="[Range].[freelancer_ID].&amp;[FL250069]" c="FL250069"/>
              <i n="[Range].[freelancer_ID].&amp;[FL250070]" c="FL250070"/>
              <i n="[Range].[freelancer_ID].&amp;[FL250071]" c="FL250071"/>
              <i n="[Range].[freelancer_ID].&amp;[FL250072]" c="FL250072"/>
              <i n="[Range].[freelancer_ID].&amp;[FL250073]" c="FL250073"/>
              <i n="[Range].[freelancer_ID].&amp;[FL250074]" c="FL250074"/>
              <i n="[Range].[freelancer_ID].&amp;[FL250075]" c="FL250075"/>
              <i n="[Range].[freelancer_ID].&amp;[FL250076]" c="FL250076"/>
              <i n="[Range].[freelancer_ID].&amp;[FL250077]" c="FL250077"/>
              <i n="[Range].[freelancer_ID].&amp;[FL250078]" c="FL250078"/>
              <i n="[Range].[freelancer_ID].&amp;[FL250079]" c="FL250079"/>
              <i n="[Range].[freelancer_ID].&amp;[FL250080]" c="FL250080"/>
              <i n="[Range].[freelancer_ID].&amp;[FL250081]" c="FL250081"/>
              <i n="[Range].[freelancer_ID].&amp;[FL250082]" c="FL250082"/>
              <i n="[Range].[freelancer_ID].&amp;[FL250083]" c="FL250083"/>
              <i n="[Range].[freelancer_ID].&amp;[FL250084]" c="FL250084"/>
              <i n="[Range].[freelancer_ID].&amp;[FL250085]" c="FL250085"/>
              <i n="[Range].[freelancer_ID].&amp;[FL250086]" c="FL250086"/>
              <i n="[Range].[freelancer_ID].&amp;[FL250087]" c="FL250087"/>
              <i n="[Range].[freelancer_ID].&amp;[FL250088]" c="FL250088"/>
              <i n="[Range].[freelancer_ID].&amp;[FL250089]" c="FL250089"/>
              <i n="[Range].[freelancer_ID].&amp;[FL250090]" c="FL250090"/>
              <i n="[Range].[freelancer_ID].&amp;[FL250091]" c="FL250091"/>
              <i n="[Range].[freelancer_ID].&amp;[FL250092]" c="FL250092"/>
              <i n="[Range].[freelancer_ID].&amp;[FL250093]" c="FL250093"/>
              <i n="[Range].[freelancer_ID].&amp;[FL250094]" c="FL250094"/>
              <i n="[Range].[freelancer_ID].&amp;[FL250095]" c="FL250095"/>
              <i n="[Range].[freelancer_ID].&amp;[FL250096]" c="FL250096"/>
              <i n="[Range].[freelancer_ID].&amp;[FL250097]" c="FL250097"/>
              <i n="[Range].[freelancer_ID].&amp;[FL250098]" c="FL250098"/>
              <i n="[Range].[freelancer_ID].&amp;[FL250099]" c="FL250099"/>
              <i n="[Range].[freelancer_ID].&amp;[FL250100]" c="FL250100"/>
              <i n="[Range].[freelancer_ID].&amp;[FL250101]" c="FL250101"/>
              <i n="[Range].[freelancer_ID].&amp;[FL250102]" c="FL250102"/>
              <i n="[Range].[freelancer_ID].&amp;[FL250103]" c="FL250103"/>
              <i n="[Range].[freelancer_ID].&amp;[FL250104]" c="FL250104"/>
              <i n="[Range].[freelancer_ID].&amp;[FL250105]" c="FL250105"/>
              <i n="[Range].[freelancer_ID].&amp;[FL250106]" c="FL250106"/>
              <i n="[Range].[freelancer_ID].&amp;[FL250107]" c="FL250107"/>
              <i n="[Range].[freelancer_ID].&amp;[FL250108]" c="FL250108"/>
              <i n="[Range].[freelancer_ID].&amp;[FL250109]" c="FL250109"/>
              <i n="[Range].[freelancer_ID].&amp;[FL250110]" c="FL250110"/>
              <i n="[Range].[freelancer_ID].&amp;[FL250111]" c="FL250111"/>
              <i n="[Range].[freelancer_ID].&amp;[FL250112]" c="FL250112"/>
              <i n="[Range].[freelancer_ID].&amp;[FL250113]" c="FL250113"/>
              <i n="[Range].[freelancer_ID].&amp;[FL250114]" c="FL250114"/>
              <i n="[Range].[freelancer_ID].&amp;[FL250115]" c="FL250115"/>
              <i n="[Range].[freelancer_ID].&amp;[FL250116]" c="FL250116"/>
              <i n="[Range].[freelancer_ID].&amp;[FL250117]" c="FL250117"/>
              <i n="[Range].[freelancer_ID].&amp;[FL250118]" c="FL250118"/>
              <i n="[Range].[freelancer_ID].&amp;[FL250119]" c="FL250119"/>
              <i n="[Range].[freelancer_ID].&amp;[FL250120]" c="FL250120"/>
              <i n="[Range].[freelancer_ID].&amp;[FL250121]" c="FL250121"/>
              <i n="[Range].[freelancer_ID].&amp;[FL250122]" c="FL250122"/>
              <i n="[Range].[freelancer_ID].&amp;[FL250123]" c="FL250123"/>
              <i n="[Range].[freelancer_ID].&amp;[FL250124]" c="FL250124"/>
              <i n="[Range].[freelancer_ID].&amp;[FL250125]" c="FL250125"/>
              <i n="[Range].[freelancer_ID].&amp;[FL250126]" c="FL250126"/>
              <i n="[Range].[freelancer_ID].&amp;[FL250127]" c="FL250127"/>
              <i n="[Range].[freelancer_ID].&amp;[FL250128]" c="FL250128"/>
              <i n="[Range].[freelancer_ID].&amp;[FL250129]" c="FL250129"/>
              <i n="[Range].[freelancer_ID].&amp;[FL250130]" c="FL250130"/>
              <i n="[Range].[freelancer_ID].&amp;[FL250131]" c="FL250131"/>
              <i n="[Range].[freelancer_ID].&amp;[FL250132]" c="FL250132"/>
              <i n="[Range].[freelancer_ID].&amp;[FL250133]" c="FL250133"/>
              <i n="[Range].[freelancer_ID].&amp;[FL250134]" c="FL250134"/>
              <i n="[Range].[freelancer_ID].&amp;[FL250135]" c="FL250135"/>
              <i n="[Range].[freelancer_ID].&amp;[FL250136]" c="FL250136"/>
              <i n="[Range].[freelancer_ID].&amp;[FL250137]" c="FL250137"/>
              <i n="[Range].[freelancer_ID].&amp;[FL250138]" c="FL250138"/>
              <i n="[Range].[freelancer_ID].&amp;[FL250139]" c="FL250139"/>
              <i n="[Range].[freelancer_ID].&amp;[FL250140]" c="FL250140"/>
              <i n="[Range].[freelancer_ID].&amp;[FL250141]" c="FL250141"/>
              <i n="[Range].[freelancer_ID].&amp;[FL250142]" c="FL250142"/>
              <i n="[Range].[freelancer_ID].&amp;[FL250143]" c="FL250143"/>
              <i n="[Range].[freelancer_ID].&amp;[FL250144]" c="FL250144"/>
              <i n="[Range].[freelancer_ID].&amp;[FL250145]" c="FL250145"/>
              <i n="[Range].[freelancer_ID].&amp;[FL250146]" c="FL250146"/>
              <i n="[Range].[freelancer_ID].&amp;[FL250147]" c="FL250147"/>
              <i n="[Range].[freelancer_ID].&amp;[FL250148]" c="FL250148"/>
              <i n="[Range].[freelancer_ID].&amp;[FL250149]" c="FL250149"/>
              <i n="[Range].[freelancer_ID].&amp;[FL250150]" c="FL250150"/>
              <i n="[Range].[freelancer_ID].&amp;[FL250151]" c="FL250151"/>
              <i n="[Range].[freelancer_ID].&amp;[FL250152]" c="FL250152"/>
              <i n="[Range].[freelancer_ID].&amp;[FL250153]" c="FL250153"/>
              <i n="[Range].[freelancer_ID].&amp;[FL250154]" c="FL250154"/>
              <i n="[Range].[freelancer_ID].&amp;[FL250155]" c="FL250155"/>
              <i n="[Range].[freelancer_ID].&amp;[FL250156]" c="FL250156"/>
              <i n="[Range].[freelancer_ID].&amp;[FL250157]" c="FL250157"/>
              <i n="[Range].[freelancer_ID].&amp;[FL250158]" c="FL250158"/>
              <i n="[Range].[freelancer_ID].&amp;[FL250159]" c="FL250159"/>
              <i n="[Range].[freelancer_ID].&amp;[FL250160]" c="FL250160"/>
              <i n="[Range].[freelancer_ID].&amp;[FL250161]" c="FL250161"/>
              <i n="[Range].[freelancer_ID].&amp;[FL250162]" c="FL250162"/>
              <i n="[Range].[freelancer_ID].&amp;[FL250163]" c="FL250163"/>
              <i n="[Range].[freelancer_ID].&amp;[FL250164]" c="FL250164"/>
              <i n="[Range].[freelancer_ID].&amp;[FL250165]" c="FL250165"/>
              <i n="[Range].[freelancer_ID].&amp;[FL250166]" c="FL250166"/>
              <i n="[Range].[freelancer_ID].&amp;[FL250167]" c="FL250167"/>
              <i n="[Range].[freelancer_ID].&amp;[FL250168]" c="FL250168"/>
              <i n="[Range].[freelancer_ID].&amp;[FL250169]" c="FL250169"/>
              <i n="[Range].[freelancer_ID].&amp;[FL250170]" c="FL250170"/>
              <i n="[Range].[freelancer_ID].&amp;[FL250171]" c="FL250171"/>
              <i n="[Range].[freelancer_ID].&amp;[FL250172]" c="FL250172"/>
              <i n="[Range].[freelancer_ID].&amp;[FL250173]" c="FL250173"/>
              <i n="[Range].[freelancer_ID].&amp;[FL250174]" c="FL250174"/>
              <i n="[Range].[freelancer_ID].&amp;[FL250175]" c="FL250175"/>
              <i n="[Range].[freelancer_ID].&amp;[FL250176]" c="FL250176"/>
              <i n="[Range].[freelancer_ID].&amp;[FL250177]" c="FL250177"/>
              <i n="[Range].[freelancer_ID].&amp;[FL250178]" c="FL250178"/>
              <i n="[Range].[freelancer_ID].&amp;[FL250179]" c="FL250179"/>
              <i n="[Range].[freelancer_ID].&amp;[FL250180]" c="FL250180"/>
              <i n="[Range].[freelancer_ID].&amp;[FL250181]" c="FL250181"/>
              <i n="[Range].[freelancer_ID].&amp;[FL250182]" c="FL250182"/>
              <i n="[Range].[freelancer_ID].&amp;[FL250183]" c="FL250183"/>
              <i n="[Range].[freelancer_ID].&amp;[FL250184]" c="FL250184"/>
              <i n="[Range].[freelancer_ID].&amp;[FL250185]" c="FL250185"/>
              <i n="[Range].[freelancer_ID].&amp;[FL250186]" c="FL250186"/>
              <i n="[Range].[freelancer_ID].&amp;[FL250187]" c="FL250187"/>
              <i n="[Range].[freelancer_ID].&amp;[FL250188]" c="FL250188"/>
              <i n="[Range].[freelancer_ID].&amp;[FL250189]" c="FL250189"/>
              <i n="[Range].[freelancer_ID].&amp;[FL250190]" c="FL250190"/>
              <i n="[Range].[freelancer_ID].&amp;[FL250191]" c="FL250191"/>
              <i n="[Range].[freelancer_ID].&amp;[FL250192]" c="FL250192"/>
              <i n="[Range].[freelancer_ID].&amp;[FL250193]" c="FL250193"/>
              <i n="[Range].[freelancer_ID].&amp;[FL250194]" c="FL250194"/>
              <i n="[Range].[freelancer_ID].&amp;[FL250195]" c="FL250195"/>
              <i n="[Range].[freelancer_ID].&amp;[FL250196]" c="FL250196"/>
              <i n="[Range].[freelancer_ID].&amp;[FL250197]" c="FL250197"/>
              <i n="[Range].[freelancer_ID].&amp;[FL250198]" c="FL250198"/>
              <i n="[Range].[freelancer_ID].&amp;[FL250199]" c="FL250199"/>
              <i n="[Range].[freelancer_ID].&amp;[FL250200]" c="FL250200"/>
              <i n="[Range].[freelancer_ID].&amp;[FL250201]" c="FL250201"/>
              <i n="[Range].[freelancer_ID].&amp;[FL250202]" c="FL250202"/>
              <i n="[Range].[freelancer_ID].&amp;[FL250203]" c="FL250203"/>
              <i n="[Range].[freelancer_ID].&amp;[FL250204]" c="FL250204"/>
              <i n="[Range].[freelancer_ID].&amp;[FL250205]" c="FL250205"/>
              <i n="[Range].[freelancer_ID].&amp;[FL250206]" c="FL250206"/>
              <i n="[Range].[freelancer_ID].&amp;[FL250207]" c="FL250207"/>
              <i n="[Range].[freelancer_ID].&amp;[FL250208]" c="FL250208"/>
              <i n="[Range].[freelancer_ID].&amp;[FL250209]" c="FL250209"/>
              <i n="[Range].[freelancer_ID].&amp;[FL250210]" c="FL250210"/>
              <i n="[Range].[freelancer_ID].&amp;[FL250211]" c="FL250211"/>
              <i n="[Range].[freelancer_ID].&amp;[FL250212]" c="FL250212"/>
              <i n="[Range].[freelancer_ID].&amp;[FL250213]" c="FL250213"/>
              <i n="[Range].[freelancer_ID].&amp;[FL250214]" c="FL250214"/>
              <i n="[Range].[freelancer_ID].&amp;[FL250215]" c="FL250215"/>
              <i n="[Range].[freelancer_ID].&amp;[FL250216]" c="FL250216"/>
              <i n="[Range].[freelancer_ID].&amp;[FL250217]" c="FL250217"/>
              <i n="[Range].[freelancer_ID].&amp;[FL250218]" c="FL250218"/>
              <i n="[Range].[freelancer_ID].&amp;[FL250219]" c="FL250219"/>
              <i n="[Range].[freelancer_ID].&amp;[FL250220]" c="FL250220"/>
              <i n="[Range].[freelancer_ID].&amp;[FL250221]" c="FL250221"/>
              <i n="[Range].[freelancer_ID].&amp;[FL250222]" c="FL250222"/>
              <i n="[Range].[freelancer_ID].&amp;[FL250223]" c="FL250223"/>
              <i n="[Range].[freelancer_ID].&amp;[FL250224]" c="FL250224"/>
              <i n="[Range].[freelancer_ID].&amp;[FL250225]" c="FL250225"/>
              <i n="[Range].[freelancer_ID].&amp;[FL250226]" c="FL250226"/>
              <i n="[Range].[freelancer_ID].&amp;[FL250227]" c="FL250227"/>
              <i n="[Range].[freelancer_ID].&amp;[FL250228]" c="FL250228"/>
              <i n="[Range].[freelancer_ID].&amp;[FL250229]" c="FL250229"/>
              <i n="[Range].[freelancer_ID].&amp;[FL250230]" c="FL250230"/>
              <i n="[Range].[freelancer_ID].&amp;[FL250231]" c="FL250231"/>
              <i n="[Range].[freelancer_ID].&amp;[FL250232]" c="FL250232"/>
              <i n="[Range].[freelancer_ID].&amp;[FL250233]" c="FL250233"/>
              <i n="[Range].[freelancer_ID].&amp;[FL250234]" c="FL250234"/>
              <i n="[Range].[freelancer_ID].&amp;[FL250235]" c="FL250235"/>
              <i n="[Range].[freelancer_ID].&amp;[FL250236]" c="FL250236"/>
              <i n="[Range].[freelancer_ID].&amp;[FL250237]" c="FL250237"/>
              <i n="[Range].[freelancer_ID].&amp;[FL250238]" c="FL250238"/>
              <i n="[Range].[freelancer_ID].&amp;[FL250239]" c="FL250239"/>
              <i n="[Range].[freelancer_ID].&amp;[FL250240]" c="FL250240"/>
              <i n="[Range].[freelancer_ID].&amp;[FL250241]" c="FL250241"/>
              <i n="[Range].[freelancer_ID].&amp;[FL250242]" c="FL250242"/>
              <i n="[Range].[freelancer_ID].&amp;[FL250243]" c="FL250243"/>
              <i n="[Range].[freelancer_ID].&amp;[FL250244]" c="FL250244"/>
              <i n="[Range].[freelancer_ID].&amp;[FL250245]" c="FL250245"/>
              <i n="[Range].[freelancer_ID].&amp;[FL250246]" c="FL250246"/>
              <i n="[Range].[freelancer_ID].&amp;[FL250247]" c="FL250247"/>
              <i n="[Range].[freelancer_ID].&amp;[FL250248]" c="FL250248"/>
              <i n="[Range].[freelancer_ID].&amp;[FL250249]" c="FL250249"/>
              <i n="[Range].[freelancer_ID].&amp;[FL250250]" c="FL250250"/>
              <i n="[Range].[freelancer_ID].&amp;[FL250251]" c="FL250251"/>
              <i n="[Range].[freelancer_ID].&amp;[FL250252]" c="FL250252"/>
              <i n="[Range].[freelancer_ID].&amp;[FL250253]" c="FL250253"/>
              <i n="[Range].[freelancer_ID].&amp;[FL250254]" c="FL250254"/>
              <i n="[Range].[freelancer_ID].&amp;[FL250255]" c="FL250255"/>
              <i n="[Range].[freelancer_ID].&amp;[FL250256]" c="FL250256"/>
              <i n="[Range].[freelancer_ID].&amp;[FL250257]" c="FL250257"/>
              <i n="[Range].[freelancer_ID].&amp;[FL250258]" c="FL250258"/>
              <i n="[Range].[freelancer_ID].&amp;[FL250259]" c="FL250259"/>
              <i n="[Range].[freelancer_ID].&amp;[FL250260]" c="FL250260"/>
              <i n="[Range].[freelancer_ID].&amp;[FL250261]" c="FL250261"/>
              <i n="[Range].[freelancer_ID].&amp;[FL250262]" c="FL250262"/>
              <i n="[Range].[freelancer_ID].&amp;[FL250263]" c="FL250263"/>
              <i n="[Range].[freelancer_ID].&amp;[FL250264]" c="FL250264"/>
              <i n="[Range].[freelancer_ID].&amp;[FL250265]" c="FL250265"/>
              <i n="[Range].[freelancer_ID].&amp;[FL250266]" c="FL250266"/>
              <i n="[Range].[freelancer_ID].&amp;[FL250267]" c="FL250267"/>
              <i n="[Range].[freelancer_ID].&amp;[FL250268]" c="FL250268"/>
              <i n="[Range].[freelancer_ID].&amp;[FL250269]" c="FL250269"/>
              <i n="[Range].[freelancer_ID].&amp;[FL250270]" c="FL250270"/>
              <i n="[Range].[freelancer_ID].&amp;[FL250271]" c="FL250271"/>
              <i n="[Range].[freelancer_ID].&amp;[FL250272]" c="FL250272"/>
              <i n="[Range].[freelancer_ID].&amp;[FL250273]" c="FL250273"/>
              <i n="[Range].[freelancer_ID].&amp;[FL250274]" c="FL250274"/>
              <i n="[Range].[freelancer_ID].&amp;[FL250275]" c="FL250275"/>
              <i n="[Range].[freelancer_ID].&amp;[FL250276]" c="FL250276"/>
              <i n="[Range].[freelancer_ID].&amp;[FL250277]" c="FL250277"/>
              <i n="[Range].[freelancer_ID].&amp;[FL250278]" c="FL250278"/>
              <i n="[Range].[freelancer_ID].&amp;[FL250279]" c="FL250279"/>
              <i n="[Range].[freelancer_ID].&amp;[FL250280]" c="FL250280"/>
              <i n="[Range].[freelancer_ID].&amp;[FL250281]" c="FL250281"/>
              <i n="[Range].[freelancer_ID].&amp;[FL250282]" c="FL250282"/>
              <i n="[Range].[freelancer_ID].&amp;[FL250283]" c="FL250283"/>
              <i n="[Range].[freelancer_ID].&amp;[FL250284]" c="FL250284"/>
              <i n="[Range].[freelancer_ID].&amp;[FL250285]" c="FL250285"/>
              <i n="[Range].[freelancer_ID].&amp;[FL250286]" c="FL250286"/>
              <i n="[Range].[freelancer_ID].&amp;[FL250287]" c="FL250287"/>
              <i n="[Range].[freelancer_ID].&amp;[FL250288]" c="FL250288"/>
              <i n="[Range].[freelancer_ID].&amp;[FL250289]" c="FL250289"/>
              <i n="[Range].[freelancer_ID].&amp;[FL250290]" c="FL250290"/>
              <i n="[Range].[freelancer_ID].&amp;[FL250291]" c="FL250291"/>
              <i n="[Range].[freelancer_ID].&amp;[FL250292]" c="FL250292"/>
              <i n="[Range].[freelancer_ID].&amp;[FL250293]" c="FL250293"/>
              <i n="[Range].[freelancer_ID].&amp;[FL250294]" c="FL250294"/>
              <i n="[Range].[freelancer_ID].&amp;[FL250295]" c="FL250295"/>
              <i n="[Range].[freelancer_ID].&amp;[FL250296]" c="FL250296"/>
              <i n="[Range].[freelancer_ID].&amp;[FL250297]" c="FL250297"/>
              <i n="[Range].[freelancer_ID].&amp;[FL250298]" c="FL250298"/>
              <i n="[Range].[freelancer_ID].&amp;[FL250299]" c="FL250299"/>
              <i n="[Range].[freelancer_ID].&amp;[FL250300]" c="FL250300"/>
              <i n="[Range].[freelancer_ID].&amp;[FL250301]" c="FL250301"/>
              <i n="[Range].[freelancer_ID].&amp;[FL250302]" c="FL250302"/>
              <i n="[Range].[freelancer_ID].&amp;[FL250303]" c="FL250303"/>
              <i n="[Range].[freelancer_ID].&amp;[FL250304]" c="FL250304"/>
              <i n="[Range].[freelancer_ID].&amp;[FL250305]" c="FL250305"/>
              <i n="[Range].[freelancer_ID].&amp;[FL250306]" c="FL250306"/>
              <i n="[Range].[freelancer_ID].&amp;[FL250307]" c="FL250307"/>
              <i n="[Range].[freelancer_ID].&amp;[FL250308]" c="FL250308"/>
              <i n="[Range].[freelancer_ID].&amp;[FL250309]" c="FL250309"/>
              <i n="[Range].[freelancer_ID].&amp;[FL250310]" c="FL250310"/>
              <i n="[Range].[freelancer_ID].&amp;[FL250311]" c="FL250311"/>
              <i n="[Range].[freelancer_ID].&amp;[FL250312]" c="FL250312"/>
              <i n="[Range].[freelancer_ID].&amp;[FL250313]" c="FL250313"/>
              <i n="[Range].[freelancer_ID].&amp;[FL250314]" c="FL250314"/>
              <i n="[Range].[freelancer_ID].&amp;[FL250315]" c="FL250315"/>
              <i n="[Range].[freelancer_ID].&amp;[FL250316]" c="FL250316"/>
              <i n="[Range].[freelancer_ID].&amp;[FL250317]" c="FL250317"/>
              <i n="[Range].[freelancer_ID].&amp;[FL250318]" c="FL250318"/>
              <i n="[Range].[freelancer_ID].&amp;[FL250319]" c="FL250319"/>
              <i n="[Range].[freelancer_ID].&amp;[FL250320]" c="FL250320"/>
              <i n="[Range].[freelancer_ID].&amp;[FL250321]" c="FL250321"/>
              <i n="[Range].[freelancer_ID].&amp;[FL250322]" c="FL250322"/>
              <i n="[Range].[freelancer_ID].&amp;[FL250323]" c="FL250323"/>
              <i n="[Range].[freelancer_ID].&amp;[FL250324]" c="FL250324"/>
              <i n="[Range].[freelancer_ID].&amp;[FL250325]" c="FL250325"/>
              <i n="[Range].[freelancer_ID].&amp;[FL250326]" c="FL250326"/>
              <i n="[Range].[freelancer_ID].&amp;[FL250327]" c="FL250327"/>
              <i n="[Range].[freelancer_ID].&amp;[FL250328]" c="FL250328"/>
              <i n="[Range].[freelancer_ID].&amp;[FL250329]" c="FL250329"/>
              <i n="[Range].[freelancer_ID].&amp;[FL250330]" c="FL250330"/>
              <i n="[Range].[freelancer_ID].&amp;[FL250331]" c="FL250331"/>
              <i n="[Range].[freelancer_ID].&amp;[FL250332]" c="FL250332"/>
              <i n="[Range].[freelancer_ID].&amp;[FL250333]" c="FL250333"/>
              <i n="[Range].[freelancer_ID].&amp;[FL250334]" c="FL250334"/>
              <i n="[Range].[freelancer_ID].&amp;[FL250335]" c="FL250335"/>
              <i n="[Range].[freelancer_ID].&amp;[FL250336]" c="FL250336"/>
              <i n="[Range].[freelancer_ID].&amp;[FL250337]" c="FL250337"/>
              <i n="[Range].[freelancer_ID].&amp;[FL250338]" c="FL250338"/>
              <i n="[Range].[freelancer_ID].&amp;[FL250339]" c="FL250339"/>
              <i n="[Range].[freelancer_ID].&amp;[FL250340]" c="FL250340"/>
              <i n="[Range].[freelancer_ID].&amp;[FL250341]" c="FL250341"/>
              <i n="[Range].[freelancer_ID].&amp;[FL250342]" c="FL250342"/>
              <i n="[Range].[freelancer_ID].&amp;[FL250343]" c="FL250343"/>
              <i n="[Range].[freelancer_ID].&amp;[FL250344]" c="FL250344"/>
              <i n="[Range].[freelancer_ID].&amp;[FL250345]" c="FL250345"/>
              <i n="[Range].[freelancer_ID].&amp;[FL250346]" c="FL250346"/>
              <i n="[Range].[freelancer_ID].&amp;[FL250347]" c="FL250347"/>
              <i n="[Range].[freelancer_ID].&amp;[FL250348]" c="FL250348"/>
              <i n="[Range].[freelancer_ID].&amp;[FL250349]" c="FL250349"/>
              <i n="[Range].[freelancer_ID].&amp;[FL250350]" c="FL250350"/>
              <i n="[Range].[freelancer_ID].&amp;[FL250351]" c="FL250351"/>
              <i n="[Range].[freelancer_ID].&amp;[FL250352]" c="FL250352"/>
              <i n="[Range].[freelancer_ID].&amp;[FL250353]" c="FL250353"/>
              <i n="[Range].[freelancer_ID].&amp;[FL250354]" c="FL250354"/>
              <i n="[Range].[freelancer_ID].&amp;[FL250355]" c="FL250355"/>
              <i n="[Range].[freelancer_ID].&amp;[FL250356]" c="FL250356"/>
              <i n="[Range].[freelancer_ID].&amp;[FL250357]" c="FL250357"/>
              <i n="[Range].[freelancer_ID].&amp;[FL250358]" c="FL250358"/>
              <i n="[Range].[freelancer_ID].&amp;[FL250359]" c="FL250359"/>
              <i n="[Range].[freelancer_ID].&amp;[FL250360]" c="FL250360"/>
              <i n="[Range].[freelancer_ID].&amp;[FL250361]" c="FL250361"/>
              <i n="[Range].[freelancer_ID].&amp;[FL250362]" c="FL250362"/>
              <i n="[Range].[freelancer_ID].&amp;[FL250363]" c="FL250363"/>
              <i n="[Range].[freelancer_ID].&amp;[FL250364]" c="FL250364"/>
              <i n="[Range].[freelancer_ID].&amp;[FL250365]" c="FL250365"/>
              <i n="[Range].[freelancer_ID].&amp;[FL250366]" c="FL250366"/>
              <i n="[Range].[freelancer_ID].&amp;[FL250367]" c="FL250367"/>
              <i n="[Range].[freelancer_ID].&amp;[FL250368]" c="FL250368"/>
              <i n="[Range].[freelancer_ID].&amp;[FL250369]" c="FL250369"/>
              <i n="[Range].[freelancer_ID].&amp;[FL250370]" c="FL250370"/>
              <i n="[Range].[freelancer_ID].&amp;[FL250371]" c="FL250371"/>
              <i n="[Range].[freelancer_ID].&amp;[FL250372]" c="FL250372"/>
              <i n="[Range].[freelancer_ID].&amp;[FL250373]" c="FL250373"/>
              <i n="[Range].[freelancer_ID].&amp;[FL250374]" c="FL250374"/>
              <i n="[Range].[freelancer_ID].&amp;[FL250375]" c="FL250375"/>
              <i n="[Range].[freelancer_ID].&amp;[FL250376]" c="FL250376"/>
              <i n="[Range].[freelancer_ID].&amp;[FL250377]" c="FL250377"/>
              <i n="[Range].[freelancer_ID].&amp;[FL250378]" c="FL250378"/>
              <i n="[Range].[freelancer_ID].&amp;[FL250379]" c="FL250379"/>
              <i n="[Range].[freelancer_ID].&amp;[FL250380]" c="FL250380"/>
              <i n="[Range].[freelancer_ID].&amp;[FL250381]" c="FL250381"/>
              <i n="[Range].[freelancer_ID].&amp;[FL250382]" c="FL250382"/>
              <i n="[Range].[freelancer_ID].&amp;[FL250383]" c="FL250383"/>
              <i n="[Range].[freelancer_ID].&amp;[FL250384]" c="FL250384"/>
              <i n="[Range].[freelancer_ID].&amp;[FL250385]" c="FL250385"/>
              <i n="[Range].[freelancer_ID].&amp;[FL250386]" c="FL250386"/>
              <i n="[Range].[freelancer_ID].&amp;[FL250387]" c="FL250387"/>
              <i n="[Range].[freelancer_ID].&amp;[FL250388]" c="FL250388"/>
              <i n="[Range].[freelancer_ID].&amp;[FL250389]" c="FL250389"/>
              <i n="[Range].[freelancer_ID].&amp;[FL250390]" c="FL250390"/>
              <i n="[Range].[freelancer_ID].&amp;[FL250391]" c="FL250391"/>
              <i n="[Range].[freelancer_ID].&amp;[FL250392]" c="FL250392"/>
              <i n="[Range].[freelancer_ID].&amp;[FL250393]" c="FL250393"/>
              <i n="[Range].[freelancer_ID].&amp;[FL250394]" c="FL250394"/>
              <i n="[Range].[freelancer_ID].&amp;[FL250395]" c="FL250395"/>
              <i n="[Range].[freelancer_ID].&amp;[FL250396]" c="FL250396"/>
              <i n="[Range].[freelancer_ID].&amp;[FL250397]" c="FL250397"/>
              <i n="[Range].[freelancer_ID].&amp;[FL250398]" c="FL250398"/>
              <i n="[Range].[freelancer_ID].&amp;[FL250399]" c="FL250399"/>
              <i n="[Range].[freelancer_ID].&amp;[FL250400]" c="FL250400"/>
              <i n="[Range].[freelancer_ID].&amp;[FL250401]" c="FL250401"/>
              <i n="[Range].[freelancer_ID].&amp;[FL250402]" c="FL250402"/>
              <i n="[Range].[freelancer_ID].&amp;[FL250403]" c="FL250403"/>
              <i n="[Range].[freelancer_ID].&amp;[FL250404]" c="FL250404"/>
              <i n="[Range].[freelancer_ID].&amp;[FL250405]" c="FL250405"/>
              <i n="[Range].[freelancer_ID].&amp;[FL250406]" c="FL250406"/>
              <i n="[Range].[freelancer_ID].&amp;[FL250407]" c="FL250407"/>
              <i n="[Range].[freelancer_ID].&amp;[FL250408]" c="FL250408"/>
              <i n="[Range].[freelancer_ID].&amp;[FL250409]" c="FL250409"/>
              <i n="[Range].[freelancer_ID].&amp;[FL250410]" c="FL250410"/>
              <i n="[Range].[freelancer_ID].&amp;[FL250411]" c="FL250411"/>
              <i n="[Range].[freelancer_ID].&amp;[FL250412]" c="FL250412"/>
              <i n="[Range].[freelancer_ID].&amp;[FL250413]" c="FL250413"/>
              <i n="[Range].[freelancer_ID].&amp;[FL250414]" c="FL250414"/>
              <i n="[Range].[freelancer_ID].&amp;[FL250415]" c="FL250415"/>
              <i n="[Range].[freelancer_ID].&amp;[FL250416]" c="FL250416"/>
              <i n="[Range].[freelancer_ID].&amp;[FL250417]" c="FL250417"/>
              <i n="[Range].[freelancer_ID].&amp;[FL250418]" c="FL250418"/>
              <i n="[Range].[freelancer_ID].&amp;[FL250419]" c="FL250419"/>
              <i n="[Range].[freelancer_ID].&amp;[FL250420]" c="FL250420"/>
              <i n="[Range].[freelancer_ID].&amp;[FL250421]" c="FL250421"/>
              <i n="[Range].[freelancer_ID].&amp;[FL250422]" c="FL250422"/>
              <i n="[Range].[freelancer_ID].&amp;[FL250423]" c="FL250423"/>
              <i n="[Range].[freelancer_ID].&amp;[FL250424]" c="FL250424"/>
              <i n="[Range].[freelancer_ID].&amp;[FL250425]" c="FL250425"/>
              <i n="[Range].[freelancer_ID].&amp;[FL250426]" c="FL250426"/>
              <i n="[Range].[freelancer_ID].&amp;[FL250427]" c="FL250427"/>
              <i n="[Range].[freelancer_ID].&amp;[FL250428]" c="FL250428"/>
              <i n="[Range].[freelancer_ID].&amp;[FL250429]" c="FL250429"/>
              <i n="[Range].[freelancer_ID].&amp;[FL250430]" c="FL250430"/>
              <i n="[Range].[freelancer_ID].&amp;[FL250431]" c="FL250431"/>
              <i n="[Range].[freelancer_ID].&amp;[FL250432]" c="FL250432"/>
              <i n="[Range].[freelancer_ID].&amp;[FL250433]" c="FL250433"/>
              <i n="[Range].[freelancer_ID].&amp;[FL250434]" c="FL250434"/>
              <i n="[Range].[freelancer_ID].&amp;[FL250435]" c="FL250435"/>
              <i n="[Range].[freelancer_ID].&amp;[FL250436]" c="FL250436"/>
              <i n="[Range].[freelancer_ID].&amp;[FL250437]" c="FL250437"/>
              <i n="[Range].[freelancer_ID].&amp;[FL250438]" c="FL250438"/>
              <i n="[Range].[freelancer_ID].&amp;[FL250439]" c="FL250439"/>
              <i n="[Range].[freelancer_ID].&amp;[FL250440]" c="FL250440"/>
              <i n="[Range].[freelancer_ID].&amp;[FL250441]" c="FL250441"/>
              <i n="[Range].[freelancer_ID].&amp;[FL250442]" c="FL250442"/>
              <i n="[Range].[freelancer_ID].&amp;[FL250443]" c="FL250443"/>
              <i n="[Range].[freelancer_ID].&amp;[FL250444]" c="FL250444"/>
              <i n="[Range].[freelancer_ID].&amp;[FL250445]" c="FL250445"/>
              <i n="[Range].[freelancer_ID].&amp;[FL250446]" c="FL250446"/>
              <i n="[Range].[freelancer_ID].&amp;[FL250447]" c="FL250447"/>
              <i n="[Range].[freelancer_ID].&amp;[FL250448]" c="FL250448"/>
              <i n="[Range].[freelancer_ID].&amp;[FL250449]" c="FL250449"/>
              <i n="[Range].[freelancer_ID].&amp;[FL250450]" c="FL250450"/>
              <i n="[Range].[freelancer_ID].&amp;[FL250451]" c="FL250451"/>
              <i n="[Range].[freelancer_ID].&amp;[FL250452]" c="FL250452"/>
              <i n="[Range].[freelancer_ID].&amp;[FL250453]" c="FL250453"/>
              <i n="[Range].[freelancer_ID].&amp;[FL250454]" c="FL250454"/>
              <i n="[Range].[freelancer_ID].&amp;[FL250455]" c="FL250455"/>
              <i n="[Range].[freelancer_ID].&amp;[FL250456]" c="FL250456"/>
              <i n="[Range].[freelancer_ID].&amp;[FL250457]" c="FL250457"/>
              <i n="[Range].[freelancer_ID].&amp;[FL250458]" c="FL250458"/>
              <i n="[Range].[freelancer_ID].&amp;[FL250459]" c="FL250459"/>
              <i n="[Range].[freelancer_ID].&amp;[FL250460]" c="FL250460"/>
              <i n="[Range].[freelancer_ID].&amp;[FL250461]" c="FL250461"/>
              <i n="[Range].[freelancer_ID].&amp;[FL250462]" c="FL250462"/>
              <i n="[Range].[freelancer_ID].&amp;[FL250463]" c="FL250463"/>
              <i n="[Range].[freelancer_ID].&amp;[FL250464]" c="FL250464"/>
              <i n="[Range].[freelancer_ID].&amp;[FL250465]" c="FL250465"/>
              <i n="[Range].[freelancer_ID].&amp;[FL250466]" c="FL250466"/>
              <i n="[Range].[freelancer_ID].&amp;[FL250467]" c="FL250467"/>
              <i n="[Range].[freelancer_ID].&amp;[FL250468]" c="FL250468"/>
              <i n="[Range].[freelancer_ID].&amp;[FL250469]" c="FL250469"/>
              <i n="[Range].[freelancer_ID].&amp;[FL250470]" c="FL250470"/>
              <i n="[Range].[freelancer_ID].&amp;[FL250471]" c="FL250471"/>
              <i n="[Range].[freelancer_ID].&amp;[FL250472]" c="FL250472"/>
              <i n="[Range].[freelancer_ID].&amp;[FL250473]" c="FL250473"/>
              <i n="[Range].[freelancer_ID].&amp;[FL250474]" c="FL250474"/>
              <i n="[Range].[freelancer_ID].&amp;[FL250475]" c="FL250475"/>
              <i n="[Range].[freelancer_ID].&amp;[FL250476]" c="FL250476"/>
              <i n="[Range].[freelancer_ID].&amp;[FL250477]" c="FL250477"/>
              <i n="[Range].[freelancer_ID].&amp;[FL250478]" c="FL250478"/>
              <i n="[Range].[freelancer_ID].&amp;[FL250479]" c="FL250479"/>
              <i n="[Range].[freelancer_ID].&amp;[FL250480]" c="FL250480"/>
              <i n="[Range].[freelancer_ID].&amp;[FL250481]" c="FL250481"/>
              <i n="[Range].[freelancer_ID].&amp;[FL250482]" c="FL250482"/>
              <i n="[Range].[freelancer_ID].&amp;[FL250483]" c="FL250483"/>
              <i n="[Range].[freelancer_ID].&amp;[FL250484]" c="FL250484"/>
              <i n="[Range].[freelancer_ID].&amp;[FL250485]" c="FL250485"/>
              <i n="[Range].[freelancer_ID].&amp;[FL250486]" c="FL250486"/>
              <i n="[Range].[freelancer_ID].&amp;[FL250487]" c="FL250487"/>
              <i n="[Range].[freelancer_ID].&amp;[FL250488]" c="FL250488"/>
              <i n="[Range].[freelancer_ID].&amp;[FL250489]" c="FL250489"/>
              <i n="[Range].[freelancer_ID].&amp;[FL250490]" c="FL250490"/>
              <i n="[Range].[freelancer_ID].&amp;[FL250491]" c="FL250491"/>
              <i n="[Range].[freelancer_ID].&amp;[FL250492]" c="FL250492"/>
              <i n="[Range].[freelancer_ID].&amp;[FL250493]" c="FL250493"/>
              <i n="[Range].[freelancer_ID].&amp;[FL250494]" c="FL250494"/>
              <i n="[Range].[freelancer_ID].&amp;[FL250495]" c="FL250495"/>
              <i n="[Range].[freelancer_ID].&amp;[FL250496]" c="FL250496"/>
              <i n="[Range].[freelancer_ID].&amp;[FL250497]" c="FL250497"/>
              <i n="[Range].[freelancer_ID].&amp;[FL250498]" c="FL250498"/>
              <i n="[Range].[freelancer_ID].&amp;[FL250499]" c="FL250499"/>
              <i n="[Range].[freelancer_ID].&amp;[FL250500]" c="FL250500"/>
              <i n="[Range].[freelancer_ID].&amp;[FL250501]" c="FL250501"/>
              <i n="[Range].[freelancer_ID].&amp;[FL250502]" c="FL250502"/>
              <i n="[Range].[freelancer_ID].&amp;[FL250503]" c="FL250503"/>
              <i n="[Range].[freelancer_ID].&amp;[FL250504]" c="FL250504"/>
              <i n="[Range].[freelancer_ID].&amp;[FL250505]" c="FL250505"/>
              <i n="[Range].[freelancer_ID].&amp;[FL250506]" c="FL250506"/>
              <i n="[Range].[freelancer_ID].&amp;[FL250507]" c="FL250507"/>
              <i n="[Range].[freelancer_ID].&amp;[FL250508]" c="FL250508"/>
              <i n="[Range].[freelancer_ID].&amp;[FL250509]" c="FL250509"/>
              <i n="[Range].[freelancer_ID].&amp;[FL250510]" c="FL250510"/>
              <i n="[Range].[freelancer_ID].&amp;[FL250511]" c="FL250511"/>
              <i n="[Range].[freelancer_ID].&amp;[FL250512]" c="FL250512"/>
              <i n="[Range].[freelancer_ID].&amp;[FL250513]" c="FL250513"/>
              <i n="[Range].[freelancer_ID].&amp;[FL250514]" c="FL250514"/>
              <i n="[Range].[freelancer_ID].&amp;[FL250515]" c="FL250515"/>
              <i n="[Range].[freelancer_ID].&amp;[FL250516]" c="FL250516"/>
              <i n="[Range].[freelancer_ID].&amp;[FL250517]" c="FL250517"/>
              <i n="[Range].[freelancer_ID].&amp;[FL250518]" c="FL250518"/>
              <i n="[Range].[freelancer_ID].&amp;[FL250519]" c="FL250519"/>
              <i n="[Range].[freelancer_ID].&amp;[FL250520]" c="FL250520"/>
              <i n="[Range].[freelancer_ID].&amp;[FL250521]" c="FL250521"/>
              <i n="[Range].[freelancer_ID].&amp;[FL250522]" c="FL250522"/>
              <i n="[Range].[freelancer_ID].&amp;[FL250523]" c="FL250523"/>
              <i n="[Range].[freelancer_ID].&amp;[FL250524]" c="FL250524"/>
              <i n="[Range].[freelancer_ID].&amp;[FL250525]" c="FL250525"/>
              <i n="[Range].[freelancer_ID].&amp;[FL250526]" c="FL250526"/>
              <i n="[Range].[freelancer_ID].&amp;[FL250527]" c="FL250527"/>
              <i n="[Range].[freelancer_ID].&amp;[FL250528]" c="FL250528"/>
              <i n="[Range].[freelancer_ID].&amp;[FL250529]" c="FL250529"/>
              <i n="[Range].[freelancer_ID].&amp;[FL250530]" c="FL250530"/>
              <i n="[Range].[freelancer_ID].&amp;[FL250531]" c="FL250531"/>
              <i n="[Range].[freelancer_ID].&amp;[FL250532]" c="FL250532"/>
              <i n="[Range].[freelancer_ID].&amp;[FL250533]" c="FL250533"/>
              <i n="[Range].[freelancer_ID].&amp;[FL250534]" c="FL250534"/>
              <i n="[Range].[freelancer_ID].&amp;[FL250535]" c="FL250535"/>
              <i n="[Range].[freelancer_ID].&amp;[FL250536]" c="FL250536"/>
              <i n="[Range].[freelancer_ID].&amp;[FL250537]" c="FL250537"/>
              <i n="[Range].[freelancer_ID].&amp;[FL250538]" c="FL250538"/>
              <i n="[Range].[freelancer_ID].&amp;[FL250539]" c="FL250539"/>
              <i n="[Range].[freelancer_ID].&amp;[FL250540]" c="FL250540"/>
              <i n="[Range].[freelancer_ID].&amp;[FL250541]" c="FL250541"/>
              <i n="[Range].[freelancer_ID].&amp;[FL250542]" c="FL250542"/>
              <i n="[Range].[freelancer_ID].&amp;[FL250543]" c="FL250543"/>
              <i n="[Range].[freelancer_ID].&amp;[FL250544]" c="FL250544"/>
              <i n="[Range].[freelancer_ID].&amp;[FL250545]" c="FL250545"/>
              <i n="[Range].[freelancer_ID].&amp;[FL250546]" c="FL250546"/>
              <i n="[Range].[freelancer_ID].&amp;[FL250547]" c="FL250547"/>
              <i n="[Range].[freelancer_ID].&amp;[FL250548]" c="FL250548"/>
              <i n="[Range].[freelancer_ID].&amp;[FL250549]" c="FL250549"/>
              <i n="[Range].[freelancer_ID].&amp;[FL250550]" c="FL250550"/>
              <i n="[Range].[freelancer_ID].&amp;[FL250551]" c="FL250551"/>
              <i n="[Range].[freelancer_ID].&amp;[FL250552]" c="FL250552"/>
              <i n="[Range].[freelancer_ID].&amp;[FL250553]" c="FL250553"/>
              <i n="[Range].[freelancer_ID].&amp;[FL250554]" c="FL250554"/>
              <i n="[Range].[freelancer_ID].&amp;[FL250555]" c="FL250555"/>
              <i n="[Range].[freelancer_ID].&amp;[FL250556]" c="FL250556"/>
              <i n="[Range].[freelancer_ID].&amp;[FL250557]" c="FL250557"/>
              <i n="[Range].[freelancer_ID].&amp;[FL250558]" c="FL250558"/>
              <i n="[Range].[freelancer_ID].&amp;[FL250559]" c="FL250559"/>
              <i n="[Range].[freelancer_ID].&amp;[FL250560]" c="FL250560"/>
              <i n="[Range].[freelancer_ID].&amp;[FL250561]" c="FL250561"/>
              <i n="[Range].[freelancer_ID].&amp;[FL250562]" c="FL250562"/>
              <i n="[Range].[freelancer_ID].&amp;[FL250563]" c="FL250563"/>
              <i n="[Range].[freelancer_ID].&amp;[FL250564]" c="FL250564"/>
              <i n="[Range].[freelancer_ID].&amp;[FL250565]" c="FL250565"/>
              <i n="[Range].[freelancer_ID].&amp;[FL250566]" c="FL250566"/>
              <i n="[Range].[freelancer_ID].&amp;[FL250567]" c="FL250567"/>
              <i n="[Range].[freelancer_ID].&amp;[FL250568]" c="FL250568"/>
              <i n="[Range].[freelancer_ID].&amp;[FL250569]" c="FL250569"/>
              <i n="[Range].[freelancer_ID].&amp;[FL250570]" c="FL250570"/>
              <i n="[Range].[freelancer_ID].&amp;[FL250571]" c="FL250571"/>
              <i n="[Range].[freelancer_ID].&amp;[FL250572]" c="FL250572"/>
              <i n="[Range].[freelancer_ID].&amp;[FL250573]" c="FL250573"/>
              <i n="[Range].[freelancer_ID].&amp;[FL250574]" c="FL250574"/>
              <i n="[Range].[freelancer_ID].&amp;[FL250575]" c="FL250575"/>
              <i n="[Range].[freelancer_ID].&amp;[FL250576]" c="FL250576"/>
              <i n="[Range].[freelancer_ID].&amp;[FL250577]" c="FL250577"/>
              <i n="[Range].[freelancer_ID].&amp;[FL250578]" c="FL250578"/>
              <i n="[Range].[freelancer_ID].&amp;[FL250579]" c="FL250579"/>
              <i n="[Range].[freelancer_ID].&amp;[FL250580]" c="FL250580"/>
              <i n="[Range].[freelancer_ID].&amp;[FL250581]" c="FL250581"/>
              <i n="[Range].[freelancer_ID].&amp;[FL250582]" c="FL250582"/>
              <i n="[Range].[freelancer_ID].&amp;[FL250583]" c="FL250583"/>
              <i n="[Range].[freelancer_ID].&amp;[FL250584]" c="FL250584"/>
              <i n="[Range].[freelancer_ID].&amp;[FL250585]" c="FL250585"/>
              <i n="[Range].[freelancer_ID].&amp;[FL250586]" c="FL250586"/>
              <i n="[Range].[freelancer_ID].&amp;[FL250587]" c="FL250587"/>
              <i n="[Range].[freelancer_ID].&amp;[FL250588]" c="FL250588"/>
              <i n="[Range].[freelancer_ID].&amp;[FL250589]" c="FL250589"/>
              <i n="[Range].[freelancer_ID].&amp;[FL250590]" c="FL250590"/>
              <i n="[Range].[freelancer_ID].&amp;[FL250591]" c="FL250591"/>
              <i n="[Range].[freelancer_ID].&amp;[FL250592]" c="FL250592"/>
              <i n="[Range].[freelancer_ID].&amp;[FL250593]" c="FL250593"/>
              <i n="[Range].[freelancer_ID].&amp;[FL250594]" c="FL250594"/>
              <i n="[Range].[freelancer_ID].&amp;[FL250595]" c="FL250595"/>
              <i n="[Range].[freelancer_ID].&amp;[FL250596]" c="FL250596"/>
              <i n="[Range].[freelancer_ID].&amp;[FL250597]" c="FL250597"/>
              <i n="[Range].[freelancer_ID].&amp;[FL250598]" c="FL250598"/>
              <i n="[Range].[freelancer_ID].&amp;[FL250599]" c="FL250599"/>
              <i n="[Range].[freelancer_ID].&amp;[FL250600]" c="FL250600"/>
              <i n="[Range].[freelancer_ID].&amp;[FL250601]" c="FL250601"/>
              <i n="[Range].[freelancer_ID].&amp;[FL250602]" c="FL250602"/>
              <i n="[Range].[freelancer_ID].&amp;[FL250603]" c="FL250603"/>
              <i n="[Range].[freelancer_ID].&amp;[FL250604]" c="FL250604"/>
              <i n="[Range].[freelancer_ID].&amp;[FL250605]" c="FL250605"/>
              <i n="[Range].[freelancer_ID].&amp;[FL250606]" c="FL250606"/>
              <i n="[Range].[freelancer_ID].&amp;[FL250607]" c="FL250607"/>
              <i n="[Range].[freelancer_ID].&amp;[FL250608]" c="FL250608"/>
              <i n="[Range].[freelancer_ID].&amp;[FL250609]" c="FL250609"/>
              <i n="[Range].[freelancer_ID].&amp;[FL250610]" c="FL250610"/>
              <i n="[Range].[freelancer_ID].&amp;[FL250611]" c="FL250611"/>
              <i n="[Range].[freelancer_ID].&amp;[FL250612]" c="FL250612"/>
              <i n="[Range].[freelancer_ID].&amp;[FL250613]" c="FL250613"/>
              <i n="[Range].[freelancer_ID].&amp;[FL250614]" c="FL250614"/>
              <i n="[Range].[freelancer_ID].&amp;[FL250615]" c="FL250615"/>
              <i n="[Range].[freelancer_ID].&amp;[FL250616]" c="FL250616"/>
              <i n="[Range].[freelancer_ID].&amp;[FL250617]" c="FL250617"/>
              <i n="[Range].[freelancer_ID].&amp;[FL250618]" c="FL250618"/>
              <i n="[Range].[freelancer_ID].&amp;[FL250619]" c="FL250619"/>
              <i n="[Range].[freelancer_ID].&amp;[FL250620]" c="FL250620"/>
              <i n="[Range].[freelancer_ID].&amp;[FL250621]" c="FL250621"/>
              <i n="[Range].[freelancer_ID].&amp;[FL250622]" c="FL250622"/>
              <i n="[Range].[freelancer_ID].&amp;[FL250623]" c="FL250623"/>
              <i n="[Range].[freelancer_ID].&amp;[FL250624]" c="FL250624"/>
              <i n="[Range].[freelancer_ID].&amp;[FL250625]" c="FL250625"/>
              <i n="[Range].[freelancer_ID].&amp;[FL250626]" c="FL250626"/>
              <i n="[Range].[freelancer_ID].&amp;[FL250627]" c="FL250627"/>
              <i n="[Range].[freelancer_ID].&amp;[FL250628]" c="FL250628"/>
              <i n="[Range].[freelancer_ID].&amp;[FL250629]" c="FL250629"/>
              <i n="[Range].[freelancer_ID].&amp;[FL250630]" c="FL250630"/>
              <i n="[Range].[freelancer_ID].&amp;[FL250631]" c="FL250631"/>
              <i n="[Range].[freelancer_ID].&amp;[FL250632]" c="FL250632"/>
              <i n="[Range].[freelancer_ID].&amp;[FL250633]" c="FL250633"/>
              <i n="[Range].[freelancer_ID].&amp;[FL250634]" c="FL250634"/>
              <i n="[Range].[freelancer_ID].&amp;[FL250635]" c="FL250635"/>
              <i n="[Range].[freelancer_ID].&amp;[FL250636]" c="FL250636"/>
              <i n="[Range].[freelancer_ID].&amp;[FL250637]" c="FL250637"/>
              <i n="[Range].[freelancer_ID].&amp;[FL250638]" c="FL250638"/>
              <i n="[Range].[freelancer_ID].&amp;[FL250639]" c="FL250639"/>
              <i n="[Range].[freelancer_ID].&amp;[FL250640]" c="FL250640"/>
              <i n="[Range].[freelancer_ID].&amp;[FL250641]" c="FL250641"/>
              <i n="[Range].[freelancer_ID].&amp;[FL250642]" c="FL250642"/>
              <i n="[Range].[freelancer_ID].&amp;[FL250643]" c="FL250643"/>
              <i n="[Range].[freelancer_ID].&amp;[FL250644]" c="FL250644"/>
              <i n="[Range].[freelancer_ID].&amp;[FL250645]" c="FL250645"/>
              <i n="[Range].[freelancer_ID].&amp;[FL250646]" c="FL250646"/>
              <i n="[Range].[freelancer_ID].&amp;[FL250647]" c="FL250647"/>
              <i n="[Range].[freelancer_ID].&amp;[FL250648]" c="FL250648"/>
              <i n="[Range].[freelancer_ID].&amp;[FL250649]" c="FL250649"/>
              <i n="[Range].[freelancer_ID].&amp;[FL250650]" c="FL250650"/>
              <i n="[Range].[freelancer_ID].&amp;[FL250651]" c="FL250651"/>
              <i n="[Range].[freelancer_ID].&amp;[FL250652]" c="FL250652"/>
              <i n="[Range].[freelancer_ID].&amp;[FL250653]" c="FL250653"/>
              <i n="[Range].[freelancer_ID].&amp;[FL250654]" c="FL250654"/>
              <i n="[Range].[freelancer_ID].&amp;[FL250655]" c="FL250655"/>
              <i n="[Range].[freelancer_ID].&amp;[FL250656]" c="FL250656"/>
              <i n="[Range].[freelancer_ID].&amp;[FL250657]" c="FL250657"/>
              <i n="[Range].[freelancer_ID].&amp;[FL250658]" c="FL250658"/>
              <i n="[Range].[freelancer_ID].&amp;[FL250659]" c="FL250659"/>
              <i n="[Range].[freelancer_ID].&amp;[FL250660]" c="FL250660"/>
              <i n="[Range].[freelancer_ID].&amp;[FL250661]" c="FL250661"/>
              <i n="[Range].[freelancer_ID].&amp;[FL250662]" c="FL250662"/>
              <i n="[Range].[freelancer_ID].&amp;[FL250663]" c="FL250663"/>
              <i n="[Range].[freelancer_ID].&amp;[FL250664]" c="FL250664"/>
              <i n="[Range].[freelancer_ID].&amp;[FL250665]" c="FL250665"/>
              <i n="[Range].[freelancer_ID].&amp;[FL250666]" c="FL250666"/>
              <i n="[Range].[freelancer_ID].&amp;[FL250667]" c="FL250667"/>
              <i n="[Range].[freelancer_ID].&amp;[FL250668]" c="FL250668"/>
              <i n="[Range].[freelancer_ID].&amp;[FL250669]" c="FL250669"/>
              <i n="[Range].[freelancer_ID].&amp;[FL250670]" c="FL250670"/>
              <i n="[Range].[freelancer_ID].&amp;[FL250671]" c="FL250671"/>
              <i n="[Range].[freelancer_ID].&amp;[FL250672]" c="FL250672"/>
              <i n="[Range].[freelancer_ID].&amp;[FL250673]" c="FL250673"/>
              <i n="[Range].[freelancer_ID].&amp;[FL250674]" c="FL250674"/>
              <i n="[Range].[freelancer_ID].&amp;[FL250675]" c="FL250675"/>
              <i n="[Range].[freelancer_ID].&amp;[FL250676]" c="FL250676"/>
              <i n="[Range].[freelancer_ID].&amp;[FL250677]" c="FL250677"/>
              <i n="[Range].[freelancer_ID].&amp;[FL250678]" c="FL250678"/>
              <i n="[Range].[freelancer_ID].&amp;[FL250679]" c="FL250679"/>
              <i n="[Range].[freelancer_ID].&amp;[FL250680]" c="FL250680"/>
              <i n="[Range].[freelancer_ID].&amp;[FL250681]" c="FL250681"/>
              <i n="[Range].[freelancer_ID].&amp;[FL250682]" c="FL250682"/>
              <i n="[Range].[freelancer_ID].&amp;[FL250683]" c="FL250683"/>
              <i n="[Range].[freelancer_ID].&amp;[FL250684]" c="FL250684"/>
              <i n="[Range].[freelancer_ID].&amp;[FL250685]" c="FL250685"/>
              <i n="[Range].[freelancer_ID].&amp;[FL250686]" c="FL250686"/>
              <i n="[Range].[freelancer_ID].&amp;[FL250687]" c="FL250687"/>
              <i n="[Range].[freelancer_ID].&amp;[FL250688]" c="FL250688"/>
              <i n="[Range].[freelancer_ID].&amp;[FL250689]" c="FL250689"/>
              <i n="[Range].[freelancer_ID].&amp;[FL250690]" c="FL250690"/>
              <i n="[Range].[freelancer_ID].&amp;[FL250691]" c="FL250691"/>
              <i n="[Range].[freelancer_ID].&amp;[FL250692]" c="FL250692"/>
              <i n="[Range].[freelancer_ID].&amp;[FL250693]" c="FL250693"/>
              <i n="[Range].[freelancer_ID].&amp;[FL250694]" c="FL250694"/>
              <i n="[Range].[freelancer_ID].&amp;[FL250695]" c="FL250695"/>
              <i n="[Range].[freelancer_ID].&amp;[FL250696]" c="FL250696"/>
              <i n="[Range].[freelancer_ID].&amp;[FL250697]" c="FL250697"/>
              <i n="[Range].[freelancer_ID].&amp;[FL250698]" c="FL250698"/>
              <i n="[Range].[freelancer_ID].&amp;[FL250699]" c="FL250699"/>
              <i n="[Range].[freelancer_ID].&amp;[FL250700]" c="FL250700"/>
              <i n="[Range].[freelancer_ID].&amp;[FL250701]" c="FL250701"/>
              <i n="[Range].[freelancer_ID].&amp;[FL250702]" c="FL250702"/>
              <i n="[Range].[freelancer_ID].&amp;[FL250703]" c="FL250703"/>
              <i n="[Range].[freelancer_ID].&amp;[FL250704]" c="FL250704"/>
              <i n="[Range].[freelancer_ID].&amp;[FL250705]" c="FL250705"/>
              <i n="[Range].[freelancer_ID].&amp;[FL250706]" c="FL250706"/>
              <i n="[Range].[freelancer_ID].&amp;[FL250707]" c="FL250707"/>
              <i n="[Range].[freelancer_ID].&amp;[FL250708]" c="FL250708"/>
              <i n="[Range].[freelancer_ID].&amp;[FL250709]" c="FL250709"/>
              <i n="[Range].[freelancer_ID].&amp;[FL250710]" c="FL250710"/>
              <i n="[Range].[freelancer_ID].&amp;[FL250711]" c="FL250711"/>
              <i n="[Range].[freelancer_ID].&amp;[FL250712]" c="FL250712"/>
              <i n="[Range].[freelancer_ID].&amp;[FL250713]" c="FL250713"/>
              <i n="[Range].[freelancer_ID].&amp;[FL250714]" c="FL250714"/>
              <i n="[Range].[freelancer_ID].&amp;[FL250715]" c="FL250715"/>
              <i n="[Range].[freelancer_ID].&amp;[FL250716]" c="FL250716"/>
              <i n="[Range].[freelancer_ID].&amp;[FL250717]" c="FL250717"/>
              <i n="[Range].[freelancer_ID].&amp;[FL250718]" c="FL250718"/>
              <i n="[Range].[freelancer_ID].&amp;[FL250719]" c="FL250719"/>
              <i n="[Range].[freelancer_ID].&amp;[FL250720]" c="FL250720"/>
              <i n="[Range].[freelancer_ID].&amp;[FL250721]" c="FL250721"/>
              <i n="[Range].[freelancer_ID].&amp;[FL250722]" c="FL250722"/>
              <i n="[Range].[freelancer_ID].&amp;[FL250723]" c="FL250723"/>
              <i n="[Range].[freelancer_ID].&amp;[FL250724]" c="FL250724"/>
              <i n="[Range].[freelancer_ID].&amp;[FL250725]" c="FL250725"/>
              <i n="[Range].[freelancer_ID].&amp;[FL250726]" c="FL250726"/>
              <i n="[Range].[freelancer_ID].&amp;[FL250727]" c="FL250727"/>
              <i n="[Range].[freelancer_ID].&amp;[FL250728]" c="FL250728"/>
              <i n="[Range].[freelancer_ID].&amp;[FL250729]" c="FL250729"/>
              <i n="[Range].[freelancer_ID].&amp;[FL250730]" c="FL250730"/>
              <i n="[Range].[freelancer_ID].&amp;[FL250731]" c="FL250731"/>
              <i n="[Range].[freelancer_ID].&amp;[FL250732]" c="FL250732"/>
              <i n="[Range].[freelancer_ID].&amp;[FL250733]" c="FL250733"/>
              <i n="[Range].[freelancer_ID].&amp;[FL250734]" c="FL250734"/>
              <i n="[Range].[freelancer_ID].&amp;[FL250735]" c="FL250735"/>
              <i n="[Range].[freelancer_ID].&amp;[FL250736]" c="FL250736"/>
              <i n="[Range].[freelancer_ID].&amp;[FL250737]" c="FL250737"/>
              <i n="[Range].[freelancer_ID].&amp;[FL250738]" c="FL250738"/>
              <i n="[Range].[freelancer_ID].&amp;[FL250739]" c="FL250739"/>
              <i n="[Range].[freelancer_ID].&amp;[FL250740]" c="FL250740"/>
              <i n="[Range].[freelancer_ID].&amp;[FL250741]" c="FL250741"/>
              <i n="[Range].[freelancer_ID].&amp;[FL250742]" c="FL250742"/>
              <i n="[Range].[freelancer_ID].&amp;[FL250743]" c="FL250743"/>
              <i n="[Range].[freelancer_ID].&amp;[FL250744]" c="FL250744"/>
              <i n="[Range].[freelancer_ID].&amp;[FL250745]" c="FL250745"/>
              <i n="[Range].[freelancer_ID].&amp;[FL250746]" c="FL250746"/>
              <i n="[Range].[freelancer_ID].&amp;[FL250747]" c="FL250747"/>
              <i n="[Range].[freelancer_ID].&amp;[FL250748]" c="FL250748"/>
              <i n="[Range].[freelancer_ID].&amp;[FL250749]" c="FL250749"/>
              <i n="[Range].[freelancer_ID].&amp;[FL250750]" c="FL250750"/>
              <i n="[Range].[freelancer_ID].&amp;[FL250751]" c="FL250751"/>
              <i n="[Range].[freelancer_ID].&amp;[FL250752]" c="FL250752"/>
              <i n="[Range].[freelancer_ID].&amp;[FL250753]" c="FL250753"/>
              <i n="[Range].[freelancer_ID].&amp;[FL250754]" c="FL250754"/>
              <i n="[Range].[freelancer_ID].&amp;[FL250755]" c="FL250755"/>
              <i n="[Range].[freelancer_ID].&amp;[FL250756]" c="FL250756"/>
              <i n="[Range].[freelancer_ID].&amp;[FL250757]" c="FL250757"/>
              <i n="[Range].[freelancer_ID].&amp;[FL250758]" c="FL250758"/>
              <i n="[Range].[freelancer_ID].&amp;[FL250759]" c="FL250759"/>
              <i n="[Range].[freelancer_ID].&amp;[FL250760]" c="FL250760"/>
              <i n="[Range].[freelancer_ID].&amp;[FL250761]" c="FL250761"/>
              <i n="[Range].[freelancer_ID].&amp;[FL250762]" c="FL250762"/>
              <i n="[Range].[freelancer_ID].&amp;[FL250763]" c="FL250763"/>
              <i n="[Range].[freelancer_ID].&amp;[FL250764]" c="FL250764"/>
              <i n="[Range].[freelancer_ID].&amp;[FL250765]" c="FL250765"/>
              <i n="[Range].[freelancer_ID].&amp;[FL250766]" c="FL250766"/>
              <i n="[Range].[freelancer_ID].&amp;[FL250767]" c="FL250767"/>
              <i n="[Range].[freelancer_ID].&amp;[FL250768]" c="FL250768"/>
              <i n="[Range].[freelancer_ID].&amp;[FL250769]" c="FL250769"/>
              <i n="[Range].[freelancer_ID].&amp;[FL250770]" c="FL250770"/>
              <i n="[Range].[freelancer_ID].&amp;[FL250771]" c="FL250771"/>
              <i n="[Range].[freelancer_ID].&amp;[FL250772]" c="FL250772"/>
              <i n="[Range].[freelancer_ID].&amp;[FL250773]" c="FL250773"/>
              <i n="[Range].[freelancer_ID].&amp;[FL250774]" c="FL250774"/>
              <i n="[Range].[freelancer_ID].&amp;[FL250775]" c="FL250775"/>
              <i n="[Range].[freelancer_ID].&amp;[FL250776]" c="FL250776"/>
              <i n="[Range].[freelancer_ID].&amp;[FL250777]" c="FL250777"/>
              <i n="[Range].[freelancer_ID].&amp;[FL250778]" c="FL250778"/>
              <i n="[Range].[freelancer_ID].&amp;[FL250779]" c="FL250779"/>
              <i n="[Range].[freelancer_ID].&amp;[FL250780]" c="FL250780"/>
              <i n="[Range].[freelancer_ID].&amp;[FL250781]" c="FL250781"/>
              <i n="[Range].[freelancer_ID].&amp;[FL250782]" c="FL250782"/>
              <i n="[Range].[freelancer_ID].&amp;[FL250783]" c="FL250783"/>
              <i n="[Range].[freelancer_ID].&amp;[FL250784]" c="FL250784"/>
              <i n="[Range].[freelancer_ID].&amp;[FL250785]" c="FL250785"/>
              <i n="[Range].[freelancer_ID].&amp;[FL250786]" c="FL250786"/>
              <i n="[Range].[freelancer_ID].&amp;[FL250787]" c="FL250787"/>
              <i n="[Range].[freelancer_ID].&amp;[FL250788]" c="FL250788"/>
              <i n="[Range].[freelancer_ID].&amp;[FL250789]" c="FL250789"/>
              <i n="[Range].[freelancer_ID].&amp;[FL250790]" c="FL250790"/>
              <i n="[Range].[freelancer_ID].&amp;[FL250791]" c="FL250791"/>
              <i n="[Range].[freelancer_ID].&amp;[FL250792]" c="FL250792"/>
              <i n="[Range].[freelancer_ID].&amp;[FL250793]" c="FL250793"/>
              <i n="[Range].[freelancer_ID].&amp;[FL250794]" c="FL250794"/>
              <i n="[Range].[freelancer_ID].&amp;[FL250795]" c="FL250795"/>
              <i n="[Range].[freelancer_ID].&amp;[FL250796]" c="FL250796"/>
              <i n="[Range].[freelancer_ID].&amp;[FL250797]" c="FL250797"/>
              <i n="[Range].[freelancer_ID].&amp;[FL250798]" c="FL250798"/>
              <i n="[Range].[freelancer_ID].&amp;[FL250799]" c="FL250799"/>
              <i n="[Range].[freelancer_ID].&amp;[FL250800]" c="FL250800"/>
              <i n="[Range].[freelancer_ID].&amp;[FL250801]" c="FL250801"/>
              <i n="[Range].[freelancer_ID].&amp;[FL250802]" c="FL250802"/>
              <i n="[Range].[freelancer_ID].&amp;[FL250803]" c="FL250803"/>
              <i n="[Range].[freelancer_ID].&amp;[FL250804]" c="FL250804"/>
              <i n="[Range].[freelancer_ID].&amp;[FL250805]" c="FL250805"/>
              <i n="[Range].[freelancer_ID].&amp;[FL250806]" c="FL250806"/>
              <i n="[Range].[freelancer_ID].&amp;[FL250807]" c="FL250807"/>
              <i n="[Range].[freelancer_ID].&amp;[FL250808]" c="FL250808"/>
              <i n="[Range].[freelancer_ID].&amp;[FL250809]" c="FL250809"/>
              <i n="[Range].[freelancer_ID].&amp;[FL250810]" c="FL250810"/>
              <i n="[Range].[freelancer_ID].&amp;[FL250811]" c="FL250811"/>
              <i n="[Range].[freelancer_ID].&amp;[FL250812]" c="FL250812"/>
              <i n="[Range].[freelancer_ID].&amp;[FL250813]" c="FL250813"/>
              <i n="[Range].[freelancer_ID].&amp;[FL250814]" c="FL250814"/>
              <i n="[Range].[freelancer_ID].&amp;[FL250815]" c="FL250815"/>
              <i n="[Range].[freelancer_ID].&amp;[FL250816]" c="FL250816"/>
              <i n="[Range].[freelancer_ID].&amp;[FL250817]" c="FL250817"/>
              <i n="[Range].[freelancer_ID].&amp;[FL250818]" c="FL250818"/>
              <i n="[Range].[freelancer_ID].&amp;[FL250819]" c="FL250819"/>
              <i n="[Range].[freelancer_ID].&amp;[FL250820]" c="FL250820"/>
              <i n="[Range].[freelancer_ID].&amp;[FL250821]" c="FL250821"/>
              <i n="[Range].[freelancer_ID].&amp;[FL250822]" c="FL250822"/>
              <i n="[Range].[freelancer_ID].&amp;[FL250823]" c="FL250823"/>
              <i n="[Range].[freelancer_ID].&amp;[FL250824]" c="FL250824"/>
              <i n="[Range].[freelancer_ID].&amp;[FL250825]" c="FL250825"/>
              <i n="[Range].[freelancer_ID].&amp;[FL250826]" c="FL250826"/>
              <i n="[Range].[freelancer_ID].&amp;[FL250827]" c="FL250827"/>
              <i n="[Range].[freelancer_ID].&amp;[FL250828]" c="FL250828"/>
              <i n="[Range].[freelancer_ID].&amp;[FL250829]" c="FL250829"/>
              <i n="[Range].[freelancer_ID].&amp;[FL250830]" c="FL250830"/>
              <i n="[Range].[freelancer_ID].&amp;[FL250831]" c="FL250831"/>
              <i n="[Range].[freelancer_ID].&amp;[FL250832]" c="FL250832"/>
              <i n="[Range].[freelancer_ID].&amp;[FL250833]" c="FL250833"/>
              <i n="[Range].[freelancer_ID].&amp;[FL250834]" c="FL250834"/>
              <i n="[Range].[freelancer_ID].&amp;[FL250835]" c="FL250835"/>
              <i n="[Range].[freelancer_ID].&amp;[FL250836]" c="FL250836"/>
              <i n="[Range].[freelancer_ID].&amp;[FL250837]" c="FL250837"/>
              <i n="[Range].[freelancer_ID].&amp;[FL250838]" c="FL250838"/>
              <i n="[Range].[freelancer_ID].&amp;[FL250839]" c="FL250839"/>
              <i n="[Range].[freelancer_ID].&amp;[FL250840]" c="FL250840"/>
              <i n="[Range].[freelancer_ID].&amp;[FL250841]" c="FL250841"/>
              <i n="[Range].[freelancer_ID].&amp;[FL250842]" c="FL250842"/>
              <i n="[Range].[freelancer_ID].&amp;[FL250843]" c="FL250843"/>
              <i n="[Range].[freelancer_ID].&amp;[FL250844]" c="FL250844"/>
              <i n="[Range].[freelancer_ID].&amp;[FL250845]" c="FL250845"/>
              <i n="[Range].[freelancer_ID].&amp;[FL250846]" c="FL250846"/>
              <i n="[Range].[freelancer_ID].&amp;[FL250847]" c="FL250847"/>
              <i n="[Range].[freelancer_ID].&amp;[FL250848]" c="FL250848"/>
              <i n="[Range].[freelancer_ID].&amp;[FL250849]" c="FL250849"/>
              <i n="[Range].[freelancer_ID].&amp;[FL250850]" c="FL250850"/>
              <i n="[Range].[freelancer_ID].&amp;[FL250851]" c="FL250851"/>
              <i n="[Range].[freelancer_ID].&amp;[FL250852]" c="FL250852"/>
              <i n="[Range].[freelancer_ID].&amp;[FL250853]" c="FL250853"/>
              <i n="[Range].[freelancer_ID].&amp;[FL250854]" c="FL250854"/>
              <i n="[Range].[freelancer_ID].&amp;[FL250855]" c="FL250855"/>
              <i n="[Range].[freelancer_ID].&amp;[FL250856]" c="FL250856"/>
              <i n="[Range].[freelancer_ID].&amp;[FL250857]" c="FL250857"/>
              <i n="[Range].[freelancer_ID].&amp;[FL250858]" c="FL250858"/>
              <i n="[Range].[freelancer_ID].&amp;[FL250859]" c="FL250859"/>
              <i n="[Range].[freelancer_ID].&amp;[FL250860]" c="FL250860"/>
              <i n="[Range].[freelancer_ID].&amp;[FL250861]" c="FL250861"/>
              <i n="[Range].[freelancer_ID].&amp;[FL250862]" c="FL250862"/>
              <i n="[Range].[freelancer_ID].&amp;[FL250863]" c="FL250863"/>
              <i n="[Range].[freelancer_ID].&amp;[FL250864]" c="FL250864"/>
              <i n="[Range].[freelancer_ID].&amp;[FL250865]" c="FL250865"/>
              <i n="[Range].[freelancer_ID].&amp;[FL250866]" c="FL250866"/>
              <i n="[Range].[freelancer_ID].&amp;[FL250867]" c="FL250867"/>
              <i n="[Range].[freelancer_ID].&amp;[FL250868]" c="FL250868"/>
              <i n="[Range].[freelancer_ID].&amp;[FL250869]" c="FL250869"/>
              <i n="[Range].[freelancer_ID].&amp;[FL250870]" c="FL250870"/>
              <i n="[Range].[freelancer_ID].&amp;[FL250871]" c="FL250871"/>
              <i n="[Range].[freelancer_ID].&amp;[FL250872]" c="FL250872"/>
              <i n="[Range].[freelancer_ID].&amp;[FL250873]" c="FL250873"/>
              <i n="[Range].[freelancer_ID].&amp;[FL250874]" c="FL250874"/>
              <i n="[Range].[freelancer_ID].&amp;[FL250875]" c="FL250875"/>
              <i n="[Range].[freelancer_ID].&amp;[FL250876]" c="FL250876"/>
              <i n="[Range].[freelancer_ID].&amp;[FL250877]" c="FL250877"/>
              <i n="[Range].[freelancer_ID].&amp;[FL250878]" c="FL250878"/>
              <i n="[Range].[freelancer_ID].&amp;[FL250879]" c="FL250879"/>
              <i n="[Range].[freelancer_ID].&amp;[FL250880]" c="FL250880"/>
              <i n="[Range].[freelancer_ID].&amp;[FL250881]" c="FL250881"/>
              <i n="[Range].[freelancer_ID].&amp;[FL250882]" c="FL250882"/>
              <i n="[Range].[freelancer_ID].&amp;[FL250883]" c="FL250883"/>
              <i n="[Range].[freelancer_ID].&amp;[FL250884]" c="FL250884"/>
              <i n="[Range].[freelancer_ID].&amp;[FL250885]" c="FL250885"/>
              <i n="[Range].[freelancer_ID].&amp;[FL250886]" c="FL250886"/>
              <i n="[Range].[freelancer_ID].&amp;[FL250887]" c="FL250887"/>
              <i n="[Range].[freelancer_ID].&amp;[FL250888]" c="FL250888"/>
              <i n="[Range].[freelancer_ID].&amp;[FL250889]" c="FL250889"/>
              <i n="[Range].[freelancer_ID].&amp;[FL250890]" c="FL250890"/>
              <i n="[Range].[freelancer_ID].&amp;[FL250891]" c="FL250891"/>
              <i n="[Range].[freelancer_ID].&amp;[FL250892]" c="FL250892"/>
              <i n="[Range].[freelancer_ID].&amp;[FL250893]" c="FL250893"/>
              <i n="[Range].[freelancer_ID].&amp;[FL250894]" c="FL250894"/>
              <i n="[Range].[freelancer_ID].&amp;[FL250895]" c="FL250895"/>
              <i n="[Range].[freelancer_ID].&amp;[FL250896]" c="FL250896"/>
              <i n="[Range].[freelancer_ID].&amp;[FL250897]" c="FL250897"/>
              <i n="[Range].[freelancer_ID].&amp;[FL250898]" c="FL250898"/>
              <i n="[Range].[freelancer_ID].&amp;[FL250899]" c="FL250899"/>
              <i n="[Range].[freelancer_ID].&amp;[FL250900]" c="FL250900"/>
              <i n="[Range].[freelancer_ID].&amp;[FL250901]" c="FL250901"/>
              <i n="[Range].[freelancer_ID].&amp;[FL250902]" c="FL250902"/>
              <i n="[Range].[freelancer_ID].&amp;[FL250903]" c="FL250903"/>
              <i n="[Range].[freelancer_ID].&amp;[FL250904]" c="FL250904"/>
              <i n="[Range].[freelancer_ID].&amp;[FL250905]" c="FL250905"/>
              <i n="[Range].[freelancer_ID].&amp;[FL250906]" c="FL250906"/>
              <i n="[Range].[freelancer_ID].&amp;[FL250907]" c="FL250907"/>
              <i n="[Range].[freelancer_ID].&amp;[FL250908]" c="FL250908"/>
              <i n="[Range].[freelancer_ID].&amp;[FL250909]" c="FL250909"/>
              <i n="[Range].[freelancer_ID].&amp;[FL250910]" c="FL250910"/>
              <i n="[Range].[freelancer_ID].&amp;[FL250911]" c="FL250911"/>
              <i n="[Range].[freelancer_ID].&amp;[FL250912]" c="FL250912"/>
              <i n="[Range].[freelancer_ID].&amp;[FL250913]" c="FL250913"/>
              <i n="[Range].[freelancer_ID].&amp;[FL250914]" c="FL250914"/>
              <i n="[Range].[freelancer_ID].&amp;[FL250915]" c="FL250915"/>
              <i n="[Range].[freelancer_ID].&amp;[FL250916]" c="FL250916"/>
              <i n="[Range].[freelancer_ID].&amp;[FL250917]" c="FL250917"/>
              <i n="[Range].[freelancer_ID].&amp;[FL250918]" c="FL250918"/>
              <i n="[Range].[freelancer_ID].&amp;[FL250919]" c="FL250919"/>
              <i n="[Range].[freelancer_ID].&amp;[FL250920]" c="FL250920"/>
              <i n="[Range].[freelancer_ID].&amp;[FL250921]" c="FL250921"/>
              <i n="[Range].[freelancer_ID].&amp;[FL250922]" c="FL250922"/>
              <i n="[Range].[freelancer_ID].&amp;[FL250923]" c="FL250923"/>
              <i n="[Range].[freelancer_ID].&amp;[FL250924]" c="FL250924"/>
              <i n="[Range].[freelancer_ID].&amp;[FL250925]" c="FL250925"/>
              <i n="[Range].[freelancer_ID].&amp;[FL250926]" c="FL250926"/>
              <i n="[Range].[freelancer_ID].&amp;[FL250927]" c="FL250927"/>
              <i n="[Range].[freelancer_ID].&amp;[FL250928]" c="FL250928"/>
              <i n="[Range].[freelancer_ID].&amp;[FL250929]" c="FL250929"/>
              <i n="[Range].[freelancer_ID].&amp;[FL250930]" c="FL250930"/>
              <i n="[Range].[freelancer_ID].&amp;[FL250931]" c="FL250931"/>
              <i n="[Range].[freelancer_ID].&amp;[FL250932]" c="FL250932"/>
              <i n="[Range].[freelancer_ID].&amp;[FL250933]" c="FL250933"/>
              <i n="[Range].[freelancer_ID].&amp;[FL250934]" c="FL250934"/>
              <i n="[Range].[freelancer_ID].&amp;[FL250935]" c="FL250935"/>
              <i n="[Range].[freelancer_ID].&amp;[FL250936]" c="FL250936"/>
              <i n="[Range].[freelancer_ID].&amp;[FL250937]" c="FL250937"/>
              <i n="[Range].[freelancer_ID].&amp;[FL250938]" c="FL250938"/>
              <i n="[Range].[freelancer_ID].&amp;[FL250939]" c="FL250939"/>
              <i n="[Range].[freelancer_ID].&amp;[FL250940]" c="FL250940"/>
              <i n="[Range].[freelancer_ID].&amp;[FL250941]" c="FL250941"/>
              <i n="[Range].[freelancer_ID].&amp;[FL250942]" c="FL250942"/>
              <i n="[Range].[freelancer_ID].&amp;[FL250943]" c="FL250943"/>
              <i n="[Range].[freelancer_ID].&amp;[FL250944]" c="FL250944"/>
              <i n="[Range].[freelancer_ID].&amp;[FL250945]" c="FL250945"/>
              <i n="[Range].[freelancer_ID].&amp;[FL250946]" c="FL250946"/>
              <i n="[Range].[freelancer_ID].&amp;[FL250947]" c="FL250947"/>
              <i n="[Range].[freelancer_ID].&amp;[FL250948]" c="FL250948"/>
              <i n="[Range].[freelancer_ID].&amp;[FL250949]" c="FL250949"/>
              <i n="[Range].[freelancer_ID].&amp;[FL250950]" c="FL250950"/>
              <i n="[Range].[freelancer_ID].&amp;[FL250951]" c="FL250951"/>
              <i n="[Range].[freelancer_ID].&amp;[FL250952]" c="FL250952"/>
              <i n="[Range].[freelancer_ID].&amp;[FL250953]" c="FL250953"/>
              <i n="[Range].[freelancer_ID].&amp;[FL250954]" c="FL250954"/>
              <i n="[Range].[freelancer_ID].&amp;[FL250955]" c="FL250955"/>
              <i n="[Range].[freelancer_ID].&amp;[FL250956]" c="FL250956"/>
              <i n="[Range].[freelancer_ID].&amp;[FL250957]" c="FL250957"/>
              <i n="[Range].[freelancer_ID].&amp;[FL250958]" c="FL250958"/>
              <i n="[Range].[freelancer_ID].&amp;[FL250959]" c="FL250959"/>
              <i n="[Range].[freelancer_ID].&amp;[FL250960]" c="FL250960"/>
              <i n="[Range].[freelancer_ID].&amp;[FL250961]" c="FL250961"/>
              <i n="[Range].[freelancer_ID].&amp;[FL250962]" c="FL250962"/>
              <i n="[Range].[freelancer_ID].&amp;[FL250963]" c="FL250963"/>
              <i n="[Range].[freelancer_ID].&amp;[FL250964]" c="FL250964"/>
              <i n="[Range].[freelancer_ID].&amp;[FL250965]" c="FL250965"/>
              <i n="[Range].[freelancer_ID].&amp;[FL250966]" c="FL250966"/>
              <i n="[Range].[freelancer_ID].&amp;[FL250967]" c="FL250967"/>
              <i n="[Range].[freelancer_ID].&amp;[FL250968]" c="FL250968"/>
              <i n="[Range].[freelancer_ID].&amp;[FL250969]" c="FL250969"/>
              <i n="[Range].[freelancer_ID].&amp;[FL250970]" c="FL250970"/>
              <i n="[Range].[freelancer_ID].&amp;[FL250971]" c="FL250971"/>
              <i n="[Range].[freelancer_ID].&amp;[FL250972]" c="FL250972"/>
              <i n="[Range].[freelancer_ID].&amp;[FL250973]" c="FL250973"/>
              <i n="[Range].[freelancer_ID].&amp;[FL250974]" c="FL250974"/>
              <i n="[Range].[freelancer_ID].&amp;[FL250975]" c="FL250975"/>
              <i n="[Range].[freelancer_ID].&amp;[FL250976]" c="FL250976"/>
              <i n="[Range].[freelancer_ID].&amp;[FL250977]" c="FL250977"/>
              <i n="[Range].[freelancer_ID].&amp;[FL250978]" c="FL250978"/>
              <i n="[Range].[freelancer_ID].&amp;[FL250979]" c="FL250979"/>
              <i n="[Range].[freelancer_ID].&amp;[FL250980]" c="FL250980"/>
              <i n="[Range].[freelancer_ID].&amp;[FL250981]" c="FL250981"/>
              <i n="[Range].[freelancer_ID].&amp;[FL250982]" c="FL250982"/>
              <i n="[Range].[freelancer_ID].&amp;[FL250983]" c="FL250983"/>
              <i n="[Range].[freelancer_ID].&amp;[FL250984]" c="FL250984"/>
              <i n="[Range].[freelancer_ID].&amp;[FL250985]" c="FL250985"/>
              <i n="[Range].[freelancer_ID].&amp;[FL250986]" c="FL250986"/>
              <i n="[Range].[freelancer_ID].&amp;[FL250987]" c="FL250987"/>
              <i n="[Range].[freelancer_ID].&amp;[FL250988]" c="FL250988"/>
              <i n="[Range].[freelancer_ID].&amp;[FL250989]" c="FL250989"/>
              <i n="[Range].[freelancer_ID].&amp;[FL250990]" c="FL250990"/>
              <i n="[Range].[freelancer_ID].&amp;[FL250991]" c="FL250991"/>
              <i n="[Range].[freelancer_ID].&amp;[FL250992]" c="FL250992"/>
              <i n="[Range].[freelancer_ID].&amp;[FL250993]" c="FL250993"/>
              <i n="[Range].[freelancer_ID].&amp;[FL250994]" c="FL250994"/>
              <i n="[Range].[freelancer_ID].&amp;[FL250995]" c="FL250995"/>
              <i n="[Range].[freelancer_ID].&amp;[FL250996]" c="FL250996"/>
              <i n="[Range].[freelancer_ID].&amp;[FL250997]" c="FL250997"/>
              <i n="[Range].[freelancer_ID].&amp;[FL250998]" c="FL250998"/>
              <i n="[Range].[freelancer_ID].&amp;[FL250999]" c="FL250999"/>
              <i n="[Range].[freelancer_ID].&amp;[FL251000]" c="FL251000"/>
            </range>
          </ranges>
        </level>
      </levels>
      <selections count="1">
        <selection n="[Range].[freelancer_I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7E5A82D9-60B4-489B-913D-0644E5B16A72}" sourceName="[Range].[primary_skill]">
  <pivotTables>
    <pivotTable tabId="6" name="PivotTable4"/>
  </pivotTables>
  <data>
    <olap pivotCacheId="542822818">
      <levels count="2">
        <level uniqueName="[Range].[primary_skill].[(All)]" sourceCaption="(All)" count="0"/>
        <level uniqueName="[Range].[primary_skill].[primary_skill]" sourceCaption="primary_skill" count="11">
          <ranges>
            <range startItem="0">
              <i n="[Range].[primary_skill].&amp;" c="(blank)"/>
              <i n="[Range].[primary_skill].&amp;[AI]" c="AI"/>
              <i n="[Range].[primary_skill].&amp;[Blockchain Development]" c="Blockchain Development"/>
              <i n="[Range].[primary_skill].&amp;[Cybersecurity]" c="Cybersecurity"/>
              <i n="[Range].[primary_skill].&amp;[Data Analysis]" c="Data Analysis"/>
              <i n="[Range].[primary_skill].&amp;[DevOps]" c="DevOps"/>
              <i n="[Range].[primary_skill].&amp;[Graphic Design]" c="Graphic Design"/>
              <i n="[Range].[primary_skill].&amp;[Machine Learning]" c="Machine Learning"/>
              <i n="[Range].[primary_skill].&amp;[Mobile Apps]" c="Mobile Apps"/>
              <i n="[Range].[primary_skill].&amp;[UI/UX Design]" c="UI/UX Design"/>
              <i n="[Range].[primary_skill].&amp;[Web Development]" c="Web Development"/>
            </range>
          </ranges>
        </level>
      </levels>
      <selections count="1">
        <selection n="[Range].[primary_skil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211A0F29-1ECA-42C2-8FA7-AA6136F27F89}" sourceName="[Range].[rating]">
  <pivotTables>
    <pivotTable tabId="6" name="Country Vs Project"/>
  </pivotTables>
  <data>
    <olap pivotCacheId="542822818">
      <levels count="2">
        <level uniqueName="[Range].[rating].[(All)]" sourceCaption="(All)" count="0"/>
        <level uniqueName="[Range].[rating].[rating]" sourceCaption="rating" count="43">
          <ranges>
            <range startItem="0">
              <i n="[Range].[rating].&amp;[0]" c="0"/>
              <i n="[Range].[rating].&amp;[1.]" c="1"/>
              <i n="[Range].[rating].&amp;[1.1]" c="1.1"/>
              <i n="[Range].[rating].&amp;[1.2]" c="1.2"/>
              <i n="[Range].[rating].&amp;[1.3]" c="1.3"/>
              <i n="[Range].[rating].&amp;[1.4]" c="1.4"/>
              <i n="[Range].[rating].&amp;[1.5]" c="1.5"/>
              <i n="[Range].[rating].&amp;[1.6]" c="1.6"/>
              <i n="[Range].[rating].&amp;[1.7]" c="1.7"/>
              <i n="[Range].[rating].&amp;[1.8]" c="1.8"/>
              <i n="[Range].[rating].&amp;[1.9]" c="1.9"/>
              <i n="[Range].[rating].&amp;[2.]" c="2"/>
              <i n="[Range].[rating].&amp;[2.1]" c="2.1"/>
              <i n="[Range].[rating].&amp;[2.2]" c="2.2"/>
              <i n="[Range].[rating].&amp;[2.3]" c="2.3"/>
              <i n="[Range].[rating].&amp;[2.4]" c="2.4"/>
              <i n="[Range].[rating].&amp;[2.5]" c="2.5"/>
              <i n="[Range].[rating].&amp;[2.5125695216907653]" c="2.51256952169077"/>
              <i n="[Range].[rating].&amp;[2.6]" c="2.6"/>
              <i n="[Range].[rating].&amp;[2.7]" c="2.7"/>
              <i n="[Range].[rating].&amp;[2.8]" c="2.8"/>
              <i n="[Range].[rating].&amp;[2.9]" c="2.9"/>
              <i n="[Range].[rating].&amp;[3.]" c="3"/>
              <i n="[Range].[rating].&amp;[3.1]" c="3.1"/>
              <i n="[Range].[rating].&amp;[3.2]" c="3.2"/>
              <i n="[Range].[rating].&amp;[3.3]" c="3.3"/>
              <i n="[Range].[rating].&amp;[3.4]" c="3.4"/>
              <i n="[Range].[rating].&amp;[3.5]" c="3.5"/>
              <i n="[Range].[rating].&amp;[3.6]" c="3.6"/>
              <i n="[Range].[rating].&amp;[3.7]" c="3.7"/>
              <i n="[Range].[rating].&amp;[3.8]" c="3.8"/>
              <i n="[Range].[rating].&amp;[3.9]" c="3.9"/>
              <i n="[Range].[rating].&amp;[4.]" c="4"/>
              <i n="[Range].[rating].&amp;[4.1]" c="4.1"/>
              <i n="[Range].[rating].&amp;[4.2]" c="4.2"/>
              <i n="[Range].[rating].&amp;[4.3]" c="4.3"/>
              <i n="[Range].[rating].&amp;[4.4]" c="4.4"/>
              <i n="[Range].[rating].&amp;[4.5]" c="4.5"/>
              <i n="[Range].[rating].&amp;[4.6]" c="4.6"/>
              <i n="[Range].[rating].&amp;[4.7]" c="4.7"/>
              <i n="[Range].[rating].&amp;[4.8]" c="4.8"/>
              <i n="[Range].[rating].&amp;[4.9]" c="4.9"/>
              <i n="[Range].[rating].&amp;[5.]" c="5"/>
            </range>
          </ranges>
        </level>
      </levels>
      <selections count="1">
        <selection n="[Range].[rating].[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elancer_ID2" xr10:uid="{D3557626-0799-4B7E-B70F-6739107E8F26}" sourceName="[Range].[freelancer_ID]">
  <pivotTables>
    <pivotTable tabId="6" name="Country Vs Project"/>
  </pivotTables>
  <data>
    <olap pivotCacheId="542822818">
      <levels count="2">
        <level uniqueName="[Range].[freelancer_ID].[(All)]" sourceCaption="(All)" count="0"/>
        <level uniqueName="[Range].[freelancer_ID].[freelancer_ID]" sourceCaption="freelancer_ID" count="1000">
          <ranges>
            <range startItem="0">
              <i n="[Range].[freelancer_ID].&amp;[FL250001]" c="FL250001"/>
              <i n="[Range].[freelancer_ID].&amp;[FL250002]" c="FL250002"/>
              <i n="[Range].[freelancer_ID].&amp;[FL250003]" c="FL250003"/>
              <i n="[Range].[freelancer_ID].&amp;[FL250004]" c="FL250004"/>
              <i n="[Range].[freelancer_ID].&amp;[FL250005]" c="FL250005"/>
              <i n="[Range].[freelancer_ID].&amp;[FL250006]" c="FL250006"/>
              <i n="[Range].[freelancer_ID].&amp;[FL250007]" c="FL250007"/>
              <i n="[Range].[freelancer_ID].&amp;[FL250008]" c="FL250008"/>
              <i n="[Range].[freelancer_ID].&amp;[FL250009]" c="FL250009"/>
              <i n="[Range].[freelancer_ID].&amp;[FL250010]" c="FL250010"/>
              <i n="[Range].[freelancer_ID].&amp;[FL250011]" c="FL250011"/>
              <i n="[Range].[freelancer_ID].&amp;[FL250012]" c="FL250012"/>
              <i n="[Range].[freelancer_ID].&amp;[FL250013]" c="FL250013"/>
              <i n="[Range].[freelancer_ID].&amp;[FL250014]" c="FL250014"/>
              <i n="[Range].[freelancer_ID].&amp;[FL250015]" c="FL250015"/>
              <i n="[Range].[freelancer_ID].&amp;[FL250016]" c="FL250016"/>
              <i n="[Range].[freelancer_ID].&amp;[FL250017]" c="FL250017"/>
              <i n="[Range].[freelancer_ID].&amp;[FL250018]" c="FL250018"/>
              <i n="[Range].[freelancer_ID].&amp;[FL250019]" c="FL250019"/>
              <i n="[Range].[freelancer_ID].&amp;[FL250020]" c="FL250020"/>
              <i n="[Range].[freelancer_ID].&amp;[FL250021]" c="FL250021"/>
              <i n="[Range].[freelancer_ID].&amp;[FL250022]" c="FL250022"/>
              <i n="[Range].[freelancer_ID].&amp;[FL250023]" c="FL250023"/>
              <i n="[Range].[freelancer_ID].&amp;[FL250024]" c="FL250024"/>
              <i n="[Range].[freelancer_ID].&amp;[FL250025]" c="FL250025"/>
              <i n="[Range].[freelancer_ID].&amp;[FL250026]" c="FL250026"/>
              <i n="[Range].[freelancer_ID].&amp;[FL250027]" c="FL250027"/>
              <i n="[Range].[freelancer_ID].&amp;[FL250028]" c="FL250028"/>
              <i n="[Range].[freelancer_ID].&amp;[FL250029]" c="FL250029"/>
              <i n="[Range].[freelancer_ID].&amp;[FL250030]" c="FL250030"/>
              <i n="[Range].[freelancer_ID].&amp;[FL250031]" c="FL250031"/>
              <i n="[Range].[freelancer_ID].&amp;[FL250032]" c="FL250032"/>
              <i n="[Range].[freelancer_ID].&amp;[FL250033]" c="FL250033"/>
              <i n="[Range].[freelancer_ID].&amp;[FL250034]" c="FL250034"/>
              <i n="[Range].[freelancer_ID].&amp;[FL250035]" c="FL250035"/>
              <i n="[Range].[freelancer_ID].&amp;[FL250036]" c="FL250036"/>
              <i n="[Range].[freelancer_ID].&amp;[FL250037]" c="FL250037"/>
              <i n="[Range].[freelancer_ID].&amp;[FL250038]" c="FL250038"/>
              <i n="[Range].[freelancer_ID].&amp;[FL250039]" c="FL250039"/>
              <i n="[Range].[freelancer_ID].&amp;[FL250040]" c="FL250040"/>
              <i n="[Range].[freelancer_ID].&amp;[FL250041]" c="FL250041"/>
              <i n="[Range].[freelancer_ID].&amp;[FL250042]" c="FL250042"/>
              <i n="[Range].[freelancer_ID].&amp;[FL250043]" c="FL250043"/>
              <i n="[Range].[freelancer_ID].&amp;[FL250044]" c="FL250044"/>
              <i n="[Range].[freelancer_ID].&amp;[FL250045]" c="FL250045"/>
              <i n="[Range].[freelancer_ID].&amp;[FL250046]" c="FL250046"/>
              <i n="[Range].[freelancer_ID].&amp;[FL250047]" c="FL250047"/>
              <i n="[Range].[freelancer_ID].&amp;[FL250048]" c="FL250048"/>
              <i n="[Range].[freelancer_ID].&amp;[FL250049]" c="FL250049"/>
              <i n="[Range].[freelancer_ID].&amp;[FL250050]" c="FL250050"/>
              <i n="[Range].[freelancer_ID].&amp;[FL250051]" c="FL250051"/>
              <i n="[Range].[freelancer_ID].&amp;[FL250052]" c="FL250052"/>
              <i n="[Range].[freelancer_ID].&amp;[FL250053]" c="FL250053"/>
              <i n="[Range].[freelancer_ID].&amp;[FL250054]" c="FL250054"/>
              <i n="[Range].[freelancer_ID].&amp;[FL250055]" c="FL250055"/>
              <i n="[Range].[freelancer_ID].&amp;[FL250056]" c="FL250056"/>
              <i n="[Range].[freelancer_ID].&amp;[FL250057]" c="FL250057"/>
              <i n="[Range].[freelancer_ID].&amp;[FL250058]" c="FL250058"/>
              <i n="[Range].[freelancer_ID].&amp;[FL250059]" c="FL250059"/>
              <i n="[Range].[freelancer_ID].&amp;[FL250060]" c="FL250060"/>
              <i n="[Range].[freelancer_ID].&amp;[FL250061]" c="FL250061"/>
              <i n="[Range].[freelancer_ID].&amp;[FL250062]" c="FL250062"/>
              <i n="[Range].[freelancer_ID].&amp;[FL250063]" c="FL250063"/>
              <i n="[Range].[freelancer_ID].&amp;[FL250064]" c="FL250064"/>
              <i n="[Range].[freelancer_ID].&amp;[FL250065]" c="FL250065"/>
              <i n="[Range].[freelancer_ID].&amp;[FL250066]" c="FL250066"/>
              <i n="[Range].[freelancer_ID].&amp;[FL250067]" c="FL250067"/>
              <i n="[Range].[freelancer_ID].&amp;[FL250068]" c="FL250068"/>
              <i n="[Range].[freelancer_ID].&amp;[FL250069]" c="FL250069"/>
              <i n="[Range].[freelancer_ID].&amp;[FL250070]" c="FL250070"/>
              <i n="[Range].[freelancer_ID].&amp;[FL250071]" c="FL250071"/>
              <i n="[Range].[freelancer_ID].&amp;[FL250072]" c="FL250072"/>
              <i n="[Range].[freelancer_ID].&amp;[FL250073]" c="FL250073"/>
              <i n="[Range].[freelancer_ID].&amp;[FL250074]" c="FL250074"/>
              <i n="[Range].[freelancer_ID].&amp;[FL250075]" c="FL250075"/>
              <i n="[Range].[freelancer_ID].&amp;[FL250076]" c="FL250076"/>
              <i n="[Range].[freelancer_ID].&amp;[FL250077]" c="FL250077"/>
              <i n="[Range].[freelancer_ID].&amp;[FL250078]" c="FL250078"/>
              <i n="[Range].[freelancer_ID].&amp;[FL250079]" c="FL250079"/>
              <i n="[Range].[freelancer_ID].&amp;[FL250080]" c="FL250080"/>
              <i n="[Range].[freelancer_ID].&amp;[FL250081]" c="FL250081"/>
              <i n="[Range].[freelancer_ID].&amp;[FL250082]" c="FL250082"/>
              <i n="[Range].[freelancer_ID].&amp;[FL250083]" c="FL250083"/>
              <i n="[Range].[freelancer_ID].&amp;[FL250084]" c="FL250084"/>
              <i n="[Range].[freelancer_ID].&amp;[FL250085]" c="FL250085"/>
              <i n="[Range].[freelancer_ID].&amp;[FL250086]" c="FL250086"/>
              <i n="[Range].[freelancer_ID].&amp;[FL250087]" c="FL250087"/>
              <i n="[Range].[freelancer_ID].&amp;[FL250088]" c="FL250088"/>
              <i n="[Range].[freelancer_ID].&amp;[FL250089]" c="FL250089"/>
              <i n="[Range].[freelancer_ID].&amp;[FL250090]" c="FL250090"/>
              <i n="[Range].[freelancer_ID].&amp;[FL250091]" c="FL250091"/>
              <i n="[Range].[freelancer_ID].&amp;[FL250092]" c="FL250092"/>
              <i n="[Range].[freelancer_ID].&amp;[FL250093]" c="FL250093"/>
              <i n="[Range].[freelancer_ID].&amp;[FL250094]" c="FL250094"/>
              <i n="[Range].[freelancer_ID].&amp;[FL250095]" c="FL250095"/>
              <i n="[Range].[freelancer_ID].&amp;[FL250096]" c="FL250096"/>
              <i n="[Range].[freelancer_ID].&amp;[FL250097]" c="FL250097"/>
              <i n="[Range].[freelancer_ID].&amp;[FL250098]" c="FL250098"/>
              <i n="[Range].[freelancer_ID].&amp;[FL250099]" c="FL250099"/>
              <i n="[Range].[freelancer_ID].&amp;[FL250100]" c="FL250100"/>
              <i n="[Range].[freelancer_ID].&amp;[FL250101]" c="FL250101"/>
              <i n="[Range].[freelancer_ID].&amp;[FL250102]" c="FL250102"/>
              <i n="[Range].[freelancer_ID].&amp;[FL250103]" c="FL250103"/>
              <i n="[Range].[freelancer_ID].&amp;[FL250104]" c="FL250104"/>
              <i n="[Range].[freelancer_ID].&amp;[FL250105]" c="FL250105"/>
              <i n="[Range].[freelancer_ID].&amp;[FL250106]" c="FL250106"/>
              <i n="[Range].[freelancer_ID].&amp;[FL250107]" c="FL250107"/>
              <i n="[Range].[freelancer_ID].&amp;[FL250108]" c="FL250108"/>
              <i n="[Range].[freelancer_ID].&amp;[FL250109]" c="FL250109"/>
              <i n="[Range].[freelancer_ID].&amp;[FL250110]" c="FL250110"/>
              <i n="[Range].[freelancer_ID].&amp;[FL250111]" c="FL250111"/>
              <i n="[Range].[freelancer_ID].&amp;[FL250112]" c="FL250112"/>
              <i n="[Range].[freelancer_ID].&amp;[FL250113]" c="FL250113"/>
              <i n="[Range].[freelancer_ID].&amp;[FL250114]" c="FL250114"/>
              <i n="[Range].[freelancer_ID].&amp;[FL250115]" c="FL250115"/>
              <i n="[Range].[freelancer_ID].&amp;[FL250116]" c="FL250116"/>
              <i n="[Range].[freelancer_ID].&amp;[FL250117]" c="FL250117"/>
              <i n="[Range].[freelancer_ID].&amp;[FL250118]" c="FL250118"/>
              <i n="[Range].[freelancer_ID].&amp;[FL250119]" c="FL250119"/>
              <i n="[Range].[freelancer_ID].&amp;[FL250120]" c="FL250120"/>
              <i n="[Range].[freelancer_ID].&amp;[FL250121]" c="FL250121"/>
              <i n="[Range].[freelancer_ID].&amp;[FL250122]" c="FL250122"/>
              <i n="[Range].[freelancer_ID].&amp;[FL250123]" c="FL250123"/>
              <i n="[Range].[freelancer_ID].&amp;[FL250124]" c="FL250124"/>
              <i n="[Range].[freelancer_ID].&amp;[FL250125]" c="FL250125"/>
              <i n="[Range].[freelancer_ID].&amp;[FL250126]" c="FL250126"/>
              <i n="[Range].[freelancer_ID].&amp;[FL250127]" c="FL250127"/>
              <i n="[Range].[freelancer_ID].&amp;[FL250128]" c="FL250128"/>
              <i n="[Range].[freelancer_ID].&amp;[FL250129]" c="FL250129"/>
              <i n="[Range].[freelancer_ID].&amp;[FL250130]" c="FL250130"/>
              <i n="[Range].[freelancer_ID].&amp;[FL250131]" c="FL250131"/>
              <i n="[Range].[freelancer_ID].&amp;[FL250132]" c="FL250132"/>
              <i n="[Range].[freelancer_ID].&amp;[FL250133]" c="FL250133"/>
              <i n="[Range].[freelancer_ID].&amp;[FL250134]" c="FL250134"/>
              <i n="[Range].[freelancer_ID].&amp;[FL250135]" c="FL250135"/>
              <i n="[Range].[freelancer_ID].&amp;[FL250136]" c="FL250136"/>
              <i n="[Range].[freelancer_ID].&amp;[FL250137]" c="FL250137"/>
              <i n="[Range].[freelancer_ID].&amp;[FL250138]" c="FL250138"/>
              <i n="[Range].[freelancer_ID].&amp;[FL250139]" c="FL250139"/>
              <i n="[Range].[freelancer_ID].&amp;[FL250140]" c="FL250140"/>
              <i n="[Range].[freelancer_ID].&amp;[FL250141]" c="FL250141"/>
              <i n="[Range].[freelancer_ID].&amp;[FL250142]" c="FL250142"/>
              <i n="[Range].[freelancer_ID].&amp;[FL250143]" c="FL250143"/>
              <i n="[Range].[freelancer_ID].&amp;[FL250144]" c="FL250144"/>
              <i n="[Range].[freelancer_ID].&amp;[FL250145]" c="FL250145"/>
              <i n="[Range].[freelancer_ID].&amp;[FL250146]" c="FL250146"/>
              <i n="[Range].[freelancer_ID].&amp;[FL250147]" c="FL250147"/>
              <i n="[Range].[freelancer_ID].&amp;[FL250148]" c="FL250148"/>
              <i n="[Range].[freelancer_ID].&amp;[FL250149]" c="FL250149"/>
              <i n="[Range].[freelancer_ID].&amp;[FL250150]" c="FL250150"/>
              <i n="[Range].[freelancer_ID].&amp;[FL250151]" c="FL250151"/>
              <i n="[Range].[freelancer_ID].&amp;[FL250152]" c="FL250152"/>
              <i n="[Range].[freelancer_ID].&amp;[FL250153]" c="FL250153"/>
              <i n="[Range].[freelancer_ID].&amp;[FL250154]" c="FL250154"/>
              <i n="[Range].[freelancer_ID].&amp;[FL250155]" c="FL250155"/>
              <i n="[Range].[freelancer_ID].&amp;[FL250156]" c="FL250156"/>
              <i n="[Range].[freelancer_ID].&amp;[FL250157]" c="FL250157"/>
              <i n="[Range].[freelancer_ID].&amp;[FL250158]" c="FL250158"/>
              <i n="[Range].[freelancer_ID].&amp;[FL250159]" c="FL250159"/>
              <i n="[Range].[freelancer_ID].&amp;[FL250160]" c="FL250160"/>
              <i n="[Range].[freelancer_ID].&amp;[FL250161]" c="FL250161"/>
              <i n="[Range].[freelancer_ID].&amp;[FL250162]" c="FL250162"/>
              <i n="[Range].[freelancer_ID].&amp;[FL250163]" c="FL250163"/>
              <i n="[Range].[freelancer_ID].&amp;[FL250164]" c="FL250164"/>
              <i n="[Range].[freelancer_ID].&amp;[FL250165]" c="FL250165"/>
              <i n="[Range].[freelancer_ID].&amp;[FL250166]" c="FL250166"/>
              <i n="[Range].[freelancer_ID].&amp;[FL250167]" c="FL250167"/>
              <i n="[Range].[freelancer_ID].&amp;[FL250168]" c="FL250168"/>
              <i n="[Range].[freelancer_ID].&amp;[FL250169]" c="FL250169"/>
              <i n="[Range].[freelancer_ID].&amp;[FL250170]" c="FL250170"/>
              <i n="[Range].[freelancer_ID].&amp;[FL250171]" c="FL250171"/>
              <i n="[Range].[freelancer_ID].&amp;[FL250172]" c="FL250172"/>
              <i n="[Range].[freelancer_ID].&amp;[FL250173]" c="FL250173"/>
              <i n="[Range].[freelancer_ID].&amp;[FL250174]" c="FL250174"/>
              <i n="[Range].[freelancer_ID].&amp;[FL250175]" c="FL250175"/>
              <i n="[Range].[freelancer_ID].&amp;[FL250176]" c="FL250176"/>
              <i n="[Range].[freelancer_ID].&amp;[FL250177]" c="FL250177"/>
              <i n="[Range].[freelancer_ID].&amp;[FL250178]" c="FL250178"/>
              <i n="[Range].[freelancer_ID].&amp;[FL250179]" c="FL250179"/>
              <i n="[Range].[freelancer_ID].&amp;[FL250180]" c="FL250180"/>
              <i n="[Range].[freelancer_ID].&amp;[FL250181]" c="FL250181"/>
              <i n="[Range].[freelancer_ID].&amp;[FL250182]" c="FL250182"/>
              <i n="[Range].[freelancer_ID].&amp;[FL250183]" c="FL250183"/>
              <i n="[Range].[freelancer_ID].&amp;[FL250184]" c="FL250184"/>
              <i n="[Range].[freelancer_ID].&amp;[FL250185]" c="FL250185"/>
              <i n="[Range].[freelancer_ID].&amp;[FL250186]" c="FL250186"/>
              <i n="[Range].[freelancer_ID].&amp;[FL250187]" c="FL250187"/>
              <i n="[Range].[freelancer_ID].&amp;[FL250188]" c="FL250188"/>
              <i n="[Range].[freelancer_ID].&amp;[FL250189]" c="FL250189"/>
              <i n="[Range].[freelancer_ID].&amp;[FL250190]" c="FL250190"/>
              <i n="[Range].[freelancer_ID].&amp;[FL250191]" c="FL250191"/>
              <i n="[Range].[freelancer_ID].&amp;[FL250192]" c="FL250192"/>
              <i n="[Range].[freelancer_ID].&amp;[FL250193]" c="FL250193"/>
              <i n="[Range].[freelancer_ID].&amp;[FL250194]" c="FL250194"/>
              <i n="[Range].[freelancer_ID].&amp;[FL250195]" c="FL250195"/>
              <i n="[Range].[freelancer_ID].&amp;[FL250196]" c="FL250196"/>
              <i n="[Range].[freelancer_ID].&amp;[FL250197]" c="FL250197"/>
              <i n="[Range].[freelancer_ID].&amp;[FL250198]" c="FL250198"/>
              <i n="[Range].[freelancer_ID].&amp;[FL250199]" c="FL250199"/>
              <i n="[Range].[freelancer_ID].&amp;[FL250200]" c="FL250200"/>
              <i n="[Range].[freelancer_ID].&amp;[FL250201]" c="FL250201"/>
              <i n="[Range].[freelancer_ID].&amp;[FL250202]" c="FL250202"/>
              <i n="[Range].[freelancer_ID].&amp;[FL250203]" c="FL250203"/>
              <i n="[Range].[freelancer_ID].&amp;[FL250204]" c="FL250204"/>
              <i n="[Range].[freelancer_ID].&amp;[FL250205]" c="FL250205"/>
              <i n="[Range].[freelancer_ID].&amp;[FL250206]" c="FL250206"/>
              <i n="[Range].[freelancer_ID].&amp;[FL250207]" c="FL250207"/>
              <i n="[Range].[freelancer_ID].&amp;[FL250208]" c="FL250208"/>
              <i n="[Range].[freelancer_ID].&amp;[FL250209]" c="FL250209"/>
              <i n="[Range].[freelancer_ID].&amp;[FL250210]" c="FL250210"/>
              <i n="[Range].[freelancer_ID].&amp;[FL250211]" c="FL250211"/>
              <i n="[Range].[freelancer_ID].&amp;[FL250212]" c="FL250212"/>
              <i n="[Range].[freelancer_ID].&amp;[FL250213]" c="FL250213"/>
              <i n="[Range].[freelancer_ID].&amp;[FL250214]" c="FL250214"/>
              <i n="[Range].[freelancer_ID].&amp;[FL250215]" c="FL250215"/>
              <i n="[Range].[freelancer_ID].&amp;[FL250216]" c="FL250216"/>
              <i n="[Range].[freelancer_ID].&amp;[FL250217]" c="FL250217"/>
              <i n="[Range].[freelancer_ID].&amp;[FL250218]" c="FL250218"/>
              <i n="[Range].[freelancer_ID].&amp;[FL250219]" c="FL250219"/>
              <i n="[Range].[freelancer_ID].&amp;[FL250220]" c="FL250220"/>
              <i n="[Range].[freelancer_ID].&amp;[FL250221]" c="FL250221"/>
              <i n="[Range].[freelancer_ID].&amp;[FL250222]" c="FL250222"/>
              <i n="[Range].[freelancer_ID].&amp;[FL250223]" c="FL250223"/>
              <i n="[Range].[freelancer_ID].&amp;[FL250224]" c="FL250224"/>
              <i n="[Range].[freelancer_ID].&amp;[FL250225]" c="FL250225"/>
              <i n="[Range].[freelancer_ID].&amp;[FL250226]" c="FL250226"/>
              <i n="[Range].[freelancer_ID].&amp;[FL250227]" c="FL250227"/>
              <i n="[Range].[freelancer_ID].&amp;[FL250228]" c="FL250228"/>
              <i n="[Range].[freelancer_ID].&amp;[FL250229]" c="FL250229"/>
              <i n="[Range].[freelancer_ID].&amp;[FL250230]" c="FL250230"/>
              <i n="[Range].[freelancer_ID].&amp;[FL250231]" c="FL250231"/>
              <i n="[Range].[freelancer_ID].&amp;[FL250232]" c="FL250232"/>
              <i n="[Range].[freelancer_ID].&amp;[FL250233]" c="FL250233"/>
              <i n="[Range].[freelancer_ID].&amp;[FL250234]" c="FL250234"/>
              <i n="[Range].[freelancer_ID].&amp;[FL250235]" c="FL250235"/>
              <i n="[Range].[freelancer_ID].&amp;[FL250236]" c="FL250236"/>
              <i n="[Range].[freelancer_ID].&amp;[FL250237]" c="FL250237"/>
              <i n="[Range].[freelancer_ID].&amp;[FL250238]" c="FL250238"/>
              <i n="[Range].[freelancer_ID].&amp;[FL250239]" c="FL250239"/>
              <i n="[Range].[freelancer_ID].&amp;[FL250240]" c="FL250240"/>
              <i n="[Range].[freelancer_ID].&amp;[FL250241]" c="FL250241"/>
              <i n="[Range].[freelancer_ID].&amp;[FL250242]" c="FL250242"/>
              <i n="[Range].[freelancer_ID].&amp;[FL250243]" c="FL250243"/>
              <i n="[Range].[freelancer_ID].&amp;[FL250244]" c="FL250244"/>
              <i n="[Range].[freelancer_ID].&amp;[FL250245]" c="FL250245"/>
              <i n="[Range].[freelancer_ID].&amp;[FL250246]" c="FL250246"/>
              <i n="[Range].[freelancer_ID].&amp;[FL250247]" c="FL250247"/>
              <i n="[Range].[freelancer_ID].&amp;[FL250248]" c="FL250248"/>
              <i n="[Range].[freelancer_ID].&amp;[FL250249]" c="FL250249"/>
              <i n="[Range].[freelancer_ID].&amp;[FL250250]" c="FL250250"/>
              <i n="[Range].[freelancer_ID].&amp;[FL250251]" c="FL250251"/>
              <i n="[Range].[freelancer_ID].&amp;[FL250252]" c="FL250252"/>
              <i n="[Range].[freelancer_ID].&amp;[FL250253]" c="FL250253"/>
              <i n="[Range].[freelancer_ID].&amp;[FL250254]" c="FL250254"/>
              <i n="[Range].[freelancer_ID].&amp;[FL250255]" c="FL250255"/>
              <i n="[Range].[freelancer_ID].&amp;[FL250256]" c="FL250256"/>
              <i n="[Range].[freelancer_ID].&amp;[FL250257]" c="FL250257"/>
              <i n="[Range].[freelancer_ID].&amp;[FL250258]" c="FL250258"/>
              <i n="[Range].[freelancer_ID].&amp;[FL250259]" c="FL250259"/>
              <i n="[Range].[freelancer_ID].&amp;[FL250260]" c="FL250260"/>
              <i n="[Range].[freelancer_ID].&amp;[FL250261]" c="FL250261"/>
              <i n="[Range].[freelancer_ID].&amp;[FL250262]" c="FL250262"/>
              <i n="[Range].[freelancer_ID].&amp;[FL250263]" c="FL250263"/>
              <i n="[Range].[freelancer_ID].&amp;[FL250264]" c="FL250264"/>
              <i n="[Range].[freelancer_ID].&amp;[FL250265]" c="FL250265"/>
              <i n="[Range].[freelancer_ID].&amp;[FL250266]" c="FL250266"/>
              <i n="[Range].[freelancer_ID].&amp;[FL250267]" c="FL250267"/>
              <i n="[Range].[freelancer_ID].&amp;[FL250268]" c="FL250268"/>
              <i n="[Range].[freelancer_ID].&amp;[FL250269]" c="FL250269"/>
              <i n="[Range].[freelancer_ID].&amp;[FL250270]" c="FL250270"/>
              <i n="[Range].[freelancer_ID].&amp;[FL250271]" c="FL250271"/>
              <i n="[Range].[freelancer_ID].&amp;[FL250272]" c="FL250272"/>
              <i n="[Range].[freelancer_ID].&amp;[FL250273]" c="FL250273"/>
              <i n="[Range].[freelancer_ID].&amp;[FL250274]" c="FL250274"/>
              <i n="[Range].[freelancer_ID].&amp;[FL250275]" c="FL250275"/>
              <i n="[Range].[freelancer_ID].&amp;[FL250276]" c="FL250276"/>
              <i n="[Range].[freelancer_ID].&amp;[FL250277]" c="FL250277"/>
              <i n="[Range].[freelancer_ID].&amp;[FL250278]" c="FL250278"/>
              <i n="[Range].[freelancer_ID].&amp;[FL250279]" c="FL250279"/>
              <i n="[Range].[freelancer_ID].&amp;[FL250280]" c="FL250280"/>
              <i n="[Range].[freelancer_ID].&amp;[FL250281]" c="FL250281"/>
              <i n="[Range].[freelancer_ID].&amp;[FL250282]" c="FL250282"/>
              <i n="[Range].[freelancer_ID].&amp;[FL250283]" c="FL250283"/>
              <i n="[Range].[freelancer_ID].&amp;[FL250284]" c="FL250284"/>
              <i n="[Range].[freelancer_ID].&amp;[FL250285]" c="FL250285"/>
              <i n="[Range].[freelancer_ID].&amp;[FL250286]" c="FL250286"/>
              <i n="[Range].[freelancer_ID].&amp;[FL250287]" c="FL250287"/>
              <i n="[Range].[freelancer_ID].&amp;[FL250288]" c="FL250288"/>
              <i n="[Range].[freelancer_ID].&amp;[FL250289]" c="FL250289"/>
              <i n="[Range].[freelancer_ID].&amp;[FL250290]" c="FL250290"/>
              <i n="[Range].[freelancer_ID].&amp;[FL250291]" c="FL250291"/>
              <i n="[Range].[freelancer_ID].&amp;[FL250292]" c="FL250292"/>
              <i n="[Range].[freelancer_ID].&amp;[FL250293]" c="FL250293"/>
              <i n="[Range].[freelancer_ID].&amp;[FL250294]" c="FL250294"/>
              <i n="[Range].[freelancer_ID].&amp;[FL250295]" c="FL250295"/>
              <i n="[Range].[freelancer_ID].&amp;[FL250296]" c="FL250296"/>
              <i n="[Range].[freelancer_ID].&amp;[FL250297]" c="FL250297"/>
              <i n="[Range].[freelancer_ID].&amp;[FL250298]" c="FL250298"/>
              <i n="[Range].[freelancer_ID].&amp;[FL250299]" c="FL250299"/>
              <i n="[Range].[freelancer_ID].&amp;[FL250300]" c="FL250300"/>
              <i n="[Range].[freelancer_ID].&amp;[FL250301]" c="FL250301"/>
              <i n="[Range].[freelancer_ID].&amp;[FL250302]" c="FL250302"/>
              <i n="[Range].[freelancer_ID].&amp;[FL250303]" c="FL250303"/>
              <i n="[Range].[freelancer_ID].&amp;[FL250304]" c="FL250304"/>
              <i n="[Range].[freelancer_ID].&amp;[FL250305]" c="FL250305"/>
              <i n="[Range].[freelancer_ID].&amp;[FL250306]" c="FL250306"/>
              <i n="[Range].[freelancer_ID].&amp;[FL250307]" c="FL250307"/>
              <i n="[Range].[freelancer_ID].&amp;[FL250308]" c="FL250308"/>
              <i n="[Range].[freelancer_ID].&amp;[FL250309]" c="FL250309"/>
              <i n="[Range].[freelancer_ID].&amp;[FL250310]" c="FL250310"/>
              <i n="[Range].[freelancer_ID].&amp;[FL250311]" c="FL250311"/>
              <i n="[Range].[freelancer_ID].&amp;[FL250312]" c="FL250312"/>
              <i n="[Range].[freelancer_ID].&amp;[FL250313]" c="FL250313"/>
              <i n="[Range].[freelancer_ID].&amp;[FL250314]" c="FL250314"/>
              <i n="[Range].[freelancer_ID].&amp;[FL250315]" c="FL250315"/>
              <i n="[Range].[freelancer_ID].&amp;[FL250316]" c="FL250316"/>
              <i n="[Range].[freelancer_ID].&amp;[FL250317]" c="FL250317"/>
              <i n="[Range].[freelancer_ID].&amp;[FL250318]" c="FL250318"/>
              <i n="[Range].[freelancer_ID].&amp;[FL250319]" c="FL250319"/>
              <i n="[Range].[freelancer_ID].&amp;[FL250320]" c="FL250320"/>
              <i n="[Range].[freelancer_ID].&amp;[FL250321]" c="FL250321"/>
              <i n="[Range].[freelancer_ID].&amp;[FL250322]" c="FL250322"/>
              <i n="[Range].[freelancer_ID].&amp;[FL250323]" c="FL250323"/>
              <i n="[Range].[freelancer_ID].&amp;[FL250324]" c="FL250324"/>
              <i n="[Range].[freelancer_ID].&amp;[FL250325]" c="FL250325"/>
              <i n="[Range].[freelancer_ID].&amp;[FL250326]" c="FL250326"/>
              <i n="[Range].[freelancer_ID].&amp;[FL250327]" c="FL250327"/>
              <i n="[Range].[freelancer_ID].&amp;[FL250328]" c="FL250328"/>
              <i n="[Range].[freelancer_ID].&amp;[FL250329]" c="FL250329"/>
              <i n="[Range].[freelancer_ID].&amp;[FL250330]" c="FL250330"/>
              <i n="[Range].[freelancer_ID].&amp;[FL250331]" c="FL250331"/>
              <i n="[Range].[freelancer_ID].&amp;[FL250332]" c="FL250332"/>
              <i n="[Range].[freelancer_ID].&amp;[FL250333]" c="FL250333"/>
              <i n="[Range].[freelancer_ID].&amp;[FL250334]" c="FL250334"/>
              <i n="[Range].[freelancer_ID].&amp;[FL250335]" c="FL250335"/>
              <i n="[Range].[freelancer_ID].&amp;[FL250336]" c="FL250336"/>
              <i n="[Range].[freelancer_ID].&amp;[FL250337]" c="FL250337"/>
              <i n="[Range].[freelancer_ID].&amp;[FL250338]" c="FL250338"/>
              <i n="[Range].[freelancer_ID].&amp;[FL250339]" c="FL250339"/>
              <i n="[Range].[freelancer_ID].&amp;[FL250340]" c="FL250340"/>
              <i n="[Range].[freelancer_ID].&amp;[FL250341]" c="FL250341"/>
              <i n="[Range].[freelancer_ID].&amp;[FL250342]" c="FL250342"/>
              <i n="[Range].[freelancer_ID].&amp;[FL250343]" c="FL250343"/>
              <i n="[Range].[freelancer_ID].&amp;[FL250344]" c="FL250344"/>
              <i n="[Range].[freelancer_ID].&amp;[FL250345]" c="FL250345"/>
              <i n="[Range].[freelancer_ID].&amp;[FL250346]" c="FL250346"/>
              <i n="[Range].[freelancer_ID].&amp;[FL250347]" c="FL250347"/>
              <i n="[Range].[freelancer_ID].&amp;[FL250348]" c="FL250348"/>
              <i n="[Range].[freelancer_ID].&amp;[FL250349]" c="FL250349"/>
              <i n="[Range].[freelancer_ID].&amp;[FL250350]" c="FL250350"/>
              <i n="[Range].[freelancer_ID].&amp;[FL250351]" c="FL250351"/>
              <i n="[Range].[freelancer_ID].&amp;[FL250352]" c="FL250352"/>
              <i n="[Range].[freelancer_ID].&amp;[FL250353]" c="FL250353"/>
              <i n="[Range].[freelancer_ID].&amp;[FL250354]" c="FL250354"/>
              <i n="[Range].[freelancer_ID].&amp;[FL250355]" c="FL250355"/>
              <i n="[Range].[freelancer_ID].&amp;[FL250356]" c="FL250356"/>
              <i n="[Range].[freelancer_ID].&amp;[FL250357]" c="FL250357"/>
              <i n="[Range].[freelancer_ID].&amp;[FL250358]" c="FL250358"/>
              <i n="[Range].[freelancer_ID].&amp;[FL250359]" c="FL250359"/>
              <i n="[Range].[freelancer_ID].&amp;[FL250360]" c="FL250360"/>
              <i n="[Range].[freelancer_ID].&amp;[FL250361]" c="FL250361"/>
              <i n="[Range].[freelancer_ID].&amp;[FL250362]" c="FL250362"/>
              <i n="[Range].[freelancer_ID].&amp;[FL250363]" c="FL250363"/>
              <i n="[Range].[freelancer_ID].&amp;[FL250364]" c="FL250364"/>
              <i n="[Range].[freelancer_ID].&amp;[FL250365]" c="FL250365"/>
              <i n="[Range].[freelancer_ID].&amp;[FL250366]" c="FL250366"/>
              <i n="[Range].[freelancer_ID].&amp;[FL250367]" c="FL250367"/>
              <i n="[Range].[freelancer_ID].&amp;[FL250368]" c="FL250368"/>
              <i n="[Range].[freelancer_ID].&amp;[FL250369]" c="FL250369"/>
              <i n="[Range].[freelancer_ID].&amp;[FL250370]" c="FL250370"/>
              <i n="[Range].[freelancer_ID].&amp;[FL250371]" c="FL250371"/>
              <i n="[Range].[freelancer_ID].&amp;[FL250372]" c="FL250372"/>
              <i n="[Range].[freelancer_ID].&amp;[FL250373]" c="FL250373"/>
              <i n="[Range].[freelancer_ID].&amp;[FL250374]" c="FL250374"/>
              <i n="[Range].[freelancer_ID].&amp;[FL250375]" c="FL250375"/>
              <i n="[Range].[freelancer_ID].&amp;[FL250376]" c="FL250376"/>
              <i n="[Range].[freelancer_ID].&amp;[FL250377]" c="FL250377"/>
              <i n="[Range].[freelancer_ID].&amp;[FL250378]" c="FL250378"/>
              <i n="[Range].[freelancer_ID].&amp;[FL250379]" c="FL250379"/>
              <i n="[Range].[freelancer_ID].&amp;[FL250380]" c="FL250380"/>
              <i n="[Range].[freelancer_ID].&amp;[FL250381]" c="FL250381"/>
              <i n="[Range].[freelancer_ID].&amp;[FL250382]" c="FL250382"/>
              <i n="[Range].[freelancer_ID].&amp;[FL250383]" c="FL250383"/>
              <i n="[Range].[freelancer_ID].&amp;[FL250384]" c="FL250384"/>
              <i n="[Range].[freelancer_ID].&amp;[FL250385]" c="FL250385"/>
              <i n="[Range].[freelancer_ID].&amp;[FL250386]" c="FL250386"/>
              <i n="[Range].[freelancer_ID].&amp;[FL250387]" c="FL250387"/>
              <i n="[Range].[freelancer_ID].&amp;[FL250388]" c="FL250388"/>
              <i n="[Range].[freelancer_ID].&amp;[FL250389]" c="FL250389"/>
              <i n="[Range].[freelancer_ID].&amp;[FL250390]" c="FL250390"/>
              <i n="[Range].[freelancer_ID].&amp;[FL250391]" c="FL250391"/>
              <i n="[Range].[freelancer_ID].&amp;[FL250392]" c="FL250392"/>
              <i n="[Range].[freelancer_ID].&amp;[FL250393]" c="FL250393"/>
              <i n="[Range].[freelancer_ID].&amp;[FL250394]" c="FL250394"/>
              <i n="[Range].[freelancer_ID].&amp;[FL250395]" c="FL250395"/>
              <i n="[Range].[freelancer_ID].&amp;[FL250396]" c="FL250396"/>
              <i n="[Range].[freelancer_ID].&amp;[FL250397]" c="FL250397"/>
              <i n="[Range].[freelancer_ID].&amp;[FL250398]" c="FL250398"/>
              <i n="[Range].[freelancer_ID].&amp;[FL250399]" c="FL250399"/>
              <i n="[Range].[freelancer_ID].&amp;[FL250400]" c="FL250400"/>
              <i n="[Range].[freelancer_ID].&amp;[FL250401]" c="FL250401"/>
              <i n="[Range].[freelancer_ID].&amp;[FL250402]" c="FL250402"/>
              <i n="[Range].[freelancer_ID].&amp;[FL250403]" c="FL250403"/>
              <i n="[Range].[freelancer_ID].&amp;[FL250404]" c="FL250404"/>
              <i n="[Range].[freelancer_ID].&amp;[FL250405]" c="FL250405"/>
              <i n="[Range].[freelancer_ID].&amp;[FL250406]" c="FL250406"/>
              <i n="[Range].[freelancer_ID].&amp;[FL250407]" c="FL250407"/>
              <i n="[Range].[freelancer_ID].&amp;[FL250408]" c="FL250408"/>
              <i n="[Range].[freelancer_ID].&amp;[FL250409]" c="FL250409"/>
              <i n="[Range].[freelancer_ID].&amp;[FL250410]" c="FL250410"/>
              <i n="[Range].[freelancer_ID].&amp;[FL250411]" c="FL250411"/>
              <i n="[Range].[freelancer_ID].&amp;[FL250412]" c="FL250412"/>
              <i n="[Range].[freelancer_ID].&amp;[FL250413]" c="FL250413"/>
              <i n="[Range].[freelancer_ID].&amp;[FL250414]" c="FL250414"/>
              <i n="[Range].[freelancer_ID].&amp;[FL250415]" c="FL250415"/>
              <i n="[Range].[freelancer_ID].&amp;[FL250416]" c="FL250416"/>
              <i n="[Range].[freelancer_ID].&amp;[FL250417]" c="FL250417"/>
              <i n="[Range].[freelancer_ID].&amp;[FL250418]" c="FL250418"/>
              <i n="[Range].[freelancer_ID].&amp;[FL250419]" c="FL250419"/>
              <i n="[Range].[freelancer_ID].&amp;[FL250420]" c="FL250420"/>
              <i n="[Range].[freelancer_ID].&amp;[FL250421]" c="FL250421"/>
              <i n="[Range].[freelancer_ID].&amp;[FL250422]" c="FL250422"/>
              <i n="[Range].[freelancer_ID].&amp;[FL250423]" c="FL250423"/>
              <i n="[Range].[freelancer_ID].&amp;[FL250424]" c="FL250424"/>
              <i n="[Range].[freelancer_ID].&amp;[FL250425]" c="FL250425"/>
              <i n="[Range].[freelancer_ID].&amp;[FL250426]" c="FL250426"/>
              <i n="[Range].[freelancer_ID].&amp;[FL250427]" c="FL250427"/>
              <i n="[Range].[freelancer_ID].&amp;[FL250428]" c="FL250428"/>
              <i n="[Range].[freelancer_ID].&amp;[FL250429]" c="FL250429"/>
              <i n="[Range].[freelancer_ID].&amp;[FL250430]" c="FL250430"/>
              <i n="[Range].[freelancer_ID].&amp;[FL250431]" c="FL250431"/>
              <i n="[Range].[freelancer_ID].&amp;[FL250432]" c="FL250432"/>
              <i n="[Range].[freelancer_ID].&amp;[FL250433]" c="FL250433"/>
              <i n="[Range].[freelancer_ID].&amp;[FL250434]" c="FL250434"/>
              <i n="[Range].[freelancer_ID].&amp;[FL250435]" c="FL250435"/>
              <i n="[Range].[freelancer_ID].&amp;[FL250436]" c="FL250436"/>
              <i n="[Range].[freelancer_ID].&amp;[FL250437]" c="FL250437"/>
              <i n="[Range].[freelancer_ID].&amp;[FL250438]" c="FL250438"/>
              <i n="[Range].[freelancer_ID].&amp;[FL250439]" c="FL250439"/>
              <i n="[Range].[freelancer_ID].&amp;[FL250440]" c="FL250440"/>
              <i n="[Range].[freelancer_ID].&amp;[FL250441]" c="FL250441"/>
              <i n="[Range].[freelancer_ID].&amp;[FL250442]" c="FL250442"/>
              <i n="[Range].[freelancer_ID].&amp;[FL250443]" c="FL250443"/>
              <i n="[Range].[freelancer_ID].&amp;[FL250444]" c="FL250444"/>
              <i n="[Range].[freelancer_ID].&amp;[FL250445]" c="FL250445"/>
              <i n="[Range].[freelancer_ID].&amp;[FL250446]" c="FL250446"/>
              <i n="[Range].[freelancer_ID].&amp;[FL250447]" c="FL250447"/>
              <i n="[Range].[freelancer_ID].&amp;[FL250448]" c="FL250448"/>
              <i n="[Range].[freelancer_ID].&amp;[FL250449]" c="FL250449"/>
              <i n="[Range].[freelancer_ID].&amp;[FL250450]" c="FL250450"/>
              <i n="[Range].[freelancer_ID].&amp;[FL250451]" c="FL250451"/>
              <i n="[Range].[freelancer_ID].&amp;[FL250452]" c="FL250452"/>
              <i n="[Range].[freelancer_ID].&amp;[FL250453]" c="FL250453"/>
              <i n="[Range].[freelancer_ID].&amp;[FL250454]" c="FL250454"/>
              <i n="[Range].[freelancer_ID].&amp;[FL250455]" c="FL250455"/>
              <i n="[Range].[freelancer_ID].&amp;[FL250456]" c="FL250456"/>
              <i n="[Range].[freelancer_ID].&amp;[FL250457]" c="FL250457"/>
              <i n="[Range].[freelancer_ID].&amp;[FL250458]" c="FL250458"/>
              <i n="[Range].[freelancer_ID].&amp;[FL250459]" c="FL250459"/>
              <i n="[Range].[freelancer_ID].&amp;[FL250460]" c="FL250460"/>
              <i n="[Range].[freelancer_ID].&amp;[FL250461]" c="FL250461"/>
              <i n="[Range].[freelancer_ID].&amp;[FL250462]" c="FL250462"/>
              <i n="[Range].[freelancer_ID].&amp;[FL250463]" c="FL250463"/>
              <i n="[Range].[freelancer_ID].&amp;[FL250464]" c="FL250464"/>
              <i n="[Range].[freelancer_ID].&amp;[FL250465]" c="FL250465"/>
              <i n="[Range].[freelancer_ID].&amp;[FL250466]" c="FL250466"/>
              <i n="[Range].[freelancer_ID].&amp;[FL250467]" c="FL250467"/>
              <i n="[Range].[freelancer_ID].&amp;[FL250468]" c="FL250468"/>
              <i n="[Range].[freelancer_ID].&amp;[FL250469]" c="FL250469"/>
              <i n="[Range].[freelancer_ID].&amp;[FL250470]" c="FL250470"/>
              <i n="[Range].[freelancer_ID].&amp;[FL250471]" c="FL250471"/>
              <i n="[Range].[freelancer_ID].&amp;[FL250472]" c="FL250472"/>
              <i n="[Range].[freelancer_ID].&amp;[FL250473]" c="FL250473"/>
              <i n="[Range].[freelancer_ID].&amp;[FL250474]" c="FL250474"/>
              <i n="[Range].[freelancer_ID].&amp;[FL250475]" c="FL250475"/>
              <i n="[Range].[freelancer_ID].&amp;[FL250476]" c="FL250476"/>
              <i n="[Range].[freelancer_ID].&amp;[FL250477]" c="FL250477"/>
              <i n="[Range].[freelancer_ID].&amp;[FL250478]" c="FL250478"/>
              <i n="[Range].[freelancer_ID].&amp;[FL250479]" c="FL250479"/>
              <i n="[Range].[freelancer_ID].&amp;[FL250480]" c="FL250480"/>
              <i n="[Range].[freelancer_ID].&amp;[FL250481]" c="FL250481"/>
              <i n="[Range].[freelancer_ID].&amp;[FL250482]" c="FL250482"/>
              <i n="[Range].[freelancer_ID].&amp;[FL250483]" c="FL250483"/>
              <i n="[Range].[freelancer_ID].&amp;[FL250484]" c="FL250484"/>
              <i n="[Range].[freelancer_ID].&amp;[FL250485]" c="FL250485"/>
              <i n="[Range].[freelancer_ID].&amp;[FL250486]" c="FL250486"/>
              <i n="[Range].[freelancer_ID].&amp;[FL250487]" c="FL250487"/>
              <i n="[Range].[freelancer_ID].&amp;[FL250488]" c="FL250488"/>
              <i n="[Range].[freelancer_ID].&amp;[FL250489]" c="FL250489"/>
              <i n="[Range].[freelancer_ID].&amp;[FL250490]" c="FL250490"/>
              <i n="[Range].[freelancer_ID].&amp;[FL250491]" c="FL250491"/>
              <i n="[Range].[freelancer_ID].&amp;[FL250492]" c="FL250492"/>
              <i n="[Range].[freelancer_ID].&amp;[FL250493]" c="FL250493"/>
              <i n="[Range].[freelancer_ID].&amp;[FL250494]" c="FL250494"/>
              <i n="[Range].[freelancer_ID].&amp;[FL250495]" c="FL250495"/>
              <i n="[Range].[freelancer_ID].&amp;[FL250496]" c="FL250496"/>
              <i n="[Range].[freelancer_ID].&amp;[FL250497]" c="FL250497"/>
              <i n="[Range].[freelancer_ID].&amp;[FL250498]" c="FL250498"/>
              <i n="[Range].[freelancer_ID].&amp;[FL250499]" c="FL250499"/>
              <i n="[Range].[freelancer_ID].&amp;[FL250500]" c="FL250500"/>
              <i n="[Range].[freelancer_ID].&amp;[FL250501]" c="FL250501"/>
              <i n="[Range].[freelancer_ID].&amp;[FL250502]" c="FL250502"/>
              <i n="[Range].[freelancer_ID].&amp;[FL250503]" c="FL250503"/>
              <i n="[Range].[freelancer_ID].&amp;[FL250504]" c="FL250504"/>
              <i n="[Range].[freelancer_ID].&amp;[FL250505]" c="FL250505"/>
              <i n="[Range].[freelancer_ID].&amp;[FL250506]" c="FL250506"/>
              <i n="[Range].[freelancer_ID].&amp;[FL250507]" c="FL250507"/>
              <i n="[Range].[freelancer_ID].&amp;[FL250508]" c="FL250508"/>
              <i n="[Range].[freelancer_ID].&amp;[FL250509]" c="FL250509"/>
              <i n="[Range].[freelancer_ID].&amp;[FL250510]" c="FL250510"/>
              <i n="[Range].[freelancer_ID].&amp;[FL250511]" c="FL250511"/>
              <i n="[Range].[freelancer_ID].&amp;[FL250512]" c="FL250512"/>
              <i n="[Range].[freelancer_ID].&amp;[FL250513]" c="FL250513"/>
              <i n="[Range].[freelancer_ID].&amp;[FL250514]" c="FL250514"/>
              <i n="[Range].[freelancer_ID].&amp;[FL250515]" c="FL250515"/>
              <i n="[Range].[freelancer_ID].&amp;[FL250516]" c="FL250516"/>
              <i n="[Range].[freelancer_ID].&amp;[FL250517]" c="FL250517"/>
              <i n="[Range].[freelancer_ID].&amp;[FL250518]" c="FL250518"/>
              <i n="[Range].[freelancer_ID].&amp;[FL250519]" c="FL250519"/>
              <i n="[Range].[freelancer_ID].&amp;[FL250520]" c="FL250520"/>
              <i n="[Range].[freelancer_ID].&amp;[FL250521]" c="FL250521"/>
              <i n="[Range].[freelancer_ID].&amp;[FL250522]" c="FL250522"/>
              <i n="[Range].[freelancer_ID].&amp;[FL250523]" c="FL250523"/>
              <i n="[Range].[freelancer_ID].&amp;[FL250524]" c="FL250524"/>
              <i n="[Range].[freelancer_ID].&amp;[FL250525]" c="FL250525"/>
              <i n="[Range].[freelancer_ID].&amp;[FL250526]" c="FL250526"/>
              <i n="[Range].[freelancer_ID].&amp;[FL250527]" c="FL250527"/>
              <i n="[Range].[freelancer_ID].&amp;[FL250528]" c="FL250528"/>
              <i n="[Range].[freelancer_ID].&amp;[FL250529]" c="FL250529"/>
              <i n="[Range].[freelancer_ID].&amp;[FL250530]" c="FL250530"/>
              <i n="[Range].[freelancer_ID].&amp;[FL250531]" c="FL250531"/>
              <i n="[Range].[freelancer_ID].&amp;[FL250532]" c="FL250532"/>
              <i n="[Range].[freelancer_ID].&amp;[FL250533]" c="FL250533"/>
              <i n="[Range].[freelancer_ID].&amp;[FL250534]" c="FL250534"/>
              <i n="[Range].[freelancer_ID].&amp;[FL250535]" c="FL250535"/>
              <i n="[Range].[freelancer_ID].&amp;[FL250536]" c="FL250536"/>
              <i n="[Range].[freelancer_ID].&amp;[FL250537]" c="FL250537"/>
              <i n="[Range].[freelancer_ID].&amp;[FL250538]" c="FL250538"/>
              <i n="[Range].[freelancer_ID].&amp;[FL250539]" c="FL250539"/>
              <i n="[Range].[freelancer_ID].&amp;[FL250540]" c="FL250540"/>
              <i n="[Range].[freelancer_ID].&amp;[FL250541]" c="FL250541"/>
              <i n="[Range].[freelancer_ID].&amp;[FL250542]" c="FL250542"/>
              <i n="[Range].[freelancer_ID].&amp;[FL250543]" c="FL250543"/>
              <i n="[Range].[freelancer_ID].&amp;[FL250544]" c="FL250544"/>
              <i n="[Range].[freelancer_ID].&amp;[FL250545]" c="FL250545"/>
              <i n="[Range].[freelancer_ID].&amp;[FL250546]" c="FL250546"/>
              <i n="[Range].[freelancer_ID].&amp;[FL250547]" c="FL250547"/>
              <i n="[Range].[freelancer_ID].&amp;[FL250548]" c="FL250548"/>
              <i n="[Range].[freelancer_ID].&amp;[FL250549]" c="FL250549"/>
              <i n="[Range].[freelancer_ID].&amp;[FL250550]" c="FL250550"/>
              <i n="[Range].[freelancer_ID].&amp;[FL250551]" c="FL250551"/>
              <i n="[Range].[freelancer_ID].&amp;[FL250552]" c="FL250552"/>
              <i n="[Range].[freelancer_ID].&amp;[FL250553]" c="FL250553"/>
              <i n="[Range].[freelancer_ID].&amp;[FL250554]" c="FL250554"/>
              <i n="[Range].[freelancer_ID].&amp;[FL250555]" c="FL250555"/>
              <i n="[Range].[freelancer_ID].&amp;[FL250556]" c="FL250556"/>
              <i n="[Range].[freelancer_ID].&amp;[FL250557]" c="FL250557"/>
              <i n="[Range].[freelancer_ID].&amp;[FL250558]" c="FL250558"/>
              <i n="[Range].[freelancer_ID].&amp;[FL250559]" c="FL250559"/>
              <i n="[Range].[freelancer_ID].&amp;[FL250560]" c="FL250560"/>
              <i n="[Range].[freelancer_ID].&amp;[FL250561]" c="FL250561"/>
              <i n="[Range].[freelancer_ID].&amp;[FL250562]" c="FL250562"/>
              <i n="[Range].[freelancer_ID].&amp;[FL250563]" c="FL250563"/>
              <i n="[Range].[freelancer_ID].&amp;[FL250564]" c="FL250564"/>
              <i n="[Range].[freelancer_ID].&amp;[FL250565]" c="FL250565"/>
              <i n="[Range].[freelancer_ID].&amp;[FL250566]" c="FL250566"/>
              <i n="[Range].[freelancer_ID].&amp;[FL250567]" c="FL250567"/>
              <i n="[Range].[freelancer_ID].&amp;[FL250568]" c="FL250568"/>
              <i n="[Range].[freelancer_ID].&amp;[FL250569]" c="FL250569"/>
              <i n="[Range].[freelancer_ID].&amp;[FL250570]" c="FL250570"/>
              <i n="[Range].[freelancer_ID].&amp;[FL250571]" c="FL250571"/>
              <i n="[Range].[freelancer_ID].&amp;[FL250572]" c="FL250572"/>
              <i n="[Range].[freelancer_ID].&amp;[FL250573]" c="FL250573"/>
              <i n="[Range].[freelancer_ID].&amp;[FL250574]" c="FL250574"/>
              <i n="[Range].[freelancer_ID].&amp;[FL250575]" c="FL250575"/>
              <i n="[Range].[freelancer_ID].&amp;[FL250576]" c="FL250576"/>
              <i n="[Range].[freelancer_ID].&amp;[FL250577]" c="FL250577"/>
              <i n="[Range].[freelancer_ID].&amp;[FL250578]" c="FL250578"/>
              <i n="[Range].[freelancer_ID].&amp;[FL250579]" c="FL250579"/>
              <i n="[Range].[freelancer_ID].&amp;[FL250580]" c="FL250580"/>
              <i n="[Range].[freelancer_ID].&amp;[FL250581]" c="FL250581"/>
              <i n="[Range].[freelancer_ID].&amp;[FL250582]" c="FL250582"/>
              <i n="[Range].[freelancer_ID].&amp;[FL250583]" c="FL250583"/>
              <i n="[Range].[freelancer_ID].&amp;[FL250584]" c="FL250584"/>
              <i n="[Range].[freelancer_ID].&amp;[FL250585]" c="FL250585"/>
              <i n="[Range].[freelancer_ID].&amp;[FL250586]" c="FL250586"/>
              <i n="[Range].[freelancer_ID].&amp;[FL250587]" c="FL250587"/>
              <i n="[Range].[freelancer_ID].&amp;[FL250588]" c="FL250588"/>
              <i n="[Range].[freelancer_ID].&amp;[FL250589]" c="FL250589"/>
              <i n="[Range].[freelancer_ID].&amp;[FL250590]" c="FL250590"/>
              <i n="[Range].[freelancer_ID].&amp;[FL250591]" c="FL250591"/>
              <i n="[Range].[freelancer_ID].&amp;[FL250592]" c="FL250592"/>
              <i n="[Range].[freelancer_ID].&amp;[FL250593]" c="FL250593"/>
              <i n="[Range].[freelancer_ID].&amp;[FL250594]" c="FL250594"/>
              <i n="[Range].[freelancer_ID].&amp;[FL250595]" c="FL250595"/>
              <i n="[Range].[freelancer_ID].&amp;[FL250596]" c="FL250596"/>
              <i n="[Range].[freelancer_ID].&amp;[FL250597]" c="FL250597"/>
              <i n="[Range].[freelancer_ID].&amp;[FL250598]" c="FL250598"/>
              <i n="[Range].[freelancer_ID].&amp;[FL250599]" c="FL250599"/>
              <i n="[Range].[freelancer_ID].&amp;[FL250600]" c="FL250600"/>
              <i n="[Range].[freelancer_ID].&amp;[FL250601]" c="FL250601"/>
              <i n="[Range].[freelancer_ID].&amp;[FL250602]" c="FL250602"/>
              <i n="[Range].[freelancer_ID].&amp;[FL250603]" c="FL250603"/>
              <i n="[Range].[freelancer_ID].&amp;[FL250604]" c="FL250604"/>
              <i n="[Range].[freelancer_ID].&amp;[FL250605]" c="FL250605"/>
              <i n="[Range].[freelancer_ID].&amp;[FL250606]" c="FL250606"/>
              <i n="[Range].[freelancer_ID].&amp;[FL250607]" c="FL250607"/>
              <i n="[Range].[freelancer_ID].&amp;[FL250608]" c="FL250608"/>
              <i n="[Range].[freelancer_ID].&amp;[FL250609]" c="FL250609"/>
              <i n="[Range].[freelancer_ID].&amp;[FL250610]" c="FL250610"/>
              <i n="[Range].[freelancer_ID].&amp;[FL250611]" c="FL250611"/>
              <i n="[Range].[freelancer_ID].&amp;[FL250612]" c="FL250612"/>
              <i n="[Range].[freelancer_ID].&amp;[FL250613]" c="FL250613"/>
              <i n="[Range].[freelancer_ID].&amp;[FL250614]" c="FL250614"/>
              <i n="[Range].[freelancer_ID].&amp;[FL250615]" c="FL250615"/>
              <i n="[Range].[freelancer_ID].&amp;[FL250616]" c="FL250616"/>
              <i n="[Range].[freelancer_ID].&amp;[FL250617]" c="FL250617"/>
              <i n="[Range].[freelancer_ID].&amp;[FL250618]" c="FL250618"/>
              <i n="[Range].[freelancer_ID].&amp;[FL250619]" c="FL250619"/>
              <i n="[Range].[freelancer_ID].&amp;[FL250620]" c="FL250620"/>
              <i n="[Range].[freelancer_ID].&amp;[FL250621]" c="FL250621"/>
              <i n="[Range].[freelancer_ID].&amp;[FL250622]" c="FL250622"/>
              <i n="[Range].[freelancer_ID].&amp;[FL250623]" c="FL250623"/>
              <i n="[Range].[freelancer_ID].&amp;[FL250624]" c="FL250624"/>
              <i n="[Range].[freelancer_ID].&amp;[FL250625]" c="FL250625"/>
              <i n="[Range].[freelancer_ID].&amp;[FL250626]" c="FL250626"/>
              <i n="[Range].[freelancer_ID].&amp;[FL250627]" c="FL250627"/>
              <i n="[Range].[freelancer_ID].&amp;[FL250628]" c="FL250628"/>
              <i n="[Range].[freelancer_ID].&amp;[FL250629]" c="FL250629"/>
              <i n="[Range].[freelancer_ID].&amp;[FL250630]" c="FL250630"/>
              <i n="[Range].[freelancer_ID].&amp;[FL250631]" c="FL250631"/>
              <i n="[Range].[freelancer_ID].&amp;[FL250632]" c="FL250632"/>
              <i n="[Range].[freelancer_ID].&amp;[FL250633]" c="FL250633"/>
              <i n="[Range].[freelancer_ID].&amp;[FL250634]" c="FL250634"/>
              <i n="[Range].[freelancer_ID].&amp;[FL250635]" c="FL250635"/>
              <i n="[Range].[freelancer_ID].&amp;[FL250636]" c="FL250636"/>
              <i n="[Range].[freelancer_ID].&amp;[FL250637]" c="FL250637"/>
              <i n="[Range].[freelancer_ID].&amp;[FL250638]" c="FL250638"/>
              <i n="[Range].[freelancer_ID].&amp;[FL250639]" c="FL250639"/>
              <i n="[Range].[freelancer_ID].&amp;[FL250640]" c="FL250640"/>
              <i n="[Range].[freelancer_ID].&amp;[FL250641]" c="FL250641"/>
              <i n="[Range].[freelancer_ID].&amp;[FL250642]" c="FL250642"/>
              <i n="[Range].[freelancer_ID].&amp;[FL250643]" c="FL250643"/>
              <i n="[Range].[freelancer_ID].&amp;[FL250644]" c="FL250644"/>
              <i n="[Range].[freelancer_ID].&amp;[FL250645]" c="FL250645"/>
              <i n="[Range].[freelancer_ID].&amp;[FL250646]" c="FL250646"/>
              <i n="[Range].[freelancer_ID].&amp;[FL250647]" c="FL250647"/>
              <i n="[Range].[freelancer_ID].&amp;[FL250648]" c="FL250648"/>
              <i n="[Range].[freelancer_ID].&amp;[FL250649]" c="FL250649"/>
              <i n="[Range].[freelancer_ID].&amp;[FL250650]" c="FL250650"/>
              <i n="[Range].[freelancer_ID].&amp;[FL250651]" c="FL250651"/>
              <i n="[Range].[freelancer_ID].&amp;[FL250652]" c="FL250652"/>
              <i n="[Range].[freelancer_ID].&amp;[FL250653]" c="FL250653"/>
              <i n="[Range].[freelancer_ID].&amp;[FL250654]" c="FL250654"/>
              <i n="[Range].[freelancer_ID].&amp;[FL250655]" c="FL250655"/>
              <i n="[Range].[freelancer_ID].&amp;[FL250656]" c="FL250656"/>
              <i n="[Range].[freelancer_ID].&amp;[FL250657]" c="FL250657"/>
              <i n="[Range].[freelancer_ID].&amp;[FL250658]" c="FL250658"/>
              <i n="[Range].[freelancer_ID].&amp;[FL250659]" c="FL250659"/>
              <i n="[Range].[freelancer_ID].&amp;[FL250660]" c="FL250660"/>
              <i n="[Range].[freelancer_ID].&amp;[FL250661]" c="FL250661"/>
              <i n="[Range].[freelancer_ID].&amp;[FL250662]" c="FL250662"/>
              <i n="[Range].[freelancer_ID].&amp;[FL250663]" c="FL250663"/>
              <i n="[Range].[freelancer_ID].&amp;[FL250664]" c="FL250664"/>
              <i n="[Range].[freelancer_ID].&amp;[FL250665]" c="FL250665"/>
              <i n="[Range].[freelancer_ID].&amp;[FL250666]" c="FL250666"/>
              <i n="[Range].[freelancer_ID].&amp;[FL250667]" c="FL250667"/>
              <i n="[Range].[freelancer_ID].&amp;[FL250668]" c="FL250668"/>
              <i n="[Range].[freelancer_ID].&amp;[FL250669]" c="FL250669"/>
              <i n="[Range].[freelancer_ID].&amp;[FL250670]" c="FL250670"/>
              <i n="[Range].[freelancer_ID].&amp;[FL250671]" c="FL250671"/>
              <i n="[Range].[freelancer_ID].&amp;[FL250672]" c="FL250672"/>
              <i n="[Range].[freelancer_ID].&amp;[FL250673]" c="FL250673"/>
              <i n="[Range].[freelancer_ID].&amp;[FL250674]" c="FL250674"/>
              <i n="[Range].[freelancer_ID].&amp;[FL250675]" c="FL250675"/>
              <i n="[Range].[freelancer_ID].&amp;[FL250676]" c="FL250676"/>
              <i n="[Range].[freelancer_ID].&amp;[FL250677]" c="FL250677"/>
              <i n="[Range].[freelancer_ID].&amp;[FL250678]" c="FL250678"/>
              <i n="[Range].[freelancer_ID].&amp;[FL250679]" c="FL250679"/>
              <i n="[Range].[freelancer_ID].&amp;[FL250680]" c="FL250680"/>
              <i n="[Range].[freelancer_ID].&amp;[FL250681]" c="FL250681"/>
              <i n="[Range].[freelancer_ID].&amp;[FL250682]" c="FL250682"/>
              <i n="[Range].[freelancer_ID].&amp;[FL250683]" c="FL250683"/>
              <i n="[Range].[freelancer_ID].&amp;[FL250684]" c="FL250684"/>
              <i n="[Range].[freelancer_ID].&amp;[FL250685]" c="FL250685"/>
              <i n="[Range].[freelancer_ID].&amp;[FL250686]" c="FL250686"/>
              <i n="[Range].[freelancer_ID].&amp;[FL250687]" c="FL250687"/>
              <i n="[Range].[freelancer_ID].&amp;[FL250688]" c="FL250688"/>
              <i n="[Range].[freelancer_ID].&amp;[FL250689]" c="FL250689"/>
              <i n="[Range].[freelancer_ID].&amp;[FL250690]" c="FL250690"/>
              <i n="[Range].[freelancer_ID].&amp;[FL250691]" c="FL250691"/>
              <i n="[Range].[freelancer_ID].&amp;[FL250692]" c="FL250692"/>
              <i n="[Range].[freelancer_ID].&amp;[FL250693]" c="FL250693"/>
              <i n="[Range].[freelancer_ID].&amp;[FL250694]" c="FL250694"/>
              <i n="[Range].[freelancer_ID].&amp;[FL250695]" c="FL250695"/>
              <i n="[Range].[freelancer_ID].&amp;[FL250696]" c="FL250696"/>
              <i n="[Range].[freelancer_ID].&amp;[FL250697]" c="FL250697"/>
              <i n="[Range].[freelancer_ID].&amp;[FL250698]" c="FL250698"/>
              <i n="[Range].[freelancer_ID].&amp;[FL250699]" c="FL250699"/>
              <i n="[Range].[freelancer_ID].&amp;[FL250700]" c="FL250700"/>
              <i n="[Range].[freelancer_ID].&amp;[FL250701]" c="FL250701"/>
              <i n="[Range].[freelancer_ID].&amp;[FL250702]" c="FL250702"/>
              <i n="[Range].[freelancer_ID].&amp;[FL250703]" c="FL250703"/>
              <i n="[Range].[freelancer_ID].&amp;[FL250704]" c="FL250704"/>
              <i n="[Range].[freelancer_ID].&amp;[FL250705]" c="FL250705"/>
              <i n="[Range].[freelancer_ID].&amp;[FL250706]" c="FL250706"/>
              <i n="[Range].[freelancer_ID].&amp;[FL250707]" c="FL250707"/>
              <i n="[Range].[freelancer_ID].&amp;[FL250708]" c="FL250708"/>
              <i n="[Range].[freelancer_ID].&amp;[FL250709]" c="FL250709"/>
              <i n="[Range].[freelancer_ID].&amp;[FL250710]" c="FL250710"/>
              <i n="[Range].[freelancer_ID].&amp;[FL250711]" c="FL250711"/>
              <i n="[Range].[freelancer_ID].&amp;[FL250712]" c="FL250712"/>
              <i n="[Range].[freelancer_ID].&amp;[FL250713]" c="FL250713"/>
              <i n="[Range].[freelancer_ID].&amp;[FL250714]" c="FL250714"/>
              <i n="[Range].[freelancer_ID].&amp;[FL250715]" c="FL250715"/>
              <i n="[Range].[freelancer_ID].&amp;[FL250716]" c="FL250716"/>
              <i n="[Range].[freelancer_ID].&amp;[FL250717]" c="FL250717"/>
              <i n="[Range].[freelancer_ID].&amp;[FL250718]" c="FL250718"/>
              <i n="[Range].[freelancer_ID].&amp;[FL250719]" c="FL250719"/>
              <i n="[Range].[freelancer_ID].&amp;[FL250720]" c="FL250720"/>
              <i n="[Range].[freelancer_ID].&amp;[FL250721]" c="FL250721"/>
              <i n="[Range].[freelancer_ID].&amp;[FL250722]" c="FL250722"/>
              <i n="[Range].[freelancer_ID].&amp;[FL250723]" c="FL250723"/>
              <i n="[Range].[freelancer_ID].&amp;[FL250724]" c="FL250724"/>
              <i n="[Range].[freelancer_ID].&amp;[FL250725]" c="FL250725"/>
              <i n="[Range].[freelancer_ID].&amp;[FL250726]" c="FL250726"/>
              <i n="[Range].[freelancer_ID].&amp;[FL250727]" c="FL250727"/>
              <i n="[Range].[freelancer_ID].&amp;[FL250728]" c="FL250728"/>
              <i n="[Range].[freelancer_ID].&amp;[FL250729]" c="FL250729"/>
              <i n="[Range].[freelancer_ID].&amp;[FL250730]" c="FL250730"/>
              <i n="[Range].[freelancer_ID].&amp;[FL250731]" c="FL250731"/>
              <i n="[Range].[freelancer_ID].&amp;[FL250732]" c="FL250732"/>
              <i n="[Range].[freelancer_ID].&amp;[FL250733]" c="FL250733"/>
              <i n="[Range].[freelancer_ID].&amp;[FL250734]" c="FL250734"/>
              <i n="[Range].[freelancer_ID].&amp;[FL250735]" c="FL250735"/>
              <i n="[Range].[freelancer_ID].&amp;[FL250736]" c="FL250736"/>
              <i n="[Range].[freelancer_ID].&amp;[FL250737]" c="FL250737"/>
              <i n="[Range].[freelancer_ID].&amp;[FL250738]" c="FL250738"/>
              <i n="[Range].[freelancer_ID].&amp;[FL250739]" c="FL250739"/>
              <i n="[Range].[freelancer_ID].&amp;[FL250740]" c="FL250740"/>
              <i n="[Range].[freelancer_ID].&amp;[FL250741]" c="FL250741"/>
              <i n="[Range].[freelancer_ID].&amp;[FL250742]" c="FL250742"/>
              <i n="[Range].[freelancer_ID].&amp;[FL250743]" c="FL250743"/>
              <i n="[Range].[freelancer_ID].&amp;[FL250744]" c="FL250744"/>
              <i n="[Range].[freelancer_ID].&amp;[FL250745]" c="FL250745"/>
              <i n="[Range].[freelancer_ID].&amp;[FL250746]" c="FL250746"/>
              <i n="[Range].[freelancer_ID].&amp;[FL250747]" c="FL250747"/>
              <i n="[Range].[freelancer_ID].&amp;[FL250748]" c="FL250748"/>
              <i n="[Range].[freelancer_ID].&amp;[FL250749]" c="FL250749"/>
              <i n="[Range].[freelancer_ID].&amp;[FL250750]" c="FL250750"/>
              <i n="[Range].[freelancer_ID].&amp;[FL250751]" c="FL250751"/>
              <i n="[Range].[freelancer_ID].&amp;[FL250752]" c="FL250752"/>
              <i n="[Range].[freelancer_ID].&amp;[FL250753]" c="FL250753"/>
              <i n="[Range].[freelancer_ID].&amp;[FL250754]" c="FL250754"/>
              <i n="[Range].[freelancer_ID].&amp;[FL250755]" c="FL250755"/>
              <i n="[Range].[freelancer_ID].&amp;[FL250756]" c="FL250756"/>
              <i n="[Range].[freelancer_ID].&amp;[FL250757]" c="FL250757"/>
              <i n="[Range].[freelancer_ID].&amp;[FL250758]" c="FL250758"/>
              <i n="[Range].[freelancer_ID].&amp;[FL250759]" c="FL250759"/>
              <i n="[Range].[freelancer_ID].&amp;[FL250760]" c="FL250760"/>
              <i n="[Range].[freelancer_ID].&amp;[FL250761]" c="FL250761"/>
              <i n="[Range].[freelancer_ID].&amp;[FL250762]" c="FL250762"/>
              <i n="[Range].[freelancer_ID].&amp;[FL250763]" c="FL250763"/>
              <i n="[Range].[freelancer_ID].&amp;[FL250764]" c="FL250764"/>
              <i n="[Range].[freelancer_ID].&amp;[FL250765]" c="FL250765"/>
              <i n="[Range].[freelancer_ID].&amp;[FL250766]" c="FL250766"/>
              <i n="[Range].[freelancer_ID].&amp;[FL250767]" c="FL250767"/>
              <i n="[Range].[freelancer_ID].&amp;[FL250768]" c="FL250768"/>
              <i n="[Range].[freelancer_ID].&amp;[FL250769]" c="FL250769"/>
              <i n="[Range].[freelancer_ID].&amp;[FL250770]" c="FL250770"/>
              <i n="[Range].[freelancer_ID].&amp;[FL250771]" c="FL250771"/>
              <i n="[Range].[freelancer_ID].&amp;[FL250772]" c="FL250772"/>
              <i n="[Range].[freelancer_ID].&amp;[FL250773]" c="FL250773"/>
              <i n="[Range].[freelancer_ID].&amp;[FL250774]" c="FL250774"/>
              <i n="[Range].[freelancer_ID].&amp;[FL250775]" c="FL250775"/>
              <i n="[Range].[freelancer_ID].&amp;[FL250776]" c="FL250776"/>
              <i n="[Range].[freelancer_ID].&amp;[FL250777]" c="FL250777"/>
              <i n="[Range].[freelancer_ID].&amp;[FL250778]" c="FL250778"/>
              <i n="[Range].[freelancer_ID].&amp;[FL250779]" c="FL250779"/>
              <i n="[Range].[freelancer_ID].&amp;[FL250780]" c="FL250780"/>
              <i n="[Range].[freelancer_ID].&amp;[FL250781]" c="FL250781"/>
              <i n="[Range].[freelancer_ID].&amp;[FL250782]" c="FL250782"/>
              <i n="[Range].[freelancer_ID].&amp;[FL250783]" c="FL250783"/>
              <i n="[Range].[freelancer_ID].&amp;[FL250784]" c="FL250784"/>
              <i n="[Range].[freelancer_ID].&amp;[FL250785]" c="FL250785"/>
              <i n="[Range].[freelancer_ID].&amp;[FL250786]" c="FL250786"/>
              <i n="[Range].[freelancer_ID].&amp;[FL250787]" c="FL250787"/>
              <i n="[Range].[freelancer_ID].&amp;[FL250788]" c="FL250788"/>
              <i n="[Range].[freelancer_ID].&amp;[FL250789]" c="FL250789"/>
              <i n="[Range].[freelancer_ID].&amp;[FL250790]" c="FL250790"/>
              <i n="[Range].[freelancer_ID].&amp;[FL250791]" c="FL250791"/>
              <i n="[Range].[freelancer_ID].&amp;[FL250792]" c="FL250792"/>
              <i n="[Range].[freelancer_ID].&amp;[FL250793]" c="FL250793"/>
              <i n="[Range].[freelancer_ID].&amp;[FL250794]" c="FL250794"/>
              <i n="[Range].[freelancer_ID].&amp;[FL250795]" c="FL250795"/>
              <i n="[Range].[freelancer_ID].&amp;[FL250796]" c="FL250796"/>
              <i n="[Range].[freelancer_ID].&amp;[FL250797]" c="FL250797"/>
              <i n="[Range].[freelancer_ID].&amp;[FL250798]" c="FL250798"/>
              <i n="[Range].[freelancer_ID].&amp;[FL250799]" c="FL250799"/>
              <i n="[Range].[freelancer_ID].&amp;[FL250800]" c="FL250800"/>
              <i n="[Range].[freelancer_ID].&amp;[FL250801]" c="FL250801"/>
              <i n="[Range].[freelancer_ID].&amp;[FL250802]" c="FL250802"/>
              <i n="[Range].[freelancer_ID].&amp;[FL250803]" c="FL250803"/>
              <i n="[Range].[freelancer_ID].&amp;[FL250804]" c="FL250804"/>
              <i n="[Range].[freelancer_ID].&amp;[FL250805]" c="FL250805"/>
              <i n="[Range].[freelancer_ID].&amp;[FL250806]" c="FL250806"/>
              <i n="[Range].[freelancer_ID].&amp;[FL250807]" c="FL250807"/>
              <i n="[Range].[freelancer_ID].&amp;[FL250808]" c="FL250808"/>
              <i n="[Range].[freelancer_ID].&amp;[FL250809]" c="FL250809"/>
              <i n="[Range].[freelancer_ID].&amp;[FL250810]" c="FL250810"/>
              <i n="[Range].[freelancer_ID].&amp;[FL250811]" c="FL250811"/>
              <i n="[Range].[freelancer_ID].&amp;[FL250812]" c="FL250812"/>
              <i n="[Range].[freelancer_ID].&amp;[FL250813]" c="FL250813"/>
              <i n="[Range].[freelancer_ID].&amp;[FL250814]" c="FL250814"/>
              <i n="[Range].[freelancer_ID].&amp;[FL250815]" c="FL250815"/>
              <i n="[Range].[freelancer_ID].&amp;[FL250816]" c="FL250816"/>
              <i n="[Range].[freelancer_ID].&amp;[FL250817]" c="FL250817"/>
              <i n="[Range].[freelancer_ID].&amp;[FL250818]" c="FL250818"/>
              <i n="[Range].[freelancer_ID].&amp;[FL250819]" c="FL250819"/>
              <i n="[Range].[freelancer_ID].&amp;[FL250820]" c="FL250820"/>
              <i n="[Range].[freelancer_ID].&amp;[FL250821]" c="FL250821"/>
              <i n="[Range].[freelancer_ID].&amp;[FL250822]" c="FL250822"/>
              <i n="[Range].[freelancer_ID].&amp;[FL250823]" c="FL250823"/>
              <i n="[Range].[freelancer_ID].&amp;[FL250824]" c="FL250824"/>
              <i n="[Range].[freelancer_ID].&amp;[FL250825]" c="FL250825"/>
              <i n="[Range].[freelancer_ID].&amp;[FL250826]" c="FL250826"/>
              <i n="[Range].[freelancer_ID].&amp;[FL250827]" c="FL250827"/>
              <i n="[Range].[freelancer_ID].&amp;[FL250828]" c="FL250828"/>
              <i n="[Range].[freelancer_ID].&amp;[FL250829]" c="FL250829"/>
              <i n="[Range].[freelancer_ID].&amp;[FL250830]" c="FL250830"/>
              <i n="[Range].[freelancer_ID].&amp;[FL250831]" c="FL250831"/>
              <i n="[Range].[freelancer_ID].&amp;[FL250832]" c="FL250832"/>
              <i n="[Range].[freelancer_ID].&amp;[FL250833]" c="FL250833"/>
              <i n="[Range].[freelancer_ID].&amp;[FL250834]" c="FL250834"/>
              <i n="[Range].[freelancer_ID].&amp;[FL250835]" c="FL250835"/>
              <i n="[Range].[freelancer_ID].&amp;[FL250836]" c="FL250836"/>
              <i n="[Range].[freelancer_ID].&amp;[FL250837]" c="FL250837"/>
              <i n="[Range].[freelancer_ID].&amp;[FL250838]" c="FL250838"/>
              <i n="[Range].[freelancer_ID].&amp;[FL250839]" c="FL250839"/>
              <i n="[Range].[freelancer_ID].&amp;[FL250840]" c="FL250840"/>
              <i n="[Range].[freelancer_ID].&amp;[FL250841]" c="FL250841"/>
              <i n="[Range].[freelancer_ID].&amp;[FL250842]" c="FL250842"/>
              <i n="[Range].[freelancer_ID].&amp;[FL250843]" c="FL250843"/>
              <i n="[Range].[freelancer_ID].&amp;[FL250844]" c="FL250844"/>
              <i n="[Range].[freelancer_ID].&amp;[FL250845]" c="FL250845"/>
              <i n="[Range].[freelancer_ID].&amp;[FL250846]" c="FL250846"/>
              <i n="[Range].[freelancer_ID].&amp;[FL250847]" c="FL250847"/>
              <i n="[Range].[freelancer_ID].&amp;[FL250848]" c="FL250848"/>
              <i n="[Range].[freelancer_ID].&amp;[FL250849]" c="FL250849"/>
              <i n="[Range].[freelancer_ID].&amp;[FL250850]" c="FL250850"/>
              <i n="[Range].[freelancer_ID].&amp;[FL250851]" c="FL250851"/>
              <i n="[Range].[freelancer_ID].&amp;[FL250852]" c="FL250852"/>
              <i n="[Range].[freelancer_ID].&amp;[FL250853]" c="FL250853"/>
              <i n="[Range].[freelancer_ID].&amp;[FL250854]" c="FL250854"/>
              <i n="[Range].[freelancer_ID].&amp;[FL250855]" c="FL250855"/>
              <i n="[Range].[freelancer_ID].&amp;[FL250856]" c="FL250856"/>
              <i n="[Range].[freelancer_ID].&amp;[FL250857]" c="FL250857"/>
              <i n="[Range].[freelancer_ID].&amp;[FL250858]" c="FL250858"/>
              <i n="[Range].[freelancer_ID].&amp;[FL250859]" c="FL250859"/>
              <i n="[Range].[freelancer_ID].&amp;[FL250860]" c="FL250860"/>
              <i n="[Range].[freelancer_ID].&amp;[FL250861]" c="FL250861"/>
              <i n="[Range].[freelancer_ID].&amp;[FL250862]" c="FL250862"/>
              <i n="[Range].[freelancer_ID].&amp;[FL250863]" c="FL250863"/>
              <i n="[Range].[freelancer_ID].&amp;[FL250864]" c="FL250864"/>
              <i n="[Range].[freelancer_ID].&amp;[FL250865]" c="FL250865"/>
              <i n="[Range].[freelancer_ID].&amp;[FL250866]" c="FL250866"/>
              <i n="[Range].[freelancer_ID].&amp;[FL250867]" c="FL250867"/>
              <i n="[Range].[freelancer_ID].&amp;[FL250868]" c="FL250868"/>
              <i n="[Range].[freelancer_ID].&amp;[FL250869]" c="FL250869"/>
              <i n="[Range].[freelancer_ID].&amp;[FL250870]" c="FL250870"/>
              <i n="[Range].[freelancer_ID].&amp;[FL250871]" c="FL250871"/>
              <i n="[Range].[freelancer_ID].&amp;[FL250872]" c="FL250872"/>
              <i n="[Range].[freelancer_ID].&amp;[FL250873]" c="FL250873"/>
              <i n="[Range].[freelancer_ID].&amp;[FL250874]" c="FL250874"/>
              <i n="[Range].[freelancer_ID].&amp;[FL250875]" c="FL250875"/>
              <i n="[Range].[freelancer_ID].&amp;[FL250876]" c="FL250876"/>
              <i n="[Range].[freelancer_ID].&amp;[FL250877]" c="FL250877"/>
              <i n="[Range].[freelancer_ID].&amp;[FL250878]" c="FL250878"/>
              <i n="[Range].[freelancer_ID].&amp;[FL250879]" c="FL250879"/>
              <i n="[Range].[freelancer_ID].&amp;[FL250880]" c="FL250880"/>
              <i n="[Range].[freelancer_ID].&amp;[FL250881]" c="FL250881"/>
              <i n="[Range].[freelancer_ID].&amp;[FL250882]" c="FL250882"/>
              <i n="[Range].[freelancer_ID].&amp;[FL250883]" c="FL250883"/>
              <i n="[Range].[freelancer_ID].&amp;[FL250884]" c="FL250884"/>
              <i n="[Range].[freelancer_ID].&amp;[FL250885]" c="FL250885"/>
              <i n="[Range].[freelancer_ID].&amp;[FL250886]" c="FL250886"/>
              <i n="[Range].[freelancer_ID].&amp;[FL250887]" c="FL250887"/>
              <i n="[Range].[freelancer_ID].&amp;[FL250888]" c="FL250888"/>
              <i n="[Range].[freelancer_ID].&amp;[FL250889]" c="FL250889"/>
              <i n="[Range].[freelancer_ID].&amp;[FL250890]" c="FL250890"/>
              <i n="[Range].[freelancer_ID].&amp;[FL250891]" c="FL250891"/>
              <i n="[Range].[freelancer_ID].&amp;[FL250892]" c="FL250892"/>
              <i n="[Range].[freelancer_ID].&amp;[FL250893]" c="FL250893"/>
              <i n="[Range].[freelancer_ID].&amp;[FL250894]" c="FL250894"/>
              <i n="[Range].[freelancer_ID].&amp;[FL250895]" c="FL250895"/>
              <i n="[Range].[freelancer_ID].&amp;[FL250896]" c="FL250896"/>
              <i n="[Range].[freelancer_ID].&amp;[FL250897]" c="FL250897"/>
              <i n="[Range].[freelancer_ID].&amp;[FL250898]" c="FL250898"/>
              <i n="[Range].[freelancer_ID].&amp;[FL250899]" c="FL250899"/>
              <i n="[Range].[freelancer_ID].&amp;[FL250900]" c="FL250900"/>
              <i n="[Range].[freelancer_ID].&amp;[FL250901]" c="FL250901"/>
              <i n="[Range].[freelancer_ID].&amp;[FL250902]" c="FL250902"/>
              <i n="[Range].[freelancer_ID].&amp;[FL250903]" c="FL250903"/>
              <i n="[Range].[freelancer_ID].&amp;[FL250904]" c="FL250904"/>
              <i n="[Range].[freelancer_ID].&amp;[FL250905]" c="FL250905"/>
              <i n="[Range].[freelancer_ID].&amp;[FL250906]" c="FL250906"/>
              <i n="[Range].[freelancer_ID].&amp;[FL250907]" c="FL250907"/>
              <i n="[Range].[freelancer_ID].&amp;[FL250908]" c="FL250908"/>
              <i n="[Range].[freelancer_ID].&amp;[FL250909]" c="FL250909"/>
              <i n="[Range].[freelancer_ID].&amp;[FL250910]" c="FL250910"/>
              <i n="[Range].[freelancer_ID].&amp;[FL250911]" c="FL250911"/>
              <i n="[Range].[freelancer_ID].&amp;[FL250912]" c="FL250912"/>
              <i n="[Range].[freelancer_ID].&amp;[FL250913]" c="FL250913"/>
              <i n="[Range].[freelancer_ID].&amp;[FL250914]" c="FL250914"/>
              <i n="[Range].[freelancer_ID].&amp;[FL250915]" c="FL250915"/>
              <i n="[Range].[freelancer_ID].&amp;[FL250916]" c="FL250916"/>
              <i n="[Range].[freelancer_ID].&amp;[FL250917]" c="FL250917"/>
              <i n="[Range].[freelancer_ID].&amp;[FL250918]" c="FL250918"/>
              <i n="[Range].[freelancer_ID].&amp;[FL250919]" c="FL250919"/>
              <i n="[Range].[freelancer_ID].&amp;[FL250920]" c="FL250920"/>
              <i n="[Range].[freelancer_ID].&amp;[FL250921]" c="FL250921"/>
              <i n="[Range].[freelancer_ID].&amp;[FL250922]" c="FL250922"/>
              <i n="[Range].[freelancer_ID].&amp;[FL250923]" c="FL250923"/>
              <i n="[Range].[freelancer_ID].&amp;[FL250924]" c="FL250924"/>
              <i n="[Range].[freelancer_ID].&amp;[FL250925]" c="FL250925"/>
              <i n="[Range].[freelancer_ID].&amp;[FL250926]" c="FL250926"/>
              <i n="[Range].[freelancer_ID].&amp;[FL250927]" c="FL250927"/>
              <i n="[Range].[freelancer_ID].&amp;[FL250928]" c="FL250928"/>
              <i n="[Range].[freelancer_ID].&amp;[FL250929]" c="FL250929"/>
              <i n="[Range].[freelancer_ID].&amp;[FL250930]" c="FL250930"/>
              <i n="[Range].[freelancer_ID].&amp;[FL250931]" c="FL250931"/>
              <i n="[Range].[freelancer_ID].&amp;[FL250932]" c="FL250932"/>
              <i n="[Range].[freelancer_ID].&amp;[FL250933]" c="FL250933"/>
              <i n="[Range].[freelancer_ID].&amp;[FL250934]" c="FL250934"/>
              <i n="[Range].[freelancer_ID].&amp;[FL250935]" c="FL250935"/>
              <i n="[Range].[freelancer_ID].&amp;[FL250936]" c="FL250936"/>
              <i n="[Range].[freelancer_ID].&amp;[FL250937]" c="FL250937"/>
              <i n="[Range].[freelancer_ID].&amp;[FL250938]" c="FL250938"/>
              <i n="[Range].[freelancer_ID].&amp;[FL250939]" c="FL250939"/>
              <i n="[Range].[freelancer_ID].&amp;[FL250940]" c="FL250940"/>
              <i n="[Range].[freelancer_ID].&amp;[FL250941]" c="FL250941"/>
              <i n="[Range].[freelancer_ID].&amp;[FL250942]" c="FL250942"/>
              <i n="[Range].[freelancer_ID].&amp;[FL250943]" c="FL250943"/>
              <i n="[Range].[freelancer_ID].&amp;[FL250944]" c="FL250944"/>
              <i n="[Range].[freelancer_ID].&amp;[FL250945]" c="FL250945"/>
              <i n="[Range].[freelancer_ID].&amp;[FL250946]" c="FL250946"/>
              <i n="[Range].[freelancer_ID].&amp;[FL250947]" c="FL250947"/>
              <i n="[Range].[freelancer_ID].&amp;[FL250948]" c="FL250948"/>
              <i n="[Range].[freelancer_ID].&amp;[FL250949]" c="FL250949"/>
              <i n="[Range].[freelancer_ID].&amp;[FL250950]" c="FL250950"/>
              <i n="[Range].[freelancer_ID].&amp;[FL250951]" c="FL250951"/>
              <i n="[Range].[freelancer_ID].&amp;[FL250952]" c="FL250952"/>
              <i n="[Range].[freelancer_ID].&amp;[FL250953]" c="FL250953"/>
              <i n="[Range].[freelancer_ID].&amp;[FL250954]" c="FL250954"/>
              <i n="[Range].[freelancer_ID].&amp;[FL250955]" c="FL250955"/>
              <i n="[Range].[freelancer_ID].&amp;[FL250956]" c="FL250956"/>
              <i n="[Range].[freelancer_ID].&amp;[FL250957]" c="FL250957"/>
              <i n="[Range].[freelancer_ID].&amp;[FL250958]" c="FL250958"/>
              <i n="[Range].[freelancer_ID].&amp;[FL250959]" c="FL250959"/>
              <i n="[Range].[freelancer_ID].&amp;[FL250960]" c="FL250960"/>
              <i n="[Range].[freelancer_ID].&amp;[FL250961]" c="FL250961"/>
              <i n="[Range].[freelancer_ID].&amp;[FL250962]" c="FL250962"/>
              <i n="[Range].[freelancer_ID].&amp;[FL250963]" c="FL250963"/>
              <i n="[Range].[freelancer_ID].&amp;[FL250964]" c="FL250964"/>
              <i n="[Range].[freelancer_ID].&amp;[FL250965]" c="FL250965"/>
              <i n="[Range].[freelancer_ID].&amp;[FL250966]" c="FL250966"/>
              <i n="[Range].[freelancer_ID].&amp;[FL250967]" c="FL250967"/>
              <i n="[Range].[freelancer_ID].&amp;[FL250968]" c="FL250968"/>
              <i n="[Range].[freelancer_ID].&amp;[FL250969]" c="FL250969"/>
              <i n="[Range].[freelancer_ID].&amp;[FL250970]" c="FL250970"/>
              <i n="[Range].[freelancer_ID].&amp;[FL250971]" c="FL250971"/>
              <i n="[Range].[freelancer_ID].&amp;[FL250972]" c="FL250972"/>
              <i n="[Range].[freelancer_ID].&amp;[FL250973]" c="FL250973"/>
              <i n="[Range].[freelancer_ID].&amp;[FL250974]" c="FL250974"/>
              <i n="[Range].[freelancer_ID].&amp;[FL250975]" c="FL250975"/>
              <i n="[Range].[freelancer_ID].&amp;[FL250976]" c="FL250976"/>
              <i n="[Range].[freelancer_ID].&amp;[FL250977]" c="FL250977"/>
              <i n="[Range].[freelancer_ID].&amp;[FL250978]" c="FL250978"/>
              <i n="[Range].[freelancer_ID].&amp;[FL250979]" c="FL250979"/>
              <i n="[Range].[freelancer_ID].&amp;[FL250980]" c="FL250980"/>
              <i n="[Range].[freelancer_ID].&amp;[FL250981]" c="FL250981"/>
              <i n="[Range].[freelancer_ID].&amp;[FL250982]" c="FL250982"/>
              <i n="[Range].[freelancer_ID].&amp;[FL250983]" c="FL250983"/>
              <i n="[Range].[freelancer_ID].&amp;[FL250984]" c="FL250984"/>
              <i n="[Range].[freelancer_ID].&amp;[FL250985]" c="FL250985"/>
              <i n="[Range].[freelancer_ID].&amp;[FL250986]" c="FL250986"/>
              <i n="[Range].[freelancer_ID].&amp;[FL250987]" c="FL250987"/>
              <i n="[Range].[freelancer_ID].&amp;[FL250988]" c="FL250988"/>
              <i n="[Range].[freelancer_ID].&amp;[FL250989]" c="FL250989"/>
              <i n="[Range].[freelancer_ID].&amp;[FL250990]" c="FL250990"/>
              <i n="[Range].[freelancer_ID].&amp;[FL250991]" c="FL250991"/>
              <i n="[Range].[freelancer_ID].&amp;[FL250992]" c="FL250992"/>
              <i n="[Range].[freelancer_ID].&amp;[FL250993]" c="FL250993"/>
              <i n="[Range].[freelancer_ID].&amp;[FL250994]" c="FL250994"/>
              <i n="[Range].[freelancer_ID].&amp;[FL250995]" c="FL250995"/>
              <i n="[Range].[freelancer_ID].&amp;[FL250996]" c="FL250996"/>
              <i n="[Range].[freelancer_ID].&amp;[FL250997]" c="FL250997"/>
              <i n="[Range].[freelancer_ID].&amp;[FL250998]" c="FL250998"/>
              <i n="[Range].[freelancer_ID].&amp;[FL250999]" c="FL250999"/>
              <i n="[Range].[freelancer_ID].&amp;[FL251000]" c="FL251000"/>
            </range>
          </ranges>
        </level>
      </levels>
      <selections count="1">
        <selection n="[Range].[freelancer_ID].[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_Period" xr10:uid="{CBB04AB9-B148-4734-A737-8670BC88AB47}" sourceName="[Range].[Duration Period]">
  <pivotTables>
    <pivotTable tabId="6" name="PivotTable5"/>
  </pivotTables>
  <data>
    <olap pivotCacheId="542822818">
      <levels count="2">
        <level uniqueName="[Range].[Duration Period].[(All)]" sourceCaption="(All)" count="0"/>
        <level uniqueName="[Range].[Duration Period].[Duration Period]" sourceCaption="Duration Period" count="3">
          <ranges>
            <range startItem="0">
              <i n="[Range].[Duration Period].&amp;[Long Duration]" c="Long Duration"/>
              <i n="[Range].[Duration Period].&amp;[Medium Duration]" c="Medium Duration"/>
              <i n="[Range].[Duration Period].&amp;[Short Duration]" c="Short Duration"/>
            </range>
          </ranges>
        </level>
      </levels>
      <selections count="1">
        <selection n="[Range].[Duration Period].[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active1" xr10:uid="{E4FBD0C2-4120-4645-94E5-7DF4F6A04373}" sourceName="[Range].[is_active]">
  <pivotTables>
    <pivotTable tabId="6" name="PivotTable5"/>
  </pivotTables>
  <data>
    <olap pivotCacheId="542822818">
      <levels count="2">
        <level uniqueName="[Range].[is_active].[(All)]" sourceCaption="(All)" count="0"/>
        <level uniqueName="[Range].[is_active].[is_active]" sourceCaption="is_active" count="3">
          <ranges>
            <range startItem="0">
              <i n="[Range].[is_active].&amp;[FALSE]" c="FALSE"/>
              <i n="[Range].[is_active].&amp;[TRUE]" c="TRUE"/>
              <i n="[Range].[is_active].&amp;[Unknown]" c="Unknown"/>
            </range>
          </ranges>
        </level>
      </levels>
      <selections count="1">
        <selection n="[Range].[is_activ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of_projects" xr10:uid="{88128392-165E-4DCB-BBEA-D4963EFC1F45}" sourceName="[Range].[no of projects]">
  <pivotTables>
    <pivotTable tabId="6" name="PivotTable5"/>
  </pivotTables>
  <data>
    <olap pivotCacheId="542822818">
      <levels count="2">
        <level uniqueName="[Range].[no of projects].[(All)]" sourceCaption="(All)" count="0"/>
        <level uniqueName="[Range].[no of projects].[no of projects]" sourceCaption="no of projects" count="20">
          <ranges>
            <range startItem="0">
              <i n="[Range].[no of projects].&amp;[1]" c="1"/>
              <i n="[Range].[no of projects].&amp;[2]" c="2"/>
              <i n="[Range].[no of projects].&amp;[3]" c="3"/>
              <i n="[Range].[no of projects].&amp;[4]" c="4"/>
              <i n="[Range].[no of projects].&amp;[5]" c="5"/>
              <i n="[Range].[no of projects].&amp;[6]" c="6"/>
              <i n="[Range].[no of projects].&amp;[7]" c="7"/>
              <i n="[Range].[no of projects].&amp;[8]" c="8"/>
              <i n="[Range].[no of projects].&amp;[9]" c="9"/>
              <i n="[Range].[no of projects].&amp;[10]" c="10"/>
              <i n="[Range].[no of projects].&amp;[11]" c="11"/>
              <i n="[Range].[no of projects].&amp;[12]" c="12"/>
              <i n="[Range].[no of projects].&amp;[13]" c="13"/>
              <i n="[Range].[no of projects].&amp;[14]" c="14"/>
              <i n="[Range].[no of projects].&amp;[15]" c="15"/>
              <i n="[Range].[no of projects].&amp;[16]" c="16"/>
              <i n="[Range].[no of projects].&amp;[17]" c="17"/>
              <i n="[Range].[no of projects].&amp;[18]" c="18"/>
              <i n="[Range].[no of projects].&amp;[19]" c="19"/>
              <i n="[Range].[no of projects].&amp;[20]" c="20"/>
            </range>
          </ranges>
        </level>
      </levels>
      <selections count="1">
        <selection n="[Range].[no of project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reelancer_ID" xr10:uid="{4F23763D-0BA5-4AAC-B872-DB51F4DED05F}" cache="Slicer_freelancer_ID" caption="freelancer_ID" rowHeight="247650"/>
  <slicer name="is_active" xr10:uid="{493B1B07-EB1A-4DB5-8E12-692497E26F35}" cache="Slicer_is_active" caption="is_active" rowHeight="247650"/>
  <slicer name="freelancer_ID 1" xr10:uid="{8DC2E992-C9C3-45E8-A7CD-D0CF7EFDE511}" cache="Slicer_freelancer_ID1" caption="freelancer_ID" level="1" rowHeight="247650"/>
  <slicer name="primary_skill" xr10:uid="{D84BF494-7E84-477E-98BA-9E731050D9A4}" cache="Slicer_primary_skill" caption="primary_skill" level="1" rowHeight="247650"/>
  <slicer name="rating" xr10:uid="{1DE7545A-09B8-4989-8051-6F94AA7C08BE}" cache="Slicer_rating" caption="rating" level="1" rowHeight="247650"/>
  <slicer name="freelancer_ID 2" xr10:uid="{F71DF18A-CFB1-4FB5-945B-54133818345E}" cache="Slicer_freelancer_ID2" caption="freelancer_ID" level="1" rowHeight="247650"/>
  <slicer name="Duration Period" xr10:uid="{B6F1F493-A585-46A7-BEEC-5B1C961D9863}" cache="Slicer_Duration_Period" caption="Duration Period" level="1" rowHeight="247650"/>
  <slicer name="is_active 1" xr10:uid="{6D86D2B7-81CE-4228-9BE5-BFD82AAE7E8E}" cache="Slicer_is_active1" caption="is_active" level="1" rowHeight="247650"/>
  <slicer name="no of projects" xr10:uid="{B402D1B5-FABA-43C9-9EE6-D21F028A15C7}" cache="Slicer_no_of_projects" caption="no of projects" startItem="18"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F3FEC6-B0AB-4C85-82DA-012560572500}" name="global_freelancer_raw" displayName="global_freelancer_raw" ref="A1:S1001" tableType="queryTable" totalsRowShown="0">
  <autoFilter ref="A1:S1001" xr:uid="{6DF3FEC6-B0AB-4C85-82DA-012560572500}"/>
  <tableColumns count="19">
    <tableColumn id="1" xr3:uid="{BB696AEC-469A-45B4-BD3A-F2379FB5C078}" uniqueName="1" name="freelancer_ID" queryTableFieldId="1" dataDxfId="22"/>
    <tableColumn id="2" xr3:uid="{24609217-1F2E-4933-8C5C-28BAC1E6F58F}" uniqueName="2" name="name" queryTableFieldId="2" dataDxfId="21"/>
    <tableColumn id="3" xr3:uid="{CC417235-3CF5-47F0-A981-FC7268CF18A9}" uniqueName="3" name="gender" queryTableFieldId="3" dataDxfId="20"/>
    <tableColumn id="4" xr3:uid="{8DD8297B-27DD-4E7E-AF40-17254B21A9C0}" uniqueName="4" name="age" queryTableFieldId="4"/>
    <tableColumn id="5" xr3:uid="{57521469-FAF3-4B17-9BC7-A686EB0C6635}" uniqueName="5" name="country" queryTableFieldId="5" dataDxfId="19"/>
    <tableColumn id="6" xr3:uid="{1A537F20-F92D-4A24-84A2-AB7CE5C43158}" uniqueName="6" name="language" queryTableFieldId="6" dataDxfId="18"/>
    <tableColumn id="7" xr3:uid="{862D8E26-54FA-4670-AEFB-6B12ABD3388D}" uniqueName="7" name="primary_skill" queryTableFieldId="7" dataDxfId="17"/>
    <tableColumn id="8" xr3:uid="{B85506DF-69A3-4BAD-8BD0-A7AB9FD06876}" uniqueName="8" name="years_of_experience" queryTableFieldId="8"/>
    <tableColumn id="9" xr3:uid="{5D4C40A6-2587-47F5-A01D-70037EC2EFD7}" uniqueName="9" name="hourly_rate (USD)" queryTableFieldId="9"/>
    <tableColumn id="10" xr3:uid="{F9EC9A9D-E5EE-436C-BA51-F26CE95569B6}" uniqueName="10" name="rating" queryTableFieldId="10"/>
    <tableColumn id="11" xr3:uid="{295585C7-8702-43CD-B47C-9E4803D68862}" uniqueName="11" name="is_active" queryTableFieldId="11"/>
    <tableColumn id="12" xr3:uid="{10E4063D-FA71-4690-B948-6E4709B3DA48}" uniqueName="12" name="client_satisfaction" queryTableFieldId="12"/>
    <tableColumn id="13" xr3:uid="{C6C30FC4-B213-4FAD-984B-7FF84BC1BAD2}" uniqueName="13" name="Notes" queryTableFieldId="13" dataDxfId="16"/>
    <tableColumn id="14" xr3:uid="{CEF8BE41-EA6F-4FB5-9183-A768A36AE030}" uniqueName="14" name="Status" queryTableFieldId="14" dataDxfId="15"/>
    <tableColumn id="15" xr3:uid="{514981BD-508E-4C74-B3A4-DCCB28474228}" uniqueName="15" name="no of projects " queryTableFieldId="15"/>
    <tableColumn id="16" xr3:uid="{34C11AFD-AE70-4C13-810E-1C7F34239368}" uniqueName="16" name="duration_months" queryTableFieldId="16"/>
    <tableColumn id="17" xr3:uid="{9C0E1E95-A04F-4BD1-A68E-3F39DE669858}" uniqueName="17" name="Duration Period" queryTableFieldId="17" dataDxfId="14"/>
    <tableColumn id="18" xr3:uid="{0100171D-874D-4A55-8C94-A67DCC64353E}" uniqueName="18" name="Client satisfaction analysis" queryTableFieldId="18" dataDxfId="13"/>
    <tableColumn id="19" xr3:uid="{BBD39920-9AE9-4A92-8377-984442E03CFB}" uniqueName="19" name="Column1" queryTableFieldId="19" dataDxfId="12">
      <calculatedColumnFormula>SUM(D2:R2)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443D106-BE46-4A60-9F20-8A610BC7F045}">
  <we:reference id="wa200004935" version="6.0.0.0" store="en-US" storeType="OMEX"/>
  <we:alternateReferences>
    <we:reference id="wa200004935" version="6.0.0.0" store="WA200004935"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6DC-59F8-4454-9F12-D85E05291D79}">
  <dimension ref="A1:S1001"/>
  <sheetViews>
    <sheetView topLeftCell="A10" workbookViewId="0">
      <selection activeCell="J5" sqref="J5"/>
    </sheetView>
  </sheetViews>
  <sheetFormatPr defaultRowHeight="14.4" x14ac:dyDescent="0.3"/>
  <cols>
    <col min="1" max="1" width="14.33203125" customWidth="1"/>
    <col min="2" max="2" width="22.44140625" bestFit="1" customWidth="1"/>
    <col min="3" max="3" width="9.44140625" customWidth="1"/>
    <col min="4" max="4" width="8.88671875" style="2"/>
    <col min="5" max="5" width="19.5546875" style="2" bestFit="1" customWidth="1"/>
    <col min="6" max="6" width="9.5546875" customWidth="1"/>
    <col min="7" max="7" width="10.44140625" customWidth="1"/>
    <col min="8" max="8" width="21" bestFit="1" customWidth="1"/>
    <col min="9" max="9" width="20.44140625" style="2" customWidth="1"/>
    <col min="10" max="10" width="21.109375" style="3" customWidth="1"/>
    <col min="11" max="11" width="10.21875" style="2" bestFit="1" customWidth="1"/>
    <col min="12" max="12" width="10.33203125" style="2" customWidth="1"/>
    <col min="13" max="13" width="18.6640625" style="3" customWidth="1"/>
    <col min="14" max="14" width="10.109375" customWidth="1"/>
    <col min="15" max="15" width="11.5546875" customWidth="1"/>
    <col min="16" max="16" width="14.88671875" style="2" customWidth="1"/>
    <col min="17" max="17" width="17.6640625" style="2" customWidth="1"/>
    <col min="18" max="18" width="18.44140625" bestFit="1" customWidth="1"/>
    <col min="19" max="19" width="26.5546875" bestFit="1" customWidth="1"/>
  </cols>
  <sheetData>
    <row r="1" spans="1:19" s="1" customFormat="1" x14ac:dyDescent="0.3">
      <c r="A1" s="40" t="s">
        <v>0</v>
      </c>
      <c r="B1" s="41" t="s">
        <v>1</v>
      </c>
      <c r="C1" s="41" t="s">
        <v>2</v>
      </c>
      <c r="D1" s="42" t="s">
        <v>3</v>
      </c>
      <c r="E1" s="42" t="s">
        <v>2115</v>
      </c>
      <c r="F1" s="41" t="s">
        <v>4</v>
      </c>
      <c r="G1" s="41" t="s">
        <v>5</v>
      </c>
      <c r="H1" s="41" t="s">
        <v>6</v>
      </c>
      <c r="I1" s="42" t="s">
        <v>7</v>
      </c>
      <c r="J1" s="43" t="s">
        <v>8</v>
      </c>
      <c r="K1" s="42" t="s">
        <v>9</v>
      </c>
      <c r="L1" s="42" t="s">
        <v>10</v>
      </c>
      <c r="M1" s="44" t="s">
        <v>11</v>
      </c>
      <c r="N1" s="41" t="s">
        <v>12</v>
      </c>
      <c r="O1" s="41" t="s">
        <v>13</v>
      </c>
      <c r="P1" s="42" t="s">
        <v>14</v>
      </c>
      <c r="Q1" s="42" t="s">
        <v>15</v>
      </c>
      <c r="R1" s="41" t="s">
        <v>2089</v>
      </c>
      <c r="S1" s="45" t="s">
        <v>2090</v>
      </c>
    </row>
    <row r="2" spans="1:19" x14ac:dyDescent="0.3">
      <c r="A2" s="46" t="s">
        <v>16</v>
      </c>
      <c r="B2" s="4" t="s">
        <v>17</v>
      </c>
      <c r="C2" s="4" t="s">
        <v>72</v>
      </c>
      <c r="D2" s="5">
        <v>52</v>
      </c>
      <c r="E2" s="5"/>
      <c r="F2" s="4" t="s">
        <v>18</v>
      </c>
      <c r="G2" s="4" t="s">
        <v>19</v>
      </c>
      <c r="H2" s="4" t="s">
        <v>20</v>
      </c>
      <c r="I2" s="5">
        <v>11</v>
      </c>
      <c r="J2" s="63">
        <v>100</v>
      </c>
      <c r="K2" s="5">
        <v>2.5125695216907653</v>
      </c>
      <c r="L2" s="5" t="b">
        <v>0</v>
      </c>
      <c r="M2" s="10">
        <v>0.79</v>
      </c>
      <c r="N2" s="4" t="s">
        <v>21</v>
      </c>
      <c r="O2" s="4" t="s">
        <v>22</v>
      </c>
      <c r="P2" s="5">
        <v>13</v>
      </c>
      <c r="Q2" s="5">
        <v>6</v>
      </c>
      <c r="R2" s="4" t="str">
        <f>IF(global_freelancer_raw!$Q2 &lt; 7, "Short Duration", IF(global_freelancer_raw!$Q2 &lt;= 12, "Medium Duration", "Long Duration"))</f>
        <v>Short Duration</v>
      </c>
      <c r="S2" s="47" t="str">
        <f>IF(global_freelancer_raw!$M2 &lt;= 50%, "POOR", IF(global_freelancer_raw!$M2 &lt;= 70%, "GOOD", "EXCELLENT"))</f>
        <v>EXCELLENT</v>
      </c>
    </row>
    <row r="3" spans="1:19" x14ac:dyDescent="0.3">
      <c r="A3" s="48" t="s">
        <v>23</v>
      </c>
      <c r="B3" s="7" t="s">
        <v>24</v>
      </c>
      <c r="C3" s="7" t="s">
        <v>72</v>
      </c>
      <c r="D3" s="8">
        <v>52</v>
      </c>
      <c r="E3" s="8" t="str" cm="1">
        <f t="array" ref="E3">INDEX(global_freelancer_raw!$C$2:$C$1001, MODE(MATCH(global_freelancer_raw!$C$2:$C$1001, global_freelancer_raw!$C$2:$C$1001, 0)))</f>
        <v>Male</v>
      </c>
      <c r="F3" s="7" t="s">
        <v>25</v>
      </c>
      <c r="G3" s="7" t="s">
        <v>26</v>
      </c>
      <c r="H3" s="7" t="s">
        <v>27</v>
      </c>
      <c r="I3" s="8">
        <v>34</v>
      </c>
      <c r="J3" s="64">
        <v>100</v>
      </c>
      <c r="K3" s="8">
        <v>3.3</v>
      </c>
      <c r="L3" s="8" t="b">
        <v>1</v>
      </c>
      <c r="M3" s="49">
        <v>0.84</v>
      </c>
      <c r="N3" s="7" t="s">
        <v>21</v>
      </c>
      <c r="O3" s="7" t="s">
        <v>28</v>
      </c>
      <c r="P3" s="8">
        <v>10</v>
      </c>
      <c r="Q3" s="8">
        <v>7</v>
      </c>
      <c r="R3" s="7" t="str">
        <f>IF(global_freelancer_raw!$Q3 &lt; 7, "Short Duration", IF(global_freelancer_raw!$Q3 &lt;= 12, "Medium Duration", "Long Duration"))</f>
        <v>Medium Duration</v>
      </c>
      <c r="S3" s="50" t="str">
        <f>IF(global_freelancer_raw!$M3 &lt;= 50%, "POOR", IF(global_freelancer_raw!$M3 &lt;= 70%, "GOOD", "EXCELLENT"))</f>
        <v>EXCELLENT</v>
      </c>
    </row>
    <row r="4" spans="1:19" x14ac:dyDescent="0.3">
      <c r="A4" s="46" t="s">
        <v>29</v>
      </c>
      <c r="B4" s="4" t="s">
        <v>30</v>
      </c>
      <c r="C4" s="4" t="s">
        <v>91</v>
      </c>
      <c r="D4" s="5">
        <v>53</v>
      </c>
      <c r="E4" s="5" t="str" cm="1">
        <f t="array" ref="E4">INDEX(global_freelancer_raw!$C$2:$C$1001, MODE(MATCH(global_freelancer_raw!$C$2:$C$1001, global_freelancer_raw!$C$2:$C$1001, 0)))</f>
        <v>Male</v>
      </c>
      <c r="F4" s="4" t="s">
        <v>31</v>
      </c>
      <c r="G4" s="4" t="s">
        <v>31</v>
      </c>
      <c r="H4" s="4" t="s">
        <v>32</v>
      </c>
      <c r="I4" s="5">
        <v>31</v>
      </c>
      <c r="J4" s="63">
        <v>50</v>
      </c>
      <c r="K4" s="5">
        <v>0</v>
      </c>
      <c r="L4" s="5" t="b">
        <v>0</v>
      </c>
      <c r="M4" s="10">
        <v>0.71</v>
      </c>
      <c r="N4" s="4" t="s">
        <v>21</v>
      </c>
      <c r="O4" s="4" t="s">
        <v>33</v>
      </c>
      <c r="P4" s="5">
        <v>16</v>
      </c>
      <c r="Q4" s="5">
        <v>16</v>
      </c>
      <c r="R4" s="4" t="str">
        <f>IF(global_freelancer_raw!$Q4 &lt; 7, "Short Duration", IF(global_freelancer_raw!$Q4 &lt;= 12, "Medium Duration", "Long Duration"))</f>
        <v>Long Duration</v>
      </c>
      <c r="S4" s="47" t="str">
        <f>IF(global_freelancer_raw!$M4 &lt;= 50%, "POOR", IF(global_freelancer_raw!$M4 &lt;= 70%, "GOOD", "EXCELLENT"))</f>
        <v>EXCELLENT</v>
      </c>
    </row>
    <row r="5" spans="1:19" x14ac:dyDescent="0.3">
      <c r="A5" s="48" t="s">
        <v>34</v>
      </c>
      <c r="B5" s="7" t="s">
        <v>35</v>
      </c>
      <c r="C5" s="7" t="s">
        <v>72</v>
      </c>
      <c r="D5" s="8">
        <v>38</v>
      </c>
      <c r="E5" s="8" t="str" cm="1">
        <f t="array" ref="E5">INDEX(global_freelancer_raw!$C$2:$C$1001, MODE(MATCH(global_freelancer_raw!$C$2:$C$1001, global_freelancer_raw!$C$2:$C$1001, 0)))</f>
        <v>Male</v>
      </c>
      <c r="F5" s="7" t="s">
        <v>25</v>
      </c>
      <c r="G5" s="7" t="s">
        <v>26</v>
      </c>
      <c r="H5" s="7" t="s">
        <v>36</v>
      </c>
      <c r="I5" s="8">
        <v>4</v>
      </c>
      <c r="J5" s="64">
        <v>40</v>
      </c>
      <c r="K5" s="8">
        <v>1.5</v>
      </c>
      <c r="L5" s="8" t="b">
        <v>0</v>
      </c>
      <c r="M5" s="49">
        <v>0.9</v>
      </c>
      <c r="N5" s="7" t="s">
        <v>21</v>
      </c>
      <c r="O5" s="7" t="s">
        <v>28</v>
      </c>
      <c r="P5" s="8">
        <v>5</v>
      </c>
      <c r="Q5" s="8">
        <v>1</v>
      </c>
      <c r="R5" s="7" t="str">
        <f>IF(global_freelancer_raw!$Q5 &lt; 7, "Short Duration", IF(global_freelancer_raw!$Q5 &lt;= 12, "Medium Duration", "Long Duration"))</f>
        <v>Short Duration</v>
      </c>
      <c r="S5" s="50" t="str">
        <f>IF(global_freelancer_raw!$M5 &lt;= 50%, "POOR", IF(global_freelancer_raw!$M5 &lt;= 70%, "GOOD", "EXCELLENT"))</f>
        <v>EXCELLENT</v>
      </c>
    </row>
    <row r="6" spans="1:19" x14ac:dyDescent="0.3">
      <c r="A6" s="46" t="s">
        <v>37</v>
      </c>
      <c r="B6" s="4" t="s">
        <v>38</v>
      </c>
      <c r="C6" s="4" t="s">
        <v>72</v>
      </c>
      <c r="D6" s="5">
        <v>53</v>
      </c>
      <c r="E6" s="5" t="str" cm="1">
        <f t="array" ref="E6">INDEX(global_freelancer_raw!$C$2:$C$1001, MODE(MATCH(global_freelancer_raw!$C$2:$C$1001, global_freelancer_raw!$C$2:$C$1001, 0)))</f>
        <v>Male</v>
      </c>
      <c r="F6" s="4" t="s">
        <v>31</v>
      </c>
      <c r="G6" s="4" t="s">
        <v>31</v>
      </c>
      <c r="H6" s="4"/>
      <c r="I6" s="5">
        <v>27</v>
      </c>
      <c r="J6" s="63">
        <v>30</v>
      </c>
      <c r="K6" s="5">
        <v>4.8</v>
      </c>
      <c r="L6" s="5" t="b">
        <v>0</v>
      </c>
      <c r="M6" s="10">
        <v>0.83</v>
      </c>
      <c r="N6" s="4" t="s">
        <v>21</v>
      </c>
      <c r="O6" s="4" t="s">
        <v>22</v>
      </c>
      <c r="P6" s="5">
        <v>13</v>
      </c>
      <c r="Q6" s="5">
        <v>3</v>
      </c>
      <c r="R6" s="4" t="str">
        <f>IF(global_freelancer_raw!$Q6 &lt; 7, "Short Duration", IF(global_freelancer_raw!$Q6 &lt;= 12, "Medium Duration", "Long Duration"))</f>
        <v>Short Duration</v>
      </c>
      <c r="S6" s="47" t="str">
        <f>IF(global_freelancer_raw!$M6 &lt;= 50%, "POOR", IF(global_freelancer_raw!$M6 &lt;= 70%, "GOOD", "EXCELLENT"))</f>
        <v>EXCELLENT</v>
      </c>
    </row>
    <row r="7" spans="1:19" x14ac:dyDescent="0.3">
      <c r="A7" s="48" t="s">
        <v>39</v>
      </c>
      <c r="B7" s="7" t="s">
        <v>40</v>
      </c>
      <c r="C7" s="7" t="s">
        <v>72</v>
      </c>
      <c r="D7" s="8">
        <v>59</v>
      </c>
      <c r="E7" s="8" t="str" cm="1">
        <f t="array" ref="E7">INDEX(global_freelancer_raw!$C$2:$C$1001, MODE(MATCH(global_freelancer_raw!$C$2:$C$1001, global_freelancer_raw!$C$2:$C$1001, 0)))</f>
        <v>Male</v>
      </c>
      <c r="F7" s="7" t="s">
        <v>41</v>
      </c>
      <c r="G7" s="7" t="s">
        <v>42</v>
      </c>
      <c r="H7" s="7" t="s">
        <v>43</v>
      </c>
      <c r="I7" s="8">
        <v>14</v>
      </c>
      <c r="J7" s="64">
        <v>30</v>
      </c>
      <c r="K7" s="8">
        <v>2.4</v>
      </c>
      <c r="L7" s="8" t="b">
        <v>0</v>
      </c>
      <c r="M7" s="49">
        <v>0.79</v>
      </c>
      <c r="N7" s="7" t="s">
        <v>44</v>
      </c>
      <c r="O7" s="7" t="s">
        <v>33</v>
      </c>
      <c r="P7" s="8">
        <v>8</v>
      </c>
      <c r="Q7" s="8">
        <v>3</v>
      </c>
      <c r="R7" s="7" t="str">
        <f>IF(global_freelancer_raw!$Q7 &lt; 7, "Short Duration", IF(global_freelancer_raw!$Q7 &lt;= 12, "Medium Duration", "Long Duration"))</f>
        <v>Short Duration</v>
      </c>
      <c r="S7" s="50" t="str">
        <f>IF(global_freelancer_raw!$M7 &lt;= 50%, "POOR", IF(global_freelancer_raw!$M7 &lt;= 70%, "GOOD", "EXCELLENT"))</f>
        <v>EXCELLENT</v>
      </c>
    </row>
    <row r="8" spans="1:19" x14ac:dyDescent="0.3">
      <c r="A8" s="46" t="s">
        <v>45</v>
      </c>
      <c r="B8" s="4" t="s">
        <v>46</v>
      </c>
      <c r="C8" s="4" t="s">
        <v>91</v>
      </c>
      <c r="D8" s="5">
        <v>52</v>
      </c>
      <c r="E8" s="5" t="str" cm="1">
        <f t="array" ref="E8">INDEX(global_freelancer_raw!$C$2:$C$1001, MODE(MATCH(global_freelancer_raw!$C$2:$C$1001, global_freelancer_raw!$C$2:$C$1001, 0)))</f>
        <v>Male</v>
      </c>
      <c r="F8" s="4" t="s">
        <v>47</v>
      </c>
      <c r="G8" s="4" t="s">
        <v>48</v>
      </c>
      <c r="H8" s="4" t="s">
        <v>49</v>
      </c>
      <c r="I8" s="5">
        <v>10</v>
      </c>
      <c r="J8" s="63">
        <v>75</v>
      </c>
      <c r="K8" s="5">
        <v>3.1</v>
      </c>
      <c r="L8" s="5" t="b">
        <v>0</v>
      </c>
      <c r="M8" s="10">
        <v>0.94</v>
      </c>
      <c r="N8" s="4" t="s">
        <v>21</v>
      </c>
      <c r="O8" s="4" t="s">
        <v>22</v>
      </c>
      <c r="P8" s="5">
        <v>10</v>
      </c>
      <c r="Q8" s="5">
        <v>3</v>
      </c>
      <c r="R8" s="4" t="str">
        <f>IF(global_freelancer_raw!$Q8 &lt; 7, "Short Duration", IF(global_freelancer_raw!$Q8 &lt;= 12, "Medium Duration", "Long Duration"))</f>
        <v>Short Duration</v>
      </c>
      <c r="S8" s="47" t="str">
        <f>IF(global_freelancer_raw!$M8 &lt;= 50%, "POOR", IF(global_freelancer_raw!$M8 &lt;= 70%, "GOOD", "EXCELLENT"))</f>
        <v>EXCELLENT</v>
      </c>
    </row>
    <row r="9" spans="1:19" x14ac:dyDescent="0.3">
      <c r="A9" s="48" t="s">
        <v>50</v>
      </c>
      <c r="B9" s="7" t="s">
        <v>51</v>
      </c>
      <c r="C9" s="7" t="s">
        <v>91</v>
      </c>
      <c r="D9" s="8">
        <v>43</v>
      </c>
      <c r="E9" s="8" t="str" cm="1">
        <f t="array" ref="E9">INDEX(global_freelancer_raw!$C$2:$C$1001, MODE(MATCH(global_freelancer_raw!$C$2:$C$1001, global_freelancer_raw!$C$2:$C$1001, 0)))</f>
        <v>Male</v>
      </c>
      <c r="F9" s="7" t="s">
        <v>18</v>
      </c>
      <c r="G9" s="7" t="s">
        <v>19</v>
      </c>
      <c r="H9" s="7" t="s">
        <v>20</v>
      </c>
      <c r="I9" s="8">
        <v>14</v>
      </c>
      <c r="J9" s="64">
        <v>40</v>
      </c>
      <c r="K9" s="8">
        <v>4.5999999999999996</v>
      </c>
      <c r="L9" s="8" t="b">
        <v>0</v>
      </c>
      <c r="M9" s="49">
        <v>0.94</v>
      </c>
      <c r="N9" s="7" t="s">
        <v>44</v>
      </c>
      <c r="O9" s="7" t="s">
        <v>22</v>
      </c>
      <c r="P9" s="8">
        <v>7</v>
      </c>
      <c r="Q9" s="8">
        <v>10</v>
      </c>
      <c r="R9" s="7" t="str">
        <f>IF(global_freelancer_raw!$Q9 &lt; 7, "Short Duration", IF(global_freelancer_raw!$Q9 &lt;= 12, "Medium Duration", "Long Duration"))</f>
        <v>Medium Duration</v>
      </c>
      <c r="S9" s="50" t="str">
        <f>IF(global_freelancer_raw!$M9 &lt;= 50%, "POOR", IF(global_freelancer_raw!$M9 &lt;= 70%, "GOOD", "EXCELLENT"))</f>
        <v>EXCELLENT</v>
      </c>
    </row>
    <row r="10" spans="1:19" x14ac:dyDescent="0.3">
      <c r="A10" s="46" t="s">
        <v>52</v>
      </c>
      <c r="B10" s="4" t="s">
        <v>53</v>
      </c>
      <c r="C10" s="4" t="s">
        <v>91</v>
      </c>
      <c r="D10" s="5">
        <v>26</v>
      </c>
      <c r="E10" s="5" t="str" cm="1">
        <f t="array" ref="E10">INDEX(global_freelancer_raw!$C$2:$C$1001, MODE(MATCH(global_freelancer_raw!$C$2:$C$1001, global_freelancer_raw!$C$2:$C$1001, 0)))</f>
        <v>Male</v>
      </c>
      <c r="F10" s="4" t="s">
        <v>54</v>
      </c>
      <c r="G10" s="4" t="s">
        <v>26</v>
      </c>
      <c r="H10" s="4" t="s">
        <v>20</v>
      </c>
      <c r="I10" s="5">
        <v>4</v>
      </c>
      <c r="J10" s="63">
        <v>52.461368653421637</v>
      </c>
      <c r="K10" s="5">
        <v>4</v>
      </c>
      <c r="L10" s="5" t="b">
        <v>1</v>
      </c>
      <c r="M10" s="10">
        <v>0.76</v>
      </c>
      <c r="N10" s="4" t="s">
        <v>21</v>
      </c>
      <c r="O10" s="4" t="s">
        <v>55</v>
      </c>
      <c r="P10" s="5">
        <v>2</v>
      </c>
      <c r="Q10" s="5">
        <v>4</v>
      </c>
      <c r="R10" s="4" t="str">
        <f>IF(global_freelancer_raw!$Q10 &lt; 7, "Short Duration", IF(global_freelancer_raw!$Q10 &lt;= 12, "Medium Duration", "Long Duration"))</f>
        <v>Short Duration</v>
      </c>
      <c r="S10" s="47" t="str">
        <f>IF(global_freelancer_raw!$M10 &lt;= 50%, "POOR", IF(global_freelancer_raw!$M10 &lt;= 70%, "GOOD", "EXCELLENT"))</f>
        <v>EXCELLENT</v>
      </c>
    </row>
    <row r="11" spans="1:19" x14ac:dyDescent="0.3">
      <c r="A11" s="48" t="s">
        <v>56</v>
      </c>
      <c r="B11" s="7" t="s">
        <v>57</v>
      </c>
      <c r="C11" s="7" t="s">
        <v>91</v>
      </c>
      <c r="D11" s="8">
        <v>52</v>
      </c>
      <c r="E11" s="8" t="str" cm="1">
        <f t="array" ref="E11">INDEX(global_freelancer_raw!$C$2:$C$1001, MODE(MATCH(global_freelancer_raw!$C$2:$C$1001, global_freelancer_raw!$C$2:$C$1001, 0)))</f>
        <v>Male</v>
      </c>
      <c r="F11" s="7" t="s">
        <v>58</v>
      </c>
      <c r="G11" s="7" t="s">
        <v>59</v>
      </c>
      <c r="H11" s="7" t="s">
        <v>43</v>
      </c>
      <c r="I11" s="8">
        <v>22</v>
      </c>
      <c r="J11" s="64">
        <v>50</v>
      </c>
      <c r="K11" s="8">
        <v>2.5125695216907653</v>
      </c>
      <c r="L11" s="8" t="b">
        <v>1</v>
      </c>
      <c r="M11" s="49">
        <v>0.79</v>
      </c>
      <c r="N11" s="7" t="s">
        <v>60</v>
      </c>
      <c r="O11" s="7" t="s">
        <v>33</v>
      </c>
      <c r="P11" s="8">
        <v>16</v>
      </c>
      <c r="Q11" s="8">
        <v>5</v>
      </c>
      <c r="R11" s="7" t="str">
        <f>IF(global_freelancer_raw!$Q11 &lt; 7, "Short Duration", IF(global_freelancer_raw!$Q11 &lt;= 12, "Medium Duration", "Long Duration"))</f>
        <v>Short Duration</v>
      </c>
      <c r="S11" s="50" t="str">
        <f>IF(global_freelancer_raw!$M11 &lt;= 50%, "POOR", IF(global_freelancer_raw!$M11 &lt;= 70%, "GOOD", "EXCELLENT"))</f>
        <v>EXCELLENT</v>
      </c>
    </row>
    <row r="12" spans="1:19" x14ac:dyDescent="0.3">
      <c r="A12" s="46" t="s">
        <v>61</v>
      </c>
      <c r="B12" s="4" t="s">
        <v>62</v>
      </c>
      <c r="C12" s="4" t="s">
        <v>91</v>
      </c>
      <c r="D12" s="5">
        <v>40</v>
      </c>
      <c r="E12" s="5" t="str" cm="1">
        <f t="array" ref="E12">INDEX(global_freelancer_raw!$C$2:$C$1001, MODE(MATCH(global_freelancer_raw!$C$2:$C$1001, global_freelancer_raw!$C$2:$C$1001, 0)))</f>
        <v>Male</v>
      </c>
      <c r="F12" s="4" t="s">
        <v>63</v>
      </c>
      <c r="G12" s="4" t="s">
        <v>26</v>
      </c>
      <c r="H12" s="4" t="s">
        <v>49</v>
      </c>
      <c r="I12" s="5">
        <v>17</v>
      </c>
      <c r="J12" s="63">
        <v>40</v>
      </c>
      <c r="K12" s="5">
        <v>3.6</v>
      </c>
      <c r="L12" s="5" t="b">
        <v>1</v>
      </c>
      <c r="M12" s="10">
        <v>0.77</v>
      </c>
      <c r="N12" s="4" t="s">
        <v>64</v>
      </c>
      <c r="O12" s="4" t="s">
        <v>55</v>
      </c>
      <c r="P12" s="5">
        <v>20</v>
      </c>
      <c r="Q12" s="5">
        <v>5</v>
      </c>
      <c r="R12" s="4" t="str">
        <f>IF(global_freelancer_raw!$Q12 &lt; 7, "Short Duration", IF(global_freelancer_raw!$Q12 &lt;= 12, "Medium Duration", "Long Duration"))</f>
        <v>Short Duration</v>
      </c>
      <c r="S12" s="47" t="str">
        <f>IF(global_freelancer_raw!$M12 &lt;= 50%, "POOR", IF(global_freelancer_raw!$M12 &lt;= 70%, "GOOD", "EXCELLENT"))</f>
        <v>EXCELLENT</v>
      </c>
    </row>
    <row r="13" spans="1:19" x14ac:dyDescent="0.3">
      <c r="A13" s="48" t="s">
        <v>65</v>
      </c>
      <c r="B13" s="7" t="s">
        <v>66</v>
      </c>
      <c r="C13" s="7" t="s">
        <v>72</v>
      </c>
      <c r="D13" s="8">
        <v>55</v>
      </c>
      <c r="E13" s="8" t="str" cm="1">
        <f t="array" ref="E13">INDEX(global_freelancer_raw!$C$2:$C$1001, MODE(MATCH(global_freelancer_raw!$C$2:$C$1001, global_freelancer_raw!$C$2:$C$1001, 0)))</f>
        <v>Male</v>
      </c>
      <c r="F13" s="7" t="s">
        <v>67</v>
      </c>
      <c r="G13" s="7" t="s">
        <v>68</v>
      </c>
      <c r="H13" s="7" t="s">
        <v>69</v>
      </c>
      <c r="I13" s="8">
        <v>15</v>
      </c>
      <c r="J13" s="64">
        <v>52.461368653421637</v>
      </c>
      <c r="K13" s="8">
        <v>2.5125695216907653</v>
      </c>
      <c r="L13" s="8" t="b">
        <v>1</v>
      </c>
      <c r="M13" s="49">
        <v>0.86</v>
      </c>
      <c r="N13" s="7" t="s">
        <v>44</v>
      </c>
      <c r="O13" s="7" t="s">
        <v>33</v>
      </c>
      <c r="P13" s="8">
        <v>13</v>
      </c>
      <c r="Q13" s="8">
        <v>4</v>
      </c>
      <c r="R13" s="7" t="str">
        <f>IF(global_freelancer_raw!$Q13 &lt; 7, "Short Duration", IF(global_freelancer_raw!$Q13 &lt;= 12, "Medium Duration", "Long Duration"))</f>
        <v>Short Duration</v>
      </c>
      <c r="S13" s="50" t="str">
        <f>IF(global_freelancer_raw!$M13 &lt;= 50%, "POOR", IF(global_freelancer_raw!$M13 &lt;= 70%, "GOOD", "EXCELLENT"))</f>
        <v>EXCELLENT</v>
      </c>
    </row>
    <row r="14" spans="1:19" x14ac:dyDescent="0.3">
      <c r="A14" s="46" t="s">
        <v>70</v>
      </c>
      <c r="B14" s="4" t="s">
        <v>71</v>
      </c>
      <c r="C14" s="4" t="s">
        <v>72</v>
      </c>
      <c r="D14" s="5">
        <v>57</v>
      </c>
      <c r="E14" s="5" t="str" cm="1">
        <f t="array" ref="E14">INDEX(global_freelancer_raw!$C$2:$C$1001, MODE(MATCH(global_freelancer_raw!$C$2:$C$1001, global_freelancer_raw!$C$2:$C$1001, 0)))</f>
        <v>Male</v>
      </c>
      <c r="F14" s="4" t="s">
        <v>63</v>
      </c>
      <c r="G14" s="4" t="s">
        <v>26</v>
      </c>
      <c r="H14" s="4" t="s">
        <v>73</v>
      </c>
      <c r="I14" s="5">
        <v>18</v>
      </c>
      <c r="J14" s="63">
        <v>52.461368653421637</v>
      </c>
      <c r="K14" s="5">
        <v>2</v>
      </c>
      <c r="L14" s="5" t="b">
        <v>0</v>
      </c>
      <c r="M14" s="10">
        <v>0.86</v>
      </c>
      <c r="N14" s="4" t="s">
        <v>21</v>
      </c>
      <c r="O14" s="4" t="s">
        <v>22</v>
      </c>
      <c r="P14" s="5">
        <v>16</v>
      </c>
      <c r="Q14" s="5">
        <v>15</v>
      </c>
      <c r="R14" s="4" t="str">
        <f>IF(global_freelancer_raw!$Q14 &lt; 7, "Short Duration", IF(global_freelancer_raw!$Q14 &lt;= 12, "Medium Duration", "Long Duration"))</f>
        <v>Long Duration</v>
      </c>
      <c r="S14" s="47" t="str">
        <f>IF(global_freelancer_raw!$M14 &lt;= 50%, "POOR", IF(global_freelancer_raw!$M14 &lt;= 70%, "GOOD", "EXCELLENT"))</f>
        <v>EXCELLENT</v>
      </c>
    </row>
    <row r="15" spans="1:19" x14ac:dyDescent="0.3">
      <c r="A15" s="48" t="s">
        <v>74</v>
      </c>
      <c r="B15" s="7" t="s">
        <v>75</v>
      </c>
      <c r="C15" s="7" t="s">
        <v>91</v>
      </c>
      <c r="D15" s="8">
        <v>38</v>
      </c>
      <c r="E15" s="8" t="str" cm="1">
        <f t="array" ref="E15">INDEX(global_freelancer_raw!$C$2:$C$1001, MODE(MATCH(global_freelancer_raw!$C$2:$C$1001, global_freelancer_raw!$C$2:$C$1001, 0)))</f>
        <v>Male</v>
      </c>
      <c r="F15" s="7"/>
      <c r="G15" s="7" t="s">
        <v>68</v>
      </c>
      <c r="H15" s="7" t="s">
        <v>32</v>
      </c>
      <c r="I15" s="8">
        <v>20</v>
      </c>
      <c r="J15" s="64">
        <v>75</v>
      </c>
      <c r="K15" s="8">
        <v>2.9</v>
      </c>
      <c r="L15" s="8" t="b">
        <v>1</v>
      </c>
      <c r="M15" s="49">
        <v>0.93</v>
      </c>
      <c r="N15" s="7" t="s">
        <v>60</v>
      </c>
      <c r="O15" s="7" t="s">
        <v>22</v>
      </c>
      <c r="P15" s="8">
        <v>17</v>
      </c>
      <c r="Q15" s="8">
        <v>12</v>
      </c>
      <c r="R15" s="7" t="str">
        <f>IF(global_freelancer_raw!$Q15 &lt; 7, "Short Duration", IF(global_freelancer_raw!$Q15 &lt;= 12, "Medium Duration", "Long Duration"))</f>
        <v>Medium Duration</v>
      </c>
      <c r="S15" s="50" t="str">
        <f>IF(global_freelancer_raw!$M15 &lt;= 50%, "POOR", IF(global_freelancer_raw!$M15 &lt;= 70%, "GOOD", "EXCELLENT"))</f>
        <v>EXCELLENT</v>
      </c>
    </row>
    <row r="16" spans="1:19" x14ac:dyDescent="0.3">
      <c r="A16" s="46" t="s">
        <v>76</v>
      </c>
      <c r="B16" s="4" t="s">
        <v>77</v>
      </c>
      <c r="C16" s="4" t="s">
        <v>91</v>
      </c>
      <c r="D16" s="5">
        <v>50</v>
      </c>
      <c r="E16" s="5" t="str" cm="1">
        <f t="array" ref="E16">INDEX(global_freelancer_raw!$C$2:$C$1001, MODE(MATCH(global_freelancer_raw!$C$2:$C$1001, global_freelancer_raw!$C$2:$C$1001, 0)))</f>
        <v>Male</v>
      </c>
      <c r="F16" s="4" t="s">
        <v>31</v>
      </c>
      <c r="G16" s="4" t="s">
        <v>31</v>
      </c>
      <c r="H16" s="4" t="s">
        <v>49</v>
      </c>
      <c r="I16" s="5">
        <v>22</v>
      </c>
      <c r="J16" s="63">
        <v>75</v>
      </c>
      <c r="K16" s="5">
        <v>3.7</v>
      </c>
      <c r="L16" s="5" t="b">
        <v>1</v>
      </c>
      <c r="M16" s="10">
        <v>0.7</v>
      </c>
      <c r="N16" s="4" t="s">
        <v>64</v>
      </c>
      <c r="O16" s="4" t="s">
        <v>28</v>
      </c>
      <c r="P16" s="5">
        <v>14</v>
      </c>
      <c r="Q16" s="5">
        <v>6</v>
      </c>
      <c r="R16" s="4" t="str">
        <f>IF(global_freelancer_raw!$Q16 &lt; 7, "Short Duration", IF(global_freelancer_raw!$Q16 &lt;= 12, "Medium Duration", "Long Duration"))</f>
        <v>Short Duration</v>
      </c>
      <c r="S16" s="47" t="str">
        <f>IF(global_freelancer_raw!$M16 &lt;= 50%, "POOR", IF(global_freelancer_raw!$M16 &lt;= 70%, "GOOD", "EXCELLENT"))</f>
        <v>GOOD</v>
      </c>
    </row>
    <row r="17" spans="1:19" x14ac:dyDescent="0.3">
      <c r="A17" s="48" t="s">
        <v>78</v>
      </c>
      <c r="B17" s="7" t="s">
        <v>79</v>
      </c>
      <c r="C17" s="7" t="s">
        <v>91</v>
      </c>
      <c r="D17" s="8">
        <v>42</v>
      </c>
      <c r="E17" s="8" t="str" cm="1">
        <f t="array" ref="E17">INDEX(global_freelancer_raw!$C$2:$C$1001, MODE(MATCH(global_freelancer_raw!$C$2:$C$1001, global_freelancer_raw!$C$2:$C$1001, 0)))</f>
        <v>Male</v>
      </c>
      <c r="F17" s="7" t="s">
        <v>80</v>
      </c>
      <c r="G17" s="7" t="s">
        <v>81</v>
      </c>
      <c r="H17" s="7"/>
      <c r="I17" s="8">
        <v>0</v>
      </c>
      <c r="J17" s="64">
        <v>30</v>
      </c>
      <c r="K17" s="8">
        <v>1.2</v>
      </c>
      <c r="L17" s="8" t="b">
        <v>0</v>
      </c>
      <c r="M17" s="49">
        <v>0.69</v>
      </c>
      <c r="N17" s="7" t="s">
        <v>44</v>
      </c>
      <c r="O17" s="7" t="s">
        <v>33</v>
      </c>
      <c r="P17" s="8">
        <v>5</v>
      </c>
      <c r="Q17" s="8">
        <v>2</v>
      </c>
      <c r="R17" s="7" t="str">
        <f>IF(global_freelancer_raw!$Q17 &lt; 7, "Short Duration", IF(global_freelancer_raw!$Q17 &lt;= 12, "Medium Duration", "Long Duration"))</f>
        <v>Short Duration</v>
      </c>
      <c r="S17" s="50" t="str">
        <f>IF(global_freelancer_raw!$M17 &lt;= 50%, "POOR", IF(global_freelancer_raw!$M17 &lt;= 70%, "GOOD", "EXCELLENT"))</f>
        <v>GOOD</v>
      </c>
    </row>
    <row r="18" spans="1:19" x14ac:dyDescent="0.3">
      <c r="A18" s="46" t="s">
        <v>82</v>
      </c>
      <c r="B18" s="4" t="s">
        <v>83</v>
      </c>
      <c r="C18" s="4" t="s">
        <v>72</v>
      </c>
      <c r="D18" s="5">
        <v>39</v>
      </c>
      <c r="E18" s="5" t="str" cm="1">
        <f t="array" ref="E18">INDEX(global_freelancer_raw!$C$2:$C$1001, MODE(MATCH(global_freelancer_raw!$C$2:$C$1001, global_freelancer_raw!$C$2:$C$1001, 0)))</f>
        <v>Male</v>
      </c>
      <c r="F18" s="4" t="s">
        <v>25</v>
      </c>
      <c r="G18" s="4" t="s">
        <v>26</v>
      </c>
      <c r="H18" s="4" t="s">
        <v>84</v>
      </c>
      <c r="I18" s="5">
        <v>13</v>
      </c>
      <c r="J18" s="63">
        <v>30</v>
      </c>
      <c r="K18" s="5">
        <v>2.5</v>
      </c>
      <c r="L18" s="5" t="b">
        <v>0</v>
      </c>
      <c r="M18" s="10">
        <v>0.6</v>
      </c>
      <c r="N18" s="4" t="s">
        <v>64</v>
      </c>
      <c r="O18" s="4" t="s">
        <v>55</v>
      </c>
      <c r="P18" s="5">
        <v>7</v>
      </c>
      <c r="Q18" s="5">
        <v>1</v>
      </c>
      <c r="R18" s="4" t="str">
        <f>IF(global_freelancer_raw!$Q18 &lt; 7, "Short Duration", IF(global_freelancer_raw!$Q18 &lt;= 12, "Medium Duration", "Long Duration"))</f>
        <v>Short Duration</v>
      </c>
      <c r="S18" s="47" t="str">
        <f>IF(global_freelancer_raw!$M18 &lt;= 50%, "POOR", IF(global_freelancer_raw!$M18 &lt;= 70%, "GOOD", "EXCELLENT"))</f>
        <v>GOOD</v>
      </c>
    </row>
    <row r="19" spans="1:19" x14ac:dyDescent="0.3">
      <c r="A19" s="48" t="s">
        <v>85</v>
      </c>
      <c r="B19" s="7" t="s">
        <v>86</v>
      </c>
      <c r="C19" s="7" t="s">
        <v>91</v>
      </c>
      <c r="D19" s="8">
        <v>56</v>
      </c>
      <c r="E19" s="8" t="str" cm="1">
        <f t="array" ref="E19">INDEX(global_freelancer_raw!$C$2:$C$1001, MODE(MATCH(global_freelancer_raw!$C$2:$C$1001, global_freelancer_raw!$C$2:$C$1001, 0)))</f>
        <v>Male</v>
      </c>
      <c r="F19" s="7" t="s">
        <v>87</v>
      </c>
      <c r="G19" s="7" t="s">
        <v>88</v>
      </c>
      <c r="H19" s="7" t="s">
        <v>20</v>
      </c>
      <c r="I19" s="8" t="s">
        <v>2072</v>
      </c>
      <c r="J19" s="64">
        <v>52.461368653421637</v>
      </c>
      <c r="K19" s="8">
        <v>2.5125695216907653</v>
      </c>
      <c r="L19" s="8" t="s">
        <v>2071</v>
      </c>
      <c r="M19" s="49">
        <v>0.87</v>
      </c>
      <c r="N19" s="7" t="s">
        <v>60</v>
      </c>
      <c r="O19" s="7" t="s">
        <v>28</v>
      </c>
      <c r="P19" s="8">
        <v>1</v>
      </c>
      <c r="Q19" s="8">
        <v>2</v>
      </c>
      <c r="R19" s="7" t="str">
        <f>IF(global_freelancer_raw!$Q19 &lt; 7, "Short Duration", IF(global_freelancer_raw!$Q19 &lt;= 12, "Medium Duration", "Long Duration"))</f>
        <v>Short Duration</v>
      </c>
      <c r="S19" s="50" t="str">
        <f>IF(global_freelancer_raw!$M19 &lt;= 50%, "POOR", IF(global_freelancer_raw!$M19 &lt;= 70%, "GOOD", "EXCELLENT"))</f>
        <v>EXCELLENT</v>
      </c>
    </row>
    <row r="20" spans="1:19" x14ac:dyDescent="0.3">
      <c r="A20" s="46" t="s">
        <v>89</v>
      </c>
      <c r="B20" s="4" t="s">
        <v>90</v>
      </c>
      <c r="C20" s="4" t="s">
        <v>91</v>
      </c>
      <c r="D20" s="5">
        <v>56</v>
      </c>
      <c r="E20" s="5" t="str" cm="1">
        <f t="array" ref="E20">INDEX(global_freelancer_raw!$C$2:$C$1001, MODE(MATCH(global_freelancer_raw!$C$2:$C$1001, global_freelancer_raw!$C$2:$C$1001, 0)))</f>
        <v>Male</v>
      </c>
      <c r="F20" s="4" t="s">
        <v>54</v>
      </c>
      <c r="G20" s="4" t="s">
        <v>26</v>
      </c>
      <c r="H20" s="4" t="s">
        <v>69</v>
      </c>
      <c r="I20" s="5">
        <v>31</v>
      </c>
      <c r="J20" s="63">
        <v>50</v>
      </c>
      <c r="K20" s="5">
        <v>1.1000000000000001</v>
      </c>
      <c r="L20" s="5" t="b">
        <v>0</v>
      </c>
      <c r="M20" s="10">
        <v>0.75</v>
      </c>
      <c r="N20" s="4" t="s">
        <v>44</v>
      </c>
      <c r="O20" s="4" t="s">
        <v>28</v>
      </c>
      <c r="P20" s="5">
        <v>13</v>
      </c>
      <c r="Q20" s="5">
        <v>3</v>
      </c>
      <c r="R20" s="4" t="str">
        <f>IF(global_freelancer_raw!$Q20 &lt; 7, "Short Duration", IF(global_freelancer_raw!$Q20 &lt;= 12, "Medium Duration", "Long Duration"))</f>
        <v>Short Duration</v>
      </c>
      <c r="S20" s="47" t="str">
        <f>IF(global_freelancer_raw!$M20 &lt;= 50%, "POOR", IF(global_freelancer_raw!$M20 &lt;= 70%, "GOOD", "EXCELLENT"))</f>
        <v>EXCELLENT</v>
      </c>
    </row>
    <row r="21" spans="1:19" x14ac:dyDescent="0.3">
      <c r="A21" s="48" t="s">
        <v>92</v>
      </c>
      <c r="B21" s="7" t="s">
        <v>93</v>
      </c>
      <c r="C21" s="7" t="s">
        <v>91</v>
      </c>
      <c r="D21" s="8">
        <v>57</v>
      </c>
      <c r="E21" s="8" t="str" cm="1">
        <f t="array" ref="E21">INDEX(global_freelancer_raw!$C$2:$C$1001, MODE(MATCH(global_freelancer_raw!$C$2:$C$1001, global_freelancer_raw!$C$2:$C$1001, 0)))</f>
        <v>Male</v>
      </c>
      <c r="F21" s="7" t="s">
        <v>18</v>
      </c>
      <c r="G21" s="7" t="s">
        <v>19</v>
      </c>
      <c r="H21" s="7" t="s">
        <v>36</v>
      </c>
      <c r="I21" s="8">
        <v>3</v>
      </c>
      <c r="J21" s="64">
        <v>100</v>
      </c>
      <c r="K21" s="8">
        <v>1.8</v>
      </c>
      <c r="L21" s="8" t="b">
        <v>1</v>
      </c>
      <c r="M21" s="49">
        <v>0.68</v>
      </c>
      <c r="N21" s="7" t="s">
        <v>64</v>
      </c>
      <c r="O21" s="7" t="s">
        <v>28</v>
      </c>
      <c r="P21" s="8">
        <v>1</v>
      </c>
      <c r="Q21" s="8">
        <v>1</v>
      </c>
      <c r="R21" s="7" t="str">
        <f>IF(global_freelancer_raw!$Q21 &lt; 7, "Short Duration", IF(global_freelancer_raw!$Q21 &lt;= 12, "Medium Duration", "Long Duration"))</f>
        <v>Short Duration</v>
      </c>
      <c r="S21" s="50" t="str">
        <f>IF(global_freelancer_raw!$M21 &lt;= 50%, "POOR", IF(global_freelancer_raw!$M21 &lt;= 70%, "GOOD", "EXCELLENT"))</f>
        <v>GOOD</v>
      </c>
    </row>
    <row r="22" spans="1:19" x14ac:dyDescent="0.3">
      <c r="A22" s="46" t="s">
        <v>94</v>
      </c>
      <c r="B22" s="4" t="s">
        <v>95</v>
      </c>
      <c r="C22" s="4" t="s">
        <v>91</v>
      </c>
      <c r="D22" s="5"/>
      <c r="E22" s="5" t="str" cm="1">
        <f t="array" ref="E22">INDEX(global_freelancer_raw!$C$2:$C$1001, MODE(MATCH(global_freelancer_raw!$C$2:$C$1001, global_freelancer_raw!$C$2:$C$1001, 0)))</f>
        <v>Male</v>
      </c>
      <c r="F22" s="4" t="s">
        <v>47</v>
      </c>
      <c r="G22" s="4" t="s">
        <v>48</v>
      </c>
      <c r="H22" s="4" t="s">
        <v>43</v>
      </c>
      <c r="I22" s="5">
        <v>9</v>
      </c>
      <c r="J22" s="63">
        <v>50</v>
      </c>
      <c r="K22" s="5">
        <v>1.8</v>
      </c>
      <c r="L22" s="5" t="b">
        <v>0</v>
      </c>
      <c r="M22" s="10">
        <v>0.65</v>
      </c>
      <c r="N22" s="4" t="s">
        <v>21</v>
      </c>
      <c r="O22" s="4" t="s">
        <v>55</v>
      </c>
      <c r="P22" s="5">
        <v>15</v>
      </c>
      <c r="Q22" s="5">
        <v>6</v>
      </c>
      <c r="R22" s="4" t="str">
        <f>IF(global_freelancer_raw!$Q22 &lt; 7, "Short Duration", IF(global_freelancer_raw!$Q22 &lt;= 12, "Medium Duration", "Long Duration"))</f>
        <v>Short Duration</v>
      </c>
      <c r="S22" s="47" t="str">
        <f>IF(global_freelancer_raw!$M22 &lt;= 50%, "POOR", IF(global_freelancer_raw!$M22 &lt;= 70%, "GOOD", "EXCELLENT"))</f>
        <v>GOOD</v>
      </c>
    </row>
    <row r="23" spans="1:19" x14ac:dyDescent="0.3">
      <c r="A23" s="48" t="s">
        <v>96</v>
      </c>
      <c r="B23" s="7" t="s">
        <v>97</v>
      </c>
      <c r="C23" s="7" t="s">
        <v>91</v>
      </c>
      <c r="D23" s="8">
        <v>51</v>
      </c>
      <c r="E23" s="8" t="str" cm="1">
        <f t="array" ref="E23">INDEX(global_freelancer_raw!$C$2:$C$1001, MODE(MATCH(global_freelancer_raw!$C$2:$C$1001, global_freelancer_raw!$C$2:$C$1001, 0)))</f>
        <v>Male</v>
      </c>
      <c r="F23" s="7" t="s">
        <v>80</v>
      </c>
      <c r="G23" s="7" t="s">
        <v>81</v>
      </c>
      <c r="H23" s="7" t="s">
        <v>84</v>
      </c>
      <c r="I23" s="8" t="s">
        <v>2072</v>
      </c>
      <c r="J23" s="64">
        <v>52.461368653421637</v>
      </c>
      <c r="K23" s="8">
        <v>2.4</v>
      </c>
      <c r="L23" s="8" t="b">
        <v>0</v>
      </c>
      <c r="M23" s="49">
        <v>0.69</v>
      </c>
      <c r="N23" s="7" t="s">
        <v>44</v>
      </c>
      <c r="O23" s="7" t="s">
        <v>28</v>
      </c>
      <c r="P23" s="8">
        <v>3</v>
      </c>
      <c r="Q23" s="8">
        <v>5</v>
      </c>
      <c r="R23" s="7" t="str">
        <f>IF(global_freelancer_raw!$Q23 &lt; 7, "Short Duration", IF(global_freelancer_raw!$Q23 &lt;= 12, "Medium Duration", "Long Duration"))</f>
        <v>Short Duration</v>
      </c>
      <c r="S23" s="50" t="str">
        <f>IF(global_freelancer_raw!$M23 &lt;= 50%, "POOR", IF(global_freelancer_raw!$M23 &lt;= 70%, "GOOD", "EXCELLENT"))</f>
        <v>GOOD</v>
      </c>
    </row>
    <row r="24" spans="1:19" x14ac:dyDescent="0.3">
      <c r="A24" s="46" t="s">
        <v>98</v>
      </c>
      <c r="B24" s="4" t="s">
        <v>99</v>
      </c>
      <c r="C24" s="4" t="s">
        <v>91</v>
      </c>
      <c r="D24" s="5">
        <v>51</v>
      </c>
      <c r="E24" s="5" t="str" cm="1">
        <f t="array" ref="E24">INDEX(global_freelancer_raw!$C$2:$C$1001, MODE(MATCH(global_freelancer_raw!$C$2:$C$1001, global_freelancer_raw!$C$2:$C$1001, 0)))</f>
        <v>Male</v>
      </c>
      <c r="F24" s="4" t="s">
        <v>100</v>
      </c>
      <c r="G24" s="4" t="s">
        <v>101</v>
      </c>
      <c r="H24" s="4" t="s">
        <v>73</v>
      </c>
      <c r="I24" s="5">
        <v>21</v>
      </c>
      <c r="J24" s="63">
        <v>30</v>
      </c>
      <c r="K24" s="5">
        <v>4.7</v>
      </c>
      <c r="L24" s="5" t="b">
        <v>0</v>
      </c>
      <c r="M24" s="10">
        <v>0.79</v>
      </c>
      <c r="N24" s="4" t="s">
        <v>64</v>
      </c>
      <c r="O24" s="4" t="s">
        <v>55</v>
      </c>
      <c r="P24" s="5">
        <v>14</v>
      </c>
      <c r="Q24" s="5">
        <v>2</v>
      </c>
      <c r="R24" s="4" t="str">
        <f>IF(global_freelancer_raw!$Q24 &lt; 7, "Short Duration", IF(global_freelancer_raw!$Q24 &lt;= 12, "Medium Duration", "Long Duration"))</f>
        <v>Short Duration</v>
      </c>
      <c r="S24" s="47" t="str">
        <f>IF(global_freelancer_raw!$M24 &lt;= 50%, "POOR", IF(global_freelancer_raw!$M24 &lt;= 70%, "GOOD", "EXCELLENT"))</f>
        <v>EXCELLENT</v>
      </c>
    </row>
    <row r="25" spans="1:19" x14ac:dyDescent="0.3">
      <c r="A25" s="48" t="s">
        <v>102</v>
      </c>
      <c r="B25" s="7" t="s">
        <v>103</v>
      </c>
      <c r="C25" s="7" t="s">
        <v>72</v>
      </c>
      <c r="D25" s="8">
        <v>51</v>
      </c>
      <c r="E25" s="8" t="str" cm="1">
        <f t="array" ref="E25">INDEX(global_freelancer_raw!$C$2:$C$1001, MODE(MATCH(global_freelancer_raw!$C$2:$C$1001, global_freelancer_raw!$C$2:$C$1001, 0)))</f>
        <v>Male</v>
      </c>
      <c r="F25" s="7" t="s">
        <v>104</v>
      </c>
      <c r="G25" s="7" t="s">
        <v>105</v>
      </c>
      <c r="H25" s="7" t="s">
        <v>106</v>
      </c>
      <c r="I25" s="8">
        <v>15</v>
      </c>
      <c r="J25" s="64">
        <v>50</v>
      </c>
      <c r="K25" s="8">
        <v>1.3</v>
      </c>
      <c r="L25" s="8" t="b">
        <v>1</v>
      </c>
      <c r="M25" s="49">
        <v>1</v>
      </c>
      <c r="N25" s="7" t="s">
        <v>60</v>
      </c>
      <c r="O25" s="7" t="s">
        <v>28</v>
      </c>
      <c r="P25" s="8">
        <v>9</v>
      </c>
      <c r="Q25" s="8">
        <v>3</v>
      </c>
      <c r="R25" s="7" t="str">
        <f>IF(global_freelancer_raw!$Q25 &lt; 7, "Short Duration", IF(global_freelancer_raw!$Q25 &lt;= 12, "Medium Duration", "Long Duration"))</f>
        <v>Short Duration</v>
      </c>
      <c r="S25" s="50" t="str">
        <f>IF(global_freelancer_raw!$M25 &lt;= 50%, "POOR", IF(global_freelancer_raw!$M25 &lt;= 70%, "GOOD", "EXCELLENT"))</f>
        <v>EXCELLENT</v>
      </c>
    </row>
    <row r="26" spans="1:19" x14ac:dyDescent="0.3">
      <c r="A26" s="46" t="s">
        <v>107</v>
      </c>
      <c r="B26" s="4" t="s">
        <v>108</v>
      </c>
      <c r="C26" s="4" t="s">
        <v>72</v>
      </c>
      <c r="D26" s="5">
        <v>54</v>
      </c>
      <c r="E26" s="5" t="str" cm="1">
        <f t="array" ref="E26">INDEX(global_freelancer_raw!$C$2:$C$1001, MODE(MATCH(global_freelancer_raw!$C$2:$C$1001, global_freelancer_raw!$C$2:$C$1001, 0)))</f>
        <v>Male</v>
      </c>
      <c r="F26" s="4" t="s">
        <v>47</v>
      </c>
      <c r="G26" s="4" t="s">
        <v>48</v>
      </c>
      <c r="H26" s="4" t="s">
        <v>106</v>
      </c>
      <c r="I26" s="5">
        <v>13</v>
      </c>
      <c r="J26" s="63">
        <v>75</v>
      </c>
      <c r="K26" s="5">
        <v>2.9</v>
      </c>
      <c r="L26" s="5" t="s">
        <v>2071</v>
      </c>
      <c r="M26" s="10">
        <v>0.92</v>
      </c>
      <c r="N26" s="4" t="s">
        <v>60</v>
      </c>
      <c r="O26" s="4" t="s">
        <v>55</v>
      </c>
      <c r="P26" s="5">
        <v>15</v>
      </c>
      <c r="Q26" s="5">
        <v>3</v>
      </c>
      <c r="R26" s="4" t="str">
        <f>IF(global_freelancer_raw!$Q26 &lt; 7, "Short Duration", IF(global_freelancer_raw!$Q26 &lt;= 12, "Medium Duration", "Long Duration"))</f>
        <v>Short Duration</v>
      </c>
      <c r="S26" s="47" t="str">
        <f>IF(global_freelancer_raw!$M26 &lt;= 50%, "POOR", IF(global_freelancer_raw!$M26 &lt;= 70%, "GOOD", "EXCELLENT"))</f>
        <v>EXCELLENT</v>
      </c>
    </row>
    <row r="27" spans="1:19" x14ac:dyDescent="0.3">
      <c r="A27" s="48" t="s">
        <v>109</v>
      </c>
      <c r="B27" s="7" t="s">
        <v>110</v>
      </c>
      <c r="C27" s="7" t="s">
        <v>72</v>
      </c>
      <c r="D27" s="8">
        <v>22</v>
      </c>
      <c r="E27" s="8" t="str" cm="1">
        <f t="array" ref="E27">INDEX(global_freelancer_raw!$C$2:$C$1001, MODE(MATCH(global_freelancer_raw!$C$2:$C$1001, global_freelancer_raw!$C$2:$C$1001, 0)))</f>
        <v>Male</v>
      </c>
      <c r="F27" s="7" t="s">
        <v>104</v>
      </c>
      <c r="G27" s="7" t="s">
        <v>105</v>
      </c>
      <c r="H27" s="7" t="s">
        <v>84</v>
      </c>
      <c r="I27" s="8">
        <v>0</v>
      </c>
      <c r="J27" s="64">
        <v>30</v>
      </c>
      <c r="K27" s="8">
        <v>1.2</v>
      </c>
      <c r="L27" s="8" t="b">
        <v>1</v>
      </c>
      <c r="M27" s="49">
        <v>0.7</v>
      </c>
      <c r="N27" s="7" t="s">
        <v>44</v>
      </c>
      <c r="O27" s="7" t="s">
        <v>22</v>
      </c>
      <c r="P27" s="8">
        <v>5</v>
      </c>
      <c r="Q27" s="8">
        <v>2</v>
      </c>
      <c r="R27" s="7" t="str">
        <f>IF(global_freelancer_raw!$Q27 &lt; 7, "Short Duration", IF(global_freelancer_raw!$Q27 &lt;= 12, "Medium Duration", "Long Duration"))</f>
        <v>Short Duration</v>
      </c>
      <c r="S27" s="50" t="str">
        <f>IF(global_freelancer_raw!$M27 &lt;= 50%, "POOR", IF(global_freelancer_raw!$M27 &lt;= 70%, "GOOD", "EXCELLENT"))</f>
        <v>GOOD</v>
      </c>
    </row>
    <row r="28" spans="1:19" x14ac:dyDescent="0.3">
      <c r="A28" s="46" t="s">
        <v>111</v>
      </c>
      <c r="B28" s="4" t="s">
        <v>112</v>
      </c>
      <c r="C28" s="4" t="s">
        <v>72</v>
      </c>
      <c r="D28" s="5">
        <v>34</v>
      </c>
      <c r="E28" s="5" t="str" cm="1">
        <f t="array" ref="E28">INDEX(global_freelancer_raw!$C$2:$C$1001, MODE(MATCH(global_freelancer_raw!$C$2:$C$1001, global_freelancer_raw!$C$2:$C$1001, 0)))</f>
        <v>Male</v>
      </c>
      <c r="F28" s="4" t="s">
        <v>80</v>
      </c>
      <c r="G28" s="4" t="s">
        <v>81</v>
      </c>
      <c r="H28" s="4" t="s">
        <v>20</v>
      </c>
      <c r="I28" s="5">
        <v>8</v>
      </c>
      <c r="J28" s="63">
        <v>20</v>
      </c>
      <c r="K28" s="5">
        <v>0</v>
      </c>
      <c r="L28" s="5" t="b">
        <v>1</v>
      </c>
      <c r="M28" s="10">
        <v>0.89</v>
      </c>
      <c r="N28" s="4" t="s">
        <v>64</v>
      </c>
      <c r="O28" s="4" t="s">
        <v>22</v>
      </c>
      <c r="P28" s="5">
        <v>6</v>
      </c>
      <c r="Q28" s="5">
        <v>1</v>
      </c>
      <c r="R28" s="4" t="str">
        <f>IF(global_freelancer_raw!$Q28 &lt; 7, "Short Duration", IF(global_freelancer_raw!$Q28 &lt;= 12, "Medium Duration", "Long Duration"))</f>
        <v>Short Duration</v>
      </c>
      <c r="S28" s="47" t="str">
        <f>IF(global_freelancer_raw!$M28 &lt;= 50%, "POOR", IF(global_freelancer_raw!$M28 &lt;= 70%, "GOOD", "EXCELLENT"))</f>
        <v>EXCELLENT</v>
      </c>
    </row>
    <row r="29" spans="1:19" x14ac:dyDescent="0.3">
      <c r="A29" s="48" t="s">
        <v>113</v>
      </c>
      <c r="B29" s="7" t="s">
        <v>114</v>
      </c>
      <c r="C29" s="7" t="s">
        <v>72</v>
      </c>
      <c r="D29" s="8">
        <v>36</v>
      </c>
      <c r="E29" s="8" t="str" cm="1">
        <f t="array" ref="E29">INDEX(global_freelancer_raw!$C$2:$C$1001, MODE(MATCH(global_freelancer_raw!$C$2:$C$1001, global_freelancer_raw!$C$2:$C$1001, 0)))</f>
        <v>Male</v>
      </c>
      <c r="F29" s="7" t="s">
        <v>115</v>
      </c>
      <c r="G29" s="7" t="s">
        <v>116</v>
      </c>
      <c r="H29" s="7" t="s">
        <v>32</v>
      </c>
      <c r="I29" s="8">
        <v>11</v>
      </c>
      <c r="J29" s="64">
        <v>52.461368653421637</v>
      </c>
      <c r="K29" s="8">
        <v>1.8</v>
      </c>
      <c r="L29" s="8" t="b">
        <v>1</v>
      </c>
      <c r="M29" s="49">
        <v>0.86</v>
      </c>
      <c r="N29" s="7" t="s">
        <v>44</v>
      </c>
      <c r="O29" s="7" t="s">
        <v>22</v>
      </c>
      <c r="P29" s="8">
        <v>12</v>
      </c>
      <c r="Q29" s="8">
        <v>4</v>
      </c>
      <c r="R29" s="7" t="str">
        <f>IF(global_freelancer_raw!$Q29 &lt; 7, "Short Duration", IF(global_freelancer_raw!$Q29 &lt;= 12, "Medium Duration", "Long Duration"))</f>
        <v>Short Duration</v>
      </c>
      <c r="S29" s="50" t="str">
        <f>IF(global_freelancer_raw!$M29 &lt;= 50%, "POOR", IF(global_freelancer_raw!$M29 &lt;= 70%, "GOOD", "EXCELLENT"))</f>
        <v>EXCELLENT</v>
      </c>
    </row>
    <row r="30" spans="1:19" x14ac:dyDescent="0.3">
      <c r="A30" s="46" t="s">
        <v>117</v>
      </c>
      <c r="B30" s="4" t="s">
        <v>118</v>
      </c>
      <c r="C30" s="4" t="s">
        <v>72</v>
      </c>
      <c r="D30" s="5">
        <v>47</v>
      </c>
      <c r="E30" s="5" t="str" cm="1">
        <f t="array" ref="E30">INDEX(global_freelancer_raw!$C$2:$C$1001, MODE(MATCH(global_freelancer_raw!$C$2:$C$1001, global_freelancer_raw!$C$2:$C$1001, 0)))</f>
        <v>Male</v>
      </c>
      <c r="F30" s="4" t="s">
        <v>119</v>
      </c>
      <c r="G30" s="4" t="s">
        <v>26</v>
      </c>
      <c r="H30" s="4" t="s">
        <v>43</v>
      </c>
      <c r="I30" s="5">
        <v>22</v>
      </c>
      <c r="J30" s="63">
        <v>30</v>
      </c>
      <c r="K30" s="5">
        <v>1.3</v>
      </c>
      <c r="L30" s="5" t="b">
        <v>0</v>
      </c>
      <c r="M30" s="10">
        <v>0.62</v>
      </c>
      <c r="N30" s="4" t="s">
        <v>44</v>
      </c>
      <c r="O30" s="4" t="s">
        <v>22</v>
      </c>
      <c r="P30" s="5">
        <v>14</v>
      </c>
      <c r="Q30" s="5">
        <v>2</v>
      </c>
      <c r="R30" s="4" t="str">
        <f>IF(global_freelancer_raw!$Q30 &lt; 7, "Short Duration", IF(global_freelancer_raw!$Q30 &lt;= 12, "Medium Duration", "Long Duration"))</f>
        <v>Short Duration</v>
      </c>
      <c r="S30" s="47" t="str">
        <f>IF(global_freelancer_raw!$M30 &lt;= 50%, "POOR", IF(global_freelancer_raw!$M30 &lt;= 70%, "GOOD", "EXCELLENT"))</f>
        <v>GOOD</v>
      </c>
    </row>
    <row r="31" spans="1:19" x14ac:dyDescent="0.3">
      <c r="A31" s="48" t="s">
        <v>120</v>
      </c>
      <c r="B31" s="7" t="s">
        <v>121</v>
      </c>
      <c r="C31" s="7" t="s">
        <v>72</v>
      </c>
      <c r="D31" s="8">
        <v>41</v>
      </c>
      <c r="E31" s="8" t="str" cm="1">
        <f t="array" ref="E31">INDEX(global_freelancer_raw!$C$2:$C$1001, MODE(MATCH(global_freelancer_raw!$C$2:$C$1001, global_freelancer_raw!$C$2:$C$1001, 0)))</f>
        <v>Male</v>
      </c>
      <c r="F31" s="7" t="s">
        <v>41</v>
      </c>
      <c r="G31" s="7" t="s">
        <v>42</v>
      </c>
      <c r="H31" s="7" t="s">
        <v>49</v>
      </c>
      <c r="I31" s="8">
        <v>14</v>
      </c>
      <c r="J31" s="64">
        <v>75</v>
      </c>
      <c r="K31" s="8">
        <v>1.2</v>
      </c>
      <c r="L31" s="8" t="b">
        <v>0</v>
      </c>
      <c r="M31" s="49">
        <v>0.79</v>
      </c>
      <c r="N31" s="7" t="s">
        <v>64</v>
      </c>
      <c r="O31" s="7" t="s">
        <v>22</v>
      </c>
      <c r="P31" s="8">
        <v>6</v>
      </c>
      <c r="Q31" s="8">
        <v>5</v>
      </c>
      <c r="R31" s="7" t="str">
        <f>IF(global_freelancer_raw!$Q31 &lt; 7, "Short Duration", IF(global_freelancer_raw!$Q31 &lt;= 12, "Medium Duration", "Long Duration"))</f>
        <v>Short Duration</v>
      </c>
      <c r="S31" s="50" t="str">
        <f>IF(global_freelancer_raw!$M31 &lt;= 50%, "POOR", IF(global_freelancer_raw!$M31 &lt;= 70%, "GOOD", "EXCELLENT"))</f>
        <v>EXCELLENT</v>
      </c>
    </row>
    <row r="32" spans="1:19" x14ac:dyDescent="0.3">
      <c r="A32" s="46" t="s">
        <v>122</v>
      </c>
      <c r="B32" s="4" t="s">
        <v>123</v>
      </c>
      <c r="C32" s="4" t="s">
        <v>91</v>
      </c>
      <c r="D32" s="5">
        <v>22</v>
      </c>
      <c r="E32" s="5" t="str" cm="1">
        <f t="array" ref="E32">INDEX(global_freelancer_raw!$C$2:$C$1001, MODE(MATCH(global_freelancer_raw!$C$2:$C$1001, global_freelancer_raw!$C$2:$C$1001, 0)))</f>
        <v>Male</v>
      </c>
      <c r="F32" s="4" t="s">
        <v>41</v>
      </c>
      <c r="G32" s="4" t="s">
        <v>42</v>
      </c>
      <c r="H32" s="4" t="s">
        <v>84</v>
      </c>
      <c r="I32" s="5">
        <v>4</v>
      </c>
      <c r="J32" s="63">
        <v>52.461368653421637</v>
      </c>
      <c r="K32" s="5">
        <v>1</v>
      </c>
      <c r="L32" s="5" t="b">
        <v>1</v>
      </c>
      <c r="M32" s="10">
        <v>0.79</v>
      </c>
      <c r="N32" s="4" t="s">
        <v>64</v>
      </c>
      <c r="O32" s="4" t="s">
        <v>28</v>
      </c>
      <c r="P32" s="5">
        <v>3</v>
      </c>
      <c r="Q32" s="5">
        <v>1</v>
      </c>
      <c r="R32" s="4" t="str">
        <f>IF(global_freelancer_raw!$Q32 &lt; 7, "Short Duration", IF(global_freelancer_raw!$Q32 &lt;= 12, "Medium Duration", "Long Duration"))</f>
        <v>Short Duration</v>
      </c>
      <c r="S32" s="47" t="str">
        <f>IF(global_freelancer_raw!$M32 &lt;= 50%, "POOR", IF(global_freelancer_raw!$M32 &lt;= 70%, "GOOD", "EXCELLENT"))</f>
        <v>EXCELLENT</v>
      </c>
    </row>
    <row r="33" spans="1:19" x14ac:dyDescent="0.3">
      <c r="A33" s="48" t="s">
        <v>124</v>
      </c>
      <c r="B33" s="7" t="s">
        <v>125</v>
      </c>
      <c r="C33" s="7" t="s">
        <v>91</v>
      </c>
      <c r="D33" s="8">
        <v>38</v>
      </c>
      <c r="E33" s="8" t="str" cm="1">
        <f t="array" ref="E33">INDEX(global_freelancer_raw!$C$2:$C$1001, MODE(MATCH(global_freelancer_raw!$C$2:$C$1001, global_freelancer_raw!$C$2:$C$1001, 0)))</f>
        <v>Male</v>
      </c>
      <c r="F33" s="7" t="s">
        <v>126</v>
      </c>
      <c r="G33" s="7" t="s">
        <v>127</v>
      </c>
      <c r="H33" s="7" t="s">
        <v>106</v>
      </c>
      <c r="I33" s="8">
        <v>19</v>
      </c>
      <c r="J33" s="64">
        <v>100</v>
      </c>
      <c r="K33" s="8">
        <v>4.2</v>
      </c>
      <c r="L33" s="8" t="b">
        <v>0</v>
      </c>
      <c r="M33" s="49">
        <v>0.68</v>
      </c>
      <c r="N33" s="7" t="s">
        <v>21</v>
      </c>
      <c r="O33" s="7" t="s">
        <v>28</v>
      </c>
      <c r="P33" s="8">
        <v>10</v>
      </c>
      <c r="Q33" s="8">
        <v>10</v>
      </c>
      <c r="R33" s="7" t="str">
        <f>IF(global_freelancer_raw!$Q33 &lt; 7, "Short Duration", IF(global_freelancer_raw!$Q33 &lt;= 12, "Medium Duration", "Long Duration"))</f>
        <v>Medium Duration</v>
      </c>
      <c r="S33" s="50" t="str">
        <f>IF(global_freelancer_raw!$M33 &lt;= 50%, "POOR", IF(global_freelancer_raw!$M33 &lt;= 70%, "GOOD", "EXCELLENT"))</f>
        <v>GOOD</v>
      </c>
    </row>
    <row r="34" spans="1:19" x14ac:dyDescent="0.3">
      <c r="A34" s="46" t="s">
        <v>128</v>
      </c>
      <c r="B34" s="4" t="s">
        <v>129</v>
      </c>
      <c r="C34" s="4" t="s">
        <v>91</v>
      </c>
      <c r="D34" s="5">
        <v>46</v>
      </c>
      <c r="E34" s="5" t="str" cm="1">
        <f t="array" ref="E34">INDEX(global_freelancer_raw!$C$2:$C$1001, MODE(MATCH(global_freelancer_raw!$C$2:$C$1001, global_freelancer_raw!$C$2:$C$1001, 0)))</f>
        <v>Male</v>
      </c>
      <c r="F34" s="4" t="s">
        <v>130</v>
      </c>
      <c r="G34" s="4" t="s">
        <v>131</v>
      </c>
      <c r="H34" s="4" t="s">
        <v>43</v>
      </c>
      <c r="I34" s="5">
        <v>9</v>
      </c>
      <c r="J34" s="63">
        <v>20</v>
      </c>
      <c r="K34" s="5">
        <v>1.4</v>
      </c>
      <c r="L34" s="5" t="b">
        <v>1</v>
      </c>
      <c r="M34" s="10">
        <v>0.76</v>
      </c>
      <c r="N34" s="4" t="s">
        <v>64</v>
      </c>
      <c r="O34" s="4" t="s">
        <v>28</v>
      </c>
      <c r="P34" s="5">
        <v>13</v>
      </c>
      <c r="Q34" s="5">
        <v>6</v>
      </c>
      <c r="R34" s="4" t="str">
        <f>IF(global_freelancer_raw!$Q34 &lt; 7, "Short Duration", IF(global_freelancer_raw!$Q34 &lt;= 12, "Medium Duration", "Long Duration"))</f>
        <v>Short Duration</v>
      </c>
      <c r="S34" s="47" t="str">
        <f>IF(global_freelancer_raw!$M34 &lt;= 50%, "POOR", IF(global_freelancer_raw!$M34 &lt;= 70%, "GOOD", "EXCELLENT"))</f>
        <v>EXCELLENT</v>
      </c>
    </row>
    <row r="35" spans="1:19" x14ac:dyDescent="0.3">
      <c r="A35" s="48" t="s">
        <v>132</v>
      </c>
      <c r="B35" s="7" t="s">
        <v>133</v>
      </c>
      <c r="C35" s="7" t="s">
        <v>91</v>
      </c>
      <c r="D35" s="8"/>
      <c r="E35" s="8" t="str" cm="1">
        <f t="array" ref="E35">INDEX(global_freelancer_raw!$C$2:$C$1001, MODE(MATCH(global_freelancer_raw!$C$2:$C$1001, global_freelancer_raw!$C$2:$C$1001, 0)))</f>
        <v>Male</v>
      </c>
      <c r="F35" s="7" t="s">
        <v>104</v>
      </c>
      <c r="G35" s="7" t="s">
        <v>105</v>
      </c>
      <c r="H35" s="7" t="s">
        <v>43</v>
      </c>
      <c r="I35" s="8">
        <v>9</v>
      </c>
      <c r="J35" s="64">
        <v>40</v>
      </c>
      <c r="K35" s="8">
        <v>2.4</v>
      </c>
      <c r="L35" s="8" t="b">
        <v>1</v>
      </c>
      <c r="M35" s="49">
        <v>0.82</v>
      </c>
      <c r="N35" s="7" t="s">
        <v>60</v>
      </c>
      <c r="O35" s="7" t="s">
        <v>55</v>
      </c>
      <c r="P35" s="8">
        <v>15</v>
      </c>
      <c r="Q35" s="8">
        <v>3</v>
      </c>
      <c r="R35" s="7" t="str">
        <f>IF(global_freelancer_raw!$Q35 &lt; 7, "Short Duration", IF(global_freelancer_raw!$Q35 &lt;= 12, "Medium Duration", "Long Duration"))</f>
        <v>Short Duration</v>
      </c>
      <c r="S35" s="50" t="str">
        <f>IF(global_freelancer_raw!$M35 &lt;= 50%, "POOR", IF(global_freelancer_raw!$M35 &lt;= 70%, "GOOD", "EXCELLENT"))</f>
        <v>EXCELLENT</v>
      </c>
    </row>
    <row r="36" spans="1:19" x14ac:dyDescent="0.3">
      <c r="A36" s="46" t="s">
        <v>134</v>
      </c>
      <c r="B36" s="4" t="s">
        <v>135</v>
      </c>
      <c r="C36" s="4" t="s">
        <v>72</v>
      </c>
      <c r="D36" s="5">
        <v>54</v>
      </c>
      <c r="E36" s="5" t="str" cm="1">
        <f t="array" ref="E36">INDEX(global_freelancer_raw!$C$2:$C$1001, MODE(MATCH(global_freelancer_raw!$C$2:$C$1001, global_freelancer_raw!$C$2:$C$1001, 0)))</f>
        <v>Male</v>
      </c>
      <c r="F36" s="4" t="s">
        <v>54</v>
      </c>
      <c r="G36" s="4" t="s">
        <v>26</v>
      </c>
      <c r="H36" s="4" t="s">
        <v>36</v>
      </c>
      <c r="I36" s="5">
        <v>32</v>
      </c>
      <c r="J36" s="63">
        <v>75</v>
      </c>
      <c r="K36" s="5">
        <v>1</v>
      </c>
      <c r="L36" s="5" t="b">
        <v>1</v>
      </c>
      <c r="M36" s="10">
        <v>0.81</v>
      </c>
      <c r="N36" s="4" t="s">
        <v>44</v>
      </c>
      <c r="O36" s="4" t="s">
        <v>55</v>
      </c>
      <c r="P36" s="5">
        <v>18</v>
      </c>
      <c r="Q36" s="5">
        <v>10</v>
      </c>
      <c r="R36" s="4" t="str">
        <f>IF(global_freelancer_raw!$Q36 &lt; 7, "Short Duration", IF(global_freelancer_raw!$Q36 &lt;= 12, "Medium Duration", "Long Duration"))</f>
        <v>Medium Duration</v>
      </c>
      <c r="S36" s="47" t="str">
        <f>IF(global_freelancer_raw!$M36 &lt;= 50%, "POOR", IF(global_freelancer_raw!$M36 &lt;= 70%, "GOOD", "EXCELLENT"))</f>
        <v>EXCELLENT</v>
      </c>
    </row>
    <row r="37" spans="1:19" x14ac:dyDescent="0.3">
      <c r="A37" s="48" t="s">
        <v>136</v>
      </c>
      <c r="B37" s="7" t="s">
        <v>137</v>
      </c>
      <c r="C37" s="7" t="s">
        <v>72</v>
      </c>
      <c r="D37" s="8">
        <v>52</v>
      </c>
      <c r="E37" s="8" t="str" cm="1">
        <f t="array" ref="E37">INDEX(global_freelancer_raw!$C$2:$C$1001, MODE(MATCH(global_freelancer_raw!$C$2:$C$1001, global_freelancer_raw!$C$2:$C$1001, 0)))</f>
        <v>Male</v>
      </c>
      <c r="F37" s="7" t="s">
        <v>104</v>
      </c>
      <c r="G37" s="7" t="s">
        <v>105</v>
      </c>
      <c r="H37" s="7"/>
      <c r="I37" s="8">
        <v>28</v>
      </c>
      <c r="J37" s="64">
        <v>20</v>
      </c>
      <c r="K37" s="8">
        <v>2.5125695216907653</v>
      </c>
      <c r="L37" s="8" t="b">
        <v>0</v>
      </c>
      <c r="M37" s="49">
        <v>0.79</v>
      </c>
      <c r="N37" s="7" t="s">
        <v>44</v>
      </c>
      <c r="O37" s="7" t="s">
        <v>55</v>
      </c>
      <c r="P37" s="8">
        <v>18</v>
      </c>
      <c r="Q37" s="8">
        <v>2</v>
      </c>
      <c r="R37" s="7" t="str">
        <f>IF(global_freelancer_raw!$Q37 &lt; 7, "Short Duration", IF(global_freelancer_raw!$Q37 &lt;= 12, "Medium Duration", "Long Duration"))</f>
        <v>Short Duration</v>
      </c>
      <c r="S37" s="50" t="str">
        <f>IF(global_freelancer_raw!$M37 &lt;= 50%, "POOR", IF(global_freelancer_raw!$M37 &lt;= 70%, "GOOD", "EXCELLENT"))</f>
        <v>EXCELLENT</v>
      </c>
    </row>
    <row r="38" spans="1:19" x14ac:dyDescent="0.3">
      <c r="A38" s="46" t="s">
        <v>138</v>
      </c>
      <c r="B38" s="4" t="s">
        <v>139</v>
      </c>
      <c r="C38" s="4" t="s">
        <v>72</v>
      </c>
      <c r="D38" s="5">
        <v>42</v>
      </c>
      <c r="E38" s="5" t="str" cm="1">
        <f t="array" ref="E38">INDEX(global_freelancer_raw!$C$2:$C$1001, MODE(MATCH(global_freelancer_raw!$C$2:$C$1001, global_freelancer_raw!$C$2:$C$1001, 0)))</f>
        <v>Male</v>
      </c>
      <c r="F38" s="4" t="s">
        <v>80</v>
      </c>
      <c r="G38" s="4" t="s">
        <v>81</v>
      </c>
      <c r="H38" s="4" t="s">
        <v>27</v>
      </c>
      <c r="I38" s="5">
        <v>6</v>
      </c>
      <c r="J38" s="63">
        <v>40</v>
      </c>
      <c r="K38" s="5">
        <v>2.5125695216907653</v>
      </c>
      <c r="L38" s="5" t="b">
        <v>0</v>
      </c>
      <c r="M38" s="10">
        <v>0.63</v>
      </c>
      <c r="N38" s="4" t="s">
        <v>60</v>
      </c>
      <c r="O38" s="4" t="s">
        <v>55</v>
      </c>
      <c r="P38" s="5">
        <v>15</v>
      </c>
      <c r="Q38" s="5">
        <v>6</v>
      </c>
      <c r="R38" s="4" t="str">
        <f>IF(global_freelancer_raw!$Q38 &lt; 7, "Short Duration", IF(global_freelancer_raw!$Q38 &lt;= 12, "Medium Duration", "Long Duration"))</f>
        <v>Short Duration</v>
      </c>
      <c r="S38" s="47" t="str">
        <f>IF(global_freelancer_raw!$M38 &lt;= 50%, "POOR", IF(global_freelancer_raw!$M38 &lt;= 70%, "GOOD", "EXCELLENT"))</f>
        <v>GOOD</v>
      </c>
    </row>
    <row r="39" spans="1:19" x14ac:dyDescent="0.3">
      <c r="A39" s="48" t="s">
        <v>140</v>
      </c>
      <c r="B39" s="7" t="s">
        <v>141</v>
      </c>
      <c r="C39" s="7" t="s">
        <v>72</v>
      </c>
      <c r="D39" s="8">
        <v>29</v>
      </c>
      <c r="E39" s="8" t="str" cm="1">
        <f t="array" ref="E39">INDEX(global_freelancer_raw!$C$2:$C$1001, MODE(MATCH(global_freelancer_raw!$C$2:$C$1001, global_freelancer_raw!$C$2:$C$1001, 0)))</f>
        <v>Male</v>
      </c>
      <c r="F39" s="7" t="s">
        <v>41</v>
      </c>
      <c r="G39" s="7" t="s">
        <v>42</v>
      </c>
      <c r="H39" s="7" t="s">
        <v>32</v>
      </c>
      <c r="I39" s="8">
        <v>10</v>
      </c>
      <c r="J39" s="64">
        <v>40</v>
      </c>
      <c r="K39" s="8">
        <v>2.2000000000000002</v>
      </c>
      <c r="L39" s="8" t="b">
        <v>0</v>
      </c>
      <c r="M39" s="49">
        <v>0.67</v>
      </c>
      <c r="N39" s="7" t="s">
        <v>64</v>
      </c>
      <c r="O39" s="7" t="s">
        <v>22</v>
      </c>
      <c r="P39" s="8">
        <v>10</v>
      </c>
      <c r="Q39" s="8">
        <v>9</v>
      </c>
      <c r="R39" s="7" t="str">
        <f>IF(global_freelancer_raw!$Q39 &lt; 7, "Short Duration", IF(global_freelancer_raw!$Q39 &lt;= 12, "Medium Duration", "Long Duration"))</f>
        <v>Medium Duration</v>
      </c>
      <c r="S39" s="50" t="str">
        <f>IF(global_freelancer_raw!$M39 &lt;= 50%, "POOR", IF(global_freelancer_raw!$M39 &lt;= 70%, "GOOD", "EXCELLENT"))</f>
        <v>GOOD</v>
      </c>
    </row>
    <row r="40" spans="1:19" x14ac:dyDescent="0.3">
      <c r="A40" s="46" t="s">
        <v>142</v>
      </c>
      <c r="B40" s="4" t="s">
        <v>143</v>
      </c>
      <c r="C40" s="4" t="s">
        <v>72</v>
      </c>
      <c r="D40" s="5">
        <v>42</v>
      </c>
      <c r="E40" s="5" t="str" cm="1">
        <f t="array" ref="E40">INDEX(global_freelancer_raw!$C$2:$C$1001, MODE(MATCH(global_freelancer_raw!$C$2:$C$1001, global_freelancer_raw!$C$2:$C$1001, 0)))</f>
        <v>Male</v>
      </c>
      <c r="F40" s="4" t="s">
        <v>144</v>
      </c>
      <c r="G40" s="4" t="s">
        <v>145</v>
      </c>
      <c r="H40" s="4" t="s">
        <v>27</v>
      </c>
      <c r="I40" s="5">
        <v>23</v>
      </c>
      <c r="J40" s="63">
        <v>50</v>
      </c>
      <c r="K40" s="5">
        <v>3.2</v>
      </c>
      <c r="L40" s="5" t="b">
        <v>1</v>
      </c>
      <c r="M40" s="10">
        <v>0.79</v>
      </c>
      <c r="N40" s="4" t="s">
        <v>60</v>
      </c>
      <c r="O40" s="4" t="s">
        <v>22</v>
      </c>
      <c r="P40" s="5">
        <v>13</v>
      </c>
      <c r="Q40" s="5">
        <v>3</v>
      </c>
      <c r="R40" s="4" t="str">
        <f>IF(global_freelancer_raw!$Q40 &lt; 7, "Short Duration", IF(global_freelancer_raw!$Q40 &lt;= 12, "Medium Duration", "Long Duration"))</f>
        <v>Short Duration</v>
      </c>
      <c r="S40" s="47" t="str">
        <f>IF(global_freelancer_raw!$M40 &lt;= 50%, "POOR", IF(global_freelancer_raw!$M40 &lt;= 70%, "GOOD", "EXCELLENT"))</f>
        <v>EXCELLENT</v>
      </c>
    </row>
    <row r="41" spans="1:19" x14ac:dyDescent="0.3">
      <c r="A41" s="48" t="s">
        <v>146</v>
      </c>
      <c r="B41" s="7" t="s">
        <v>147</v>
      </c>
      <c r="C41" s="7" t="s">
        <v>91</v>
      </c>
      <c r="D41" s="8">
        <v>60</v>
      </c>
      <c r="E41" s="8" t="str" cm="1">
        <f t="array" ref="E41">INDEX(global_freelancer_raw!$C$2:$C$1001, MODE(MATCH(global_freelancer_raw!$C$2:$C$1001, global_freelancer_raw!$C$2:$C$1001, 0)))</f>
        <v>Male</v>
      </c>
      <c r="F41" s="7" t="s">
        <v>80</v>
      </c>
      <c r="G41" s="7" t="s">
        <v>81</v>
      </c>
      <c r="H41" s="7" t="s">
        <v>36</v>
      </c>
      <c r="I41" s="8">
        <v>13</v>
      </c>
      <c r="J41" s="64">
        <v>20</v>
      </c>
      <c r="K41" s="8">
        <v>3.6</v>
      </c>
      <c r="L41" s="8" t="b">
        <v>0</v>
      </c>
      <c r="M41" s="49">
        <v>0.8</v>
      </c>
      <c r="N41" s="7" t="s">
        <v>60</v>
      </c>
      <c r="O41" s="7" t="s">
        <v>22</v>
      </c>
      <c r="P41" s="8">
        <v>9</v>
      </c>
      <c r="Q41" s="8">
        <v>3</v>
      </c>
      <c r="R41" s="7" t="str">
        <f>IF(global_freelancer_raw!$Q41 &lt; 7, "Short Duration", IF(global_freelancer_raw!$Q41 &lt;= 12, "Medium Duration", "Long Duration"))</f>
        <v>Short Duration</v>
      </c>
      <c r="S41" s="50" t="str">
        <f>IF(global_freelancer_raw!$M41 &lt;= 50%, "POOR", IF(global_freelancer_raw!$M41 &lt;= 70%, "GOOD", "EXCELLENT"))</f>
        <v>EXCELLENT</v>
      </c>
    </row>
    <row r="42" spans="1:19" x14ac:dyDescent="0.3">
      <c r="A42" s="46" t="s">
        <v>148</v>
      </c>
      <c r="B42" s="4" t="s">
        <v>149</v>
      </c>
      <c r="C42" s="4" t="s">
        <v>72</v>
      </c>
      <c r="D42" s="5">
        <v>59</v>
      </c>
      <c r="E42" s="5" t="str" cm="1">
        <f t="array" ref="E42">INDEX(global_freelancer_raw!$C$2:$C$1001, MODE(MATCH(global_freelancer_raw!$C$2:$C$1001, global_freelancer_raw!$C$2:$C$1001, 0)))</f>
        <v>Male</v>
      </c>
      <c r="F42" s="4" t="s">
        <v>63</v>
      </c>
      <c r="G42" s="4" t="s">
        <v>26</v>
      </c>
      <c r="H42" s="4" t="s">
        <v>43</v>
      </c>
      <c r="I42" s="5">
        <v>3</v>
      </c>
      <c r="J42" s="63">
        <v>50</v>
      </c>
      <c r="K42" s="5">
        <v>0</v>
      </c>
      <c r="L42" s="5" t="b">
        <v>0</v>
      </c>
      <c r="M42" s="10">
        <v>0.79</v>
      </c>
      <c r="N42" s="4" t="s">
        <v>21</v>
      </c>
      <c r="O42" s="4" t="s">
        <v>33</v>
      </c>
      <c r="P42" s="5">
        <v>3</v>
      </c>
      <c r="Q42" s="5">
        <v>1</v>
      </c>
      <c r="R42" s="4" t="str">
        <f>IF(global_freelancer_raw!$Q42 &lt; 7, "Short Duration", IF(global_freelancer_raw!$Q42 &lt;= 12, "Medium Duration", "Long Duration"))</f>
        <v>Short Duration</v>
      </c>
      <c r="S42" s="47" t="str">
        <f>IF(global_freelancer_raw!$M42 &lt;= 50%, "POOR", IF(global_freelancer_raw!$M42 &lt;= 70%, "GOOD", "EXCELLENT"))</f>
        <v>EXCELLENT</v>
      </c>
    </row>
    <row r="43" spans="1:19" x14ac:dyDescent="0.3">
      <c r="A43" s="48" t="s">
        <v>150</v>
      </c>
      <c r="B43" s="7" t="s">
        <v>151</v>
      </c>
      <c r="C43" s="7" t="s">
        <v>72</v>
      </c>
      <c r="D43" s="8">
        <v>21</v>
      </c>
      <c r="E43" s="8" t="str" cm="1">
        <f t="array" ref="E43">INDEX(global_freelancer_raw!$C$2:$C$1001, MODE(MATCH(global_freelancer_raw!$C$2:$C$1001, global_freelancer_raw!$C$2:$C$1001, 0)))</f>
        <v>Male</v>
      </c>
      <c r="F43" s="7" t="s">
        <v>119</v>
      </c>
      <c r="G43" s="7" t="s">
        <v>26</v>
      </c>
      <c r="H43" s="7" t="s">
        <v>36</v>
      </c>
      <c r="I43" s="8">
        <v>0</v>
      </c>
      <c r="J43" s="64">
        <v>30</v>
      </c>
      <c r="K43" s="8">
        <v>2.7</v>
      </c>
      <c r="L43" s="8" t="b">
        <v>1</v>
      </c>
      <c r="M43" s="49">
        <v>0.84</v>
      </c>
      <c r="N43" s="7" t="s">
        <v>60</v>
      </c>
      <c r="O43" s="7" t="s">
        <v>28</v>
      </c>
      <c r="P43" s="8">
        <v>5</v>
      </c>
      <c r="Q43" s="8">
        <v>1</v>
      </c>
      <c r="R43" s="7" t="str">
        <f>IF(global_freelancer_raw!$Q43 &lt; 7, "Short Duration", IF(global_freelancer_raw!$Q43 &lt;= 12, "Medium Duration", "Long Duration"))</f>
        <v>Short Duration</v>
      </c>
      <c r="S43" s="50" t="str">
        <f>IF(global_freelancer_raw!$M43 &lt;= 50%, "POOR", IF(global_freelancer_raw!$M43 &lt;= 70%, "GOOD", "EXCELLENT"))</f>
        <v>EXCELLENT</v>
      </c>
    </row>
    <row r="44" spans="1:19" x14ac:dyDescent="0.3">
      <c r="A44" s="46" t="s">
        <v>152</v>
      </c>
      <c r="B44" s="4" t="s">
        <v>153</v>
      </c>
      <c r="C44" s="4" t="s">
        <v>72</v>
      </c>
      <c r="D44" s="5">
        <v>35</v>
      </c>
      <c r="E44" s="5" t="str" cm="1">
        <f t="array" ref="E44">INDEX(global_freelancer_raw!$C$2:$C$1001, MODE(MATCH(global_freelancer_raw!$C$2:$C$1001, global_freelancer_raw!$C$2:$C$1001, 0)))</f>
        <v>Male</v>
      </c>
      <c r="F44" s="4" t="s">
        <v>31</v>
      </c>
      <c r="G44" s="4" t="s">
        <v>31</v>
      </c>
      <c r="H44" s="4" t="s">
        <v>84</v>
      </c>
      <c r="I44" s="5">
        <v>10</v>
      </c>
      <c r="J44" s="63">
        <v>50</v>
      </c>
      <c r="K44" s="5">
        <v>0</v>
      </c>
      <c r="L44" s="5" t="b">
        <v>0</v>
      </c>
      <c r="M44" s="10">
        <v>0.79</v>
      </c>
      <c r="N44" s="4" t="s">
        <v>44</v>
      </c>
      <c r="O44" s="4" t="s">
        <v>55</v>
      </c>
      <c r="P44" s="5">
        <v>7</v>
      </c>
      <c r="Q44" s="5">
        <v>6</v>
      </c>
      <c r="R44" s="4" t="str">
        <f>IF(global_freelancer_raw!$Q44 &lt; 7, "Short Duration", IF(global_freelancer_raw!$Q44 &lt;= 12, "Medium Duration", "Long Duration"))</f>
        <v>Short Duration</v>
      </c>
      <c r="S44" s="47" t="str">
        <f>IF(global_freelancer_raw!$M44 &lt;= 50%, "POOR", IF(global_freelancer_raw!$M44 &lt;= 70%, "GOOD", "EXCELLENT"))</f>
        <v>EXCELLENT</v>
      </c>
    </row>
    <row r="45" spans="1:19" x14ac:dyDescent="0.3">
      <c r="A45" s="48" t="s">
        <v>154</v>
      </c>
      <c r="B45" s="7" t="s">
        <v>155</v>
      </c>
      <c r="C45" s="7" t="s">
        <v>91</v>
      </c>
      <c r="D45" s="8">
        <v>41</v>
      </c>
      <c r="E45" s="8" t="str" cm="1">
        <f t="array" ref="E45">INDEX(global_freelancer_raw!$C$2:$C$1001, MODE(MATCH(global_freelancer_raw!$C$2:$C$1001, global_freelancer_raw!$C$2:$C$1001, 0)))</f>
        <v>Male</v>
      </c>
      <c r="F45" s="7" t="s">
        <v>63</v>
      </c>
      <c r="G45" s="7" t="s">
        <v>26</v>
      </c>
      <c r="H45" s="7" t="s">
        <v>49</v>
      </c>
      <c r="I45" s="8" t="s">
        <v>2072</v>
      </c>
      <c r="J45" s="64">
        <v>20</v>
      </c>
      <c r="K45" s="8">
        <v>2.8</v>
      </c>
      <c r="L45" s="8" t="b">
        <v>1</v>
      </c>
      <c r="M45" s="49">
        <v>0.63</v>
      </c>
      <c r="N45" s="7" t="s">
        <v>60</v>
      </c>
      <c r="O45" s="7" t="s">
        <v>55</v>
      </c>
      <c r="P45" s="8">
        <v>1</v>
      </c>
      <c r="Q45" s="8">
        <v>1</v>
      </c>
      <c r="R45" s="7" t="str">
        <f>IF(global_freelancer_raw!$Q45 &lt; 7, "Short Duration", IF(global_freelancer_raw!$Q45 &lt;= 12, "Medium Duration", "Long Duration"))</f>
        <v>Short Duration</v>
      </c>
      <c r="S45" s="50" t="str">
        <f>IF(global_freelancer_raw!$M45 &lt;= 50%, "POOR", IF(global_freelancer_raw!$M45 &lt;= 70%, "GOOD", "EXCELLENT"))</f>
        <v>GOOD</v>
      </c>
    </row>
    <row r="46" spans="1:19" x14ac:dyDescent="0.3">
      <c r="A46" s="46" t="s">
        <v>156</v>
      </c>
      <c r="B46" s="4" t="s">
        <v>157</v>
      </c>
      <c r="C46" s="4" t="s">
        <v>72</v>
      </c>
      <c r="D46" s="5">
        <v>51</v>
      </c>
      <c r="E46" s="5" t="str" cm="1">
        <f t="array" ref="E46">INDEX(global_freelancer_raw!$C$2:$C$1001, MODE(MATCH(global_freelancer_raw!$C$2:$C$1001, global_freelancer_raw!$C$2:$C$1001, 0)))</f>
        <v>Male</v>
      </c>
      <c r="F46" s="4" t="s">
        <v>41</v>
      </c>
      <c r="G46" s="4" t="s">
        <v>42</v>
      </c>
      <c r="H46" s="4" t="s">
        <v>106</v>
      </c>
      <c r="I46" s="5">
        <v>23</v>
      </c>
      <c r="J46" s="63">
        <v>20</v>
      </c>
      <c r="K46" s="5">
        <v>2.5</v>
      </c>
      <c r="L46" s="5" t="b">
        <v>0</v>
      </c>
      <c r="M46" s="10">
        <v>0.8</v>
      </c>
      <c r="N46" s="4" t="s">
        <v>44</v>
      </c>
      <c r="O46" s="4" t="s">
        <v>22</v>
      </c>
      <c r="P46" s="5">
        <v>17</v>
      </c>
      <c r="Q46" s="5">
        <v>15</v>
      </c>
      <c r="R46" s="4" t="str">
        <f>IF(global_freelancer_raw!$Q46 &lt; 7, "Short Duration", IF(global_freelancer_raw!$Q46 &lt;= 12, "Medium Duration", "Long Duration"))</f>
        <v>Long Duration</v>
      </c>
      <c r="S46" s="47" t="str">
        <f>IF(global_freelancer_raw!$M46 &lt;= 50%, "POOR", IF(global_freelancer_raw!$M46 &lt;= 70%, "GOOD", "EXCELLENT"))</f>
        <v>EXCELLENT</v>
      </c>
    </row>
    <row r="47" spans="1:19" x14ac:dyDescent="0.3">
      <c r="A47" s="48" t="s">
        <v>158</v>
      </c>
      <c r="B47" s="7" t="s">
        <v>159</v>
      </c>
      <c r="C47" s="7" t="s">
        <v>91</v>
      </c>
      <c r="D47" s="8">
        <v>41</v>
      </c>
      <c r="E47" s="8" t="str" cm="1">
        <f t="array" ref="E47">INDEX(global_freelancer_raw!$C$2:$C$1001, MODE(MATCH(global_freelancer_raw!$C$2:$C$1001, global_freelancer_raw!$C$2:$C$1001, 0)))</f>
        <v>Male</v>
      </c>
      <c r="F47" s="7" t="s">
        <v>144</v>
      </c>
      <c r="G47" s="7" t="s">
        <v>145</v>
      </c>
      <c r="H47" s="7" t="s">
        <v>36</v>
      </c>
      <c r="I47" s="8">
        <v>9</v>
      </c>
      <c r="J47" s="64">
        <v>75</v>
      </c>
      <c r="K47" s="8">
        <v>4.9000000000000004</v>
      </c>
      <c r="L47" s="8" t="b">
        <v>1</v>
      </c>
      <c r="M47" s="49">
        <v>0.74</v>
      </c>
      <c r="N47" s="7" t="s">
        <v>44</v>
      </c>
      <c r="O47" s="7" t="s">
        <v>55</v>
      </c>
      <c r="P47" s="8">
        <v>13</v>
      </c>
      <c r="Q47" s="8">
        <v>8</v>
      </c>
      <c r="R47" s="7" t="str">
        <f>IF(global_freelancer_raw!$Q47 &lt; 7, "Short Duration", IF(global_freelancer_raw!$Q47 &lt;= 12, "Medium Duration", "Long Duration"))</f>
        <v>Medium Duration</v>
      </c>
      <c r="S47" s="50" t="str">
        <f>IF(global_freelancer_raw!$M47 &lt;= 50%, "POOR", IF(global_freelancer_raw!$M47 &lt;= 70%, "GOOD", "EXCELLENT"))</f>
        <v>EXCELLENT</v>
      </c>
    </row>
    <row r="48" spans="1:19" x14ac:dyDescent="0.3">
      <c r="A48" s="46" t="s">
        <v>160</v>
      </c>
      <c r="B48" s="4" t="s">
        <v>161</v>
      </c>
      <c r="C48" s="4" t="s">
        <v>72</v>
      </c>
      <c r="D48" s="5">
        <v>47</v>
      </c>
      <c r="E48" s="5" t="str" cm="1">
        <f t="array" ref="E48">INDEX(global_freelancer_raw!$C$2:$C$1001, MODE(MATCH(global_freelancer_raw!$C$2:$C$1001, global_freelancer_raw!$C$2:$C$1001, 0)))</f>
        <v>Male</v>
      </c>
      <c r="F48" s="4" t="s">
        <v>130</v>
      </c>
      <c r="G48" s="4" t="s">
        <v>131</v>
      </c>
      <c r="H48" s="4" t="s">
        <v>84</v>
      </c>
      <c r="I48" s="5">
        <v>15</v>
      </c>
      <c r="J48" s="63">
        <v>30</v>
      </c>
      <c r="K48" s="5">
        <v>4.5</v>
      </c>
      <c r="L48" s="5" t="b">
        <v>1</v>
      </c>
      <c r="M48" s="10">
        <v>0.85</v>
      </c>
      <c r="N48" s="4" t="s">
        <v>44</v>
      </c>
      <c r="O48" s="4" t="s">
        <v>55</v>
      </c>
      <c r="P48" s="5">
        <v>12</v>
      </c>
      <c r="Q48" s="5">
        <v>4</v>
      </c>
      <c r="R48" s="4" t="str">
        <f>IF(global_freelancer_raw!$Q48 &lt; 7, "Short Duration", IF(global_freelancer_raw!$Q48 &lt;= 12, "Medium Duration", "Long Duration"))</f>
        <v>Short Duration</v>
      </c>
      <c r="S48" s="47" t="str">
        <f>IF(global_freelancer_raw!$M48 &lt;= 50%, "POOR", IF(global_freelancer_raw!$M48 &lt;= 70%, "GOOD", "EXCELLENT"))</f>
        <v>EXCELLENT</v>
      </c>
    </row>
    <row r="49" spans="1:19" x14ac:dyDescent="0.3">
      <c r="A49" s="48" t="s">
        <v>162</v>
      </c>
      <c r="B49" s="7" t="s">
        <v>163</v>
      </c>
      <c r="C49" s="7" t="s">
        <v>91</v>
      </c>
      <c r="D49" s="8">
        <v>25</v>
      </c>
      <c r="E49" s="8" t="str" cm="1">
        <f t="array" ref="E49">INDEX(global_freelancer_raw!$C$2:$C$1001, MODE(MATCH(global_freelancer_raw!$C$2:$C$1001, global_freelancer_raw!$C$2:$C$1001, 0)))</f>
        <v>Male</v>
      </c>
      <c r="F49" s="7" t="s">
        <v>164</v>
      </c>
      <c r="G49" s="7" t="s">
        <v>165</v>
      </c>
      <c r="H49" s="7" t="s">
        <v>32</v>
      </c>
      <c r="I49" s="8">
        <v>4</v>
      </c>
      <c r="J49" s="64">
        <v>50</v>
      </c>
      <c r="K49" s="8">
        <v>2.7</v>
      </c>
      <c r="L49" s="8" t="b">
        <v>0</v>
      </c>
      <c r="M49" s="49">
        <v>0.77</v>
      </c>
      <c r="N49" s="7" t="s">
        <v>64</v>
      </c>
      <c r="O49" s="7" t="s">
        <v>28</v>
      </c>
      <c r="P49" s="8">
        <v>4</v>
      </c>
      <c r="Q49" s="8">
        <v>3</v>
      </c>
      <c r="R49" s="7" t="str">
        <f>IF(global_freelancer_raw!$Q49 &lt; 7, "Short Duration", IF(global_freelancer_raw!$Q49 &lt;= 12, "Medium Duration", "Long Duration"))</f>
        <v>Short Duration</v>
      </c>
      <c r="S49" s="50" t="str">
        <f>IF(global_freelancer_raw!$M49 &lt;= 50%, "POOR", IF(global_freelancer_raw!$M49 &lt;= 70%, "GOOD", "EXCELLENT"))</f>
        <v>EXCELLENT</v>
      </c>
    </row>
    <row r="50" spans="1:19" x14ac:dyDescent="0.3">
      <c r="A50" s="46" t="s">
        <v>166</v>
      </c>
      <c r="B50" s="4" t="s">
        <v>167</v>
      </c>
      <c r="C50" s="4" t="s">
        <v>72</v>
      </c>
      <c r="D50" s="5">
        <v>25</v>
      </c>
      <c r="E50" s="5" t="str" cm="1">
        <f t="array" ref="E50">INDEX(global_freelancer_raw!$C$2:$C$1001, MODE(MATCH(global_freelancer_raw!$C$2:$C$1001, global_freelancer_raw!$C$2:$C$1001, 0)))</f>
        <v>Male</v>
      </c>
      <c r="F50" s="4" t="s">
        <v>168</v>
      </c>
      <c r="G50" s="4" t="s">
        <v>68</v>
      </c>
      <c r="H50" s="4" t="s">
        <v>27</v>
      </c>
      <c r="I50" s="5">
        <v>7</v>
      </c>
      <c r="J50" s="63">
        <v>20</v>
      </c>
      <c r="K50" s="5">
        <v>1.9</v>
      </c>
      <c r="L50" s="5" t="b">
        <v>0</v>
      </c>
      <c r="M50" s="10">
        <v>0.79</v>
      </c>
      <c r="N50" s="4" t="s">
        <v>21</v>
      </c>
      <c r="O50" s="4" t="s">
        <v>22</v>
      </c>
      <c r="P50" s="5">
        <v>12</v>
      </c>
      <c r="Q50" s="5">
        <v>10</v>
      </c>
      <c r="R50" s="4" t="str">
        <f>IF(global_freelancer_raw!$Q50 &lt; 7, "Short Duration", IF(global_freelancer_raw!$Q50 &lt;= 12, "Medium Duration", "Long Duration"))</f>
        <v>Medium Duration</v>
      </c>
      <c r="S50" s="47" t="str">
        <f>IF(global_freelancer_raw!$M50 &lt;= 50%, "POOR", IF(global_freelancer_raw!$M50 &lt;= 70%, "GOOD", "EXCELLENT"))</f>
        <v>EXCELLENT</v>
      </c>
    </row>
    <row r="51" spans="1:19" x14ac:dyDescent="0.3">
      <c r="A51" s="48" t="s">
        <v>169</v>
      </c>
      <c r="B51" s="7" t="s">
        <v>170</v>
      </c>
      <c r="C51" s="7" t="s">
        <v>91</v>
      </c>
      <c r="D51" s="8">
        <v>29</v>
      </c>
      <c r="E51" s="8" t="str" cm="1">
        <f t="array" ref="E51">INDEX(global_freelancer_raw!$C$2:$C$1001, MODE(MATCH(global_freelancer_raw!$C$2:$C$1001, global_freelancer_raw!$C$2:$C$1001, 0)))</f>
        <v>Male</v>
      </c>
      <c r="F51" s="7"/>
      <c r="G51" s="7" t="s">
        <v>42</v>
      </c>
      <c r="H51" s="7" t="s">
        <v>69</v>
      </c>
      <c r="I51" s="8">
        <v>1</v>
      </c>
      <c r="J51" s="64">
        <v>20</v>
      </c>
      <c r="K51" s="8">
        <v>1.4</v>
      </c>
      <c r="L51" s="8" t="b">
        <v>1</v>
      </c>
      <c r="M51" s="49">
        <v>0.63</v>
      </c>
      <c r="N51" s="7" t="s">
        <v>44</v>
      </c>
      <c r="O51" s="7" t="s">
        <v>28</v>
      </c>
      <c r="P51" s="8">
        <v>2</v>
      </c>
      <c r="Q51" s="8">
        <v>1</v>
      </c>
      <c r="R51" s="7" t="str">
        <f>IF(global_freelancer_raw!$Q51 &lt; 7, "Short Duration", IF(global_freelancer_raw!$Q51 &lt;= 12, "Medium Duration", "Long Duration"))</f>
        <v>Short Duration</v>
      </c>
      <c r="S51" s="50" t="str">
        <f>IF(global_freelancer_raw!$M51 &lt;= 50%, "POOR", IF(global_freelancer_raw!$M51 &lt;= 70%, "GOOD", "EXCELLENT"))</f>
        <v>GOOD</v>
      </c>
    </row>
    <row r="52" spans="1:19" x14ac:dyDescent="0.3">
      <c r="A52" s="46" t="s">
        <v>171</v>
      </c>
      <c r="B52" s="4" t="s">
        <v>172</v>
      </c>
      <c r="C52" s="4" t="s">
        <v>72</v>
      </c>
      <c r="D52" s="5">
        <v>23</v>
      </c>
      <c r="E52" s="5" t="str" cm="1">
        <f t="array" ref="E52">INDEX(global_freelancer_raw!$C$2:$C$1001, MODE(MATCH(global_freelancer_raw!$C$2:$C$1001, global_freelancer_raw!$C$2:$C$1001, 0)))</f>
        <v>Male</v>
      </c>
      <c r="F52" s="4" t="s">
        <v>67</v>
      </c>
      <c r="G52" s="4" t="s">
        <v>68</v>
      </c>
      <c r="H52" s="4" t="s">
        <v>73</v>
      </c>
      <c r="I52" s="5">
        <v>0</v>
      </c>
      <c r="J52" s="63">
        <v>75</v>
      </c>
      <c r="K52" s="5">
        <v>1.9</v>
      </c>
      <c r="L52" s="5" t="b">
        <v>1</v>
      </c>
      <c r="M52" s="10">
        <v>0.79</v>
      </c>
      <c r="N52" s="4" t="s">
        <v>44</v>
      </c>
      <c r="O52" s="4" t="s">
        <v>33</v>
      </c>
      <c r="P52" s="5">
        <v>2</v>
      </c>
      <c r="Q52" s="5">
        <v>5</v>
      </c>
      <c r="R52" s="4" t="str">
        <f>IF(global_freelancer_raw!$Q52 &lt; 7, "Short Duration", IF(global_freelancer_raw!$Q52 &lt;= 12, "Medium Duration", "Long Duration"))</f>
        <v>Short Duration</v>
      </c>
      <c r="S52" s="47" t="str">
        <f>IF(global_freelancer_raw!$M52 &lt;= 50%, "POOR", IF(global_freelancer_raw!$M52 &lt;= 70%, "GOOD", "EXCELLENT"))</f>
        <v>EXCELLENT</v>
      </c>
    </row>
    <row r="53" spans="1:19" x14ac:dyDescent="0.3">
      <c r="A53" s="48" t="s">
        <v>173</v>
      </c>
      <c r="B53" s="7" t="s">
        <v>174</v>
      </c>
      <c r="C53" s="7" t="s">
        <v>91</v>
      </c>
      <c r="D53" s="8">
        <v>31</v>
      </c>
      <c r="E53" s="8" t="str" cm="1">
        <f t="array" ref="E53">INDEX(global_freelancer_raw!$C$2:$C$1001, MODE(MATCH(global_freelancer_raw!$C$2:$C$1001, global_freelancer_raw!$C$2:$C$1001, 0)))</f>
        <v>Male</v>
      </c>
      <c r="F53" s="7" t="s">
        <v>126</v>
      </c>
      <c r="G53" s="7" t="s">
        <v>127</v>
      </c>
      <c r="H53" s="7" t="s">
        <v>49</v>
      </c>
      <c r="I53" s="8">
        <v>8</v>
      </c>
      <c r="J53" s="64">
        <v>50</v>
      </c>
      <c r="K53" s="8">
        <v>3.4</v>
      </c>
      <c r="L53" s="8" t="b">
        <v>0</v>
      </c>
      <c r="M53" s="49">
        <v>0.79</v>
      </c>
      <c r="N53" s="7" t="s">
        <v>64</v>
      </c>
      <c r="O53" s="7" t="s">
        <v>33</v>
      </c>
      <c r="P53" s="8">
        <v>11</v>
      </c>
      <c r="Q53" s="8">
        <v>3</v>
      </c>
      <c r="R53" s="7" t="str">
        <f>IF(global_freelancer_raw!$Q53 &lt; 7, "Short Duration", IF(global_freelancer_raw!$Q53 &lt;= 12, "Medium Duration", "Long Duration"))</f>
        <v>Short Duration</v>
      </c>
      <c r="S53" s="50" t="str">
        <f>IF(global_freelancer_raw!$M53 &lt;= 50%, "POOR", IF(global_freelancer_raw!$M53 &lt;= 70%, "GOOD", "EXCELLENT"))</f>
        <v>EXCELLENT</v>
      </c>
    </row>
    <row r="54" spans="1:19" x14ac:dyDescent="0.3">
      <c r="A54" s="46" t="s">
        <v>175</v>
      </c>
      <c r="B54" s="4" t="s">
        <v>176</v>
      </c>
      <c r="C54" s="4" t="s">
        <v>91</v>
      </c>
      <c r="D54" s="5">
        <v>51</v>
      </c>
      <c r="E54" s="5" t="str" cm="1">
        <f t="array" ref="E54">INDEX(global_freelancer_raw!$C$2:$C$1001, MODE(MATCH(global_freelancer_raw!$C$2:$C$1001, global_freelancer_raw!$C$2:$C$1001, 0)))</f>
        <v>Male</v>
      </c>
      <c r="F54" s="4" t="s">
        <v>31</v>
      </c>
      <c r="G54" s="4" t="s">
        <v>31</v>
      </c>
      <c r="H54" s="4" t="s">
        <v>106</v>
      </c>
      <c r="I54" s="5">
        <v>33</v>
      </c>
      <c r="J54" s="63">
        <v>75</v>
      </c>
      <c r="K54" s="5">
        <v>3.3</v>
      </c>
      <c r="L54" s="5" t="s">
        <v>2071</v>
      </c>
      <c r="M54" s="10">
        <v>0.68</v>
      </c>
      <c r="N54" s="4" t="s">
        <v>44</v>
      </c>
      <c r="O54" s="4" t="s">
        <v>33</v>
      </c>
      <c r="P54" s="5">
        <v>17</v>
      </c>
      <c r="Q54" s="5">
        <v>8</v>
      </c>
      <c r="R54" s="4" t="str">
        <f>IF(global_freelancer_raw!$Q54 &lt; 7, "Short Duration", IF(global_freelancer_raw!$Q54 &lt;= 12, "Medium Duration", "Long Duration"))</f>
        <v>Medium Duration</v>
      </c>
      <c r="S54" s="47" t="str">
        <f>IF(global_freelancer_raw!$M54 &lt;= 50%, "POOR", IF(global_freelancer_raw!$M54 &lt;= 70%, "GOOD", "EXCELLENT"))</f>
        <v>GOOD</v>
      </c>
    </row>
    <row r="55" spans="1:19" x14ac:dyDescent="0.3">
      <c r="A55" s="48" t="s">
        <v>177</v>
      </c>
      <c r="B55" s="7" t="s">
        <v>178</v>
      </c>
      <c r="C55" s="7" t="s">
        <v>91</v>
      </c>
      <c r="D55" s="8"/>
      <c r="E55" s="8" t="str" cm="1">
        <f t="array" ref="E55">INDEX(global_freelancer_raw!$C$2:$C$1001, MODE(MATCH(global_freelancer_raw!$C$2:$C$1001, global_freelancer_raw!$C$2:$C$1001, 0)))</f>
        <v>Male</v>
      </c>
      <c r="F55" s="7" t="s">
        <v>179</v>
      </c>
      <c r="G55" s="7" t="s">
        <v>68</v>
      </c>
      <c r="H55" s="7" t="s">
        <v>69</v>
      </c>
      <c r="I55" s="8">
        <v>1</v>
      </c>
      <c r="J55" s="64">
        <v>30</v>
      </c>
      <c r="K55" s="8">
        <v>0</v>
      </c>
      <c r="L55" s="8" t="b">
        <v>0</v>
      </c>
      <c r="M55" s="49">
        <v>0.68</v>
      </c>
      <c r="N55" s="7" t="s">
        <v>60</v>
      </c>
      <c r="O55" s="7" t="s">
        <v>22</v>
      </c>
      <c r="P55" s="8">
        <v>1</v>
      </c>
      <c r="Q55" s="8">
        <v>2</v>
      </c>
      <c r="R55" s="7" t="str">
        <f>IF(global_freelancer_raw!$Q55 &lt; 7, "Short Duration", IF(global_freelancer_raw!$Q55 &lt;= 12, "Medium Duration", "Long Duration"))</f>
        <v>Short Duration</v>
      </c>
      <c r="S55" s="50" t="str">
        <f>IF(global_freelancer_raw!$M55 &lt;= 50%, "POOR", IF(global_freelancer_raw!$M55 &lt;= 70%, "GOOD", "EXCELLENT"))</f>
        <v>GOOD</v>
      </c>
    </row>
    <row r="56" spans="1:19" x14ac:dyDescent="0.3">
      <c r="A56" s="46" t="s">
        <v>180</v>
      </c>
      <c r="B56" s="4" t="s">
        <v>181</v>
      </c>
      <c r="C56" s="4" t="s">
        <v>72</v>
      </c>
      <c r="D56" s="5">
        <v>29</v>
      </c>
      <c r="E56" s="5" t="str" cm="1">
        <f t="array" ref="E56">INDEX(global_freelancer_raw!$C$2:$C$1001, MODE(MATCH(global_freelancer_raw!$C$2:$C$1001, global_freelancer_raw!$C$2:$C$1001, 0)))</f>
        <v>Male</v>
      </c>
      <c r="F56" s="4" t="s">
        <v>58</v>
      </c>
      <c r="G56" s="4" t="s">
        <v>59</v>
      </c>
      <c r="H56" s="4" t="s">
        <v>73</v>
      </c>
      <c r="I56" s="5">
        <v>11</v>
      </c>
      <c r="J56" s="63">
        <v>100</v>
      </c>
      <c r="K56" s="5">
        <v>2.2999999999999998</v>
      </c>
      <c r="L56" s="5" t="b">
        <v>1</v>
      </c>
      <c r="M56" s="10">
        <v>0.72</v>
      </c>
      <c r="N56" s="4" t="s">
        <v>60</v>
      </c>
      <c r="O56" s="4" t="s">
        <v>55</v>
      </c>
      <c r="P56" s="5">
        <v>7</v>
      </c>
      <c r="Q56" s="5">
        <v>7</v>
      </c>
      <c r="R56" s="4" t="str">
        <f>IF(global_freelancer_raw!$Q56 &lt; 7, "Short Duration", IF(global_freelancer_raw!$Q56 &lt;= 12, "Medium Duration", "Long Duration"))</f>
        <v>Medium Duration</v>
      </c>
      <c r="S56" s="47" t="str">
        <f>IF(global_freelancer_raw!$M56 &lt;= 50%, "POOR", IF(global_freelancer_raw!$M56 &lt;= 70%, "GOOD", "EXCELLENT"))</f>
        <v>EXCELLENT</v>
      </c>
    </row>
    <row r="57" spans="1:19" x14ac:dyDescent="0.3">
      <c r="A57" s="48" t="s">
        <v>182</v>
      </c>
      <c r="B57" s="7" t="s">
        <v>183</v>
      </c>
      <c r="C57" s="7" t="s">
        <v>91</v>
      </c>
      <c r="D57" s="8">
        <v>50</v>
      </c>
      <c r="E57" s="8" t="str" cm="1">
        <f t="array" ref="E57">INDEX(global_freelancer_raw!$C$2:$C$1001, MODE(MATCH(global_freelancer_raw!$C$2:$C$1001, global_freelancer_raw!$C$2:$C$1001, 0)))</f>
        <v>Male</v>
      </c>
      <c r="F57" s="7" t="s">
        <v>63</v>
      </c>
      <c r="G57" s="7" t="s">
        <v>26</v>
      </c>
      <c r="H57" s="7" t="s">
        <v>43</v>
      </c>
      <c r="I57" s="8">
        <v>15</v>
      </c>
      <c r="J57" s="64">
        <v>52.461368653421637</v>
      </c>
      <c r="K57" s="8">
        <v>2</v>
      </c>
      <c r="L57" s="8" t="b">
        <v>1</v>
      </c>
      <c r="M57" s="49">
        <v>0.65</v>
      </c>
      <c r="N57" s="7" t="s">
        <v>21</v>
      </c>
      <c r="O57" s="7" t="s">
        <v>22</v>
      </c>
      <c r="P57" s="8">
        <v>7</v>
      </c>
      <c r="Q57" s="8">
        <v>7</v>
      </c>
      <c r="R57" s="7" t="str">
        <f>IF(global_freelancer_raw!$Q57 &lt; 7, "Short Duration", IF(global_freelancer_raw!$Q57 &lt;= 12, "Medium Duration", "Long Duration"))</f>
        <v>Medium Duration</v>
      </c>
      <c r="S57" s="50" t="str">
        <f>IF(global_freelancer_raw!$M57 &lt;= 50%, "POOR", IF(global_freelancer_raw!$M57 &lt;= 70%, "GOOD", "EXCELLENT"))</f>
        <v>GOOD</v>
      </c>
    </row>
    <row r="58" spans="1:19" x14ac:dyDescent="0.3">
      <c r="A58" s="46" t="s">
        <v>184</v>
      </c>
      <c r="B58" s="4" t="s">
        <v>185</v>
      </c>
      <c r="C58" s="4" t="s">
        <v>72</v>
      </c>
      <c r="D58" s="5">
        <v>26</v>
      </c>
      <c r="E58" s="5" t="str" cm="1">
        <f t="array" ref="E58">INDEX(global_freelancer_raw!$C$2:$C$1001, MODE(MATCH(global_freelancer_raw!$C$2:$C$1001, global_freelancer_raw!$C$2:$C$1001, 0)))</f>
        <v>Male</v>
      </c>
      <c r="F58" s="4" t="s">
        <v>63</v>
      </c>
      <c r="G58" s="4" t="s">
        <v>26</v>
      </c>
      <c r="H58" s="4" t="s">
        <v>84</v>
      </c>
      <c r="I58" s="5">
        <v>8</v>
      </c>
      <c r="J58" s="63">
        <v>50</v>
      </c>
      <c r="K58" s="5">
        <v>1.3</v>
      </c>
      <c r="L58" s="5" t="b">
        <v>0</v>
      </c>
      <c r="M58" s="10">
        <v>0.76</v>
      </c>
      <c r="N58" s="4" t="s">
        <v>44</v>
      </c>
      <c r="O58" s="4" t="s">
        <v>22</v>
      </c>
      <c r="P58" s="5">
        <v>7</v>
      </c>
      <c r="Q58" s="5">
        <v>5</v>
      </c>
      <c r="R58" s="4" t="str">
        <f>IF(global_freelancer_raw!$Q58 &lt; 7, "Short Duration", IF(global_freelancer_raw!$Q58 &lt;= 12, "Medium Duration", "Long Duration"))</f>
        <v>Short Duration</v>
      </c>
      <c r="S58" s="47" t="str">
        <f>IF(global_freelancer_raw!$M58 &lt;= 50%, "POOR", IF(global_freelancer_raw!$M58 &lt;= 70%, "GOOD", "EXCELLENT"))</f>
        <v>EXCELLENT</v>
      </c>
    </row>
    <row r="59" spans="1:19" x14ac:dyDescent="0.3">
      <c r="A59" s="48" t="s">
        <v>186</v>
      </c>
      <c r="B59" s="7" t="s">
        <v>187</v>
      </c>
      <c r="C59" s="7" t="s">
        <v>91</v>
      </c>
      <c r="D59" s="8">
        <v>38</v>
      </c>
      <c r="E59" s="8" t="str" cm="1">
        <f t="array" ref="E59">INDEX(global_freelancer_raw!$C$2:$C$1001, MODE(MATCH(global_freelancer_raw!$C$2:$C$1001, global_freelancer_raw!$C$2:$C$1001, 0)))</f>
        <v>Male</v>
      </c>
      <c r="F59" s="7" t="s">
        <v>119</v>
      </c>
      <c r="G59" s="7" t="s">
        <v>26</v>
      </c>
      <c r="H59" s="7" t="s">
        <v>43</v>
      </c>
      <c r="I59" s="8">
        <v>17</v>
      </c>
      <c r="J59" s="64">
        <v>40</v>
      </c>
      <c r="K59" s="8">
        <v>4</v>
      </c>
      <c r="L59" s="8" t="b">
        <v>1</v>
      </c>
      <c r="M59" s="49">
        <v>0.9</v>
      </c>
      <c r="N59" s="7" t="s">
        <v>64</v>
      </c>
      <c r="O59" s="7" t="s">
        <v>55</v>
      </c>
      <c r="P59" s="8">
        <v>16</v>
      </c>
      <c r="Q59" s="8">
        <v>11</v>
      </c>
      <c r="R59" s="7" t="str">
        <f>IF(global_freelancer_raw!$Q59 &lt; 7, "Short Duration", IF(global_freelancer_raw!$Q59 &lt;= 12, "Medium Duration", "Long Duration"))</f>
        <v>Medium Duration</v>
      </c>
      <c r="S59" s="50" t="str">
        <f>IF(global_freelancer_raw!$M59 &lt;= 50%, "POOR", IF(global_freelancer_raw!$M59 &lt;= 70%, "GOOD", "EXCELLENT"))</f>
        <v>EXCELLENT</v>
      </c>
    </row>
    <row r="60" spans="1:19" x14ac:dyDescent="0.3">
      <c r="A60" s="46" t="s">
        <v>188</v>
      </c>
      <c r="B60" s="4" t="s">
        <v>189</v>
      </c>
      <c r="C60" s="4" t="s">
        <v>72</v>
      </c>
      <c r="D60" s="5">
        <v>23</v>
      </c>
      <c r="E60" s="5" t="str" cm="1">
        <f t="array" ref="E60">INDEX(global_freelancer_raw!$C$2:$C$1001, MODE(MATCH(global_freelancer_raw!$C$2:$C$1001, global_freelancer_raw!$C$2:$C$1001, 0)))</f>
        <v>Male</v>
      </c>
      <c r="F60" s="4" t="s">
        <v>87</v>
      </c>
      <c r="G60" s="4" t="s">
        <v>88</v>
      </c>
      <c r="H60" s="4" t="s">
        <v>27</v>
      </c>
      <c r="I60" s="5" t="s">
        <v>2072</v>
      </c>
      <c r="J60" s="63">
        <v>75</v>
      </c>
      <c r="K60" s="5">
        <v>3.6</v>
      </c>
      <c r="L60" s="5" t="b">
        <v>1</v>
      </c>
      <c r="M60" s="10">
        <v>0.65</v>
      </c>
      <c r="N60" s="4" t="s">
        <v>60</v>
      </c>
      <c r="O60" s="4" t="s">
        <v>28</v>
      </c>
      <c r="P60" s="5">
        <v>2</v>
      </c>
      <c r="Q60" s="5">
        <v>4</v>
      </c>
      <c r="R60" s="4" t="str">
        <f>IF(global_freelancer_raw!$Q60 &lt; 7, "Short Duration", IF(global_freelancer_raw!$Q60 &lt;= 12, "Medium Duration", "Long Duration"))</f>
        <v>Short Duration</v>
      </c>
      <c r="S60" s="47" t="str">
        <f>IF(global_freelancer_raw!$M60 &lt;= 50%, "POOR", IF(global_freelancer_raw!$M60 &lt;= 70%, "GOOD", "EXCELLENT"))</f>
        <v>GOOD</v>
      </c>
    </row>
    <row r="61" spans="1:19" x14ac:dyDescent="0.3">
      <c r="A61" s="48" t="s">
        <v>190</v>
      </c>
      <c r="B61" s="7" t="s">
        <v>191</v>
      </c>
      <c r="C61" s="7" t="s">
        <v>72</v>
      </c>
      <c r="D61" s="8">
        <v>51</v>
      </c>
      <c r="E61" s="8" t="str" cm="1">
        <f t="array" ref="E61">INDEX(global_freelancer_raw!$C$2:$C$1001, MODE(MATCH(global_freelancer_raw!$C$2:$C$1001, global_freelancer_raw!$C$2:$C$1001, 0)))</f>
        <v>Male</v>
      </c>
      <c r="F61" s="7" t="s">
        <v>144</v>
      </c>
      <c r="G61" s="7" t="s">
        <v>145</v>
      </c>
      <c r="H61" s="7" t="s">
        <v>84</v>
      </c>
      <c r="I61" s="8">
        <v>28</v>
      </c>
      <c r="J61" s="64">
        <v>40</v>
      </c>
      <c r="K61" s="8">
        <v>3.9</v>
      </c>
      <c r="L61" s="8" t="b">
        <v>0</v>
      </c>
      <c r="M61" s="49">
        <v>0.63</v>
      </c>
      <c r="N61" s="7" t="s">
        <v>64</v>
      </c>
      <c r="O61" s="7" t="s">
        <v>33</v>
      </c>
      <c r="P61" s="8">
        <v>13</v>
      </c>
      <c r="Q61" s="8">
        <v>6</v>
      </c>
      <c r="R61" s="7" t="str">
        <f>IF(global_freelancer_raw!$Q61 &lt; 7, "Short Duration", IF(global_freelancer_raw!$Q61 &lt;= 12, "Medium Duration", "Long Duration"))</f>
        <v>Short Duration</v>
      </c>
      <c r="S61" s="50" t="str">
        <f>IF(global_freelancer_raw!$M61 &lt;= 50%, "POOR", IF(global_freelancer_raw!$M61 &lt;= 70%, "GOOD", "EXCELLENT"))</f>
        <v>GOOD</v>
      </c>
    </row>
    <row r="62" spans="1:19" x14ac:dyDescent="0.3">
      <c r="A62" s="46" t="s">
        <v>192</v>
      </c>
      <c r="B62" s="4" t="s">
        <v>193</v>
      </c>
      <c r="C62" s="4" t="s">
        <v>72</v>
      </c>
      <c r="D62" s="5">
        <v>51</v>
      </c>
      <c r="E62" s="5" t="str" cm="1">
        <f t="array" ref="E62">INDEX(global_freelancer_raw!$C$2:$C$1001, MODE(MATCH(global_freelancer_raw!$C$2:$C$1001, global_freelancer_raw!$C$2:$C$1001, 0)))</f>
        <v>Male</v>
      </c>
      <c r="F62" s="4" t="s">
        <v>47</v>
      </c>
      <c r="G62" s="4" t="s">
        <v>48</v>
      </c>
      <c r="H62" s="4" t="s">
        <v>43</v>
      </c>
      <c r="I62" s="5">
        <v>33</v>
      </c>
      <c r="J62" s="63">
        <v>75</v>
      </c>
      <c r="K62" s="5">
        <v>0</v>
      </c>
      <c r="L62" s="5" t="b">
        <v>1</v>
      </c>
      <c r="M62" s="10">
        <v>0.79</v>
      </c>
      <c r="N62" s="4" t="s">
        <v>64</v>
      </c>
      <c r="O62" s="4" t="s">
        <v>28</v>
      </c>
      <c r="P62" s="5">
        <v>14</v>
      </c>
      <c r="Q62" s="5">
        <v>8</v>
      </c>
      <c r="R62" s="4" t="str">
        <f>IF(global_freelancer_raw!$Q62 &lt; 7, "Short Duration", IF(global_freelancer_raw!$Q62 &lt;= 12, "Medium Duration", "Long Duration"))</f>
        <v>Medium Duration</v>
      </c>
      <c r="S62" s="47" t="str">
        <f>IF(global_freelancer_raw!$M62 &lt;= 50%, "POOR", IF(global_freelancer_raw!$M62 &lt;= 70%, "GOOD", "EXCELLENT"))</f>
        <v>EXCELLENT</v>
      </c>
    </row>
    <row r="63" spans="1:19" x14ac:dyDescent="0.3">
      <c r="A63" s="48" t="s">
        <v>194</v>
      </c>
      <c r="B63" s="7" t="s">
        <v>195</v>
      </c>
      <c r="C63" s="7" t="s">
        <v>91</v>
      </c>
      <c r="D63" s="8">
        <v>47</v>
      </c>
      <c r="E63" s="8" t="str" cm="1">
        <f t="array" ref="E63">INDEX(global_freelancer_raw!$C$2:$C$1001, MODE(MATCH(global_freelancer_raw!$C$2:$C$1001, global_freelancer_raw!$C$2:$C$1001, 0)))</f>
        <v>Male</v>
      </c>
      <c r="F63" s="7" t="s">
        <v>31</v>
      </c>
      <c r="G63" s="7" t="s">
        <v>31</v>
      </c>
      <c r="H63" s="7" t="s">
        <v>43</v>
      </c>
      <c r="I63" s="8">
        <v>18</v>
      </c>
      <c r="J63" s="64">
        <v>75</v>
      </c>
      <c r="K63" s="8">
        <v>0</v>
      </c>
      <c r="L63" s="8" t="b">
        <v>0</v>
      </c>
      <c r="M63" s="49">
        <v>0.79</v>
      </c>
      <c r="N63" s="7" t="s">
        <v>60</v>
      </c>
      <c r="O63" s="7" t="s">
        <v>33</v>
      </c>
      <c r="P63" s="8">
        <v>11</v>
      </c>
      <c r="Q63" s="8">
        <v>8</v>
      </c>
      <c r="R63" s="7" t="str">
        <f>IF(global_freelancer_raw!$Q63 &lt; 7, "Short Duration", IF(global_freelancer_raw!$Q63 &lt;= 12, "Medium Duration", "Long Duration"))</f>
        <v>Medium Duration</v>
      </c>
      <c r="S63" s="50" t="str">
        <f>IF(global_freelancer_raw!$M63 &lt;= 50%, "POOR", IF(global_freelancer_raw!$M63 &lt;= 70%, "GOOD", "EXCELLENT"))</f>
        <v>EXCELLENT</v>
      </c>
    </row>
    <row r="64" spans="1:19" x14ac:dyDescent="0.3">
      <c r="A64" s="46" t="s">
        <v>196</v>
      </c>
      <c r="B64" s="4" t="s">
        <v>197</v>
      </c>
      <c r="C64" s="4" t="s">
        <v>72</v>
      </c>
      <c r="D64" s="5">
        <v>34</v>
      </c>
      <c r="E64" s="5" t="str" cm="1">
        <f t="array" ref="E64">INDEX(global_freelancer_raw!$C$2:$C$1001, MODE(MATCH(global_freelancer_raw!$C$2:$C$1001, global_freelancer_raw!$C$2:$C$1001, 0)))</f>
        <v>Male</v>
      </c>
      <c r="F64" s="4" t="s">
        <v>115</v>
      </c>
      <c r="G64" s="4" t="s">
        <v>116</v>
      </c>
      <c r="H64" s="4" t="s">
        <v>69</v>
      </c>
      <c r="I64" s="5">
        <v>16</v>
      </c>
      <c r="J64" s="63">
        <v>20</v>
      </c>
      <c r="K64" s="5">
        <v>2.2999999999999998</v>
      </c>
      <c r="L64" s="5" t="b">
        <v>1</v>
      </c>
      <c r="M64" s="10">
        <v>0.93</v>
      </c>
      <c r="N64" s="4" t="s">
        <v>64</v>
      </c>
      <c r="O64" s="4" t="s">
        <v>22</v>
      </c>
      <c r="P64" s="5">
        <v>15</v>
      </c>
      <c r="Q64" s="5">
        <v>5</v>
      </c>
      <c r="R64" s="4" t="str">
        <f>IF(global_freelancer_raw!$Q64 &lt; 7, "Short Duration", IF(global_freelancer_raw!$Q64 &lt;= 12, "Medium Duration", "Long Duration"))</f>
        <v>Short Duration</v>
      </c>
      <c r="S64" s="47" t="str">
        <f>IF(global_freelancer_raw!$M64 &lt;= 50%, "POOR", IF(global_freelancer_raw!$M64 &lt;= 70%, "GOOD", "EXCELLENT"))</f>
        <v>EXCELLENT</v>
      </c>
    </row>
    <row r="65" spans="1:19" x14ac:dyDescent="0.3">
      <c r="A65" s="48" t="s">
        <v>198</v>
      </c>
      <c r="B65" s="7" t="s">
        <v>199</v>
      </c>
      <c r="C65" s="7" t="s">
        <v>72</v>
      </c>
      <c r="D65" s="8">
        <v>58</v>
      </c>
      <c r="E65" s="8" t="str" cm="1">
        <f t="array" ref="E65">INDEX(global_freelancer_raw!$C$2:$C$1001, MODE(MATCH(global_freelancer_raw!$C$2:$C$1001, global_freelancer_raw!$C$2:$C$1001, 0)))</f>
        <v>Male</v>
      </c>
      <c r="F65" s="7" t="s">
        <v>47</v>
      </c>
      <c r="G65" s="7" t="s">
        <v>48</v>
      </c>
      <c r="H65" s="7" t="s">
        <v>49</v>
      </c>
      <c r="I65" s="8">
        <v>35</v>
      </c>
      <c r="J65" s="64">
        <v>50</v>
      </c>
      <c r="K65" s="8">
        <v>4.7</v>
      </c>
      <c r="L65" s="8" t="b">
        <v>0</v>
      </c>
      <c r="M65" s="49">
        <v>0.7</v>
      </c>
      <c r="N65" s="7" t="s">
        <v>60</v>
      </c>
      <c r="O65" s="7" t="s">
        <v>33</v>
      </c>
      <c r="P65" s="8">
        <v>17</v>
      </c>
      <c r="Q65" s="8">
        <v>13</v>
      </c>
      <c r="R65" s="7" t="str">
        <f>IF(global_freelancer_raw!$Q65 &lt; 7, "Short Duration", IF(global_freelancer_raw!$Q65 &lt;= 12, "Medium Duration", "Long Duration"))</f>
        <v>Long Duration</v>
      </c>
      <c r="S65" s="50" t="str">
        <f>IF(global_freelancer_raw!$M65 &lt;= 50%, "POOR", IF(global_freelancer_raw!$M65 &lt;= 70%, "GOOD", "EXCELLENT"))</f>
        <v>GOOD</v>
      </c>
    </row>
    <row r="66" spans="1:19" x14ac:dyDescent="0.3">
      <c r="A66" s="46" t="s">
        <v>200</v>
      </c>
      <c r="B66" s="4" t="s">
        <v>201</v>
      </c>
      <c r="C66" s="4" t="s">
        <v>72</v>
      </c>
      <c r="D66" s="5">
        <v>50</v>
      </c>
      <c r="E66" s="5" t="str" cm="1">
        <f t="array" ref="E66">INDEX(global_freelancer_raw!$C$2:$C$1001, MODE(MATCH(global_freelancer_raw!$C$2:$C$1001, global_freelancer_raw!$C$2:$C$1001, 0)))</f>
        <v>Male</v>
      </c>
      <c r="F66" s="4" t="s">
        <v>115</v>
      </c>
      <c r="G66" s="4" t="s">
        <v>116</v>
      </c>
      <c r="H66" s="4" t="s">
        <v>43</v>
      </c>
      <c r="I66" s="5">
        <v>14</v>
      </c>
      <c r="J66" s="63">
        <v>52.461368653421637</v>
      </c>
      <c r="K66" s="5">
        <v>3.5</v>
      </c>
      <c r="L66" s="5" t="b">
        <v>1</v>
      </c>
      <c r="M66" s="10">
        <v>0.83</v>
      </c>
      <c r="N66" s="4" t="s">
        <v>64</v>
      </c>
      <c r="O66" s="4" t="s">
        <v>22</v>
      </c>
      <c r="P66" s="5">
        <v>13</v>
      </c>
      <c r="Q66" s="5">
        <v>8</v>
      </c>
      <c r="R66" s="4" t="str">
        <f>IF(global_freelancer_raw!$Q66 &lt; 7, "Short Duration", IF(global_freelancer_raw!$Q66 &lt;= 12, "Medium Duration", "Long Duration"))</f>
        <v>Medium Duration</v>
      </c>
      <c r="S66" s="47" t="str">
        <f>IF(global_freelancer_raw!$M66 &lt;= 50%, "POOR", IF(global_freelancer_raw!$M66 &lt;= 70%, "GOOD", "EXCELLENT"))</f>
        <v>EXCELLENT</v>
      </c>
    </row>
    <row r="67" spans="1:19" x14ac:dyDescent="0.3">
      <c r="A67" s="48" t="s">
        <v>202</v>
      </c>
      <c r="B67" s="7" t="s">
        <v>203</v>
      </c>
      <c r="C67" s="7" t="s">
        <v>72</v>
      </c>
      <c r="D67" s="8">
        <v>34</v>
      </c>
      <c r="E67" s="8" t="str" cm="1">
        <f t="array" ref="E67">INDEX(global_freelancer_raw!$C$2:$C$1001, MODE(MATCH(global_freelancer_raw!$C$2:$C$1001, global_freelancer_raw!$C$2:$C$1001, 0)))</f>
        <v>Male</v>
      </c>
      <c r="F67" s="7" t="s">
        <v>179</v>
      </c>
      <c r="G67" s="7" t="s">
        <v>68</v>
      </c>
      <c r="H67" s="7" t="s">
        <v>36</v>
      </c>
      <c r="I67" s="8">
        <v>12</v>
      </c>
      <c r="J67" s="64">
        <v>40</v>
      </c>
      <c r="K67" s="8">
        <v>2.4</v>
      </c>
      <c r="L67" s="8" t="b">
        <v>1</v>
      </c>
      <c r="M67" s="49">
        <v>0.64</v>
      </c>
      <c r="N67" s="7" t="s">
        <v>60</v>
      </c>
      <c r="O67" s="7" t="s">
        <v>28</v>
      </c>
      <c r="P67" s="8">
        <v>14</v>
      </c>
      <c r="Q67" s="8">
        <v>12</v>
      </c>
      <c r="R67" s="7" t="str">
        <f>IF(global_freelancer_raw!$Q67 &lt; 7, "Short Duration", IF(global_freelancer_raw!$Q67 &lt;= 12, "Medium Duration", "Long Duration"))</f>
        <v>Medium Duration</v>
      </c>
      <c r="S67" s="50" t="str">
        <f>IF(global_freelancer_raw!$M67 &lt;= 50%, "POOR", IF(global_freelancer_raw!$M67 &lt;= 70%, "GOOD", "EXCELLENT"))</f>
        <v>GOOD</v>
      </c>
    </row>
    <row r="68" spans="1:19" x14ac:dyDescent="0.3">
      <c r="A68" s="46" t="s">
        <v>204</v>
      </c>
      <c r="B68" s="4" t="s">
        <v>205</v>
      </c>
      <c r="C68" s="4" t="s">
        <v>72</v>
      </c>
      <c r="D68" s="5">
        <v>45</v>
      </c>
      <c r="E68" s="5" t="str" cm="1">
        <f t="array" ref="E68">INDEX(global_freelancer_raw!$C$2:$C$1001, MODE(MATCH(global_freelancer_raw!$C$2:$C$1001, global_freelancer_raw!$C$2:$C$1001, 0)))</f>
        <v>Male</v>
      </c>
      <c r="F68" s="4" t="s">
        <v>100</v>
      </c>
      <c r="G68" s="4" t="s">
        <v>101</v>
      </c>
      <c r="H68" s="4" t="s">
        <v>43</v>
      </c>
      <c r="I68" s="5">
        <v>11</v>
      </c>
      <c r="J68" s="63">
        <v>75</v>
      </c>
      <c r="K68" s="5">
        <v>4</v>
      </c>
      <c r="L68" s="5" t="b">
        <v>0</v>
      </c>
      <c r="M68" s="10">
        <v>1</v>
      </c>
      <c r="N68" s="4" t="s">
        <v>44</v>
      </c>
      <c r="O68" s="4" t="s">
        <v>22</v>
      </c>
      <c r="P68" s="5">
        <v>9</v>
      </c>
      <c r="Q68" s="5">
        <v>2</v>
      </c>
      <c r="R68" s="4" t="str">
        <f>IF(global_freelancer_raw!$Q68 &lt; 7, "Short Duration", IF(global_freelancer_raw!$Q68 &lt;= 12, "Medium Duration", "Long Duration"))</f>
        <v>Short Duration</v>
      </c>
      <c r="S68" s="47" t="str">
        <f>IF(global_freelancer_raw!$M68 &lt;= 50%, "POOR", IF(global_freelancer_raw!$M68 &lt;= 70%, "GOOD", "EXCELLENT"))</f>
        <v>EXCELLENT</v>
      </c>
    </row>
    <row r="69" spans="1:19" x14ac:dyDescent="0.3">
      <c r="A69" s="48" t="s">
        <v>206</v>
      </c>
      <c r="B69" s="7" t="s">
        <v>207</v>
      </c>
      <c r="C69" s="7" t="s">
        <v>72</v>
      </c>
      <c r="D69" s="8">
        <v>55</v>
      </c>
      <c r="E69" s="8" t="str" cm="1">
        <f t="array" ref="E69">INDEX(global_freelancer_raw!$C$2:$C$1001, MODE(MATCH(global_freelancer_raw!$C$2:$C$1001, global_freelancer_raw!$C$2:$C$1001, 0)))</f>
        <v>Male</v>
      </c>
      <c r="F69" s="7" t="s">
        <v>100</v>
      </c>
      <c r="G69" s="7" t="s">
        <v>101</v>
      </c>
      <c r="H69" s="7" t="s">
        <v>36</v>
      </c>
      <c r="I69" s="8">
        <v>0</v>
      </c>
      <c r="J69" s="64">
        <v>40</v>
      </c>
      <c r="K69" s="8">
        <v>0</v>
      </c>
      <c r="L69" s="8" t="b">
        <v>1</v>
      </c>
      <c r="M69" s="49">
        <v>0.79</v>
      </c>
      <c r="N69" s="7" t="s">
        <v>21</v>
      </c>
      <c r="O69" s="7" t="s">
        <v>28</v>
      </c>
      <c r="P69" s="8">
        <v>5</v>
      </c>
      <c r="Q69" s="8">
        <v>5</v>
      </c>
      <c r="R69" s="7" t="str">
        <f>IF(global_freelancer_raw!$Q69 &lt; 7, "Short Duration", IF(global_freelancer_raw!$Q69 &lt;= 12, "Medium Duration", "Long Duration"))</f>
        <v>Short Duration</v>
      </c>
      <c r="S69" s="50" t="str">
        <f>IF(global_freelancer_raw!$M69 &lt;= 50%, "POOR", IF(global_freelancer_raw!$M69 &lt;= 70%, "GOOD", "EXCELLENT"))</f>
        <v>EXCELLENT</v>
      </c>
    </row>
    <row r="70" spans="1:19" x14ac:dyDescent="0.3">
      <c r="A70" s="46" t="s">
        <v>208</v>
      </c>
      <c r="B70" s="4" t="s">
        <v>209</v>
      </c>
      <c r="C70" s="4" t="s">
        <v>91</v>
      </c>
      <c r="D70" s="5"/>
      <c r="E70" s="5" t="str" cm="1">
        <f t="array" ref="E70">INDEX(global_freelancer_raw!$C$2:$C$1001, MODE(MATCH(global_freelancer_raw!$C$2:$C$1001, global_freelancer_raw!$C$2:$C$1001, 0)))</f>
        <v>Male</v>
      </c>
      <c r="F70" s="4" t="s">
        <v>67</v>
      </c>
      <c r="G70" s="4" t="s">
        <v>68</v>
      </c>
      <c r="H70" s="4" t="s">
        <v>69</v>
      </c>
      <c r="I70" s="5">
        <v>6</v>
      </c>
      <c r="J70" s="63">
        <v>100</v>
      </c>
      <c r="K70" s="5">
        <v>1.5</v>
      </c>
      <c r="L70" s="5" t="b">
        <v>0</v>
      </c>
      <c r="M70" s="10">
        <v>0.79</v>
      </c>
      <c r="N70" s="4" t="s">
        <v>60</v>
      </c>
      <c r="O70" s="4" t="s">
        <v>55</v>
      </c>
      <c r="P70" s="5">
        <v>8</v>
      </c>
      <c r="Q70" s="5">
        <v>2</v>
      </c>
      <c r="R70" s="4" t="str">
        <f>IF(global_freelancer_raw!$Q70 &lt; 7, "Short Duration", IF(global_freelancer_raw!$Q70 &lt;= 12, "Medium Duration", "Long Duration"))</f>
        <v>Short Duration</v>
      </c>
      <c r="S70" s="47" t="str">
        <f>IF(global_freelancer_raw!$M70 &lt;= 50%, "POOR", IF(global_freelancer_raw!$M70 &lt;= 70%, "GOOD", "EXCELLENT"))</f>
        <v>EXCELLENT</v>
      </c>
    </row>
    <row r="71" spans="1:19" x14ac:dyDescent="0.3">
      <c r="A71" s="48" t="s">
        <v>210</v>
      </c>
      <c r="B71" s="7" t="s">
        <v>211</v>
      </c>
      <c r="C71" s="7" t="s">
        <v>72</v>
      </c>
      <c r="D71" s="8">
        <v>60</v>
      </c>
      <c r="E71" s="8" t="str" cm="1">
        <f t="array" ref="E71">INDEX(global_freelancer_raw!$C$2:$C$1001, MODE(MATCH(global_freelancer_raw!$C$2:$C$1001, global_freelancer_raw!$C$2:$C$1001, 0)))</f>
        <v>Male</v>
      </c>
      <c r="F71" s="7" t="s">
        <v>164</v>
      </c>
      <c r="G71" s="7" t="s">
        <v>165</v>
      </c>
      <c r="H71" s="7" t="s">
        <v>69</v>
      </c>
      <c r="I71" s="8">
        <v>38</v>
      </c>
      <c r="J71" s="64">
        <v>20</v>
      </c>
      <c r="K71" s="8">
        <v>2</v>
      </c>
      <c r="L71" s="8" t="b">
        <v>0</v>
      </c>
      <c r="M71" s="49">
        <v>0.71</v>
      </c>
      <c r="N71" s="7" t="s">
        <v>60</v>
      </c>
      <c r="O71" s="7" t="s">
        <v>55</v>
      </c>
      <c r="P71" s="8">
        <v>19</v>
      </c>
      <c r="Q71" s="8">
        <v>7</v>
      </c>
      <c r="R71" s="7" t="str">
        <f>IF(global_freelancer_raw!$Q71 &lt; 7, "Short Duration", IF(global_freelancer_raw!$Q71 &lt;= 12, "Medium Duration", "Long Duration"))</f>
        <v>Medium Duration</v>
      </c>
      <c r="S71" s="50" t="str">
        <f>IF(global_freelancer_raw!$M71 &lt;= 50%, "POOR", IF(global_freelancer_raw!$M71 &lt;= 70%, "GOOD", "EXCELLENT"))</f>
        <v>EXCELLENT</v>
      </c>
    </row>
    <row r="72" spans="1:19" x14ac:dyDescent="0.3">
      <c r="A72" s="46" t="s">
        <v>212</v>
      </c>
      <c r="B72" s="4" t="s">
        <v>213</v>
      </c>
      <c r="C72" s="4" t="s">
        <v>72</v>
      </c>
      <c r="D72" s="5">
        <v>33</v>
      </c>
      <c r="E72" s="5" t="str" cm="1">
        <f t="array" ref="E72">INDEX(global_freelancer_raw!$C$2:$C$1001, MODE(MATCH(global_freelancer_raw!$C$2:$C$1001, global_freelancer_raw!$C$2:$C$1001, 0)))</f>
        <v>Male</v>
      </c>
      <c r="F72" s="4" t="s">
        <v>144</v>
      </c>
      <c r="G72" s="4" t="s">
        <v>145</v>
      </c>
      <c r="H72" s="4" t="s">
        <v>27</v>
      </c>
      <c r="I72" s="5">
        <v>11</v>
      </c>
      <c r="J72" s="63">
        <v>52.461368653421637</v>
      </c>
      <c r="K72" s="5">
        <v>2.5125695216907653</v>
      </c>
      <c r="L72" s="5" t="b">
        <v>1</v>
      </c>
      <c r="M72" s="10">
        <v>0.84</v>
      </c>
      <c r="N72" s="4" t="s">
        <v>21</v>
      </c>
      <c r="O72" s="4" t="s">
        <v>55</v>
      </c>
      <c r="P72" s="5">
        <v>6</v>
      </c>
      <c r="Q72" s="5">
        <v>3</v>
      </c>
      <c r="R72" s="4" t="str">
        <f>IF(global_freelancer_raw!$Q72 &lt; 7, "Short Duration", IF(global_freelancer_raw!$Q72 &lt;= 12, "Medium Duration", "Long Duration"))</f>
        <v>Short Duration</v>
      </c>
      <c r="S72" s="47" t="str">
        <f>IF(global_freelancer_raw!$M72 &lt;= 50%, "POOR", IF(global_freelancer_raw!$M72 &lt;= 70%, "GOOD", "EXCELLENT"))</f>
        <v>EXCELLENT</v>
      </c>
    </row>
    <row r="73" spans="1:19" x14ac:dyDescent="0.3">
      <c r="A73" s="48" t="s">
        <v>214</v>
      </c>
      <c r="B73" s="7" t="s">
        <v>215</v>
      </c>
      <c r="C73" s="7" t="s">
        <v>91</v>
      </c>
      <c r="D73" s="8">
        <v>60</v>
      </c>
      <c r="E73" s="8" t="str" cm="1">
        <f t="array" ref="E73">INDEX(global_freelancer_raw!$C$2:$C$1001, MODE(MATCH(global_freelancer_raw!$C$2:$C$1001, global_freelancer_raw!$C$2:$C$1001, 0)))</f>
        <v>Male</v>
      </c>
      <c r="F73" s="7" t="s">
        <v>18</v>
      </c>
      <c r="G73" s="7" t="s">
        <v>19</v>
      </c>
      <c r="H73" s="7" t="s">
        <v>84</v>
      </c>
      <c r="I73" s="8">
        <v>13</v>
      </c>
      <c r="J73" s="64">
        <v>50</v>
      </c>
      <c r="K73" s="8">
        <v>1</v>
      </c>
      <c r="L73" s="8" t="b">
        <v>0</v>
      </c>
      <c r="M73" s="49">
        <v>0.79</v>
      </c>
      <c r="N73" s="7" t="s">
        <v>60</v>
      </c>
      <c r="O73" s="7" t="s">
        <v>22</v>
      </c>
      <c r="P73" s="8">
        <v>15</v>
      </c>
      <c r="Q73" s="8">
        <v>1</v>
      </c>
      <c r="R73" s="7" t="str">
        <f>IF(global_freelancer_raw!$Q73 &lt; 7, "Short Duration", IF(global_freelancer_raw!$Q73 &lt;= 12, "Medium Duration", "Long Duration"))</f>
        <v>Short Duration</v>
      </c>
      <c r="S73" s="50" t="str">
        <f>IF(global_freelancer_raw!$M73 &lt;= 50%, "POOR", IF(global_freelancer_raw!$M73 &lt;= 70%, "GOOD", "EXCELLENT"))</f>
        <v>EXCELLENT</v>
      </c>
    </row>
    <row r="74" spans="1:19" x14ac:dyDescent="0.3">
      <c r="A74" s="46" t="s">
        <v>216</v>
      </c>
      <c r="B74" s="4" t="s">
        <v>217</v>
      </c>
      <c r="C74" s="4" t="s">
        <v>91</v>
      </c>
      <c r="D74" s="5">
        <v>40</v>
      </c>
      <c r="E74" s="5" t="str" cm="1">
        <f t="array" ref="E74">INDEX(global_freelancer_raw!$C$2:$C$1001, MODE(MATCH(global_freelancer_raw!$C$2:$C$1001, global_freelancer_raw!$C$2:$C$1001, 0)))</f>
        <v>Male</v>
      </c>
      <c r="F74" s="4" t="s">
        <v>54</v>
      </c>
      <c r="G74" s="4" t="s">
        <v>26</v>
      </c>
      <c r="H74" s="4" t="s">
        <v>36</v>
      </c>
      <c r="I74" s="5">
        <v>9</v>
      </c>
      <c r="J74" s="63">
        <v>100</v>
      </c>
      <c r="K74" s="5">
        <v>4.5</v>
      </c>
      <c r="L74" s="5" t="b">
        <v>1</v>
      </c>
      <c r="M74" s="10">
        <v>0.69</v>
      </c>
      <c r="N74" s="4" t="s">
        <v>60</v>
      </c>
      <c r="O74" s="4" t="s">
        <v>55</v>
      </c>
      <c r="P74" s="5">
        <v>11</v>
      </c>
      <c r="Q74" s="5">
        <v>10</v>
      </c>
      <c r="R74" s="4" t="str">
        <f>IF(global_freelancer_raw!$Q74 &lt; 7, "Short Duration", IF(global_freelancer_raw!$Q74 &lt;= 12, "Medium Duration", "Long Duration"))</f>
        <v>Medium Duration</v>
      </c>
      <c r="S74" s="47" t="str">
        <f>IF(global_freelancer_raw!$M74 &lt;= 50%, "POOR", IF(global_freelancer_raw!$M74 &lt;= 70%, "GOOD", "EXCELLENT"))</f>
        <v>GOOD</v>
      </c>
    </row>
    <row r="75" spans="1:19" x14ac:dyDescent="0.3">
      <c r="A75" s="48" t="s">
        <v>218</v>
      </c>
      <c r="B75" s="7" t="s">
        <v>219</v>
      </c>
      <c r="C75" s="7" t="s">
        <v>91</v>
      </c>
      <c r="D75" s="8">
        <v>59</v>
      </c>
      <c r="E75" s="8" t="str" cm="1">
        <f t="array" ref="E75">INDEX(global_freelancer_raw!$C$2:$C$1001, MODE(MATCH(global_freelancer_raw!$C$2:$C$1001, global_freelancer_raw!$C$2:$C$1001, 0)))</f>
        <v>Male</v>
      </c>
      <c r="F75" s="7" t="s">
        <v>25</v>
      </c>
      <c r="G75" s="7" t="s">
        <v>26</v>
      </c>
      <c r="H75" s="7" t="s">
        <v>20</v>
      </c>
      <c r="I75" s="8">
        <v>4</v>
      </c>
      <c r="J75" s="64">
        <v>52.461368653421637</v>
      </c>
      <c r="K75" s="8">
        <v>1.9</v>
      </c>
      <c r="L75" s="8" t="b">
        <v>0</v>
      </c>
      <c r="M75" s="49">
        <v>0.88</v>
      </c>
      <c r="N75" s="7" t="s">
        <v>64</v>
      </c>
      <c r="O75" s="7" t="s">
        <v>33</v>
      </c>
      <c r="P75" s="8">
        <v>5</v>
      </c>
      <c r="Q75" s="8">
        <v>1</v>
      </c>
      <c r="R75" s="7" t="str">
        <f>IF(global_freelancer_raw!$Q75 &lt; 7, "Short Duration", IF(global_freelancer_raw!$Q75 &lt;= 12, "Medium Duration", "Long Duration"))</f>
        <v>Short Duration</v>
      </c>
      <c r="S75" s="50" t="str">
        <f>IF(global_freelancer_raw!$M75 &lt;= 50%, "POOR", IF(global_freelancer_raw!$M75 &lt;= 70%, "GOOD", "EXCELLENT"))</f>
        <v>EXCELLENT</v>
      </c>
    </row>
    <row r="76" spans="1:19" x14ac:dyDescent="0.3">
      <c r="A76" s="46" t="s">
        <v>220</v>
      </c>
      <c r="B76" s="4" t="s">
        <v>221</v>
      </c>
      <c r="C76" s="4" t="s">
        <v>91</v>
      </c>
      <c r="D76" s="5">
        <v>36</v>
      </c>
      <c r="E76" s="5" t="str" cm="1">
        <f t="array" ref="E76">INDEX(global_freelancer_raw!$C$2:$C$1001, MODE(MATCH(global_freelancer_raw!$C$2:$C$1001, global_freelancer_raw!$C$2:$C$1001, 0)))</f>
        <v>Male</v>
      </c>
      <c r="F76" s="4"/>
      <c r="G76" s="4" t="s">
        <v>19</v>
      </c>
      <c r="H76" s="4" t="s">
        <v>106</v>
      </c>
      <c r="I76" s="5">
        <v>14</v>
      </c>
      <c r="J76" s="63">
        <v>100</v>
      </c>
      <c r="K76" s="5">
        <v>3.7</v>
      </c>
      <c r="L76" s="5" t="b">
        <v>0</v>
      </c>
      <c r="M76" s="10">
        <v>0.79</v>
      </c>
      <c r="N76" s="4" t="s">
        <v>21</v>
      </c>
      <c r="O76" s="4" t="s">
        <v>28</v>
      </c>
      <c r="P76" s="5">
        <v>9</v>
      </c>
      <c r="Q76" s="5">
        <v>5</v>
      </c>
      <c r="R76" s="4" t="str">
        <f>IF(global_freelancer_raw!$Q76 &lt; 7, "Short Duration", IF(global_freelancer_raw!$Q76 &lt;= 12, "Medium Duration", "Long Duration"))</f>
        <v>Short Duration</v>
      </c>
      <c r="S76" s="47" t="str">
        <f>IF(global_freelancer_raw!$M76 &lt;= 50%, "POOR", IF(global_freelancer_raw!$M76 &lt;= 70%, "GOOD", "EXCELLENT"))</f>
        <v>EXCELLENT</v>
      </c>
    </row>
    <row r="77" spans="1:19" x14ac:dyDescent="0.3">
      <c r="A77" s="48" t="s">
        <v>222</v>
      </c>
      <c r="B77" s="7" t="s">
        <v>223</v>
      </c>
      <c r="C77" s="7" t="s">
        <v>91</v>
      </c>
      <c r="D77" s="8">
        <v>32</v>
      </c>
      <c r="E77" s="8" t="str" cm="1">
        <f t="array" ref="E77">INDEX(global_freelancer_raw!$C$2:$C$1001, MODE(MATCH(global_freelancer_raw!$C$2:$C$1001, global_freelancer_raw!$C$2:$C$1001, 0)))</f>
        <v>Male</v>
      </c>
      <c r="F77" s="7" t="s">
        <v>87</v>
      </c>
      <c r="G77" s="7" t="s">
        <v>88</v>
      </c>
      <c r="H77" s="7" t="s">
        <v>49</v>
      </c>
      <c r="I77" s="8" t="s">
        <v>2072</v>
      </c>
      <c r="J77" s="64">
        <v>30</v>
      </c>
      <c r="K77" s="8">
        <v>1.9</v>
      </c>
      <c r="L77" s="8" t="b">
        <v>1</v>
      </c>
      <c r="M77" s="49">
        <v>0.96</v>
      </c>
      <c r="N77" s="7" t="s">
        <v>44</v>
      </c>
      <c r="O77" s="7" t="s">
        <v>28</v>
      </c>
      <c r="P77" s="8">
        <v>2</v>
      </c>
      <c r="Q77" s="8">
        <v>2</v>
      </c>
      <c r="R77" s="7" t="str">
        <f>IF(global_freelancer_raw!$Q77 &lt; 7, "Short Duration", IF(global_freelancer_raw!$Q77 &lt;= 12, "Medium Duration", "Long Duration"))</f>
        <v>Short Duration</v>
      </c>
      <c r="S77" s="50" t="str">
        <f>IF(global_freelancer_raw!$M77 &lt;= 50%, "POOR", IF(global_freelancer_raw!$M77 &lt;= 70%, "GOOD", "EXCELLENT"))</f>
        <v>EXCELLENT</v>
      </c>
    </row>
    <row r="78" spans="1:19" x14ac:dyDescent="0.3">
      <c r="A78" s="46" t="s">
        <v>224</v>
      </c>
      <c r="B78" s="4" t="s">
        <v>225</v>
      </c>
      <c r="C78" s="4" t="s">
        <v>91</v>
      </c>
      <c r="D78" s="5">
        <v>59</v>
      </c>
      <c r="E78" s="5" t="str" cm="1">
        <f t="array" ref="E78">INDEX(global_freelancer_raw!$C$2:$C$1001, MODE(MATCH(global_freelancer_raw!$C$2:$C$1001, global_freelancer_raw!$C$2:$C$1001, 0)))</f>
        <v>Male</v>
      </c>
      <c r="F78" s="4" t="s">
        <v>25</v>
      </c>
      <c r="G78" s="4" t="s">
        <v>26</v>
      </c>
      <c r="H78" s="4" t="s">
        <v>43</v>
      </c>
      <c r="I78" s="5">
        <v>9</v>
      </c>
      <c r="J78" s="63">
        <v>75</v>
      </c>
      <c r="K78" s="5">
        <v>4</v>
      </c>
      <c r="L78" s="5" t="b">
        <v>1</v>
      </c>
      <c r="M78" s="10">
        <v>0.96</v>
      </c>
      <c r="N78" s="4" t="s">
        <v>60</v>
      </c>
      <c r="O78" s="4" t="s">
        <v>33</v>
      </c>
      <c r="P78" s="5">
        <v>14</v>
      </c>
      <c r="Q78" s="5">
        <v>5</v>
      </c>
      <c r="R78" s="4" t="str">
        <f>IF(global_freelancer_raw!$Q78 &lt; 7, "Short Duration", IF(global_freelancer_raw!$Q78 &lt;= 12, "Medium Duration", "Long Duration"))</f>
        <v>Short Duration</v>
      </c>
      <c r="S78" s="47" t="str">
        <f>IF(global_freelancer_raw!$M78 &lt;= 50%, "POOR", IF(global_freelancer_raw!$M78 &lt;= 70%, "GOOD", "EXCELLENT"))</f>
        <v>EXCELLENT</v>
      </c>
    </row>
    <row r="79" spans="1:19" x14ac:dyDescent="0.3">
      <c r="A79" s="48" t="s">
        <v>226</v>
      </c>
      <c r="B79" s="7" t="s">
        <v>227</v>
      </c>
      <c r="C79" s="7" t="s">
        <v>72</v>
      </c>
      <c r="D79" s="8">
        <v>54</v>
      </c>
      <c r="E79" s="8" t="str" cm="1">
        <f t="array" ref="E79">INDEX(global_freelancer_raw!$C$2:$C$1001, MODE(MATCH(global_freelancer_raw!$C$2:$C$1001, global_freelancer_raw!$C$2:$C$1001, 0)))</f>
        <v>Male</v>
      </c>
      <c r="F79" s="7" t="s">
        <v>179</v>
      </c>
      <c r="G79" s="7" t="s">
        <v>68</v>
      </c>
      <c r="H79" s="7" t="s">
        <v>84</v>
      </c>
      <c r="I79" s="8">
        <v>32</v>
      </c>
      <c r="J79" s="64">
        <v>40</v>
      </c>
      <c r="K79" s="8">
        <v>1.8</v>
      </c>
      <c r="L79" s="8" t="b">
        <v>0</v>
      </c>
      <c r="M79" s="49">
        <v>0.79</v>
      </c>
      <c r="N79" s="7" t="s">
        <v>21</v>
      </c>
      <c r="O79" s="7" t="s">
        <v>22</v>
      </c>
      <c r="P79" s="8">
        <v>10</v>
      </c>
      <c r="Q79" s="8">
        <v>7</v>
      </c>
      <c r="R79" s="7" t="str">
        <f>IF(global_freelancer_raw!$Q79 &lt; 7, "Short Duration", IF(global_freelancer_raw!$Q79 &lt;= 12, "Medium Duration", "Long Duration"))</f>
        <v>Medium Duration</v>
      </c>
      <c r="S79" s="50" t="str">
        <f>IF(global_freelancer_raw!$M79 &lt;= 50%, "POOR", IF(global_freelancer_raw!$M79 &lt;= 70%, "GOOD", "EXCELLENT"))</f>
        <v>EXCELLENT</v>
      </c>
    </row>
    <row r="80" spans="1:19" x14ac:dyDescent="0.3">
      <c r="A80" s="46" t="s">
        <v>228</v>
      </c>
      <c r="B80" s="4" t="s">
        <v>229</v>
      </c>
      <c r="C80" s="4" t="s">
        <v>72</v>
      </c>
      <c r="D80" s="5">
        <v>37</v>
      </c>
      <c r="E80" s="5" t="str" cm="1">
        <f t="array" ref="E80">INDEX(global_freelancer_raw!$C$2:$C$1001, MODE(MATCH(global_freelancer_raw!$C$2:$C$1001, global_freelancer_raw!$C$2:$C$1001, 0)))</f>
        <v>Male</v>
      </c>
      <c r="F80" s="4" t="s">
        <v>119</v>
      </c>
      <c r="G80" s="4" t="s">
        <v>26</v>
      </c>
      <c r="H80" s="4" t="s">
        <v>32</v>
      </c>
      <c r="I80" s="5">
        <v>9</v>
      </c>
      <c r="J80" s="63">
        <v>52.461368653421637</v>
      </c>
      <c r="K80" s="5">
        <v>0</v>
      </c>
      <c r="L80" s="5" t="b">
        <v>1</v>
      </c>
      <c r="M80" s="10">
        <v>0.89</v>
      </c>
      <c r="N80" s="4" t="s">
        <v>64</v>
      </c>
      <c r="O80" s="4" t="s">
        <v>22</v>
      </c>
      <c r="P80" s="5">
        <v>14</v>
      </c>
      <c r="Q80" s="5">
        <v>6</v>
      </c>
      <c r="R80" s="4" t="str">
        <f>IF(global_freelancer_raw!$Q80 &lt; 7, "Short Duration", IF(global_freelancer_raw!$Q80 &lt;= 12, "Medium Duration", "Long Duration"))</f>
        <v>Short Duration</v>
      </c>
      <c r="S80" s="47" t="str">
        <f>IF(global_freelancer_raw!$M80 &lt;= 50%, "POOR", IF(global_freelancer_raw!$M80 &lt;= 70%, "GOOD", "EXCELLENT"))</f>
        <v>EXCELLENT</v>
      </c>
    </row>
    <row r="81" spans="1:19" x14ac:dyDescent="0.3">
      <c r="A81" s="48" t="s">
        <v>230</v>
      </c>
      <c r="B81" s="7" t="s">
        <v>231</v>
      </c>
      <c r="C81" s="7" t="s">
        <v>91</v>
      </c>
      <c r="D81" s="8">
        <v>54</v>
      </c>
      <c r="E81" s="8" t="str" cm="1">
        <f t="array" ref="E81">INDEX(global_freelancer_raw!$C$2:$C$1001, MODE(MATCH(global_freelancer_raw!$C$2:$C$1001, global_freelancer_raw!$C$2:$C$1001, 0)))</f>
        <v>Male</v>
      </c>
      <c r="F81" s="7" t="s">
        <v>87</v>
      </c>
      <c r="G81" s="7" t="s">
        <v>88</v>
      </c>
      <c r="H81" s="7" t="s">
        <v>106</v>
      </c>
      <c r="I81" s="8">
        <v>21</v>
      </c>
      <c r="J81" s="64">
        <v>100</v>
      </c>
      <c r="K81" s="8">
        <v>4.5999999999999996</v>
      </c>
      <c r="L81" s="8" t="b">
        <v>0</v>
      </c>
      <c r="M81" s="49">
        <v>0.79</v>
      </c>
      <c r="N81" s="7" t="s">
        <v>44</v>
      </c>
      <c r="O81" s="7" t="s">
        <v>28</v>
      </c>
      <c r="P81" s="8">
        <v>20</v>
      </c>
      <c r="Q81" s="8">
        <v>3</v>
      </c>
      <c r="R81" s="7" t="str">
        <f>IF(global_freelancer_raw!$Q81 &lt; 7, "Short Duration", IF(global_freelancer_raw!$Q81 &lt;= 12, "Medium Duration", "Long Duration"))</f>
        <v>Short Duration</v>
      </c>
      <c r="S81" s="50" t="str">
        <f>IF(global_freelancer_raw!$M81 &lt;= 50%, "POOR", IF(global_freelancer_raw!$M81 &lt;= 70%, "GOOD", "EXCELLENT"))</f>
        <v>EXCELLENT</v>
      </c>
    </row>
    <row r="82" spans="1:19" x14ac:dyDescent="0.3">
      <c r="A82" s="46" t="s">
        <v>232</v>
      </c>
      <c r="B82" s="4" t="s">
        <v>233</v>
      </c>
      <c r="C82" s="4" t="s">
        <v>72</v>
      </c>
      <c r="D82" s="5">
        <v>33</v>
      </c>
      <c r="E82" s="5" t="str" cm="1">
        <f t="array" ref="E82">INDEX(global_freelancer_raw!$C$2:$C$1001, MODE(MATCH(global_freelancer_raw!$C$2:$C$1001, global_freelancer_raw!$C$2:$C$1001, 0)))</f>
        <v>Male</v>
      </c>
      <c r="F82" s="4" t="s">
        <v>67</v>
      </c>
      <c r="G82" s="4" t="s">
        <v>68</v>
      </c>
      <c r="H82" s="4" t="s">
        <v>69</v>
      </c>
      <c r="I82" s="5">
        <v>12</v>
      </c>
      <c r="J82" s="63">
        <v>100</v>
      </c>
      <c r="K82" s="5">
        <v>3.6</v>
      </c>
      <c r="L82" s="5" t="b">
        <v>0</v>
      </c>
      <c r="M82" s="10">
        <v>0.63</v>
      </c>
      <c r="N82" s="4" t="s">
        <v>21</v>
      </c>
      <c r="O82" s="4" t="s">
        <v>55</v>
      </c>
      <c r="P82" s="5">
        <v>10</v>
      </c>
      <c r="Q82" s="5">
        <v>2</v>
      </c>
      <c r="R82" s="4" t="str">
        <f>IF(global_freelancer_raw!$Q82 &lt; 7, "Short Duration", IF(global_freelancer_raw!$Q82 &lt;= 12, "Medium Duration", "Long Duration"))</f>
        <v>Short Duration</v>
      </c>
      <c r="S82" s="47" t="str">
        <f>IF(global_freelancer_raw!$M82 &lt;= 50%, "POOR", IF(global_freelancer_raw!$M82 &lt;= 70%, "GOOD", "EXCELLENT"))</f>
        <v>GOOD</v>
      </c>
    </row>
    <row r="83" spans="1:19" x14ac:dyDescent="0.3">
      <c r="A83" s="48" t="s">
        <v>234</v>
      </c>
      <c r="B83" s="7" t="s">
        <v>235</v>
      </c>
      <c r="C83" s="7" t="s">
        <v>72</v>
      </c>
      <c r="D83" s="8">
        <v>25</v>
      </c>
      <c r="E83" s="8" t="str" cm="1">
        <f t="array" ref="E83">INDEX(global_freelancer_raw!$C$2:$C$1001, MODE(MATCH(global_freelancer_raw!$C$2:$C$1001, global_freelancer_raw!$C$2:$C$1001, 0)))</f>
        <v>Male</v>
      </c>
      <c r="F83" s="7" t="s">
        <v>130</v>
      </c>
      <c r="G83" s="7" t="s">
        <v>131</v>
      </c>
      <c r="H83" s="7" t="s">
        <v>36</v>
      </c>
      <c r="I83" s="8">
        <v>7</v>
      </c>
      <c r="J83" s="64">
        <v>40</v>
      </c>
      <c r="K83" s="8">
        <v>4.4000000000000004</v>
      </c>
      <c r="L83" s="8" t="s">
        <v>2071</v>
      </c>
      <c r="M83" s="49">
        <v>0.81</v>
      </c>
      <c r="N83" s="7" t="s">
        <v>44</v>
      </c>
      <c r="O83" s="7" t="s">
        <v>22</v>
      </c>
      <c r="P83" s="8">
        <v>11</v>
      </c>
      <c r="Q83" s="8">
        <v>8</v>
      </c>
      <c r="R83" s="7" t="str">
        <f>IF(global_freelancer_raw!$Q83 &lt; 7, "Short Duration", IF(global_freelancer_raw!$Q83 &lt;= 12, "Medium Duration", "Long Duration"))</f>
        <v>Medium Duration</v>
      </c>
      <c r="S83" s="50" t="str">
        <f>IF(global_freelancer_raw!$M83 &lt;= 50%, "POOR", IF(global_freelancer_raw!$M83 &lt;= 70%, "GOOD", "EXCELLENT"))</f>
        <v>EXCELLENT</v>
      </c>
    </row>
    <row r="84" spans="1:19" x14ac:dyDescent="0.3">
      <c r="A84" s="46" t="s">
        <v>236</v>
      </c>
      <c r="B84" s="4" t="s">
        <v>237</v>
      </c>
      <c r="C84" s="4" t="s">
        <v>91</v>
      </c>
      <c r="D84" s="5"/>
      <c r="E84" s="5" t="str" cm="1">
        <f t="array" ref="E84">INDEX(global_freelancer_raw!$C$2:$C$1001, MODE(MATCH(global_freelancer_raw!$C$2:$C$1001, global_freelancer_raw!$C$2:$C$1001, 0)))</f>
        <v>Male</v>
      </c>
      <c r="F84" s="4" t="s">
        <v>164</v>
      </c>
      <c r="G84" s="4" t="s">
        <v>165</v>
      </c>
      <c r="H84" s="4" t="s">
        <v>84</v>
      </c>
      <c r="I84" s="5">
        <v>3</v>
      </c>
      <c r="J84" s="63">
        <v>40</v>
      </c>
      <c r="K84" s="5">
        <v>4.5999999999999996</v>
      </c>
      <c r="L84" s="5" t="b">
        <v>0</v>
      </c>
      <c r="M84" s="10">
        <v>0.74</v>
      </c>
      <c r="N84" s="4" t="s">
        <v>44</v>
      </c>
      <c r="O84" s="4" t="s">
        <v>22</v>
      </c>
      <c r="P84" s="5">
        <v>1</v>
      </c>
      <c r="Q84" s="5">
        <v>1</v>
      </c>
      <c r="R84" s="4" t="str">
        <f>IF(global_freelancer_raw!$Q84 &lt; 7, "Short Duration", IF(global_freelancer_raw!$Q84 &lt;= 12, "Medium Duration", "Long Duration"))</f>
        <v>Short Duration</v>
      </c>
      <c r="S84" s="47" t="str">
        <f>IF(global_freelancer_raw!$M84 &lt;= 50%, "POOR", IF(global_freelancer_raw!$M84 &lt;= 70%, "GOOD", "EXCELLENT"))</f>
        <v>EXCELLENT</v>
      </c>
    </row>
    <row r="85" spans="1:19" x14ac:dyDescent="0.3">
      <c r="A85" s="48" t="s">
        <v>238</v>
      </c>
      <c r="B85" s="7" t="s">
        <v>239</v>
      </c>
      <c r="C85" s="7" t="s">
        <v>91</v>
      </c>
      <c r="D85" s="8">
        <v>35</v>
      </c>
      <c r="E85" s="8" t="str" cm="1">
        <f t="array" ref="E85">INDEX(global_freelancer_raw!$C$2:$C$1001, MODE(MATCH(global_freelancer_raw!$C$2:$C$1001, global_freelancer_raw!$C$2:$C$1001, 0)))</f>
        <v>Male</v>
      </c>
      <c r="F85" s="7" t="s">
        <v>104</v>
      </c>
      <c r="G85" s="7" t="s">
        <v>105</v>
      </c>
      <c r="H85" s="7" t="s">
        <v>36</v>
      </c>
      <c r="I85" s="8">
        <v>5</v>
      </c>
      <c r="J85" s="64">
        <v>75</v>
      </c>
      <c r="K85" s="8">
        <v>3.2</v>
      </c>
      <c r="L85" s="8" t="b">
        <v>0</v>
      </c>
      <c r="M85" s="49">
        <v>0.72</v>
      </c>
      <c r="N85" s="7" t="s">
        <v>44</v>
      </c>
      <c r="O85" s="7" t="s">
        <v>33</v>
      </c>
      <c r="P85" s="8">
        <v>2</v>
      </c>
      <c r="Q85" s="8">
        <v>1</v>
      </c>
      <c r="R85" s="7" t="str">
        <f>IF(global_freelancer_raw!$Q85 &lt; 7, "Short Duration", IF(global_freelancer_raw!$Q85 &lt;= 12, "Medium Duration", "Long Duration"))</f>
        <v>Short Duration</v>
      </c>
      <c r="S85" s="50" t="str">
        <f>IF(global_freelancer_raw!$M85 &lt;= 50%, "POOR", IF(global_freelancer_raw!$M85 &lt;= 70%, "GOOD", "EXCELLENT"))</f>
        <v>EXCELLENT</v>
      </c>
    </row>
    <row r="86" spans="1:19" x14ac:dyDescent="0.3">
      <c r="A86" s="46" t="s">
        <v>240</v>
      </c>
      <c r="B86" s="4" t="s">
        <v>241</v>
      </c>
      <c r="C86" s="4" t="s">
        <v>91</v>
      </c>
      <c r="D86" s="5">
        <v>59</v>
      </c>
      <c r="E86" s="5" t="str" cm="1">
        <f t="array" ref="E86">INDEX(global_freelancer_raw!$C$2:$C$1001, MODE(MATCH(global_freelancer_raw!$C$2:$C$1001, global_freelancer_raw!$C$2:$C$1001, 0)))</f>
        <v>Male</v>
      </c>
      <c r="F86" s="4" t="s">
        <v>104</v>
      </c>
      <c r="G86" s="4" t="s">
        <v>105</v>
      </c>
      <c r="H86" s="4" t="s">
        <v>43</v>
      </c>
      <c r="I86" s="5">
        <v>30</v>
      </c>
      <c r="J86" s="63">
        <v>40</v>
      </c>
      <c r="K86" s="5">
        <v>0</v>
      </c>
      <c r="L86" s="5" t="b">
        <v>1</v>
      </c>
      <c r="M86" s="10">
        <v>0.79</v>
      </c>
      <c r="N86" s="4" t="s">
        <v>60</v>
      </c>
      <c r="O86" s="4" t="s">
        <v>33</v>
      </c>
      <c r="P86" s="5">
        <v>13</v>
      </c>
      <c r="Q86" s="5">
        <v>13</v>
      </c>
      <c r="R86" s="4" t="str">
        <f>IF(global_freelancer_raw!$Q86 &lt; 7, "Short Duration", IF(global_freelancer_raw!$Q86 &lt;= 12, "Medium Duration", "Long Duration"))</f>
        <v>Long Duration</v>
      </c>
      <c r="S86" s="47" t="str">
        <f>IF(global_freelancer_raw!$M86 &lt;= 50%, "POOR", IF(global_freelancer_raw!$M86 &lt;= 70%, "GOOD", "EXCELLENT"))</f>
        <v>EXCELLENT</v>
      </c>
    </row>
    <row r="87" spans="1:19" x14ac:dyDescent="0.3">
      <c r="A87" s="48" t="s">
        <v>242</v>
      </c>
      <c r="B87" s="7" t="s">
        <v>243</v>
      </c>
      <c r="C87" s="7" t="s">
        <v>72</v>
      </c>
      <c r="D87" s="8">
        <v>21</v>
      </c>
      <c r="E87" s="8" t="str" cm="1">
        <f t="array" ref="E87">INDEX(global_freelancer_raw!$C$2:$C$1001, MODE(MATCH(global_freelancer_raw!$C$2:$C$1001, global_freelancer_raw!$C$2:$C$1001, 0)))</f>
        <v>Male</v>
      </c>
      <c r="F87" s="7" t="s">
        <v>164</v>
      </c>
      <c r="G87" s="7" t="s">
        <v>165</v>
      </c>
      <c r="H87" s="7" t="s">
        <v>84</v>
      </c>
      <c r="I87" s="8">
        <v>2</v>
      </c>
      <c r="J87" s="64">
        <v>100</v>
      </c>
      <c r="K87" s="8">
        <v>2.6</v>
      </c>
      <c r="L87" s="8" t="b">
        <v>1</v>
      </c>
      <c r="M87" s="49">
        <v>0.85</v>
      </c>
      <c r="N87" s="7" t="s">
        <v>60</v>
      </c>
      <c r="O87" s="7" t="s">
        <v>55</v>
      </c>
      <c r="P87" s="8">
        <v>5</v>
      </c>
      <c r="Q87" s="8">
        <v>3</v>
      </c>
      <c r="R87" s="7" t="str">
        <f>IF(global_freelancer_raw!$Q87 &lt; 7, "Short Duration", IF(global_freelancer_raw!$Q87 &lt;= 12, "Medium Duration", "Long Duration"))</f>
        <v>Short Duration</v>
      </c>
      <c r="S87" s="50" t="str">
        <f>IF(global_freelancer_raw!$M87 &lt;= 50%, "POOR", IF(global_freelancer_raw!$M87 &lt;= 70%, "GOOD", "EXCELLENT"))</f>
        <v>EXCELLENT</v>
      </c>
    </row>
    <row r="88" spans="1:19" x14ac:dyDescent="0.3">
      <c r="A88" s="46" t="s">
        <v>244</v>
      </c>
      <c r="B88" s="4" t="s">
        <v>245</v>
      </c>
      <c r="C88" s="4" t="s">
        <v>91</v>
      </c>
      <c r="D88" s="5">
        <v>25</v>
      </c>
      <c r="E88" s="5" t="str" cm="1">
        <f t="array" ref="E88">INDEX(global_freelancer_raw!$C$2:$C$1001, MODE(MATCH(global_freelancer_raw!$C$2:$C$1001, global_freelancer_raw!$C$2:$C$1001, 0)))</f>
        <v>Male</v>
      </c>
      <c r="F88" s="4" t="s">
        <v>54</v>
      </c>
      <c r="G88" s="4" t="s">
        <v>26</v>
      </c>
      <c r="H88" s="4" t="s">
        <v>27</v>
      </c>
      <c r="I88" s="5">
        <v>2</v>
      </c>
      <c r="J88" s="63">
        <v>75</v>
      </c>
      <c r="K88" s="5">
        <v>3.7</v>
      </c>
      <c r="L88" s="5" t="b">
        <v>0</v>
      </c>
      <c r="M88" s="10">
        <v>0.79</v>
      </c>
      <c r="N88" s="4" t="s">
        <v>64</v>
      </c>
      <c r="O88" s="4" t="s">
        <v>22</v>
      </c>
      <c r="P88" s="5">
        <v>1</v>
      </c>
      <c r="Q88" s="5">
        <v>1</v>
      </c>
      <c r="R88" s="4" t="str">
        <f>IF(global_freelancer_raw!$Q88 &lt; 7, "Short Duration", IF(global_freelancer_raw!$Q88 &lt;= 12, "Medium Duration", "Long Duration"))</f>
        <v>Short Duration</v>
      </c>
      <c r="S88" s="47" t="str">
        <f>IF(global_freelancer_raw!$M88 &lt;= 50%, "POOR", IF(global_freelancer_raw!$M88 &lt;= 70%, "GOOD", "EXCELLENT"))</f>
        <v>EXCELLENT</v>
      </c>
    </row>
    <row r="89" spans="1:19" x14ac:dyDescent="0.3">
      <c r="A89" s="48" t="s">
        <v>246</v>
      </c>
      <c r="B89" s="7" t="s">
        <v>247</v>
      </c>
      <c r="C89" s="7" t="s">
        <v>72</v>
      </c>
      <c r="D89" s="8">
        <v>38</v>
      </c>
      <c r="E89" s="8" t="str" cm="1">
        <f t="array" ref="E89">INDEX(global_freelancer_raw!$C$2:$C$1001, MODE(MATCH(global_freelancer_raw!$C$2:$C$1001, global_freelancer_raw!$C$2:$C$1001, 0)))</f>
        <v>Male</v>
      </c>
      <c r="F89" s="7" t="s">
        <v>168</v>
      </c>
      <c r="G89" s="7" t="s">
        <v>68</v>
      </c>
      <c r="H89" s="7" t="s">
        <v>36</v>
      </c>
      <c r="I89" s="8">
        <v>19</v>
      </c>
      <c r="J89" s="64">
        <v>75</v>
      </c>
      <c r="K89" s="8">
        <v>2.2999999999999998</v>
      </c>
      <c r="L89" s="8" t="b">
        <v>0</v>
      </c>
      <c r="M89" s="49">
        <v>0.61</v>
      </c>
      <c r="N89" s="7" t="s">
        <v>64</v>
      </c>
      <c r="O89" s="7" t="s">
        <v>22</v>
      </c>
      <c r="P89" s="8">
        <v>20</v>
      </c>
      <c r="Q89" s="8">
        <v>9</v>
      </c>
      <c r="R89" s="7" t="str">
        <f>IF(global_freelancer_raw!$Q89 &lt; 7, "Short Duration", IF(global_freelancer_raw!$Q89 &lt;= 12, "Medium Duration", "Long Duration"))</f>
        <v>Medium Duration</v>
      </c>
      <c r="S89" s="50" t="str">
        <f>IF(global_freelancer_raw!$M89 &lt;= 50%, "POOR", IF(global_freelancer_raw!$M89 &lt;= 70%, "GOOD", "EXCELLENT"))</f>
        <v>GOOD</v>
      </c>
    </row>
    <row r="90" spans="1:19" x14ac:dyDescent="0.3">
      <c r="A90" s="46" t="s">
        <v>248</v>
      </c>
      <c r="B90" s="4" t="s">
        <v>249</v>
      </c>
      <c r="C90" s="4" t="s">
        <v>91</v>
      </c>
      <c r="D90" s="5">
        <v>57</v>
      </c>
      <c r="E90" s="5" t="str" cm="1">
        <f t="array" ref="E90">INDEX(global_freelancer_raw!$C$2:$C$1001, MODE(MATCH(global_freelancer_raw!$C$2:$C$1001, global_freelancer_raw!$C$2:$C$1001, 0)))</f>
        <v>Male</v>
      </c>
      <c r="F90" s="4" t="s">
        <v>115</v>
      </c>
      <c r="G90" s="4" t="s">
        <v>116</v>
      </c>
      <c r="H90" s="4" t="s">
        <v>43</v>
      </c>
      <c r="I90" s="5">
        <v>16</v>
      </c>
      <c r="J90" s="63">
        <v>100</v>
      </c>
      <c r="K90" s="5">
        <v>3.1</v>
      </c>
      <c r="L90" s="5" t="b">
        <v>0</v>
      </c>
      <c r="M90" s="10">
        <v>0.79</v>
      </c>
      <c r="N90" s="4" t="s">
        <v>21</v>
      </c>
      <c r="O90" s="4" t="s">
        <v>33</v>
      </c>
      <c r="P90" s="5">
        <v>18</v>
      </c>
      <c r="Q90" s="5">
        <v>4</v>
      </c>
      <c r="R90" s="4" t="str">
        <f>IF(global_freelancer_raw!$Q90 &lt; 7, "Short Duration", IF(global_freelancer_raw!$Q90 &lt;= 12, "Medium Duration", "Long Duration"))</f>
        <v>Short Duration</v>
      </c>
      <c r="S90" s="47" t="str">
        <f>IF(global_freelancer_raw!$M90 &lt;= 50%, "POOR", IF(global_freelancer_raw!$M90 &lt;= 70%, "GOOD", "EXCELLENT"))</f>
        <v>EXCELLENT</v>
      </c>
    </row>
    <row r="91" spans="1:19" x14ac:dyDescent="0.3">
      <c r="A91" s="48" t="s">
        <v>250</v>
      </c>
      <c r="B91" s="7" t="s">
        <v>251</v>
      </c>
      <c r="C91" s="7" t="s">
        <v>91</v>
      </c>
      <c r="D91" s="8">
        <v>32</v>
      </c>
      <c r="E91" s="8" t="str" cm="1">
        <f t="array" ref="E91">INDEX(global_freelancer_raw!$C$2:$C$1001, MODE(MATCH(global_freelancer_raw!$C$2:$C$1001, global_freelancer_raw!$C$2:$C$1001, 0)))</f>
        <v>Male</v>
      </c>
      <c r="F91" s="7" t="s">
        <v>87</v>
      </c>
      <c r="G91" s="7" t="s">
        <v>88</v>
      </c>
      <c r="H91" s="7" t="s">
        <v>27</v>
      </c>
      <c r="I91" s="8">
        <v>10</v>
      </c>
      <c r="J91" s="64">
        <v>20</v>
      </c>
      <c r="K91" s="8">
        <v>2.4</v>
      </c>
      <c r="L91" s="8" t="b">
        <v>0</v>
      </c>
      <c r="M91" s="49">
        <v>0.86</v>
      </c>
      <c r="N91" s="7" t="s">
        <v>64</v>
      </c>
      <c r="O91" s="7" t="s">
        <v>22</v>
      </c>
      <c r="P91" s="8">
        <v>9</v>
      </c>
      <c r="Q91" s="8">
        <v>3</v>
      </c>
      <c r="R91" s="7" t="str">
        <f>IF(global_freelancer_raw!$Q91 &lt; 7, "Short Duration", IF(global_freelancer_raw!$Q91 &lt;= 12, "Medium Duration", "Long Duration"))</f>
        <v>Short Duration</v>
      </c>
      <c r="S91" s="50" t="str">
        <f>IF(global_freelancer_raw!$M91 &lt;= 50%, "POOR", IF(global_freelancer_raw!$M91 &lt;= 70%, "GOOD", "EXCELLENT"))</f>
        <v>EXCELLENT</v>
      </c>
    </row>
    <row r="92" spans="1:19" x14ac:dyDescent="0.3">
      <c r="A92" s="46" t="s">
        <v>252</v>
      </c>
      <c r="B92" s="4" t="s">
        <v>253</v>
      </c>
      <c r="C92" s="4" t="s">
        <v>91</v>
      </c>
      <c r="D92" s="5">
        <v>21</v>
      </c>
      <c r="E92" s="5" t="str" cm="1">
        <f t="array" ref="E92">INDEX(global_freelancer_raw!$C$2:$C$1001, MODE(MATCH(global_freelancer_raw!$C$2:$C$1001, global_freelancer_raw!$C$2:$C$1001, 0)))</f>
        <v>Male</v>
      </c>
      <c r="F92" s="4" t="s">
        <v>18</v>
      </c>
      <c r="G92" s="4" t="s">
        <v>19</v>
      </c>
      <c r="H92" s="4" t="s">
        <v>84</v>
      </c>
      <c r="I92" s="5">
        <v>2</v>
      </c>
      <c r="J92" s="63">
        <v>100</v>
      </c>
      <c r="K92" s="5">
        <v>1.6</v>
      </c>
      <c r="L92" s="5" t="b">
        <v>1</v>
      </c>
      <c r="M92" s="10">
        <v>0.97</v>
      </c>
      <c r="N92" s="4" t="s">
        <v>44</v>
      </c>
      <c r="O92" s="4" t="s">
        <v>28</v>
      </c>
      <c r="P92" s="5">
        <v>4</v>
      </c>
      <c r="Q92" s="5">
        <v>2</v>
      </c>
      <c r="R92" s="4" t="str">
        <f>IF(global_freelancer_raw!$Q92 &lt; 7, "Short Duration", IF(global_freelancer_raw!$Q92 &lt;= 12, "Medium Duration", "Long Duration"))</f>
        <v>Short Duration</v>
      </c>
      <c r="S92" s="47" t="str">
        <f>IF(global_freelancer_raw!$M92 &lt;= 50%, "POOR", IF(global_freelancer_raw!$M92 &lt;= 70%, "GOOD", "EXCELLENT"))</f>
        <v>EXCELLENT</v>
      </c>
    </row>
    <row r="93" spans="1:19" x14ac:dyDescent="0.3">
      <c r="A93" s="48" t="s">
        <v>254</v>
      </c>
      <c r="B93" s="7" t="s">
        <v>255</v>
      </c>
      <c r="C93" s="7" t="s">
        <v>72</v>
      </c>
      <c r="D93" s="8">
        <v>57</v>
      </c>
      <c r="E93" s="8" t="str" cm="1">
        <f t="array" ref="E93">INDEX(global_freelancer_raw!$C$2:$C$1001, MODE(MATCH(global_freelancer_raw!$C$2:$C$1001, global_freelancer_raw!$C$2:$C$1001, 0)))</f>
        <v>Male</v>
      </c>
      <c r="F93" s="7" t="s">
        <v>119</v>
      </c>
      <c r="G93" s="7" t="s">
        <v>26</v>
      </c>
      <c r="H93" s="7" t="s">
        <v>73</v>
      </c>
      <c r="I93" s="8">
        <v>18</v>
      </c>
      <c r="J93" s="64">
        <v>50</v>
      </c>
      <c r="K93" s="8">
        <v>2.4</v>
      </c>
      <c r="L93" s="8" t="b">
        <v>1</v>
      </c>
      <c r="M93" s="49">
        <v>0.63</v>
      </c>
      <c r="N93" s="7" t="s">
        <v>44</v>
      </c>
      <c r="O93" s="7" t="s">
        <v>33</v>
      </c>
      <c r="P93" s="8">
        <v>11</v>
      </c>
      <c r="Q93" s="8">
        <v>9</v>
      </c>
      <c r="R93" s="7" t="str">
        <f>IF(global_freelancer_raw!$Q93 &lt; 7, "Short Duration", IF(global_freelancer_raw!$Q93 &lt;= 12, "Medium Duration", "Long Duration"))</f>
        <v>Medium Duration</v>
      </c>
      <c r="S93" s="50" t="str">
        <f>IF(global_freelancer_raw!$M93 &lt;= 50%, "POOR", IF(global_freelancer_raw!$M93 &lt;= 70%, "GOOD", "EXCELLENT"))</f>
        <v>GOOD</v>
      </c>
    </row>
    <row r="94" spans="1:19" x14ac:dyDescent="0.3">
      <c r="A94" s="46" t="s">
        <v>256</v>
      </c>
      <c r="B94" s="4" t="s">
        <v>257</v>
      </c>
      <c r="C94" s="4" t="s">
        <v>91</v>
      </c>
      <c r="D94" s="5">
        <v>53</v>
      </c>
      <c r="E94" s="5" t="str" cm="1">
        <f t="array" ref="E94">INDEX(global_freelancer_raw!$C$2:$C$1001, MODE(MATCH(global_freelancer_raw!$C$2:$C$1001, global_freelancer_raw!$C$2:$C$1001, 0)))</f>
        <v>Male</v>
      </c>
      <c r="F94" s="4" t="s">
        <v>164</v>
      </c>
      <c r="G94" s="4" t="s">
        <v>165</v>
      </c>
      <c r="H94" s="4" t="s">
        <v>69</v>
      </c>
      <c r="I94" s="5">
        <v>21</v>
      </c>
      <c r="J94" s="63">
        <v>100</v>
      </c>
      <c r="K94" s="5">
        <v>2.5125695216907653</v>
      </c>
      <c r="L94" s="5" t="b">
        <v>1</v>
      </c>
      <c r="M94" s="10">
        <v>0.97</v>
      </c>
      <c r="N94" s="4" t="s">
        <v>60</v>
      </c>
      <c r="O94" s="4" t="s">
        <v>55</v>
      </c>
      <c r="P94" s="5">
        <v>20</v>
      </c>
      <c r="Q94" s="5">
        <v>10</v>
      </c>
      <c r="R94" s="4" t="str">
        <f>IF(global_freelancer_raw!$Q94 &lt; 7, "Short Duration", IF(global_freelancer_raw!$Q94 &lt;= 12, "Medium Duration", "Long Duration"))</f>
        <v>Medium Duration</v>
      </c>
      <c r="S94" s="47" t="str">
        <f>IF(global_freelancer_raw!$M94 &lt;= 50%, "POOR", IF(global_freelancer_raw!$M94 &lt;= 70%, "GOOD", "EXCELLENT"))</f>
        <v>EXCELLENT</v>
      </c>
    </row>
    <row r="95" spans="1:19" x14ac:dyDescent="0.3">
      <c r="A95" s="48" t="s">
        <v>258</v>
      </c>
      <c r="B95" s="7" t="s">
        <v>259</v>
      </c>
      <c r="C95" s="7" t="s">
        <v>91</v>
      </c>
      <c r="D95" s="8">
        <v>35</v>
      </c>
      <c r="E95" s="8" t="str" cm="1">
        <f t="array" ref="E95">INDEX(global_freelancer_raw!$C$2:$C$1001, MODE(MATCH(global_freelancer_raw!$C$2:$C$1001, global_freelancer_raw!$C$2:$C$1001, 0)))</f>
        <v>Male</v>
      </c>
      <c r="F95" s="7" t="s">
        <v>115</v>
      </c>
      <c r="G95" s="7" t="s">
        <v>116</v>
      </c>
      <c r="H95" s="7" t="s">
        <v>20</v>
      </c>
      <c r="I95" s="8">
        <v>3</v>
      </c>
      <c r="J95" s="64">
        <v>30</v>
      </c>
      <c r="K95" s="8">
        <v>3.8</v>
      </c>
      <c r="L95" s="8" t="b">
        <v>1</v>
      </c>
      <c r="M95" s="49">
        <v>0.81</v>
      </c>
      <c r="N95" s="7" t="s">
        <v>44</v>
      </c>
      <c r="O95" s="7" t="s">
        <v>33</v>
      </c>
      <c r="P95" s="8">
        <v>3</v>
      </c>
      <c r="Q95" s="8">
        <v>2</v>
      </c>
      <c r="R95" s="7" t="str">
        <f>IF(global_freelancer_raw!$Q95 &lt; 7, "Short Duration", IF(global_freelancer_raw!$Q95 &lt;= 12, "Medium Duration", "Long Duration"))</f>
        <v>Short Duration</v>
      </c>
      <c r="S95" s="50" t="str">
        <f>IF(global_freelancer_raw!$M95 &lt;= 50%, "POOR", IF(global_freelancer_raw!$M95 &lt;= 70%, "GOOD", "EXCELLENT"))</f>
        <v>EXCELLENT</v>
      </c>
    </row>
    <row r="96" spans="1:19" x14ac:dyDescent="0.3">
      <c r="A96" s="46" t="s">
        <v>260</v>
      </c>
      <c r="B96" s="4" t="s">
        <v>261</v>
      </c>
      <c r="C96" s="4" t="s">
        <v>72</v>
      </c>
      <c r="D96" s="5">
        <v>54</v>
      </c>
      <c r="E96" s="5" t="str" cm="1">
        <f t="array" ref="E96">INDEX(global_freelancer_raw!$C$2:$C$1001, MODE(MATCH(global_freelancer_raw!$C$2:$C$1001, global_freelancer_raw!$C$2:$C$1001, 0)))</f>
        <v>Male</v>
      </c>
      <c r="F96" s="4" t="s">
        <v>164</v>
      </c>
      <c r="G96" s="4" t="s">
        <v>165</v>
      </c>
      <c r="H96" s="4" t="s">
        <v>106</v>
      </c>
      <c r="I96" s="5">
        <v>17</v>
      </c>
      <c r="J96" s="63">
        <v>20</v>
      </c>
      <c r="K96" s="5">
        <v>1.7</v>
      </c>
      <c r="L96" s="5" t="b">
        <v>0</v>
      </c>
      <c r="M96" s="10">
        <v>0.69</v>
      </c>
      <c r="N96" s="4" t="s">
        <v>21</v>
      </c>
      <c r="O96" s="4" t="s">
        <v>22</v>
      </c>
      <c r="P96" s="5">
        <v>17</v>
      </c>
      <c r="Q96" s="5">
        <v>15</v>
      </c>
      <c r="R96" s="4" t="str">
        <f>IF(global_freelancer_raw!$Q96 &lt; 7, "Short Duration", IF(global_freelancer_raw!$Q96 &lt;= 12, "Medium Duration", "Long Duration"))</f>
        <v>Long Duration</v>
      </c>
      <c r="S96" s="47" t="str">
        <f>IF(global_freelancer_raw!$M96 &lt;= 50%, "POOR", IF(global_freelancer_raw!$M96 &lt;= 70%, "GOOD", "EXCELLENT"))</f>
        <v>GOOD</v>
      </c>
    </row>
    <row r="97" spans="1:19" x14ac:dyDescent="0.3">
      <c r="A97" s="48" t="s">
        <v>262</v>
      </c>
      <c r="B97" s="7" t="s">
        <v>263</v>
      </c>
      <c r="C97" s="7" t="s">
        <v>72</v>
      </c>
      <c r="D97" s="8">
        <v>36</v>
      </c>
      <c r="E97" s="8" t="str" cm="1">
        <f t="array" ref="E97">INDEX(global_freelancer_raw!$C$2:$C$1001, MODE(MATCH(global_freelancer_raw!$C$2:$C$1001, global_freelancer_raw!$C$2:$C$1001, 0)))</f>
        <v>Male</v>
      </c>
      <c r="F97" s="7" t="s">
        <v>18</v>
      </c>
      <c r="G97" s="7" t="s">
        <v>19</v>
      </c>
      <c r="H97" s="7" t="s">
        <v>69</v>
      </c>
      <c r="I97" s="8">
        <v>0</v>
      </c>
      <c r="J97" s="64">
        <v>20</v>
      </c>
      <c r="K97" s="8">
        <v>1.3</v>
      </c>
      <c r="L97" s="8" t="b">
        <v>1</v>
      </c>
      <c r="M97" s="49">
        <v>0.64</v>
      </c>
      <c r="N97" s="7" t="s">
        <v>44</v>
      </c>
      <c r="O97" s="7" t="s">
        <v>55</v>
      </c>
      <c r="P97" s="8">
        <v>2</v>
      </c>
      <c r="Q97" s="8">
        <v>2</v>
      </c>
      <c r="R97" s="7" t="str">
        <f>IF(global_freelancer_raw!$Q97 &lt; 7, "Short Duration", IF(global_freelancer_raw!$Q97 &lt;= 12, "Medium Duration", "Long Duration"))</f>
        <v>Short Duration</v>
      </c>
      <c r="S97" s="50" t="str">
        <f>IF(global_freelancer_raw!$M97 &lt;= 50%, "POOR", IF(global_freelancer_raw!$M97 &lt;= 70%, "GOOD", "EXCELLENT"))</f>
        <v>GOOD</v>
      </c>
    </row>
    <row r="98" spans="1:19" x14ac:dyDescent="0.3">
      <c r="A98" s="46" t="s">
        <v>264</v>
      </c>
      <c r="B98" s="4" t="s">
        <v>265</v>
      </c>
      <c r="C98" s="4" t="s">
        <v>72</v>
      </c>
      <c r="D98" s="5">
        <v>49</v>
      </c>
      <c r="E98" s="5" t="str" cm="1">
        <f t="array" ref="E98">INDEX(global_freelancer_raw!$C$2:$C$1001, MODE(MATCH(global_freelancer_raw!$C$2:$C$1001, global_freelancer_raw!$C$2:$C$1001, 0)))</f>
        <v>Male</v>
      </c>
      <c r="F98" s="4" t="s">
        <v>179</v>
      </c>
      <c r="G98" s="4" t="s">
        <v>68</v>
      </c>
      <c r="H98" s="4" t="s">
        <v>73</v>
      </c>
      <c r="I98" s="5">
        <v>25</v>
      </c>
      <c r="J98" s="63">
        <v>50</v>
      </c>
      <c r="K98" s="5">
        <v>5</v>
      </c>
      <c r="L98" s="5" t="b">
        <v>0</v>
      </c>
      <c r="M98" s="10">
        <v>0.77</v>
      </c>
      <c r="N98" s="4" t="s">
        <v>44</v>
      </c>
      <c r="O98" s="4" t="s">
        <v>33</v>
      </c>
      <c r="P98" s="5">
        <v>14</v>
      </c>
      <c r="Q98" s="5">
        <v>8</v>
      </c>
      <c r="R98" s="4" t="str">
        <f>IF(global_freelancer_raw!$Q98 &lt; 7, "Short Duration", IF(global_freelancer_raw!$Q98 &lt;= 12, "Medium Duration", "Long Duration"))</f>
        <v>Medium Duration</v>
      </c>
      <c r="S98" s="47" t="str">
        <f>IF(global_freelancer_raw!$M98 &lt;= 50%, "POOR", IF(global_freelancer_raw!$M98 &lt;= 70%, "GOOD", "EXCELLENT"))</f>
        <v>EXCELLENT</v>
      </c>
    </row>
    <row r="99" spans="1:19" x14ac:dyDescent="0.3">
      <c r="A99" s="48" t="s">
        <v>266</v>
      </c>
      <c r="B99" s="7" t="s">
        <v>267</v>
      </c>
      <c r="C99" s="7" t="s">
        <v>91</v>
      </c>
      <c r="D99" s="8">
        <v>37</v>
      </c>
      <c r="E99" s="8" t="str" cm="1">
        <f t="array" ref="E99">INDEX(global_freelancer_raw!$C$2:$C$1001, MODE(MATCH(global_freelancer_raw!$C$2:$C$1001, global_freelancer_raw!$C$2:$C$1001, 0)))</f>
        <v>Male</v>
      </c>
      <c r="F99" s="7" t="s">
        <v>54</v>
      </c>
      <c r="G99" s="7" t="s">
        <v>26</v>
      </c>
      <c r="H99" s="7" t="s">
        <v>20</v>
      </c>
      <c r="I99" s="8">
        <v>17</v>
      </c>
      <c r="J99" s="64">
        <v>20</v>
      </c>
      <c r="K99" s="8">
        <v>3.3</v>
      </c>
      <c r="L99" s="8" t="b">
        <v>0</v>
      </c>
      <c r="M99" s="49">
        <v>0.96</v>
      </c>
      <c r="N99" s="7" t="s">
        <v>21</v>
      </c>
      <c r="O99" s="7" t="s">
        <v>28</v>
      </c>
      <c r="P99" s="8">
        <v>20</v>
      </c>
      <c r="Q99" s="8">
        <v>11</v>
      </c>
      <c r="R99" s="7" t="str">
        <f>IF(global_freelancer_raw!$Q99 &lt; 7, "Short Duration", IF(global_freelancer_raw!$Q99 &lt;= 12, "Medium Duration", "Long Duration"))</f>
        <v>Medium Duration</v>
      </c>
      <c r="S99" s="50" t="str">
        <f>IF(global_freelancer_raw!$M99 &lt;= 50%, "POOR", IF(global_freelancer_raw!$M99 &lt;= 70%, "GOOD", "EXCELLENT"))</f>
        <v>EXCELLENT</v>
      </c>
    </row>
    <row r="100" spans="1:19" x14ac:dyDescent="0.3">
      <c r="A100" s="46" t="s">
        <v>268</v>
      </c>
      <c r="B100" s="4" t="s">
        <v>269</v>
      </c>
      <c r="C100" s="4" t="s">
        <v>91</v>
      </c>
      <c r="D100" s="5"/>
      <c r="E100" s="5" t="str" cm="1">
        <f t="array" ref="E100">INDEX(global_freelancer_raw!$C$2:$C$1001, MODE(MATCH(global_freelancer_raw!$C$2:$C$1001, global_freelancer_raw!$C$2:$C$1001, 0)))</f>
        <v>Male</v>
      </c>
      <c r="F100" s="4" t="s">
        <v>54</v>
      </c>
      <c r="G100" s="4" t="s">
        <v>26</v>
      </c>
      <c r="H100" s="4" t="s">
        <v>69</v>
      </c>
      <c r="I100" s="5">
        <v>5</v>
      </c>
      <c r="J100" s="63">
        <v>20</v>
      </c>
      <c r="K100" s="5">
        <v>1.1000000000000001</v>
      </c>
      <c r="L100" s="5" t="b">
        <v>0</v>
      </c>
      <c r="M100" s="10">
        <v>0.74</v>
      </c>
      <c r="N100" s="4" t="s">
        <v>64</v>
      </c>
      <c r="O100" s="4" t="s">
        <v>28</v>
      </c>
      <c r="P100" s="5">
        <v>2</v>
      </c>
      <c r="Q100" s="5">
        <v>1</v>
      </c>
      <c r="R100" s="4" t="str">
        <f>IF(global_freelancer_raw!$Q100 &lt; 7, "Short Duration", IF(global_freelancer_raw!$Q100 &lt;= 12, "Medium Duration", "Long Duration"))</f>
        <v>Short Duration</v>
      </c>
      <c r="S100" s="47" t="str">
        <f>IF(global_freelancer_raw!$M100 &lt;= 50%, "POOR", IF(global_freelancer_raw!$M100 &lt;= 70%, "GOOD", "EXCELLENT"))</f>
        <v>EXCELLENT</v>
      </c>
    </row>
    <row r="101" spans="1:19" x14ac:dyDescent="0.3">
      <c r="A101" s="48" t="s">
        <v>270</v>
      </c>
      <c r="B101" s="7" t="s">
        <v>271</v>
      </c>
      <c r="C101" s="7" t="s">
        <v>91</v>
      </c>
      <c r="D101" s="8">
        <v>32</v>
      </c>
      <c r="E101" s="8" t="str" cm="1">
        <f t="array" ref="E101">INDEX(global_freelancer_raw!$C$2:$C$1001, MODE(MATCH(global_freelancer_raw!$C$2:$C$1001, global_freelancer_raw!$C$2:$C$1001, 0)))</f>
        <v>Male</v>
      </c>
      <c r="F101" s="7" t="s">
        <v>130</v>
      </c>
      <c r="G101" s="7" t="s">
        <v>131</v>
      </c>
      <c r="H101" s="7" t="s">
        <v>69</v>
      </c>
      <c r="I101" s="8">
        <v>10</v>
      </c>
      <c r="J101" s="64">
        <v>50</v>
      </c>
      <c r="K101" s="8">
        <v>1.2</v>
      </c>
      <c r="L101" s="8" t="b">
        <v>0</v>
      </c>
      <c r="M101" s="49">
        <v>0.89</v>
      </c>
      <c r="N101" s="7" t="s">
        <v>64</v>
      </c>
      <c r="O101" s="7" t="s">
        <v>33</v>
      </c>
      <c r="P101" s="8">
        <v>8</v>
      </c>
      <c r="Q101" s="8">
        <v>12</v>
      </c>
      <c r="R101" s="7" t="str">
        <f>IF(global_freelancer_raw!$Q101 &lt; 7, "Short Duration", IF(global_freelancer_raw!$Q101 &lt;= 12, "Medium Duration", "Long Duration"))</f>
        <v>Medium Duration</v>
      </c>
      <c r="S101" s="50" t="str">
        <f>IF(global_freelancer_raw!$M101 &lt;= 50%, "POOR", IF(global_freelancer_raw!$M101 &lt;= 70%, "GOOD", "EXCELLENT"))</f>
        <v>EXCELLENT</v>
      </c>
    </row>
    <row r="102" spans="1:19" x14ac:dyDescent="0.3">
      <c r="A102" s="46" t="s">
        <v>272</v>
      </c>
      <c r="B102" s="4" t="s">
        <v>273</v>
      </c>
      <c r="C102" s="4" t="s">
        <v>91</v>
      </c>
      <c r="D102" s="5">
        <v>35</v>
      </c>
      <c r="E102" s="5" t="str" cm="1">
        <f t="array" ref="E102">INDEX(global_freelancer_raw!$C$2:$C$1001, MODE(MATCH(global_freelancer_raw!$C$2:$C$1001, global_freelancer_raw!$C$2:$C$1001, 0)))</f>
        <v>Male</v>
      </c>
      <c r="F102" s="4" t="s">
        <v>87</v>
      </c>
      <c r="G102" s="4" t="s">
        <v>88</v>
      </c>
      <c r="H102" s="4" t="s">
        <v>27</v>
      </c>
      <c r="I102" s="5">
        <v>0</v>
      </c>
      <c r="J102" s="63">
        <v>52.461368653421637</v>
      </c>
      <c r="K102" s="5">
        <v>2</v>
      </c>
      <c r="L102" s="5" t="b">
        <v>1</v>
      </c>
      <c r="M102" s="10">
        <v>0.64</v>
      </c>
      <c r="N102" s="4" t="s">
        <v>21</v>
      </c>
      <c r="O102" s="4" t="s">
        <v>28</v>
      </c>
      <c r="P102" s="5">
        <v>4</v>
      </c>
      <c r="Q102" s="5">
        <v>1</v>
      </c>
      <c r="R102" s="4" t="str">
        <f>IF(global_freelancer_raw!$Q102 &lt; 7, "Short Duration", IF(global_freelancer_raw!$Q102 &lt;= 12, "Medium Duration", "Long Duration"))</f>
        <v>Short Duration</v>
      </c>
      <c r="S102" s="47" t="str">
        <f>IF(global_freelancer_raw!$M102 &lt;= 50%, "POOR", IF(global_freelancer_raw!$M102 &lt;= 70%, "GOOD", "EXCELLENT"))</f>
        <v>GOOD</v>
      </c>
    </row>
    <row r="103" spans="1:19" x14ac:dyDescent="0.3">
      <c r="A103" s="48" t="s">
        <v>274</v>
      </c>
      <c r="B103" s="7" t="s">
        <v>275</v>
      </c>
      <c r="C103" s="7" t="s">
        <v>72</v>
      </c>
      <c r="D103" s="8">
        <v>51</v>
      </c>
      <c r="E103" s="8" t="str" cm="1">
        <f t="array" ref="E103">INDEX(global_freelancer_raw!$C$2:$C$1001, MODE(MATCH(global_freelancer_raw!$C$2:$C$1001, global_freelancer_raw!$C$2:$C$1001, 0)))</f>
        <v>Male</v>
      </c>
      <c r="F103" s="7" t="s">
        <v>115</v>
      </c>
      <c r="G103" s="7" t="s">
        <v>116</v>
      </c>
      <c r="H103" s="7" t="s">
        <v>32</v>
      </c>
      <c r="I103" s="8">
        <v>2</v>
      </c>
      <c r="J103" s="64">
        <v>30</v>
      </c>
      <c r="K103" s="8">
        <v>4.5</v>
      </c>
      <c r="L103" s="8" t="b">
        <v>0</v>
      </c>
      <c r="M103" s="49">
        <v>0.64</v>
      </c>
      <c r="N103" s="7" t="s">
        <v>60</v>
      </c>
      <c r="O103" s="7" t="s">
        <v>28</v>
      </c>
      <c r="P103" s="8">
        <v>5</v>
      </c>
      <c r="Q103" s="8">
        <v>1</v>
      </c>
      <c r="R103" s="7" t="str">
        <f>IF(global_freelancer_raw!$Q103 &lt; 7, "Short Duration", IF(global_freelancer_raw!$Q103 &lt;= 12, "Medium Duration", "Long Duration"))</f>
        <v>Short Duration</v>
      </c>
      <c r="S103" s="50" t="str">
        <f>IF(global_freelancer_raw!$M103 &lt;= 50%, "POOR", IF(global_freelancer_raw!$M103 &lt;= 70%, "GOOD", "EXCELLENT"))</f>
        <v>GOOD</v>
      </c>
    </row>
    <row r="104" spans="1:19" x14ac:dyDescent="0.3">
      <c r="A104" s="46" t="s">
        <v>276</v>
      </c>
      <c r="B104" s="4" t="s">
        <v>277</v>
      </c>
      <c r="C104" s="4" t="s">
        <v>72</v>
      </c>
      <c r="D104" s="5">
        <v>50</v>
      </c>
      <c r="E104" s="5" t="str" cm="1">
        <f t="array" ref="E104">INDEX(global_freelancer_raw!$C$2:$C$1001, MODE(MATCH(global_freelancer_raw!$C$2:$C$1001, global_freelancer_raw!$C$2:$C$1001, 0)))</f>
        <v>Male</v>
      </c>
      <c r="F104" s="4" t="s">
        <v>115</v>
      </c>
      <c r="G104" s="4" t="s">
        <v>116</v>
      </c>
      <c r="H104" s="4" t="s">
        <v>84</v>
      </c>
      <c r="I104" s="5">
        <v>30</v>
      </c>
      <c r="J104" s="63">
        <v>100</v>
      </c>
      <c r="K104" s="5">
        <v>3</v>
      </c>
      <c r="L104" s="5" t="b">
        <v>1</v>
      </c>
      <c r="M104" s="10">
        <v>0.73</v>
      </c>
      <c r="N104" s="4" t="s">
        <v>44</v>
      </c>
      <c r="O104" s="4" t="s">
        <v>28</v>
      </c>
      <c r="P104" s="5">
        <v>13</v>
      </c>
      <c r="Q104" s="5">
        <v>6</v>
      </c>
      <c r="R104" s="4" t="str">
        <f>IF(global_freelancer_raw!$Q104 &lt; 7, "Short Duration", IF(global_freelancer_raw!$Q104 &lt;= 12, "Medium Duration", "Long Duration"))</f>
        <v>Short Duration</v>
      </c>
      <c r="S104" s="47" t="str">
        <f>IF(global_freelancer_raw!$M104 &lt;= 50%, "POOR", IF(global_freelancer_raw!$M104 &lt;= 70%, "GOOD", "EXCELLENT"))</f>
        <v>EXCELLENT</v>
      </c>
    </row>
    <row r="105" spans="1:19" x14ac:dyDescent="0.3">
      <c r="A105" s="48" t="s">
        <v>278</v>
      </c>
      <c r="B105" s="7" t="s">
        <v>279</v>
      </c>
      <c r="C105" s="7" t="s">
        <v>72</v>
      </c>
      <c r="D105" s="8">
        <v>21</v>
      </c>
      <c r="E105" s="8" t="str" cm="1">
        <f t="array" ref="E105">INDEX(global_freelancer_raw!$C$2:$C$1001, MODE(MATCH(global_freelancer_raw!$C$2:$C$1001, global_freelancer_raw!$C$2:$C$1001, 0)))</f>
        <v>Male</v>
      </c>
      <c r="F105" s="7" t="s">
        <v>58</v>
      </c>
      <c r="G105" s="7" t="s">
        <v>59</v>
      </c>
      <c r="H105" s="7" t="s">
        <v>20</v>
      </c>
      <c r="I105" s="8">
        <v>2</v>
      </c>
      <c r="J105" s="64">
        <v>50</v>
      </c>
      <c r="K105" s="8">
        <v>4.9000000000000004</v>
      </c>
      <c r="L105" s="8" t="b">
        <v>1</v>
      </c>
      <c r="M105" s="49">
        <v>0.68</v>
      </c>
      <c r="N105" s="7" t="s">
        <v>21</v>
      </c>
      <c r="O105" s="7" t="s">
        <v>55</v>
      </c>
      <c r="P105" s="8">
        <v>2</v>
      </c>
      <c r="Q105" s="8">
        <v>3</v>
      </c>
      <c r="R105" s="7" t="str">
        <f>IF(global_freelancer_raw!$Q105 &lt; 7, "Short Duration", IF(global_freelancer_raw!$Q105 &lt;= 12, "Medium Duration", "Long Duration"))</f>
        <v>Short Duration</v>
      </c>
      <c r="S105" s="50" t="str">
        <f>IF(global_freelancer_raw!$M105 &lt;= 50%, "POOR", IF(global_freelancer_raw!$M105 &lt;= 70%, "GOOD", "EXCELLENT"))</f>
        <v>GOOD</v>
      </c>
    </row>
    <row r="106" spans="1:19" x14ac:dyDescent="0.3">
      <c r="A106" s="46" t="s">
        <v>280</v>
      </c>
      <c r="B106" s="4" t="s">
        <v>281</v>
      </c>
      <c r="C106" s="4" t="s">
        <v>91</v>
      </c>
      <c r="D106" s="5">
        <v>25</v>
      </c>
      <c r="E106" s="5" t="str" cm="1">
        <f t="array" ref="E106">INDEX(global_freelancer_raw!$C$2:$C$1001, MODE(MATCH(global_freelancer_raw!$C$2:$C$1001, global_freelancer_raw!$C$2:$C$1001, 0)))</f>
        <v>Male</v>
      </c>
      <c r="F106" s="4" t="s">
        <v>54</v>
      </c>
      <c r="G106" s="4" t="s">
        <v>26</v>
      </c>
      <c r="H106" s="4" t="s">
        <v>32</v>
      </c>
      <c r="I106" s="5">
        <v>3</v>
      </c>
      <c r="J106" s="63">
        <v>30</v>
      </c>
      <c r="K106" s="5">
        <v>2.5125695216907653</v>
      </c>
      <c r="L106" s="5" t="b">
        <v>0</v>
      </c>
      <c r="M106" s="10">
        <v>0.88</v>
      </c>
      <c r="N106" s="4" t="s">
        <v>44</v>
      </c>
      <c r="O106" s="4" t="s">
        <v>28</v>
      </c>
      <c r="P106" s="5">
        <v>2</v>
      </c>
      <c r="Q106" s="5">
        <v>4</v>
      </c>
      <c r="R106" s="4" t="str">
        <f>IF(global_freelancer_raw!$Q106 &lt; 7, "Short Duration", IF(global_freelancer_raw!$Q106 &lt;= 12, "Medium Duration", "Long Duration"))</f>
        <v>Short Duration</v>
      </c>
      <c r="S106" s="47" t="str">
        <f>IF(global_freelancer_raw!$M106 &lt;= 50%, "POOR", IF(global_freelancer_raw!$M106 &lt;= 70%, "GOOD", "EXCELLENT"))</f>
        <v>EXCELLENT</v>
      </c>
    </row>
    <row r="107" spans="1:19" x14ac:dyDescent="0.3">
      <c r="A107" s="48" t="s">
        <v>282</v>
      </c>
      <c r="B107" s="7" t="s">
        <v>283</v>
      </c>
      <c r="C107" s="7" t="s">
        <v>72</v>
      </c>
      <c r="D107" s="8">
        <v>57</v>
      </c>
      <c r="E107" s="8" t="str" cm="1">
        <f t="array" ref="E107">INDEX(global_freelancer_raw!$C$2:$C$1001, MODE(MATCH(global_freelancer_raw!$C$2:$C$1001, global_freelancer_raw!$C$2:$C$1001, 0)))</f>
        <v>Male</v>
      </c>
      <c r="F107" s="7" t="s">
        <v>126</v>
      </c>
      <c r="G107" s="7" t="s">
        <v>127</v>
      </c>
      <c r="H107" s="7" t="s">
        <v>84</v>
      </c>
      <c r="I107" s="8">
        <v>21</v>
      </c>
      <c r="J107" s="64">
        <v>40</v>
      </c>
      <c r="K107" s="8">
        <v>2.5</v>
      </c>
      <c r="L107" s="8" t="b">
        <v>0</v>
      </c>
      <c r="M107" s="49">
        <v>0.77</v>
      </c>
      <c r="N107" s="7" t="s">
        <v>60</v>
      </c>
      <c r="O107" s="7" t="s">
        <v>28</v>
      </c>
      <c r="P107" s="8">
        <v>13</v>
      </c>
      <c r="Q107" s="8">
        <v>10</v>
      </c>
      <c r="R107" s="7" t="str">
        <f>IF(global_freelancer_raw!$Q107 &lt; 7, "Short Duration", IF(global_freelancer_raw!$Q107 &lt;= 12, "Medium Duration", "Long Duration"))</f>
        <v>Medium Duration</v>
      </c>
      <c r="S107" s="50" t="str">
        <f>IF(global_freelancer_raw!$M107 &lt;= 50%, "POOR", IF(global_freelancer_raw!$M107 &lt;= 70%, "GOOD", "EXCELLENT"))</f>
        <v>EXCELLENT</v>
      </c>
    </row>
    <row r="108" spans="1:19" x14ac:dyDescent="0.3">
      <c r="A108" s="46" t="s">
        <v>284</v>
      </c>
      <c r="B108" s="4" t="s">
        <v>285</v>
      </c>
      <c r="C108" s="4" t="s">
        <v>91</v>
      </c>
      <c r="D108" s="5">
        <v>58</v>
      </c>
      <c r="E108" s="5" t="str" cm="1">
        <f t="array" ref="E108">INDEX(global_freelancer_raw!$C$2:$C$1001, MODE(MATCH(global_freelancer_raw!$C$2:$C$1001, global_freelancer_raw!$C$2:$C$1001, 0)))</f>
        <v>Male</v>
      </c>
      <c r="F108" s="4" t="s">
        <v>115</v>
      </c>
      <c r="G108" s="4" t="s">
        <v>116</v>
      </c>
      <c r="H108" s="4" t="s">
        <v>20</v>
      </c>
      <c r="I108" s="5">
        <v>3</v>
      </c>
      <c r="J108" s="63">
        <v>52.461368653421637</v>
      </c>
      <c r="K108" s="5">
        <v>0</v>
      </c>
      <c r="L108" s="5" t="b">
        <v>1</v>
      </c>
      <c r="M108" s="10">
        <v>0.79</v>
      </c>
      <c r="N108" s="4" t="s">
        <v>44</v>
      </c>
      <c r="O108" s="4" t="s">
        <v>28</v>
      </c>
      <c r="P108" s="5">
        <v>3</v>
      </c>
      <c r="Q108" s="5">
        <v>4</v>
      </c>
      <c r="R108" s="4" t="str">
        <f>IF(global_freelancer_raw!$Q108 &lt; 7, "Short Duration", IF(global_freelancer_raw!$Q108 &lt;= 12, "Medium Duration", "Long Duration"))</f>
        <v>Short Duration</v>
      </c>
      <c r="S108" s="47" t="str">
        <f>IF(global_freelancer_raw!$M108 &lt;= 50%, "POOR", IF(global_freelancer_raw!$M108 &lt;= 70%, "GOOD", "EXCELLENT"))</f>
        <v>EXCELLENT</v>
      </c>
    </row>
    <row r="109" spans="1:19" x14ac:dyDescent="0.3">
      <c r="A109" s="48" t="s">
        <v>286</v>
      </c>
      <c r="B109" s="7" t="s">
        <v>287</v>
      </c>
      <c r="C109" s="7" t="s">
        <v>72</v>
      </c>
      <c r="D109" s="8">
        <v>45</v>
      </c>
      <c r="E109" s="8" t="str" cm="1">
        <f t="array" ref="E109">INDEX(global_freelancer_raw!$C$2:$C$1001, MODE(MATCH(global_freelancer_raw!$C$2:$C$1001, global_freelancer_raw!$C$2:$C$1001, 0)))</f>
        <v>Male</v>
      </c>
      <c r="F109" s="7" t="s">
        <v>47</v>
      </c>
      <c r="G109" s="7" t="s">
        <v>48</v>
      </c>
      <c r="H109" s="7" t="s">
        <v>27</v>
      </c>
      <c r="I109" s="8">
        <v>19</v>
      </c>
      <c r="J109" s="64">
        <v>40</v>
      </c>
      <c r="K109" s="8">
        <v>2.5125695216907653</v>
      </c>
      <c r="L109" s="8" t="b">
        <v>1</v>
      </c>
      <c r="M109" s="49">
        <v>0.72</v>
      </c>
      <c r="N109" s="7" t="s">
        <v>21</v>
      </c>
      <c r="O109" s="7" t="s">
        <v>55</v>
      </c>
      <c r="P109" s="8">
        <v>12</v>
      </c>
      <c r="Q109" s="8">
        <v>6</v>
      </c>
      <c r="R109" s="7" t="str">
        <f>IF(global_freelancer_raw!$Q109 &lt; 7, "Short Duration", IF(global_freelancer_raw!$Q109 &lt;= 12, "Medium Duration", "Long Duration"))</f>
        <v>Short Duration</v>
      </c>
      <c r="S109" s="50" t="str">
        <f>IF(global_freelancer_raw!$M109 &lt;= 50%, "POOR", IF(global_freelancer_raw!$M109 &lt;= 70%, "GOOD", "EXCELLENT"))</f>
        <v>EXCELLENT</v>
      </c>
    </row>
    <row r="110" spans="1:19" x14ac:dyDescent="0.3">
      <c r="A110" s="46" t="s">
        <v>288</v>
      </c>
      <c r="B110" s="4" t="s">
        <v>289</v>
      </c>
      <c r="C110" s="4" t="s">
        <v>72</v>
      </c>
      <c r="D110" s="5">
        <v>23</v>
      </c>
      <c r="E110" s="5" t="str" cm="1">
        <f t="array" ref="E110">INDEX(global_freelancer_raw!$C$2:$C$1001, MODE(MATCH(global_freelancer_raw!$C$2:$C$1001, global_freelancer_raw!$C$2:$C$1001, 0)))</f>
        <v>Male</v>
      </c>
      <c r="F110" s="4" t="s">
        <v>54</v>
      </c>
      <c r="G110" s="4" t="s">
        <v>26</v>
      </c>
      <c r="H110" s="4" t="s">
        <v>36</v>
      </c>
      <c r="I110" s="5">
        <v>0</v>
      </c>
      <c r="J110" s="63">
        <v>20</v>
      </c>
      <c r="K110" s="5">
        <v>4.7</v>
      </c>
      <c r="L110" s="5" t="b">
        <v>1</v>
      </c>
      <c r="M110" s="10">
        <v>0.6</v>
      </c>
      <c r="N110" s="4" t="s">
        <v>44</v>
      </c>
      <c r="O110" s="4" t="s">
        <v>33</v>
      </c>
      <c r="P110" s="5">
        <v>2</v>
      </c>
      <c r="Q110" s="5">
        <v>1</v>
      </c>
      <c r="R110" s="4" t="str">
        <f>IF(global_freelancer_raw!$Q110 &lt; 7, "Short Duration", IF(global_freelancer_raw!$Q110 &lt;= 12, "Medium Duration", "Long Duration"))</f>
        <v>Short Duration</v>
      </c>
      <c r="S110" s="47" t="str">
        <f>IF(global_freelancer_raw!$M110 &lt;= 50%, "POOR", IF(global_freelancer_raw!$M110 &lt;= 70%, "GOOD", "EXCELLENT"))</f>
        <v>GOOD</v>
      </c>
    </row>
    <row r="111" spans="1:19" x14ac:dyDescent="0.3">
      <c r="A111" s="48" t="s">
        <v>290</v>
      </c>
      <c r="B111" s="7" t="s">
        <v>291</v>
      </c>
      <c r="C111" s="7" t="s">
        <v>72</v>
      </c>
      <c r="D111" s="8">
        <v>46</v>
      </c>
      <c r="E111" s="8" t="str" cm="1">
        <f t="array" ref="E111">INDEX(global_freelancer_raw!$C$2:$C$1001, MODE(MATCH(global_freelancer_raw!$C$2:$C$1001, global_freelancer_raw!$C$2:$C$1001, 0)))</f>
        <v>Male</v>
      </c>
      <c r="F111" s="7" t="s">
        <v>54</v>
      </c>
      <c r="G111" s="7" t="s">
        <v>26</v>
      </c>
      <c r="H111" s="7" t="s">
        <v>43</v>
      </c>
      <c r="I111" s="8">
        <v>9</v>
      </c>
      <c r="J111" s="64">
        <v>30</v>
      </c>
      <c r="K111" s="8">
        <v>3.5</v>
      </c>
      <c r="L111" s="8" t="s">
        <v>2071</v>
      </c>
      <c r="M111" s="49">
        <v>0.72</v>
      </c>
      <c r="N111" s="7" t="s">
        <v>64</v>
      </c>
      <c r="O111" s="7" t="s">
        <v>22</v>
      </c>
      <c r="P111" s="8">
        <v>15</v>
      </c>
      <c r="Q111" s="8">
        <v>9</v>
      </c>
      <c r="R111" s="7" t="str">
        <f>IF(global_freelancer_raw!$Q111 &lt; 7, "Short Duration", IF(global_freelancer_raw!$Q111 &lt;= 12, "Medium Duration", "Long Duration"))</f>
        <v>Medium Duration</v>
      </c>
      <c r="S111" s="50" t="str">
        <f>IF(global_freelancer_raw!$M111 &lt;= 50%, "POOR", IF(global_freelancer_raw!$M111 &lt;= 70%, "GOOD", "EXCELLENT"))</f>
        <v>EXCELLENT</v>
      </c>
    </row>
    <row r="112" spans="1:19" x14ac:dyDescent="0.3">
      <c r="A112" s="46" t="s">
        <v>292</v>
      </c>
      <c r="B112" s="4" t="s">
        <v>293</v>
      </c>
      <c r="C112" s="4" t="s">
        <v>91</v>
      </c>
      <c r="D112" s="5">
        <v>27</v>
      </c>
      <c r="E112" s="5" t="str" cm="1">
        <f t="array" ref="E112">INDEX(global_freelancer_raw!$C$2:$C$1001, MODE(MATCH(global_freelancer_raw!$C$2:$C$1001, global_freelancer_raw!$C$2:$C$1001, 0)))</f>
        <v>Male</v>
      </c>
      <c r="F112" s="4" t="s">
        <v>67</v>
      </c>
      <c r="G112" s="4" t="s">
        <v>68</v>
      </c>
      <c r="H112" s="4" t="s">
        <v>69</v>
      </c>
      <c r="I112" s="5">
        <v>5</v>
      </c>
      <c r="J112" s="63">
        <v>30</v>
      </c>
      <c r="K112" s="5">
        <v>2.5125695216907653</v>
      </c>
      <c r="L112" s="5" t="b">
        <v>0</v>
      </c>
      <c r="M112" s="10">
        <v>0.92</v>
      </c>
      <c r="N112" s="4" t="s">
        <v>60</v>
      </c>
      <c r="O112" s="4" t="s">
        <v>28</v>
      </c>
      <c r="P112" s="5">
        <v>3</v>
      </c>
      <c r="Q112" s="5">
        <v>3</v>
      </c>
      <c r="R112" s="4" t="str">
        <f>IF(global_freelancer_raw!$Q112 &lt; 7, "Short Duration", IF(global_freelancer_raw!$Q112 &lt;= 12, "Medium Duration", "Long Duration"))</f>
        <v>Short Duration</v>
      </c>
      <c r="S112" s="47" t="str">
        <f>IF(global_freelancer_raw!$M112 &lt;= 50%, "POOR", IF(global_freelancer_raw!$M112 &lt;= 70%, "GOOD", "EXCELLENT"))</f>
        <v>EXCELLENT</v>
      </c>
    </row>
    <row r="113" spans="1:19" x14ac:dyDescent="0.3">
      <c r="A113" s="48" t="s">
        <v>294</v>
      </c>
      <c r="B113" s="7" t="s">
        <v>295</v>
      </c>
      <c r="C113" s="7" t="s">
        <v>72</v>
      </c>
      <c r="D113" s="8">
        <v>32</v>
      </c>
      <c r="E113" s="8" t="str" cm="1">
        <f t="array" ref="E113">INDEX(global_freelancer_raw!$C$2:$C$1001, MODE(MATCH(global_freelancer_raw!$C$2:$C$1001, global_freelancer_raw!$C$2:$C$1001, 0)))</f>
        <v>Male</v>
      </c>
      <c r="F113" s="7" t="s">
        <v>54</v>
      </c>
      <c r="G113" s="7" t="s">
        <v>26</v>
      </c>
      <c r="H113" s="7" t="s">
        <v>106</v>
      </c>
      <c r="I113" s="8">
        <v>6</v>
      </c>
      <c r="J113" s="64">
        <v>50</v>
      </c>
      <c r="K113" s="8">
        <v>3.4</v>
      </c>
      <c r="L113" s="8" t="b">
        <v>1</v>
      </c>
      <c r="M113" s="49">
        <v>0.79</v>
      </c>
      <c r="N113" s="7" t="s">
        <v>60</v>
      </c>
      <c r="O113" s="7" t="s">
        <v>33</v>
      </c>
      <c r="P113" s="8">
        <v>11</v>
      </c>
      <c r="Q113" s="8">
        <v>4</v>
      </c>
      <c r="R113" s="7" t="str">
        <f>IF(global_freelancer_raw!$Q113 &lt; 7, "Short Duration", IF(global_freelancer_raw!$Q113 &lt;= 12, "Medium Duration", "Long Duration"))</f>
        <v>Short Duration</v>
      </c>
      <c r="S113" s="50" t="str">
        <f>IF(global_freelancer_raw!$M113 &lt;= 50%, "POOR", IF(global_freelancer_raw!$M113 &lt;= 70%, "GOOD", "EXCELLENT"))</f>
        <v>EXCELLENT</v>
      </c>
    </row>
    <row r="114" spans="1:19" x14ac:dyDescent="0.3">
      <c r="A114" s="46" t="s">
        <v>296</v>
      </c>
      <c r="B114" s="4" t="s">
        <v>297</v>
      </c>
      <c r="C114" s="4" t="s">
        <v>72</v>
      </c>
      <c r="D114" s="5">
        <v>48</v>
      </c>
      <c r="E114" s="5" t="str" cm="1">
        <f t="array" ref="E114">INDEX(global_freelancer_raw!$C$2:$C$1001, MODE(MATCH(global_freelancer_raw!$C$2:$C$1001, global_freelancer_raw!$C$2:$C$1001, 0)))</f>
        <v>Male</v>
      </c>
      <c r="F114" s="4" t="s">
        <v>67</v>
      </c>
      <c r="G114" s="4" t="s">
        <v>68</v>
      </c>
      <c r="H114" s="4" t="s">
        <v>106</v>
      </c>
      <c r="I114" s="5">
        <v>6</v>
      </c>
      <c r="J114" s="63">
        <v>75</v>
      </c>
      <c r="K114" s="5">
        <v>2.5</v>
      </c>
      <c r="L114" s="5" t="s">
        <v>2071</v>
      </c>
      <c r="M114" s="10">
        <v>0.92</v>
      </c>
      <c r="N114" s="4" t="s">
        <v>60</v>
      </c>
      <c r="O114" s="4" t="s">
        <v>28</v>
      </c>
      <c r="P114" s="5">
        <v>13</v>
      </c>
      <c r="Q114" s="5">
        <v>1</v>
      </c>
      <c r="R114" s="4" t="str">
        <f>IF(global_freelancer_raw!$Q114 &lt; 7, "Short Duration", IF(global_freelancer_raw!$Q114 &lt;= 12, "Medium Duration", "Long Duration"))</f>
        <v>Short Duration</v>
      </c>
      <c r="S114" s="47" t="str">
        <f>IF(global_freelancer_raw!$M114 &lt;= 50%, "POOR", IF(global_freelancer_raw!$M114 &lt;= 70%, "GOOD", "EXCELLENT"))</f>
        <v>EXCELLENT</v>
      </c>
    </row>
    <row r="115" spans="1:19" x14ac:dyDescent="0.3">
      <c r="A115" s="48" t="s">
        <v>298</v>
      </c>
      <c r="B115" s="7" t="s">
        <v>299</v>
      </c>
      <c r="C115" s="7" t="s">
        <v>91</v>
      </c>
      <c r="D115" s="8">
        <v>30</v>
      </c>
      <c r="E115" s="8" t="str" cm="1">
        <f t="array" ref="E115">INDEX(global_freelancer_raw!$C$2:$C$1001, MODE(MATCH(global_freelancer_raw!$C$2:$C$1001, global_freelancer_raw!$C$2:$C$1001, 0)))</f>
        <v>Male</v>
      </c>
      <c r="F115" s="7" t="s">
        <v>58</v>
      </c>
      <c r="G115" s="7" t="s">
        <v>59</v>
      </c>
      <c r="H115" s="7" t="s">
        <v>27</v>
      </c>
      <c r="I115" s="8">
        <v>3</v>
      </c>
      <c r="J115" s="64">
        <v>30</v>
      </c>
      <c r="K115" s="8">
        <v>1.1000000000000001</v>
      </c>
      <c r="L115" s="8" t="b">
        <v>1</v>
      </c>
      <c r="M115" s="49">
        <v>0.79</v>
      </c>
      <c r="N115" s="7" t="s">
        <v>21</v>
      </c>
      <c r="O115" s="7" t="s">
        <v>55</v>
      </c>
      <c r="P115" s="8">
        <v>2</v>
      </c>
      <c r="Q115" s="8">
        <v>1</v>
      </c>
      <c r="R115" s="7" t="str">
        <f>IF(global_freelancer_raw!$Q115 &lt; 7, "Short Duration", IF(global_freelancer_raw!$Q115 &lt;= 12, "Medium Duration", "Long Duration"))</f>
        <v>Short Duration</v>
      </c>
      <c r="S115" s="50" t="str">
        <f>IF(global_freelancer_raw!$M115 &lt;= 50%, "POOR", IF(global_freelancer_raw!$M115 &lt;= 70%, "GOOD", "EXCELLENT"))</f>
        <v>EXCELLENT</v>
      </c>
    </row>
    <row r="116" spans="1:19" x14ac:dyDescent="0.3">
      <c r="A116" s="46" t="s">
        <v>300</v>
      </c>
      <c r="B116" s="4" t="s">
        <v>301</v>
      </c>
      <c r="C116" s="4" t="s">
        <v>91</v>
      </c>
      <c r="D116" s="5">
        <v>59</v>
      </c>
      <c r="E116" s="5" t="str" cm="1">
        <f t="array" ref="E116">INDEX(global_freelancer_raw!$C$2:$C$1001, MODE(MATCH(global_freelancer_raw!$C$2:$C$1001, global_freelancer_raw!$C$2:$C$1001, 0)))</f>
        <v>Male</v>
      </c>
      <c r="F116" s="4" t="s">
        <v>58</v>
      </c>
      <c r="G116" s="4" t="s">
        <v>59</v>
      </c>
      <c r="H116" s="4" t="s">
        <v>43</v>
      </c>
      <c r="I116" s="5">
        <v>13</v>
      </c>
      <c r="J116" s="63">
        <v>20</v>
      </c>
      <c r="K116" s="5">
        <v>4.8</v>
      </c>
      <c r="L116" s="5" t="s">
        <v>2071</v>
      </c>
      <c r="M116" s="10">
        <v>0.79</v>
      </c>
      <c r="N116" s="4" t="s">
        <v>60</v>
      </c>
      <c r="O116" s="4" t="s">
        <v>33</v>
      </c>
      <c r="P116" s="5">
        <v>7</v>
      </c>
      <c r="Q116" s="5">
        <v>10</v>
      </c>
      <c r="R116" s="4" t="str">
        <f>IF(global_freelancer_raw!$Q116 &lt; 7, "Short Duration", IF(global_freelancer_raw!$Q116 &lt;= 12, "Medium Duration", "Long Duration"))</f>
        <v>Medium Duration</v>
      </c>
      <c r="S116" s="47" t="str">
        <f>IF(global_freelancer_raw!$M116 &lt;= 50%, "POOR", IF(global_freelancer_raw!$M116 &lt;= 70%, "GOOD", "EXCELLENT"))</f>
        <v>EXCELLENT</v>
      </c>
    </row>
    <row r="117" spans="1:19" x14ac:dyDescent="0.3">
      <c r="A117" s="48" t="s">
        <v>302</v>
      </c>
      <c r="B117" s="7" t="s">
        <v>303</v>
      </c>
      <c r="C117" s="7" t="s">
        <v>72</v>
      </c>
      <c r="D117" s="8">
        <v>32</v>
      </c>
      <c r="E117" s="8" t="str" cm="1">
        <f t="array" ref="E117">INDEX(global_freelancer_raw!$C$2:$C$1001, MODE(MATCH(global_freelancer_raw!$C$2:$C$1001, global_freelancer_raw!$C$2:$C$1001, 0)))</f>
        <v>Male</v>
      </c>
      <c r="F117" s="7" t="s">
        <v>168</v>
      </c>
      <c r="G117" s="7" t="s">
        <v>68</v>
      </c>
      <c r="H117" s="7" t="s">
        <v>43</v>
      </c>
      <c r="I117" s="8">
        <v>5</v>
      </c>
      <c r="J117" s="64">
        <v>30</v>
      </c>
      <c r="K117" s="8">
        <v>2.5125695216907653</v>
      </c>
      <c r="L117" s="8" t="b">
        <v>0</v>
      </c>
      <c r="M117" s="49">
        <v>0.86</v>
      </c>
      <c r="N117" s="7" t="s">
        <v>64</v>
      </c>
      <c r="O117" s="7" t="s">
        <v>55</v>
      </c>
      <c r="P117" s="8">
        <v>3</v>
      </c>
      <c r="Q117" s="8">
        <v>1</v>
      </c>
      <c r="R117" s="7" t="str">
        <f>IF(global_freelancer_raw!$Q117 &lt; 7, "Short Duration", IF(global_freelancer_raw!$Q117 &lt;= 12, "Medium Duration", "Long Duration"))</f>
        <v>Short Duration</v>
      </c>
      <c r="S117" s="50" t="str">
        <f>IF(global_freelancer_raw!$M117 &lt;= 50%, "POOR", IF(global_freelancer_raw!$M117 &lt;= 70%, "GOOD", "EXCELLENT"))</f>
        <v>EXCELLENT</v>
      </c>
    </row>
    <row r="118" spans="1:19" x14ac:dyDescent="0.3">
      <c r="A118" s="46" t="s">
        <v>304</v>
      </c>
      <c r="B118" s="4" t="s">
        <v>305</v>
      </c>
      <c r="C118" s="4" t="s">
        <v>72</v>
      </c>
      <c r="D118" s="5">
        <v>57</v>
      </c>
      <c r="E118" s="5" t="str" cm="1">
        <f t="array" ref="E118">INDEX(global_freelancer_raw!$C$2:$C$1001, MODE(MATCH(global_freelancer_raw!$C$2:$C$1001, global_freelancer_raw!$C$2:$C$1001, 0)))</f>
        <v>Male</v>
      </c>
      <c r="F118" s="4" t="s">
        <v>130</v>
      </c>
      <c r="G118" s="4" t="s">
        <v>131</v>
      </c>
      <c r="H118" s="4" t="s">
        <v>69</v>
      </c>
      <c r="I118" s="5">
        <v>4</v>
      </c>
      <c r="J118" s="63">
        <v>40</v>
      </c>
      <c r="K118" s="5">
        <v>3.4</v>
      </c>
      <c r="L118" s="5" t="b">
        <v>1</v>
      </c>
      <c r="M118" s="10">
        <v>0.68</v>
      </c>
      <c r="N118" s="4" t="s">
        <v>21</v>
      </c>
      <c r="O118" s="4" t="s">
        <v>28</v>
      </c>
      <c r="P118" s="5">
        <v>1</v>
      </c>
      <c r="Q118" s="5">
        <v>4</v>
      </c>
      <c r="R118" s="4" t="str">
        <f>IF(global_freelancer_raw!$Q118 &lt; 7, "Short Duration", IF(global_freelancer_raw!$Q118 &lt;= 12, "Medium Duration", "Long Duration"))</f>
        <v>Short Duration</v>
      </c>
      <c r="S118" s="47" t="str">
        <f>IF(global_freelancer_raw!$M118 &lt;= 50%, "POOR", IF(global_freelancer_raw!$M118 &lt;= 70%, "GOOD", "EXCELLENT"))</f>
        <v>GOOD</v>
      </c>
    </row>
    <row r="119" spans="1:19" x14ac:dyDescent="0.3">
      <c r="A119" s="48" t="s">
        <v>306</v>
      </c>
      <c r="B119" s="7" t="s">
        <v>307</v>
      </c>
      <c r="C119" s="7" t="s">
        <v>91</v>
      </c>
      <c r="D119" s="8">
        <v>27</v>
      </c>
      <c r="E119" s="8" t="str" cm="1">
        <f t="array" ref="E119">INDEX(global_freelancer_raw!$C$2:$C$1001, MODE(MATCH(global_freelancer_raw!$C$2:$C$1001, global_freelancer_raw!$C$2:$C$1001, 0)))</f>
        <v>Male</v>
      </c>
      <c r="F119" s="7" t="s">
        <v>25</v>
      </c>
      <c r="G119" s="7" t="s">
        <v>26</v>
      </c>
      <c r="H119" s="7" t="s">
        <v>106</v>
      </c>
      <c r="I119" s="8">
        <v>7</v>
      </c>
      <c r="J119" s="64">
        <v>20</v>
      </c>
      <c r="K119" s="8">
        <v>3.2</v>
      </c>
      <c r="L119" s="8" t="b">
        <v>1</v>
      </c>
      <c r="M119" s="49">
        <v>0.62</v>
      </c>
      <c r="N119" s="7" t="s">
        <v>64</v>
      </c>
      <c r="O119" s="7" t="s">
        <v>28</v>
      </c>
      <c r="P119" s="8">
        <v>9</v>
      </c>
      <c r="Q119" s="8">
        <v>3</v>
      </c>
      <c r="R119" s="7" t="str">
        <f>IF(global_freelancer_raw!$Q119 &lt; 7, "Short Duration", IF(global_freelancer_raw!$Q119 &lt;= 12, "Medium Duration", "Long Duration"))</f>
        <v>Short Duration</v>
      </c>
      <c r="S119" s="50" t="str">
        <f>IF(global_freelancer_raw!$M119 &lt;= 50%, "POOR", IF(global_freelancer_raw!$M119 &lt;= 70%, "GOOD", "EXCELLENT"))</f>
        <v>GOOD</v>
      </c>
    </row>
    <row r="120" spans="1:19" x14ac:dyDescent="0.3">
      <c r="A120" s="46" t="s">
        <v>308</v>
      </c>
      <c r="B120" s="4" t="s">
        <v>309</v>
      </c>
      <c r="C120" s="4" t="s">
        <v>72</v>
      </c>
      <c r="D120" s="5">
        <v>33</v>
      </c>
      <c r="E120" s="5" t="str" cm="1">
        <f t="array" ref="E120">INDEX(global_freelancer_raw!$C$2:$C$1001, MODE(MATCH(global_freelancer_raw!$C$2:$C$1001, global_freelancer_raw!$C$2:$C$1001, 0)))</f>
        <v>Male</v>
      </c>
      <c r="F120" s="4"/>
      <c r="G120" s="4" t="s">
        <v>48</v>
      </c>
      <c r="H120" s="4" t="s">
        <v>106</v>
      </c>
      <c r="I120" s="5">
        <v>13</v>
      </c>
      <c r="J120" s="63">
        <v>20</v>
      </c>
      <c r="K120" s="5">
        <v>3.2</v>
      </c>
      <c r="L120" s="5" t="b">
        <v>0</v>
      </c>
      <c r="M120" s="10">
        <v>0.79</v>
      </c>
      <c r="N120" s="4" t="s">
        <v>44</v>
      </c>
      <c r="O120" s="4" t="s">
        <v>55</v>
      </c>
      <c r="P120" s="5">
        <v>8</v>
      </c>
      <c r="Q120" s="5">
        <v>9</v>
      </c>
      <c r="R120" s="4" t="str">
        <f>IF(global_freelancer_raw!$Q120 &lt; 7, "Short Duration", IF(global_freelancer_raw!$Q120 &lt;= 12, "Medium Duration", "Long Duration"))</f>
        <v>Medium Duration</v>
      </c>
      <c r="S120" s="47" t="str">
        <f>IF(global_freelancer_raw!$M120 &lt;= 50%, "POOR", IF(global_freelancer_raw!$M120 &lt;= 70%, "GOOD", "EXCELLENT"))</f>
        <v>EXCELLENT</v>
      </c>
    </row>
    <row r="121" spans="1:19" x14ac:dyDescent="0.3">
      <c r="A121" s="48" t="s">
        <v>310</v>
      </c>
      <c r="B121" s="7" t="s">
        <v>311</v>
      </c>
      <c r="C121" s="7" t="s">
        <v>91</v>
      </c>
      <c r="D121" s="8">
        <v>29</v>
      </c>
      <c r="E121" s="8" t="str" cm="1">
        <f t="array" ref="E121">INDEX(global_freelancer_raw!$C$2:$C$1001, MODE(MATCH(global_freelancer_raw!$C$2:$C$1001, global_freelancer_raw!$C$2:$C$1001, 0)))</f>
        <v>Male</v>
      </c>
      <c r="F121" s="7" t="s">
        <v>104</v>
      </c>
      <c r="G121" s="7" t="s">
        <v>105</v>
      </c>
      <c r="H121" s="7" t="s">
        <v>49</v>
      </c>
      <c r="I121" s="8">
        <v>4</v>
      </c>
      <c r="J121" s="64">
        <v>30</v>
      </c>
      <c r="K121" s="8">
        <v>0</v>
      </c>
      <c r="L121" s="8" t="b">
        <v>1</v>
      </c>
      <c r="M121" s="49">
        <v>0.82</v>
      </c>
      <c r="N121" s="7" t="s">
        <v>44</v>
      </c>
      <c r="O121" s="7" t="s">
        <v>22</v>
      </c>
      <c r="P121" s="8">
        <v>5</v>
      </c>
      <c r="Q121" s="8">
        <v>3</v>
      </c>
      <c r="R121" s="7" t="str">
        <f>IF(global_freelancer_raw!$Q121 &lt; 7, "Short Duration", IF(global_freelancer_raw!$Q121 &lt;= 12, "Medium Duration", "Long Duration"))</f>
        <v>Short Duration</v>
      </c>
      <c r="S121" s="50" t="str">
        <f>IF(global_freelancer_raw!$M121 &lt;= 50%, "POOR", IF(global_freelancer_raw!$M121 &lt;= 70%, "GOOD", "EXCELLENT"))</f>
        <v>EXCELLENT</v>
      </c>
    </row>
    <row r="122" spans="1:19" x14ac:dyDescent="0.3">
      <c r="A122" s="46" t="s">
        <v>312</v>
      </c>
      <c r="B122" s="4" t="s">
        <v>313</v>
      </c>
      <c r="C122" s="4" t="s">
        <v>72</v>
      </c>
      <c r="D122" s="5">
        <v>36</v>
      </c>
      <c r="E122" s="5" t="str" cm="1">
        <f t="array" ref="E122">INDEX(global_freelancer_raw!$C$2:$C$1001, MODE(MATCH(global_freelancer_raw!$C$2:$C$1001, global_freelancer_raw!$C$2:$C$1001, 0)))</f>
        <v>Male</v>
      </c>
      <c r="F122" s="4" t="s">
        <v>47</v>
      </c>
      <c r="G122" s="4" t="s">
        <v>48</v>
      </c>
      <c r="H122" s="4" t="s">
        <v>69</v>
      </c>
      <c r="I122" s="5">
        <v>13</v>
      </c>
      <c r="J122" s="63">
        <v>75</v>
      </c>
      <c r="K122" s="5">
        <v>2.5125695216907653</v>
      </c>
      <c r="L122" s="5" t="b">
        <v>1</v>
      </c>
      <c r="M122" s="10">
        <v>0.79</v>
      </c>
      <c r="N122" s="4" t="s">
        <v>44</v>
      </c>
      <c r="O122" s="4" t="s">
        <v>55</v>
      </c>
      <c r="P122" s="5">
        <v>14</v>
      </c>
      <c r="Q122" s="5">
        <v>4</v>
      </c>
      <c r="R122" s="4" t="str">
        <f>IF(global_freelancer_raw!$Q122 &lt; 7, "Short Duration", IF(global_freelancer_raw!$Q122 &lt;= 12, "Medium Duration", "Long Duration"))</f>
        <v>Short Duration</v>
      </c>
      <c r="S122" s="47" t="str">
        <f>IF(global_freelancer_raw!$M122 &lt;= 50%, "POOR", IF(global_freelancer_raw!$M122 &lt;= 70%, "GOOD", "EXCELLENT"))</f>
        <v>EXCELLENT</v>
      </c>
    </row>
    <row r="123" spans="1:19" x14ac:dyDescent="0.3">
      <c r="A123" s="48" t="s">
        <v>314</v>
      </c>
      <c r="B123" s="7" t="s">
        <v>315</v>
      </c>
      <c r="C123" s="7" t="s">
        <v>72</v>
      </c>
      <c r="D123" s="8">
        <v>47</v>
      </c>
      <c r="E123" s="8" t="str" cm="1">
        <f t="array" ref="E123">INDEX(global_freelancer_raw!$C$2:$C$1001, MODE(MATCH(global_freelancer_raw!$C$2:$C$1001, global_freelancer_raw!$C$2:$C$1001, 0)))</f>
        <v>Male</v>
      </c>
      <c r="F123" s="7" t="s">
        <v>18</v>
      </c>
      <c r="G123" s="7" t="s">
        <v>19</v>
      </c>
      <c r="H123" s="7" t="s">
        <v>84</v>
      </c>
      <c r="I123" s="8">
        <v>5</v>
      </c>
      <c r="J123" s="64">
        <v>40</v>
      </c>
      <c r="K123" s="8">
        <v>3.7</v>
      </c>
      <c r="L123" s="8" t="b">
        <v>0</v>
      </c>
      <c r="M123" s="49">
        <v>0.93</v>
      </c>
      <c r="N123" s="7" t="s">
        <v>44</v>
      </c>
      <c r="O123" s="7" t="s">
        <v>28</v>
      </c>
      <c r="P123" s="8">
        <v>3</v>
      </c>
      <c r="Q123" s="8">
        <v>1</v>
      </c>
      <c r="R123" s="7" t="str">
        <f>IF(global_freelancer_raw!$Q123 &lt; 7, "Short Duration", IF(global_freelancer_raw!$Q123 &lt;= 12, "Medium Duration", "Long Duration"))</f>
        <v>Short Duration</v>
      </c>
      <c r="S123" s="50" t="str">
        <f>IF(global_freelancer_raw!$M123 &lt;= 50%, "POOR", IF(global_freelancer_raw!$M123 &lt;= 70%, "GOOD", "EXCELLENT"))</f>
        <v>EXCELLENT</v>
      </c>
    </row>
    <row r="124" spans="1:19" x14ac:dyDescent="0.3">
      <c r="A124" s="46" t="s">
        <v>316</v>
      </c>
      <c r="B124" s="4" t="s">
        <v>317</v>
      </c>
      <c r="C124" s="4" t="s">
        <v>91</v>
      </c>
      <c r="D124" s="5">
        <v>48</v>
      </c>
      <c r="E124" s="5" t="str" cm="1">
        <f t="array" ref="E124">INDEX(global_freelancer_raw!$C$2:$C$1001, MODE(MATCH(global_freelancer_raw!$C$2:$C$1001, global_freelancer_raw!$C$2:$C$1001, 0)))</f>
        <v>Male</v>
      </c>
      <c r="F124" s="4" t="s">
        <v>119</v>
      </c>
      <c r="G124" s="4" t="s">
        <v>26</v>
      </c>
      <c r="H124" s="4" t="s">
        <v>106</v>
      </c>
      <c r="I124" s="5">
        <v>15</v>
      </c>
      <c r="J124" s="63">
        <v>50</v>
      </c>
      <c r="K124" s="5">
        <v>1</v>
      </c>
      <c r="L124" s="5" t="b">
        <v>1</v>
      </c>
      <c r="M124" s="10">
        <v>0.64</v>
      </c>
      <c r="N124" s="4" t="s">
        <v>64</v>
      </c>
      <c r="O124" s="4" t="s">
        <v>55</v>
      </c>
      <c r="P124" s="5">
        <v>14</v>
      </c>
      <c r="Q124" s="5">
        <v>5</v>
      </c>
      <c r="R124" s="4" t="str">
        <f>IF(global_freelancer_raw!$Q124 &lt; 7, "Short Duration", IF(global_freelancer_raw!$Q124 &lt;= 12, "Medium Duration", "Long Duration"))</f>
        <v>Short Duration</v>
      </c>
      <c r="S124" s="47" t="str">
        <f>IF(global_freelancer_raw!$M124 &lt;= 50%, "POOR", IF(global_freelancer_raw!$M124 &lt;= 70%, "GOOD", "EXCELLENT"))</f>
        <v>GOOD</v>
      </c>
    </row>
    <row r="125" spans="1:19" x14ac:dyDescent="0.3">
      <c r="A125" s="48" t="s">
        <v>318</v>
      </c>
      <c r="B125" s="7" t="s">
        <v>319</v>
      </c>
      <c r="C125" s="7" t="s">
        <v>72</v>
      </c>
      <c r="D125" s="8">
        <v>27</v>
      </c>
      <c r="E125" s="8" t="str" cm="1">
        <f t="array" ref="E125">INDEX(global_freelancer_raw!$C$2:$C$1001, MODE(MATCH(global_freelancer_raw!$C$2:$C$1001, global_freelancer_raw!$C$2:$C$1001, 0)))</f>
        <v>Male</v>
      </c>
      <c r="F125" s="7" t="s">
        <v>164</v>
      </c>
      <c r="G125" s="7" t="s">
        <v>165</v>
      </c>
      <c r="H125" s="7" t="s">
        <v>69</v>
      </c>
      <c r="I125" s="8">
        <v>8</v>
      </c>
      <c r="J125" s="64">
        <v>50</v>
      </c>
      <c r="K125" s="8">
        <v>0</v>
      </c>
      <c r="L125" s="8" t="s">
        <v>2071</v>
      </c>
      <c r="M125" s="49">
        <v>0.79</v>
      </c>
      <c r="N125" s="7" t="s">
        <v>21</v>
      </c>
      <c r="O125" s="7" t="s">
        <v>22</v>
      </c>
      <c r="P125" s="8">
        <v>14</v>
      </c>
      <c r="Q125" s="8">
        <v>6</v>
      </c>
      <c r="R125" s="7" t="str">
        <f>IF(global_freelancer_raw!$Q125 &lt; 7, "Short Duration", IF(global_freelancer_raw!$Q125 &lt;= 12, "Medium Duration", "Long Duration"))</f>
        <v>Short Duration</v>
      </c>
      <c r="S125" s="50" t="str">
        <f>IF(global_freelancer_raw!$M125 &lt;= 50%, "POOR", IF(global_freelancer_raw!$M125 &lt;= 70%, "GOOD", "EXCELLENT"))</f>
        <v>EXCELLENT</v>
      </c>
    </row>
    <row r="126" spans="1:19" x14ac:dyDescent="0.3">
      <c r="A126" s="46" t="s">
        <v>320</v>
      </c>
      <c r="B126" s="4" t="s">
        <v>321</v>
      </c>
      <c r="C126" s="4" t="s">
        <v>91</v>
      </c>
      <c r="D126" s="5">
        <v>34</v>
      </c>
      <c r="E126" s="5" t="str" cm="1">
        <f t="array" ref="E126">INDEX(global_freelancer_raw!$C$2:$C$1001, MODE(MATCH(global_freelancer_raw!$C$2:$C$1001, global_freelancer_raw!$C$2:$C$1001, 0)))</f>
        <v>Male</v>
      </c>
      <c r="F126" s="4" t="s">
        <v>25</v>
      </c>
      <c r="G126" s="4" t="s">
        <v>26</v>
      </c>
      <c r="H126" s="4" t="s">
        <v>36</v>
      </c>
      <c r="I126" s="5">
        <v>10</v>
      </c>
      <c r="J126" s="63">
        <v>52.461368653421637</v>
      </c>
      <c r="K126" s="5">
        <v>1.7</v>
      </c>
      <c r="L126" s="5" t="b">
        <v>0</v>
      </c>
      <c r="M126" s="10">
        <v>0.96</v>
      </c>
      <c r="N126" s="4" t="s">
        <v>21</v>
      </c>
      <c r="O126" s="4" t="s">
        <v>55</v>
      </c>
      <c r="P126" s="5">
        <v>7</v>
      </c>
      <c r="Q126" s="5">
        <v>9</v>
      </c>
      <c r="R126" s="4" t="str">
        <f>IF(global_freelancer_raw!$Q126 &lt; 7, "Short Duration", IF(global_freelancer_raw!$Q126 &lt;= 12, "Medium Duration", "Long Duration"))</f>
        <v>Medium Duration</v>
      </c>
      <c r="S126" s="47" t="str">
        <f>IF(global_freelancer_raw!$M126 &lt;= 50%, "POOR", IF(global_freelancer_raw!$M126 &lt;= 70%, "GOOD", "EXCELLENT"))</f>
        <v>EXCELLENT</v>
      </c>
    </row>
    <row r="127" spans="1:19" x14ac:dyDescent="0.3">
      <c r="A127" s="48" t="s">
        <v>322</v>
      </c>
      <c r="B127" s="7" t="s">
        <v>323</v>
      </c>
      <c r="C127" s="7" t="s">
        <v>91</v>
      </c>
      <c r="D127" s="8">
        <v>49</v>
      </c>
      <c r="E127" s="8" t="str" cm="1">
        <f t="array" ref="E127">INDEX(global_freelancer_raw!$C$2:$C$1001, MODE(MATCH(global_freelancer_raw!$C$2:$C$1001, global_freelancer_raw!$C$2:$C$1001, 0)))</f>
        <v>Male</v>
      </c>
      <c r="F127" s="7" t="s">
        <v>104</v>
      </c>
      <c r="G127" s="7" t="s">
        <v>105</v>
      </c>
      <c r="H127" s="7" t="s">
        <v>49</v>
      </c>
      <c r="I127" s="8">
        <v>19</v>
      </c>
      <c r="J127" s="64">
        <v>52.461368653421637</v>
      </c>
      <c r="K127" s="8">
        <v>5</v>
      </c>
      <c r="L127" s="8" t="b">
        <v>1</v>
      </c>
      <c r="M127" s="49">
        <v>0.83</v>
      </c>
      <c r="N127" s="7" t="s">
        <v>60</v>
      </c>
      <c r="O127" s="7" t="s">
        <v>22</v>
      </c>
      <c r="P127" s="8">
        <v>11</v>
      </c>
      <c r="Q127" s="8">
        <v>5</v>
      </c>
      <c r="R127" s="7" t="str">
        <f>IF(global_freelancer_raw!$Q127 &lt; 7, "Short Duration", IF(global_freelancer_raw!$Q127 &lt;= 12, "Medium Duration", "Long Duration"))</f>
        <v>Short Duration</v>
      </c>
      <c r="S127" s="50" t="str">
        <f>IF(global_freelancer_raw!$M127 &lt;= 50%, "POOR", IF(global_freelancer_raw!$M127 &lt;= 70%, "GOOD", "EXCELLENT"))</f>
        <v>EXCELLENT</v>
      </c>
    </row>
    <row r="128" spans="1:19" x14ac:dyDescent="0.3">
      <c r="A128" s="46" t="s">
        <v>324</v>
      </c>
      <c r="B128" s="4" t="s">
        <v>325</v>
      </c>
      <c r="C128" s="4" t="s">
        <v>91</v>
      </c>
      <c r="D128" s="5">
        <v>30</v>
      </c>
      <c r="E128" s="5" t="str" cm="1">
        <f t="array" ref="E128">INDEX(global_freelancer_raw!$C$2:$C$1001, MODE(MATCH(global_freelancer_raw!$C$2:$C$1001, global_freelancer_raw!$C$2:$C$1001, 0)))</f>
        <v>Male</v>
      </c>
      <c r="F128" s="4" t="s">
        <v>100</v>
      </c>
      <c r="G128" s="4" t="s">
        <v>101</v>
      </c>
      <c r="H128" s="4" t="s">
        <v>27</v>
      </c>
      <c r="I128" s="5">
        <v>10</v>
      </c>
      <c r="J128" s="63">
        <v>100</v>
      </c>
      <c r="K128" s="5">
        <v>1.7</v>
      </c>
      <c r="L128" s="5" t="b">
        <v>1</v>
      </c>
      <c r="M128" s="10">
        <v>0.64</v>
      </c>
      <c r="N128" s="4" t="s">
        <v>64</v>
      </c>
      <c r="O128" s="4" t="s">
        <v>22</v>
      </c>
      <c r="P128" s="5">
        <v>14</v>
      </c>
      <c r="Q128" s="5">
        <v>9</v>
      </c>
      <c r="R128" s="4" t="str">
        <f>IF(global_freelancer_raw!$Q128 &lt; 7, "Short Duration", IF(global_freelancer_raw!$Q128 &lt;= 12, "Medium Duration", "Long Duration"))</f>
        <v>Medium Duration</v>
      </c>
      <c r="S128" s="47" t="str">
        <f>IF(global_freelancer_raw!$M128 &lt;= 50%, "POOR", IF(global_freelancer_raw!$M128 &lt;= 70%, "GOOD", "EXCELLENT"))</f>
        <v>GOOD</v>
      </c>
    </row>
    <row r="129" spans="1:19" x14ac:dyDescent="0.3">
      <c r="A129" s="48" t="s">
        <v>326</v>
      </c>
      <c r="B129" s="7" t="s">
        <v>327</v>
      </c>
      <c r="C129" s="7" t="s">
        <v>91</v>
      </c>
      <c r="D129" s="8">
        <v>31</v>
      </c>
      <c r="E129" s="8" t="str" cm="1">
        <f t="array" ref="E129">INDEX(global_freelancer_raw!$C$2:$C$1001, MODE(MATCH(global_freelancer_raw!$C$2:$C$1001, global_freelancer_raw!$C$2:$C$1001, 0)))</f>
        <v>Male</v>
      </c>
      <c r="F129" s="7" t="s">
        <v>130</v>
      </c>
      <c r="G129" s="7" t="s">
        <v>131</v>
      </c>
      <c r="H129" s="7" t="s">
        <v>32</v>
      </c>
      <c r="I129" s="8">
        <v>8</v>
      </c>
      <c r="J129" s="64">
        <v>40</v>
      </c>
      <c r="K129" s="8">
        <v>4.4000000000000004</v>
      </c>
      <c r="L129" s="8" t="b">
        <v>0</v>
      </c>
      <c r="M129" s="49">
        <v>0.7</v>
      </c>
      <c r="N129" s="7" t="s">
        <v>44</v>
      </c>
      <c r="O129" s="7" t="s">
        <v>55</v>
      </c>
      <c r="P129" s="8">
        <v>15</v>
      </c>
      <c r="Q129" s="8">
        <v>5</v>
      </c>
      <c r="R129" s="7" t="str">
        <f>IF(global_freelancer_raw!$Q129 &lt; 7, "Short Duration", IF(global_freelancer_raw!$Q129 &lt;= 12, "Medium Duration", "Long Duration"))</f>
        <v>Short Duration</v>
      </c>
      <c r="S129" s="50" t="str">
        <f>IF(global_freelancer_raw!$M129 &lt;= 50%, "POOR", IF(global_freelancer_raw!$M129 &lt;= 70%, "GOOD", "EXCELLENT"))</f>
        <v>GOOD</v>
      </c>
    </row>
    <row r="130" spans="1:19" x14ac:dyDescent="0.3">
      <c r="A130" s="46" t="s">
        <v>328</v>
      </c>
      <c r="B130" s="4" t="s">
        <v>329</v>
      </c>
      <c r="C130" s="4" t="s">
        <v>91</v>
      </c>
      <c r="D130" s="5">
        <v>58</v>
      </c>
      <c r="E130" s="5" t="str" cm="1">
        <f t="array" ref="E130">INDEX(global_freelancer_raw!$C$2:$C$1001, MODE(MATCH(global_freelancer_raw!$C$2:$C$1001, global_freelancer_raw!$C$2:$C$1001, 0)))</f>
        <v>Male</v>
      </c>
      <c r="F130" s="4" t="s">
        <v>164</v>
      </c>
      <c r="G130" s="4" t="s">
        <v>165</v>
      </c>
      <c r="H130" s="4" t="s">
        <v>106</v>
      </c>
      <c r="I130" s="5">
        <v>9</v>
      </c>
      <c r="J130" s="63">
        <v>20</v>
      </c>
      <c r="K130" s="5">
        <v>0</v>
      </c>
      <c r="L130" s="5" t="b">
        <v>0</v>
      </c>
      <c r="M130" s="10">
        <v>0.65</v>
      </c>
      <c r="N130" s="4" t="s">
        <v>64</v>
      </c>
      <c r="O130" s="4" t="s">
        <v>55</v>
      </c>
      <c r="P130" s="5">
        <v>15</v>
      </c>
      <c r="Q130" s="5">
        <v>7</v>
      </c>
      <c r="R130" s="4" t="str">
        <f>IF(global_freelancer_raw!$Q130 &lt; 7, "Short Duration", IF(global_freelancer_raw!$Q130 &lt;= 12, "Medium Duration", "Long Duration"))</f>
        <v>Medium Duration</v>
      </c>
      <c r="S130" s="47" t="str">
        <f>IF(global_freelancer_raw!$M130 &lt;= 50%, "POOR", IF(global_freelancer_raw!$M130 &lt;= 70%, "GOOD", "EXCELLENT"))</f>
        <v>GOOD</v>
      </c>
    </row>
    <row r="131" spans="1:19" x14ac:dyDescent="0.3">
      <c r="A131" s="48" t="s">
        <v>330</v>
      </c>
      <c r="B131" s="7" t="s">
        <v>331</v>
      </c>
      <c r="C131" s="7" t="s">
        <v>91</v>
      </c>
      <c r="D131" s="8">
        <v>47</v>
      </c>
      <c r="E131" s="8" t="str" cm="1">
        <f t="array" ref="E131">INDEX(global_freelancer_raw!$C$2:$C$1001, MODE(MATCH(global_freelancer_raw!$C$2:$C$1001, global_freelancer_raw!$C$2:$C$1001, 0)))</f>
        <v>Male</v>
      </c>
      <c r="F131" s="7" t="s">
        <v>126</v>
      </c>
      <c r="G131" s="7" t="s">
        <v>127</v>
      </c>
      <c r="H131" s="7" t="s">
        <v>106</v>
      </c>
      <c r="I131" s="8">
        <v>13</v>
      </c>
      <c r="J131" s="64">
        <v>40</v>
      </c>
      <c r="K131" s="8">
        <v>3.4</v>
      </c>
      <c r="L131" s="8" t="s">
        <v>2071</v>
      </c>
      <c r="M131" s="49">
        <v>0.67</v>
      </c>
      <c r="N131" s="7" t="s">
        <v>60</v>
      </c>
      <c r="O131" s="7" t="s">
        <v>33</v>
      </c>
      <c r="P131" s="8">
        <v>7</v>
      </c>
      <c r="Q131" s="8">
        <v>3</v>
      </c>
      <c r="R131" s="7" t="str">
        <f>IF(global_freelancer_raw!$Q131 &lt; 7, "Short Duration", IF(global_freelancer_raw!$Q131 &lt;= 12, "Medium Duration", "Long Duration"))</f>
        <v>Short Duration</v>
      </c>
      <c r="S131" s="50" t="str">
        <f>IF(global_freelancer_raw!$M131 &lt;= 50%, "POOR", IF(global_freelancer_raw!$M131 &lt;= 70%, "GOOD", "EXCELLENT"))</f>
        <v>GOOD</v>
      </c>
    </row>
    <row r="132" spans="1:19" x14ac:dyDescent="0.3">
      <c r="A132" s="46" t="s">
        <v>332</v>
      </c>
      <c r="B132" s="4" t="s">
        <v>333</v>
      </c>
      <c r="C132" s="4" t="s">
        <v>72</v>
      </c>
      <c r="D132" s="5">
        <v>45</v>
      </c>
      <c r="E132" s="5" t="str" cm="1">
        <f t="array" ref="E132">INDEX(global_freelancer_raw!$C$2:$C$1001, MODE(MATCH(global_freelancer_raw!$C$2:$C$1001, global_freelancer_raw!$C$2:$C$1001, 0)))</f>
        <v>Male</v>
      </c>
      <c r="F132" s="4" t="s">
        <v>63</v>
      </c>
      <c r="G132" s="4" t="s">
        <v>26</v>
      </c>
      <c r="H132" s="4" t="s">
        <v>73</v>
      </c>
      <c r="I132" s="5">
        <v>14</v>
      </c>
      <c r="J132" s="63">
        <v>100</v>
      </c>
      <c r="K132" s="5">
        <v>1.1000000000000001</v>
      </c>
      <c r="L132" s="5" t="b">
        <v>0</v>
      </c>
      <c r="M132" s="10">
        <v>0.93</v>
      </c>
      <c r="N132" s="4" t="s">
        <v>60</v>
      </c>
      <c r="O132" s="4" t="s">
        <v>28</v>
      </c>
      <c r="P132" s="5">
        <v>12</v>
      </c>
      <c r="Q132" s="5">
        <v>12</v>
      </c>
      <c r="R132" s="4" t="str">
        <f>IF(global_freelancer_raw!$Q132 &lt; 7, "Short Duration", IF(global_freelancer_raw!$Q132 &lt;= 12, "Medium Duration", "Long Duration"))</f>
        <v>Medium Duration</v>
      </c>
      <c r="S132" s="47" t="str">
        <f>IF(global_freelancer_raw!$M132 &lt;= 50%, "POOR", IF(global_freelancer_raw!$M132 &lt;= 70%, "GOOD", "EXCELLENT"))</f>
        <v>EXCELLENT</v>
      </c>
    </row>
    <row r="133" spans="1:19" x14ac:dyDescent="0.3">
      <c r="A133" s="48" t="s">
        <v>334</v>
      </c>
      <c r="B133" s="7" t="s">
        <v>335</v>
      </c>
      <c r="C133" s="7" t="s">
        <v>72</v>
      </c>
      <c r="D133" s="8">
        <v>57</v>
      </c>
      <c r="E133" s="8" t="str" cm="1">
        <f t="array" ref="E133">INDEX(global_freelancer_raw!$C$2:$C$1001, MODE(MATCH(global_freelancer_raw!$C$2:$C$1001, global_freelancer_raw!$C$2:$C$1001, 0)))</f>
        <v>Male</v>
      </c>
      <c r="F133" s="7" t="s">
        <v>126</v>
      </c>
      <c r="G133" s="7" t="s">
        <v>127</v>
      </c>
      <c r="H133" s="7" t="s">
        <v>106</v>
      </c>
      <c r="I133" s="8">
        <v>0</v>
      </c>
      <c r="J133" s="64">
        <v>50</v>
      </c>
      <c r="K133" s="8">
        <v>1.6</v>
      </c>
      <c r="L133" s="8" t="b">
        <v>0</v>
      </c>
      <c r="M133" s="49">
        <v>0.6</v>
      </c>
      <c r="N133" s="7" t="s">
        <v>64</v>
      </c>
      <c r="O133" s="7" t="s">
        <v>22</v>
      </c>
      <c r="P133" s="8">
        <v>3</v>
      </c>
      <c r="Q133" s="8">
        <v>2</v>
      </c>
      <c r="R133" s="7" t="str">
        <f>IF(global_freelancer_raw!$Q133 &lt; 7, "Short Duration", IF(global_freelancer_raw!$Q133 &lt;= 12, "Medium Duration", "Long Duration"))</f>
        <v>Short Duration</v>
      </c>
      <c r="S133" s="50" t="str">
        <f>IF(global_freelancer_raw!$M133 &lt;= 50%, "POOR", IF(global_freelancer_raw!$M133 &lt;= 70%, "GOOD", "EXCELLENT"))</f>
        <v>GOOD</v>
      </c>
    </row>
    <row r="134" spans="1:19" x14ac:dyDescent="0.3">
      <c r="A134" s="46" t="s">
        <v>336</v>
      </c>
      <c r="B134" s="4" t="s">
        <v>337</v>
      </c>
      <c r="C134" s="4" t="s">
        <v>91</v>
      </c>
      <c r="D134" s="5">
        <v>50</v>
      </c>
      <c r="E134" s="5" t="str" cm="1">
        <f t="array" ref="E134">INDEX(global_freelancer_raw!$C$2:$C$1001, MODE(MATCH(global_freelancer_raw!$C$2:$C$1001, global_freelancer_raw!$C$2:$C$1001, 0)))</f>
        <v>Male</v>
      </c>
      <c r="F134" s="4" t="s">
        <v>87</v>
      </c>
      <c r="G134" s="4" t="s">
        <v>88</v>
      </c>
      <c r="H134" s="4" t="s">
        <v>36</v>
      </c>
      <c r="I134" s="5">
        <v>22</v>
      </c>
      <c r="J134" s="63">
        <v>100</v>
      </c>
      <c r="K134" s="5">
        <v>4.0999999999999996</v>
      </c>
      <c r="L134" s="5" t="b">
        <v>0</v>
      </c>
      <c r="M134" s="10">
        <v>0.62</v>
      </c>
      <c r="N134" s="4" t="s">
        <v>64</v>
      </c>
      <c r="O134" s="4" t="s">
        <v>33</v>
      </c>
      <c r="P134" s="5">
        <v>17</v>
      </c>
      <c r="Q134" s="5">
        <v>6</v>
      </c>
      <c r="R134" s="4" t="str">
        <f>IF(global_freelancer_raw!$Q134 &lt; 7, "Short Duration", IF(global_freelancer_raw!$Q134 &lt;= 12, "Medium Duration", "Long Duration"))</f>
        <v>Short Duration</v>
      </c>
      <c r="S134" s="47" t="str">
        <f>IF(global_freelancer_raw!$M134 &lt;= 50%, "POOR", IF(global_freelancer_raw!$M134 &lt;= 70%, "GOOD", "EXCELLENT"))</f>
        <v>GOOD</v>
      </c>
    </row>
    <row r="135" spans="1:19" x14ac:dyDescent="0.3">
      <c r="A135" s="48" t="s">
        <v>338</v>
      </c>
      <c r="B135" s="7" t="s">
        <v>339</v>
      </c>
      <c r="C135" s="7" t="s">
        <v>72</v>
      </c>
      <c r="D135" s="8"/>
      <c r="E135" s="8" t="str" cm="1">
        <f t="array" ref="E135">INDEX(global_freelancer_raw!$C$2:$C$1001, MODE(MATCH(global_freelancer_raw!$C$2:$C$1001, global_freelancer_raw!$C$2:$C$1001, 0)))</f>
        <v>Male</v>
      </c>
      <c r="F135" s="7" t="s">
        <v>100</v>
      </c>
      <c r="G135" s="7" t="s">
        <v>101</v>
      </c>
      <c r="H135" s="7" t="s">
        <v>106</v>
      </c>
      <c r="I135" s="8">
        <v>4</v>
      </c>
      <c r="J135" s="64">
        <v>52.461368653421637</v>
      </c>
      <c r="K135" s="8">
        <v>2.5</v>
      </c>
      <c r="L135" s="8" t="s">
        <v>2071</v>
      </c>
      <c r="M135" s="49">
        <v>0.7</v>
      </c>
      <c r="N135" s="7" t="s">
        <v>64</v>
      </c>
      <c r="O135" s="7" t="s">
        <v>55</v>
      </c>
      <c r="P135" s="8">
        <v>2</v>
      </c>
      <c r="Q135" s="8">
        <v>1</v>
      </c>
      <c r="R135" s="7" t="str">
        <f>IF(global_freelancer_raw!$Q135 &lt; 7, "Short Duration", IF(global_freelancer_raw!$Q135 &lt;= 12, "Medium Duration", "Long Duration"))</f>
        <v>Short Duration</v>
      </c>
      <c r="S135" s="50" t="str">
        <f>IF(global_freelancer_raw!$M135 &lt;= 50%, "POOR", IF(global_freelancer_raw!$M135 &lt;= 70%, "GOOD", "EXCELLENT"))</f>
        <v>GOOD</v>
      </c>
    </row>
    <row r="136" spans="1:19" x14ac:dyDescent="0.3">
      <c r="A136" s="46" t="s">
        <v>340</v>
      </c>
      <c r="B136" s="4" t="s">
        <v>341</v>
      </c>
      <c r="C136" s="4" t="s">
        <v>72</v>
      </c>
      <c r="D136" s="5">
        <v>45</v>
      </c>
      <c r="E136" s="5" t="str" cm="1">
        <f t="array" ref="E136">INDEX(global_freelancer_raw!$C$2:$C$1001, MODE(MATCH(global_freelancer_raw!$C$2:$C$1001, global_freelancer_raw!$C$2:$C$1001, 0)))</f>
        <v>Male</v>
      </c>
      <c r="F136" s="4" t="s">
        <v>47</v>
      </c>
      <c r="G136" s="4" t="s">
        <v>48</v>
      </c>
      <c r="H136" s="4" t="s">
        <v>20</v>
      </c>
      <c r="I136" s="5">
        <v>22</v>
      </c>
      <c r="J136" s="63">
        <v>100</v>
      </c>
      <c r="K136" s="5">
        <v>4</v>
      </c>
      <c r="L136" s="5" t="b">
        <v>1</v>
      </c>
      <c r="M136" s="10">
        <v>0.75</v>
      </c>
      <c r="N136" s="4" t="s">
        <v>21</v>
      </c>
      <c r="O136" s="4" t="s">
        <v>28</v>
      </c>
      <c r="P136" s="5">
        <v>16</v>
      </c>
      <c r="Q136" s="5">
        <v>4</v>
      </c>
      <c r="R136" s="4" t="str">
        <f>IF(global_freelancer_raw!$Q136 &lt; 7, "Short Duration", IF(global_freelancer_raw!$Q136 &lt;= 12, "Medium Duration", "Long Duration"))</f>
        <v>Short Duration</v>
      </c>
      <c r="S136" s="47" t="str">
        <f>IF(global_freelancer_raw!$M136 &lt;= 50%, "POOR", IF(global_freelancer_raw!$M136 &lt;= 70%, "GOOD", "EXCELLENT"))</f>
        <v>EXCELLENT</v>
      </c>
    </row>
    <row r="137" spans="1:19" x14ac:dyDescent="0.3">
      <c r="A137" s="48" t="s">
        <v>342</v>
      </c>
      <c r="B137" s="7" t="s">
        <v>343</v>
      </c>
      <c r="C137" s="7" t="s">
        <v>91</v>
      </c>
      <c r="D137" s="8">
        <v>60</v>
      </c>
      <c r="E137" s="8" t="str" cm="1">
        <f t="array" ref="E137">INDEX(global_freelancer_raw!$C$2:$C$1001, MODE(MATCH(global_freelancer_raw!$C$2:$C$1001, global_freelancer_raw!$C$2:$C$1001, 0)))</f>
        <v>Male</v>
      </c>
      <c r="F137" s="7" t="s">
        <v>144</v>
      </c>
      <c r="G137" s="7" t="s">
        <v>145</v>
      </c>
      <c r="H137" s="7" t="s">
        <v>73</v>
      </c>
      <c r="I137" s="8">
        <v>39</v>
      </c>
      <c r="J137" s="64">
        <v>75</v>
      </c>
      <c r="K137" s="8">
        <v>1.4</v>
      </c>
      <c r="L137" s="8" t="b">
        <v>0</v>
      </c>
      <c r="M137" s="49">
        <v>0.7</v>
      </c>
      <c r="N137" s="7" t="s">
        <v>44</v>
      </c>
      <c r="O137" s="7" t="s">
        <v>33</v>
      </c>
      <c r="P137" s="8">
        <v>10</v>
      </c>
      <c r="Q137" s="8">
        <v>3</v>
      </c>
      <c r="R137" s="7" t="str">
        <f>IF(global_freelancer_raw!$Q137 &lt; 7, "Short Duration", IF(global_freelancer_raw!$Q137 &lt;= 12, "Medium Duration", "Long Duration"))</f>
        <v>Short Duration</v>
      </c>
      <c r="S137" s="50" t="str">
        <f>IF(global_freelancer_raw!$M137 &lt;= 50%, "POOR", IF(global_freelancer_raw!$M137 &lt;= 70%, "GOOD", "EXCELLENT"))</f>
        <v>GOOD</v>
      </c>
    </row>
    <row r="138" spans="1:19" x14ac:dyDescent="0.3">
      <c r="A138" s="46" t="s">
        <v>344</v>
      </c>
      <c r="B138" s="4" t="s">
        <v>345</v>
      </c>
      <c r="C138" s="4" t="s">
        <v>72</v>
      </c>
      <c r="D138" s="5">
        <v>43</v>
      </c>
      <c r="E138" s="5" t="str" cm="1">
        <f t="array" ref="E138">INDEX(global_freelancer_raw!$C$2:$C$1001, MODE(MATCH(global_freelancer_raw!$C$2:$C$1001, global_freelancer_raw!$C$2:$C$1001, 0)))</f>
        <v>Male</v>
      </c>
      <c r="F138" s="4" t="s">
        <v>63</v>
      </c>
      <c r="G138" s="4" t="s">
        <v>26</v>
      </c>
      <c r="H138" s="4" t="s">
        <v>73</v>
      </c>
      <c r="I138" s="5">
        <v>5</v>
      </c>
      <c r="J138" s="63">
        <v>50</v>
      </c>
      <c r="K138" s="5">
        <v>2.5125695216907653</v>
      </c>
      <c r="L138" s="5" t="b">
        <v>1</v>
      </c>
      <c r="M138" s="10">
        <v>0.84</v>
      </c>
      <c r="N138" s="4" t="s">
        <v>64</v>
      </c>
      <c r="O138" s="4" t="s">
        <v>22</v>
      </c>
      <c r="P138" s="5">
        <v>1</v>
      </c>
      <c r="Q138" s="5">
        <v>3</v>
      </c>
      <c r="R138" s="4" t="str">
        <f>IF(global_freelancer_raw!$Q138 &lt; 7, "Short Duration", IF(global_freelancer_raw!$Q138 &lt;= 12, "Medium Duration", "Long Duration"))</f>
        <v>Short Duration</v>
      </c>
      <c r="S138" s="47" t="str">
        <f>IF(global_freelancer_raw!$M138 &lt;= 50%, "POOR", IF(global_freelancer_raw!$M138 &lt;= 70%, "GOOD", "EXCELLENT"))</f>
        <v>EXCELLENT</v>
      </c>
    </row>
    <row r="139" spans="1:19" x14ac:dyDescent="0.3">
      <c r="A139" s="48" t="s">
        <v>346</v>
      </c>
      <c r="B139" s="7" t="s">
        <v>347</v>
      </c>
      <c r="C139" s="7" t="s">
        <v>72</v>
      </c>
      <c r="D139" s="8">
        <v>39</v>
      </c>
      <c r="E139" s="8" t="str" cm="1">
        <f t="array" ref="E139">INDEX(global_freelancer_raw!$C$2:$C$1001, MODE(MATCH(global_freelancer_raw!$C$2:$C$1001, global_freelancer_raw!$C$2:$C$1001, 0)))</f>
        <v>Male</v>
      </c>
      <c r="F139" s="7" t="s">
        <v>126</v>
      </c>
      <c r="G139" s="7" t="s">
        <v>127</v>
      </c>
      <c r="H139" s="7" t="s">
        <v>73</v>
      </c>
      <c r="I139" s="8">
        <v>5</v>
      </c>
      <c r="J139" s="64">
        <v>40</v>
      </c>
      <c r="K139" s="8">
        <v>1.2</v>
      </c>
      <c r="L139" s="8" t="b">
        <v>0</v>
      </c>
      <c r="M139" s="49">
        <v>0.83</v>
      </c>
      <c r="N139" s="7" t="s">
        <v>64</v>
      </c>
      <c r="O139" s="7" t="s">
        <v>33</v>
      </c>
      <c r="P139" s="8">
        <v>4</v>
      </c>
      <c r="Q139" s="8">
        <v>1</v>
      </c>
      <c r="R139" s="7" t="str">
        <f>IF(global_freelancer_raw!$Q139 &lt; 7, "Short Duration", IF(global_freelancer_raw!$Q139 &lt;= 12, "Medium Duration", "Long Duration"))</f>
        <v>Short Duration</v>
      </c>
      <c r="S139" s="50" t="str">
        <f>IF(global_freelancer_raw!$M139 &lt;= 50%, "POOR", IF(global_freelancer_raw!$M139 &lt;= 70%, "GOOD", "EXCELLENT"))</f>
        <v>EXCELLENT</v>
      </c>
    </row>
    <row r="140" spans="1:19" x14ac:dyDescent="0.3">
      <c r="A140" s="46" t="s">
        <v>348</v>
      </c>
      <c r="B140" s="4" t="s">
        <v>349</v>
      </c>
      <c r="C140" s="4" t="s">
        <v>91</v>
      </c>
      <c r="D140" s="5">
        <v>26</v>
      </c>
      <c r="E140" s="5" t="str" cm="1">
        <f t="array" ref="E140">INDEX(global_freelancer_raw!$C$2:$C$1001, MODE(MATCH(global_freelancer_raw!$C$2:$C$1001, global_freelancer_raw!$C$2:$C$1001, 0)))</f>
        <v>Male</v>
      </c>
      <c r="F140" s="4" t="s">
        <v>168</v>
      </c>
      <c r="G140" s="4" t="s">
        <v>68</v>
      </c>
      <c r="H140" s="4" t="s">
        <v>69</v>
      </c>
      <c r="I140" s="5">
        <v>5</v>
      </c>
      <c r="J140" s="63">
        <v>50</v>
      </c>
      <c r="K140" s="5">
        <v>0</v>
      </c>
      <c r="L140" s="5" t="b">
        <v>0</v>
      </c>
      <c r="M140" s="10">
        <v>0.79</v>
      </c>
      <c r="N140" s="4" t="s">
        <v>64</v>
      </c>
      <c r="O140" s="4" t="s">
        <v>22</v>
      </c>
      <c r="P140" s="5">
        <v>3</v>
      </c>
      <c r="Q140" s="5">
        <v>1</v>
      </c>
      <c r="R140" s="4" t="str">
        <f>IF(global_freelancer_raw!$Q140 &lt; 7, "Short Duration", IF(global_freelancer_raw!$Q140 &lt;= 12, "Medium Duration", "Long Duration"))</f>
        <v>Short Duration</v>
      </c>
      <c r="S140" s="47" t="str">
        <f>IF(global_freelancer_raw!$M140 &lt;= 50%, "POOR", IF(global_freelancer_raw!$M140 &lt;= 70%, "GOOD", "EXCELLENT"))</f>
        <v>EXCELLENT</v>
      </c>
    </row>
    <row r="141" spans="1:19" x14ac:dyDescent="0.3">
      <c r="A141" s="48" t="s">
        <v>350</v>
      </c>
      <c r="B141" s="7" t="s">
        <v>351</v>
      </c>
      <c r="C141" s="7" t="s">
        <v>91</v>
      </c>
      <c r="D141" s="8">
        <v>31</v>
      </c>
      <c r="E141" s="8" t="str" cm="1">
        <f t="array" ref="E141">INDEX(global_freelancer_raw!$C$2:$C$1001, MODE(MATCH(global_freelancer_raw!$C$2:$C$1001, global_freelancer_raw!$C$2:$C$1001, 0)))</f>
        <v>Male</v>
      </c>
      <c r="F141" s="7" t="s">
        <v>31</v>
      </c>
      <c r="G141" s="7" t="s">
        <v>31</v>
      </c>
      <c r="H141" s="7" t="s">
        <v>73</v>
      </c>
      <c r="I141" s="8">
        <v>11</v>
      </c>
      <c r="J141" s="64">
        <v>50</v>
      </c>
      <c r="K141" s="8">
        <v>3.1</v>
      </c>
      <c r="L141" s="8" t="b">
        <v>0</v>
      </c>
      <c r="M141" s="49">
        <v>0.88</v>
      </c>
      <c r="N141" s="7" t="s">
        <v>60</v>
      </c>
      <c r="O141" s="7" t="s">
        <v>55</v>
      </c>
      <c r="P141" s="8">
        <v>14</v>
      </c>
      <c r="Q141" s="8">
        <v>3</v>
      </c>
      <c r="R141" s="7" t="str">
        <f>IF(global_freelancer_raw!$Q141 &lt; 7, "Short Duration", IF(global_freelancer_raw!$Q141 &lt;= 12, "Medium Duration", "Long Duration"))</f>
        <v>Short Duration</v>
      </c>
      <c r="S141" s="50" t="str">
        <f>IF(global_freelancer_raw!$M141 &lt;= 50%, "POOR", IF(global_freelancer_raw!$M141 &lt;= 70%, "GOOD", "EXCELLENT"))</f>
        <v>EXCELLENT</v>
      </c>
    </row>
    <row r="142" spans="1:19" x14ac:dyDescent="0.3">
      <c r="A142" s="46" t="s">
        <v>352</v>
      </c>
      <c r="B142" s="4" t="s">
        <v>353</v>
      </c>
      <c r="C142" s="4" t="s">
        <v>91</v>
      </c>
      <c r="D142" s="5">
        <v>52</v>
      </c>
      <c r="E142" s="5" t="str" cm="1">
        <f t="array" ref="E142">INDEX(global_freelancer_raw!$C$2:$C$1001, MODE(MATCH(global_freelancer_raw!$C$2:$C$1001, global_freelancer_raw!$C$2:$C$1001, 0)))</f>
        <v>Male</v>
      </c>
      <c r="F142" s="4" t="s">
        <v>126</v>
      </c>
      <c r="G142" s="4" t="s">
        <v>127</v>
      </c>
      <c r="H142" s="4" t="s">
        <v>69</v>
      </c>
      <c r="I142" s="5">
        <v>15</v>
      </c>
      <c r="J142" s="63">
        <v>50</v>
      </c>
      <c r="K142" s="5">
        <v>0</v>
      </c>
      <c r="L142" s="5" t="b">
        <v>1</v>
      </c>
      <c r="M142" s="10">
        <v>0.81</v>
      </c>
      <c r="N142" s="4" t="s">
        <v>60</v>
      </c>
      <c r="O142" s="4" t="s">
        <v>28</v>
      </c>
      <c r="P142" s="5">
        <v>10</v>
      </c>
      <c r="Q142" s="5">
        <v>12</v>
      </c>
      <c r="R142" s="4" t="str">
        <f>IF(global_freelancer_raw!$Q142 &lt; 7, "Short Duration", IF(global_freelancer_raw!$Q142 &lt;= 12, "Medium Duration", "Long Duration"))</f>
        <v>Medium Duration</v>
      </c>
      <c r="S142" s="47" t="str">
        <f>IF(global_freelancer_raw!$M142 &lt;= 50%, "POOR", IF(global_freelancer_raw!$M142 &lt;= 70%, "GOOD", "EXCELLENT"))</f>
        <v>EXCELLENT</v>
      </c>
    </row>
    <row r="143" spans="1:19" x14ac:dyDescent="0.3">
      <c r="A143" s="48" t="s">
        <v>354</v>
      </c>
      <c r="B143" s="7" t="s">
        <v>355</v>
      </c>
      <c r="C143" s="7" t="s">
        <v>72</v>
      </c>
      <c r="D143" s="8">
        <v>34</v>
      </c>
      <c r="E143" s="8" t="str" cm="1">
        <f t="array" ref="E143">INDEX(global_freelancer_raw!$C$2:$C$1001, MODE(MATCH(global_freelancer_raw!$C$2:$C$1001, global_freelancer_raw!$C$2:$C$1001, 0)))</f>
        <v>Male</v>
      </c>
      <c r="F143" s="7" t="s">
        <v>87</v>
      </c>
      <c r="G143" s="7" t="s">
        <v>88</v>
      </c>
      <c r="H143" s="7" t="s">
        <v>49</v>
      </c>
      <c r="I143" s="8">
        <v>5</v>
      </c>
      <c r="J143" s="64">
        <v>20</v>
      </c>
      <c r="K143" s="8">
        <v>2.2000000000000002</v>
      </c>
      <c r="L143" s="8" t="b">
        <v>1</v>
      </c>
      <c r="M143" s="49">
        <v>0.8</v>
      </c>
      <c r="N143" s="7" t="s">
        <v>21</v>
      </c>
      <c r="O143" s="7" t="s">
        <v>28</v>
      </c>
      <c r="P143" s="8">
        <v>3</v>
      </c>
      <c r="Q143" s="8">
        <v>3</v>
      </c>
      <c r="R143" s="7" t="str">
        <f>IF(global_freelancer_raw!$Q143 &lt; 7, "Short Duration", IF(global_freelancer_raw!$Q143 &lt;= 12, "Medium Duration", "Long Duration"))</f>
        <v>Short Duration</v>
      </c>
      <c r="S143" s="50" t="str">
        <f>IF(global_freelancer_raw!$M143 &lt;= 50%, "POOR", IF(global_freelancer_raw!$M143 &lt;= 70%, "GOOD", "EXCELLENT"))</f>
        <v>EXCELLENT</v>
      </c>
    </row>
    <row r="144" spans="1:19" x14ac:dyDescent="0.3">
      <c r="A144" s="46" t="s">
        <v>356</v>
      </c>
      <c r="B144" s="4" t="s">
        <v>357</v>
      </c>
      <c r="C144" s="4" t="s">
        <v>91</v>
      </c>
      <c r="D144" s="5">
        <v>45</v>
      </c>
      <c r="E144" s="5" t="str" cm="1">
        <f t="array" ref="E144">INDEX(global_freelancer_raw!$C$2:$C$1001, MODE(MATCH(global_freelancer_raw!$C$2:$C$1001, global_freelancer_raw!$C$2:$C$1001, 0)))</f>
        <v>Male</v>
      </c>
      <c r="F144" s="4" t="s">
        <v>63</v>
      </c>
      <c r="G144" s="4" t="s">
        <v>26</v>
      </c>
      <c r="H144" s="4" t="s">
        <v>36</v>
      </c>
      <c r="I144" s="5">
        <v>7</v>
      </c>
      <c r="J144" s="63">
        <v>75</v>
      </c>
      <c r="K144" s="5">
        <v>3</v>
      </c>
      <c r="L144" s="5" t="b">
        <v>1</v>
      </c>
      <c r="M144" s="10">
        <v>0.67</v>
      </c>
      <c r="N144" s="4" t="s">
        <v>44</v>
      </c>
      <c r="O144" s="4" t="s">
        <v>28</v>
      </c>
      <c r="P144" s="5">
        <v>7</v>
      </c>
      <c r="Q144" s="5">
        <v>8</v>
      </c>
      <c r="R144" s="4" t="str">
        <f>IF(global_freelancer_raw!$Q144 &lt; 7, "Short Duration", IF(global_freelancer_raw!$Q144 &lt;= 12, "Medium Duration", "Long Duration"))</f>
        <v>Medium Duration</v>
      </c>
      <c r="S144" s="47" t="str">
        <f>IF(global_freelancer_raw!$M144 &lt;= 50%, "POOR", IF(global_freelancer_raw!$M144 &lt;= 70%, "GOOD", "EXCELLENT"))</f>
        <v>GOOD</v>
      </c>
    </row>
    <row r="145" spans="1:19" x14ac:dyDescent="0.3">
      <c r="A145" s="48" t="s">
        <v>358</v>
      </c>
      <c r="B145" s="7" t="s">
        <v>359</v>
      </c>
      <c r="C145" s="7" t="s">
        <v>91</v>
      </c>
      <c r="D145" s="8">
        <v>46</v>
      </c>
      <c r="E145" s="8" t="str" cm="1">
        <f t="array" ref="E145">INDEX(global_freelancer_raw!$C$2:$C$1001, MODE(MATCH(global_freelancer_raw!$C$2:$C$1001, global_freelancer_raw!$C$2:$C$1001, 0)))</f>
        <v>Male</v>
      </c>
      <c r="F145" s="7" t="s">
        <v>63</v>
      </c>
      <c r="G145" s="7" t="s">
        <v>26</v>
      </c>
      <c r="H145" s="7" t="s">
        <v>73</v>
      </c>
      <c r="I145" s="8">
        <v>9</v>
      </c>
      <c r="J145" s="64">
        <v>20</v>
      </c>
      <c r="K145" s="8">
        <v>0</v>
      </c>
      <c r="L145" s="8" t="b">
        <v>0</v>
      </c>
      <c r="M145" s="49">
        <v>0.82</v>
      </c>
      <c r="N145" s="7" t="s">
        <v>21</v>
      </c>
      <c r="O145" s="7" t="s">
        <v>55</v>
      </c>
      <c r="P145" s="8">
        <v>14</v>
      </c>
      <c r="Q145" s="8">
        <v>6</v>
      </c>
      <c r="R145" s="7" t="str">
        <f>IF(global_freelancer_raw!$Q145 &lt; 7, "Short Duration", IF(global_freelancer_raw!$Q145 &lt;= 12, "Medium Duration", "Long Duration"))</f>
        <v>Short Duration</v>
      </c>
      <c r="S145" s="50" t="str">
        <f>IF(global_freelancer_raw!$M145 &lt;= 50%, "POOR", IF(global_freelancer_raw!$M145 &lt;= 70%, "GOOD", "EXCELLENT"))</f>
        <v>EXCELLENT</v>
      </c>
    </row>
    <row r="146" spans="1:19" x14ac:dyDescent="0.3">
      <c r="A146" s="46" t="s">
        <v>360</v>
      </c>
      <c r="B146" s="4" t="s">
        <v>361</v>
      </c>
      <c r="C146" s="4" t="s">
        <v>91</v>
      </c>
      <c r="D146" s="5">
        <v>56</v>
      </c>
      <c r="E146" s="5" t="str" cm="1">
        <f t="array" ref="E146">INDEX(global_freelancer_raw!$C$2:$C$1001, MODE(MATCH(global_freelancer_raw!$C$2:$C$1001, global_freelancer_raw!$C$2:$C$1001, 0)))</f>
        <v>Male</v>
      </c>
      <c r="F146" s="4" t="s">
        <v>126</v>
      </c>
      <c r="G146" s="4" t="s">
        <v>127</v>
      </c>
      <c r="H146" s="4" t="s">
        <v>69</v>
      </c>
      <c r="I146" s="5">
        <v>21</v>
      </c>
      <c r="J146" s="63">
        <v>100</v>
      </c>
      <c r="K146" s="5">
        <v>0</v>
      </c>
      <c r="L146" s="5" t="b">
        <v>1</v>
      </c>
      <c r="M146" s="10">
        <v>0.78</v>
      </c>
      <c r="N146" s="4" t="s">
        <v>44</v>
      </c>
      <c r="O146" s="4" t="s">
        <v>22</v>
      </c>
      <c r="P146" s="5">
        <v>18</v>
      </c>
      <c r="Q146" s="5">
        <v>13</v>
      </c>
      <c r="R146" s="4" t="str">
        <f>IF(global_freelancer_raw!$Q146 &lt; 7, "Short Duration", IF(global_freelancer_raw!$Q146 &lt;= 12, "Medium Duration", "Long Duration"))</f>
        <v>Long Duration</v>
      </c>
      <c r="S146" s="47" t="str">
        <f>IF(global_freelancer_raw!$M146 &lt;= 50%, "POOR", IF(global_freelancer_raw!$M146 &lt;= 70%, "GOOD", "EXCELLENT"))</f>
        <v>EXCELLENT</v>
      </c>
    </row>
    <row r="147" spans="1:19" x14ac:dyDescent="0.3">
      <c r="A147" s="48" t="s">
        <v>362</v>
      </c>
      <c r="B147" s="7" t="s">
        <v>363</v>
      </c>
      <c r="C147" s="7" t="s">
        <v>72</v>
      </c>
      <c r="D147" s="8">
        <v>59</v>
      </c>
      <c r="E147" s="8" t="str" cm="1">
        <f t="array" ref="E147">INDEX(global_freelancer_raw!$C$2:$C$1001, MODE(MATCH(global_freelancer_raw!$C$2:$C$1001, global_freelancer_raw!$C$2:$C$1001, 0)))</f>
        <v>Male</v>
      </c>
      <c r="F147" s="7" t="s">
        <v>31</v>
      </c>
      <c r="G147" s="7" t="s">
        <v>31</v>
      </c>
      <c r="H147" s="7" t="s">
        <v>43</v>
      </c>
      <c r="I147" s="8">
        <v>7</v>
      </c>
      <c r="J147" s="64">
        <v>40</v>
      </c>
      <c r="K147" s="8">
        <v>1.4</v>
      </c>
      <c r="L147" s="8" t="b">
        <v>0</v>
      </c>
      <c r="M147" s="49">
        <v>0.81</v>
      </c>
      <c r="N147" s="7" t="s">
        <v>60</v>
      </c>
      <c r="O147" s="7" t="s">
        <v>55</v>
      </c>
      <c r="P147" s="8">
        <v>9</v>
      </c>
      <c r="Q147" s="8">
        <v>11</v>
      </c>
      <c r="R147" s="7" t="str">
        <f>IF(global_freelancer_raw!$Q147 &lt; 7, "Short Duration", IF(global_freelancer_raw!$Q147 &lt;= 12, "Medium Duration", "Long Duration"))</f>
        <v>Medium Duration</v>
      </c>
      <c r="S147" s="50" t="str">
        <f>IF(global_freelancer_raw!$M147 &lt;= 50%, "POOR", IF(global_freelancer_raw!$M147 &lt;= 70%, "GOOD", "EXCELLENT"))</f>
        <v>EXCELLENT</v>
      </c>
    </row>
    <row r="148" spans="1:19" x14ac:dyDescent="0.3">
      <c r="A148" s="46" t="s">
        <v>364</v>
      </c>
      <c r="B148" s="4" t="s">
        <v>365</v>
      </c>
      <c r="C148" s="4" t="s">
        <v>72</v>
      </c>
      <c r="D148" s="5">
        <v>54</v>
      </c>
      <c r="E148" s="5" t="str" cm="1">
        <f t="array" ref="E148">INDEX(global_freelancer_raw!$C$2:$C$1001, MODE(MATCH(global_freelancer_raw!$C$2:$C$1001, global_freelancer_raw!$C$2:$C$1001, 0)))</f>
        <v>Male</v>
      </c>
      <c r="F148" s="4" t="s">
        <v>130</v>
      </c>
      <c r="G148" s="4" t="s">
        <v>131</v>
      </c>
      <c r="H148" s="4" t="s">
        <v>20</v>
      </c>
      <c r="I148" s="5">
        <v>4</v>
      </c>
      <c r="J148" s="63">
        <v>52.461368653421637</v>
      </c>
      <c r="K148" s="5">
        <v>1.4</v>
      </c>
      <c r="L148" s="5" t="b">
        <v>1</v>
      </c>
      <c r="M148" s="10">
        <v>0.74</v>
      </c>
      <c r="N148" s="4" t="s">
        <v>60</v>
      </c>
      <c r="O148" s="4" t="s">
        <v>28</v>
      </c>
      <c r="P148" s="5">
        <v>5</v>
      </c>
      <c r="Q148" s="5">
        <v>1</v>
      </c>
      <c r="R148" s="4" t="str">
        <f>IF(global_freelancer_raw!$Q148 &lt; 7, "Short Duration", IF(global_freelancer_raw!$Q148 &lt;= 12, "Medium Duration", "Long Duration"))</f>
        <v>Short Duration</v>
      </c>
      <c r="S148" s="47" t="str">
        <f>IF(global_freelancer_raw!$M148 &lt;= 50%, "POOR", IF(global_freelancer_raw!$M148 &lt;= 70%, "GOOD", "EXCELLENT"))</f>
        <v>EXCELLENT</v>
      </c>
    </row>
    <row r="149" spans="1:19" x14ac:dyDescent="0.3">
      <c r="A149" s="48" t="s">
        <v>366</v>
      </c>
      <c r="B149" s="7" t="s">
        <v>367</v>
      </c>
      <c r="C149" s="7" t="s">
        <v>91</v>
      </c>
      <c r="D149" s="8">
        <v>36</v>
      </c>
      <c r="E149" s="8" t="str" cm="1">
        <f t="array" ref="E149">INDEX(global_freelancer_raw!$C$2:$C$1001, MODE(MATCH(global_freelancer_raw!$C$2:$C$1001, global_freelancer_raw!$C$2:$C$1001, 0)))</f>
        <v>Male</v>
      </c>
      <c r="F149" s="7" t="s">
        <v>31</v>
      </c>
      <c r="G149" s="7" t="s">
        <v>31</v>
      </c>
      <c r="H149" s="7" t="s">
        <v>69</v>
      </c>
      <c r="I149" s="8">
        <v>7</v>
      </c>
      <c r="J149" s="64">
        <v>30</v>
      </c>
      <c r="K149" s="8">
        <v>0</v>
      </c>
      <c r="L149" s="8" t="b">
        <v>0</v>
      </c>
      <c r="M149" s="49">
        <v>0.88</v>
      </c>
      <c r="N149" s="7" t="s">
        <v>60</v>
      </c>
      <c r="O149" s="7" t="s">
        <v>55</v>
      </c>
      <c r="P149" s="8">
        <v>7</v>
      </c>
      <c r="Q149" s="8">
        <v>2</v>
      </c>
      <c r="R149" s="7" t="str">
        <f>IF(global_freelancer_raw!$Q149 &lt; 7, "Short Duration", IF(global_freelancer_raw!$Q149 &lt;= 12, "Medium Duration", "Long Duration"))</f>
        <v>Short Duration</v>
      </c>
      <c r="S149" s="50" t="str">
        <f>IF(global_freelancer_raw!$M149 &lt;= 50%, "POOR", IF(global_freelancer_raw!$M149 &lt;= 70%, "GOOD", "EXCELLENT"))</f>
        <v>EXCELLENT</v>
      </c>
    </row>
    <row r="150" spans="1:19" x14ac:dyDescent="0.3">
      <c r="A150" s="46" t="s">
        <v>368</v>
      </c>
      <c r="B150" s="4" t="s">
        <v>369</v>
      </c>
      <c r="C150" s="4" t="s">
        <v>91</v>
      </c>
      <c r="D150" s="5">
        <v>25</v>
      </c>
      <c r="E150" s="5" t="str" cm="1">
        <f t="array" ref="E150">INDEX(global_freelancer_raw!$C$2:$C$1001, MODE(MATCH(global_freelancer_raw!$C$2:$C$1001, global_freelancer_raw!$C$2:$C$1001, 0)))</f>
        <v>Male</v>
      </c>
      <c r="F150" s="4" t="s">
        <v>168</v>
      </c>
      <c r="G150" s="4" t="s">
        <v>68</v>
      </c>
      <c r="H150" s="4" t="s">
        <v>49</v>
      </c>
      <c r="I150" s="5">
        <v>0</v>
      </c>
      <c r="J150" s="63">
        <v>40</v>
      </c>
      <c r="K150" s="5">
        <v>0</v>
      </c>
      <c r="L150" s="5" t="b">
        <v>0</v>
      </c>
      <c r="M150" s="10">
        <v>0.9</v>
      </c>
      <c r="N150" s="4" t="s">
        <v>21</v>
      </c>
      <c r="O150" s="4" t="s">
        <v>55</v>
      </c>
      <c r="P150" s="5">
        <v>1</v>
      </c>
      <c r="Q150" s="5">
        <v>2</v>
      </c>
      <c r="R150" s="4" t="str">
        <f>IF(global_freelancer_raw!$Q150 &lt; 7, "Short Duration", IF(global_freelancer_raw!$Q150 &lt;= 12, "Medium Duration", "Long Duration"))</f>
        <v>Short Duration</v>
      </c>
      <c r="S150" s="47" t="str">
        <f>IF(global_freelancer_raw!$M150 &lt;= 50%, "POOR", IF(global_freelancer_raw!$M150 &lt;= 70%, "GOOD", "EXCELLENT"))</f>
        <v>EXCELLENT</v>
      </c>
    </row>
    <row r="151" spans="1:19" x14ac:dyDescent="0.3">
      <c r="A151" s="48" t="s">
        <v>370</v>
      </c>
      <c r="B151" s="7" t="s">
        <v>371</v>
      </c>
      <c r="C151" s="7" t="s">
        <v>72</v>
      </c>
      <c r="D151" s="8">
        <v>37</v>
      </c>
      <c r="E151" s="8" t="str" cm="1">
        <f t="array" ref="E151">INDEX(global_freelancer_raw!$C$2:$C$1001, MODE(MATCH(global_freelancer_raw!$C$2:$C$1001, global_freelancer_raw!$C$2:$C$1001, 0)))</f>
        <v>Male</v>
      </c>
      <c r="F151" s="7" t="s">
        <v>115</v>
      </c>
      <c r="G151" s="7" t="s">
        <v>116</v>
      </c>
      <c r="H151" s="7" t="s">
        <v>49</v>
      </c>
      <c r="I151" s="8">
        <v>15</v>
      </c>
      <c r="J151" s="64">
        <v>40</v>
      </c>
      <c r="K151" s="8">
        <v>2.9</v>
      </c>
      <c r="L151" s="8" t="b">
        <v>0</v>
      </c>
      <c r="M151" s="49">
        <v>0.79</v>
      </c>
      <c r="N151" s="7" t="s">
        <v>64</v>
      </c>
      <c r="O151" s="7" t="s">
        <v>55</v>
      </c>
      <c r="P151" s="8">
        <v>6</v>
      </c>
      <c r="Q151" s="8">
        <v>8</v>
      </c>
      <c r="R151" s="7" t="str">
        <f>IF(global_freelancer_raw!$Q151 &lt; 7, "Short Duration", IF(global_freelancer_raw!$Q151 &lt;= 12, "Medium Duration", "Long Duration"))</f>
        <v>Medium Duration</v>
      </c>
      <c r="S151" s="50" t="str">
        <f>IF(global_freelancer_raw!$M151 &lt;= 50%, "POOR", IF(global_freelancer_raw!$M151 &lt;= 70%, "GOOD", "EXCELLENT"))</f>
        <v>EXCELLENT</v>
      </c>
    </row>
    <row r="152" spans="1:19" x14ac:dyDescent="0.3">
      <c r="A152" s="46" t="s">
        <v>372</v>
      </c>
      <c r="B152" s="4" t="s">
        <v>373</v>
      </c>
      <c r="C152" s="4" t="s">
        <v>91</v>
      </c>
      <c r="D152" s="5"/>
      <c r="E152" s="5" t="str" cm="1">
        <f t="array" ref="E152">INDEX(global_freelancer_raw!$C$2:$C$1001, MODE(MATCH(global_freelancer_raw!$C$2:$C$1001, global_freelancer_raw!$C$2:$C$1001, 0)))</f>
        <v>Male</v>
      </c>
      <c r="F152" s="4" t="s">
        <v>58</v>
      </c>
      <c r="G152" s="4" t="s">
        <v>59</v>
      </c>
      <c r="H152" s="4" t="s">
        <v>49</v>
      </c>
      <c r="I152" s="5">
        <v>10</v>
      </c>
      <c r="J152" s="63">
        <v>40</v>
      </c>
      <c r="K152" s="5">
        <v>0</v>
      </c>
      <c r="L152" s="5" t="s">
        <v>2071</v>
      </c>
      <c r="M152" s="10">
        <v>0.79</v>
      </c>
      <c r="N152" s="4" t="s">
        <v>64</v>
      </c>
      <c r="O152" s="4" t="s">
        <v>22</v>
      </c>
      <c r="P152" s="5">
        <v>6</v>
      </c>
      <c r="Q152" s="5">
        <v>2</v>
      </c>
      <c r="R152" s="4" t="str">
        <f>IF(global_freelancer_raw!$Q152 &lt; 7, "Short Duration", IF(global_freelancer_raw!$Q152 &lt;= 12, "Medium Duration", "Long Duration"))</f>
        <v>Short Duration</v>
      </c>
      <c r="S152" s="47" t="str">
        <f>IF(global_freelancer_raw!$M152 &lt;= 50%, "POOR", IF(global_freelancer_raw!$M152 &lt;= 70%, "GOOD", "EXCELLENT"))</f>
        <v>EXCELLENT</v>
      </c>
    </row>
    <row r="153" spans="1:19" x14ac:dyDescent="0.3">
      <c r="A153" s="48" t="s">
        <v>374</v>
      </c>
      <c r="B153" s="7" t="s">
        <v>375</v>
      </c>
      <c r="C153" s="7" t="s">
        <v>91</v>
      </c>
      <c r="D153" s="8">
        <v>29</v>
      </c>
      <c r="E153" s="8" t="str" cm="1">
        <f t="array" ref="E153">INDEX(global_freelancer_raw!$C$2:$C$1001, MODE(MATCH(global_freelancer_raw!$C$2:$C$1001, global_freelancer_raw!$C$2:$C$1001, 0)))</f>
        <v>Male</v>
      </c>
      <c r="F153" s="7" t="s">
        <v>179</v>
      </c>
      <c r="G153" s="7" t="s">
        <v>68</v>
      </c>
      <c r="H153" s="7" t="s">
        <v>49</v>
      </c>
      <c r="I153" s="8">
        <v>11</v>
      </c>
      <c r="J153" s="64">
        <v>20</v>
      </c>
      <c r="K153" s="8">
        <v>2.7</v>
      </c>
      <c r="L153" s="8" t="b">
        <v>0</v>
      </c>
      <c r="M153" s="49">
        <v>0.93</v>
      </c>
      <c r="N153" s="7" t="s">
        <v>60</v>
      </c>
      <c r="O153" s="7" t="s">
        <v>33</v>
      </c>
      <c r="P153" s="8">
        <v>13</v>
      </c>
      <c r="Q153" s="8">
        <v>7</v>
      </c>
      <c r="R153" s="7" t="str">
        <f>IF(global_freelancer_raw!$Q153 &lt; 7, "Short Duration", IF(global_freelancer_raw!$Q153 &lt;= 12, "Medium Duration", "Long Duration"))</f>
        <v>Medium Duration</v>
      </c>
      <c r="S153" s="50" t="str">
        <f>IF(global_freelancer_raw!$M153 &lt;= 50%, "POOR", IF(global_freelancer_raw!$M153 &lt;= 70%, "GOOD", "EXCELLENT"))</f>
        <v>EXCELLENT</v>
      </c>
    </row>
    <row r="154" spans="1:19" x14ac:dyDescent="0.3">
      <c r="A154" s="46" t="s">
        <v>376</v>
      </c>
      <c r="B154" s="4" t="s">
        <v>377</v>
      </c>
      <c r="C154" s="4" t="s">
        <v>72</v>
      </c>
      <c r="D154" s="5">
        <v>55</v>
      </c>
      <c r="E154" s="5" t="str" cm="1">
        <f t="array" ref="E154">INDEX(global_freelancer_raw!$C$2:$C$1001, MODE(MATCH(global_freelancer_raw!$C$2:$C$1001, global_freelancer_raw!$C$2:$C$1001, 0)))</f>
        <v>Male</v>
      </c>
      <c r="F154" s="4" t="s">
        <v>67</v>
      </c>
      <c r="G154" s="4" t="s">
        <v>68</v>
      </c>
      <c r="H154" s="4" t="s">
        <v>27</v>
      </c>
      <c r="I154" s="5">
        <v>12</v>
      </c>
      <c r="J154" s="63">
        <v>100</v>
      </c>
      <c r="K154" s="5">
        <v>1.8</v>
      </c>
      <c r="L154" s="5" t="b">
        <v>1</v>
      </c>
      <c r="M154" s="10">
        <v>0.79</v>
      </c>
      <c r="N154" s="4" t="s">
        <v>64</v>
      </c>
      <c r="O154" s="4" t="s">
        <v>33</v>
      </c>
      <c r="P154" s="5">
        <v>11</v>
      </c>
      <c r="Q154" s="5">
        <v>3</v>
      </c>
      <c r="R154" s="4" t="str">
        <f>IF(global_freelancer_raw!$Q154 &lt; 7, "Short Duration", IF(global_freelancer_raw!$Q154 &lt;= 12, "Medium Duration", "Long Duration"))</f>
        <v>Short Duration</v>
      </c>
      <c r="S154" s="47" t="str">
        <f>IF(global_freelancer_raw!$M154 &lt;= 50%, "POOR", IF(global_freelancer_raw!$M154 &lt;= 70%, "GOOD", "EXCELLENT"))</f>
        <v>EXCELLENT</v>
      </c>
    </row>
    <row r="155" spans="1:19" x14ac:dyDescent="0.3">
      <c r="A155" s="48" t="s">
        <v>378</v>
      </c>
      <c r="B155" s="7" t="s">
        <v>379</v>
      </c>
      <c r="C155" s="7" t="s">
        <v>72</v>
      </c>
      <c r="D155" s="8">
        <v>38</v>
      </c>
      <c r="E155" s="8" t="str" cm="1">
        <f t="array" ref="E155">INDEX(global_freelancer_raw!$C$2:$C$1001, MODE(MATCH(global_freelancer_raw!$C$2:$C$1001, global_freelancer_raw!$C$2:$C$1001, 0)))</f>
        <v>Male</v>
      </c>
      <c r="F155" s="7" t="s">
        <v>80</v>
      </c>
      <c r="G155" s="7" t="s">
        <v>81</v>
      </c>
      <c r="H155" s="7" t="s">
        <v>84</v>
      </c>
      <c r="I155" s="8">
        <v>20</v>
      </c>
      <c r="J155" s="64">
        <v>75</v>
      </c>
      <c r="K155" s="8">
        <v>1.1000000000000001</v>
      </c>
      <c r="L155" s="8" t="b">
        <v>0</v>
      </c>
      <c r="M155" s="49">
        <v>0.71</v>
      </c>
      <c r="N155" s="7" t="s">
        <v>64</v>
      </c>
      <c r="O155" s="7" t="s">
        <v>55</v>
      </c>
      <c r="P155" s="8">
        <v>19</v>
      </c>
      <c r="Q155" s="8">
        <v>7</v>
      </c>
      <c r="R155" s="7" t="str">
        <f>IF(global_freelancer_raw!$Q155 &lt; 7, "Short Duration", IF(global_freelancer_raw!$Q155 &lt;= 12, "Medium Duration", "Long Duration"))</f>
        <v>Medium Duration</v>
      </c>
      <c r="S155" s="50" t="str">
        <f>IF(global_freelancer_raw!$M155 &lt;= 50%, "POOR", IF(global_freelancer_raw!$M155 &lt;= 70%, "GOOD", "EXCELLENT"))</f>
        <v>EXCELLENT</v>
      </c>
    </row>
    <row r="156" spans="1:19" x14ac:dyDescent="0.3">
      <c r="A156" s="46" t="s">
        <v>380</v>
      </c>
      <c r="B156" s="4" t="s">
        <v>381</v>
      </c>
      <c r="C156" s="4" t="s">
        <v>91</v>
      </c>
      <c r="D156" s="5">
        <v>47</v>
      </c>
      <c r="E156" s="5" t="str" cm="1">
        <f t="array" ref="E156">INDEX(global_freelancer_raw!$C$2:$C$1001, MODE(MATCH(global_freelancer_raw!$C$2:$C$1001, global_freelancer_raw!$C$2:$C$1001, 0)))</f>
        <v>Male</v>
      </c>
      <c r="F156" s="4" t="s">
        <v>104</v>
      </c>
      <c r="G156" s="4" t="s">
        <v>105</v>
      </c>
      <c r="H156" s="4" t="s">
        <v>84</v>
      </c>
      <c r="I156" s="5">
        <v>29</v>
      </c>
      <c r="J156" s="63">
        <v>40</v>
      </c>
      <c r="K156" s="5">
        <v>4.3</v>
      </c>
      <c r="L156" s="5" t="b">
        <v>1</v>
      </c>
      <c r="M156" s="10">
        <v>0.95</v>
      </c>
      <c r="N156" s="4" t="s">
        <v>21</v>
      </c>
      <c r="O156" s="4" t="s">
        <v>33</v>
      </c>
      <c r="P156" s="5">
        <v>11</v>
      </c>
      <c r="Q156" s="5">
        <v>8</v>
      </c>
      <c r="R156" s="4" t="str">
        <f>IF(global_freelancer_raw!$Q156 &lt; 7, "Short Duration", IF(global_freelancer_raw!$Q156 &lt;= 12, "Medium Duration", "Long Duration"))</f>
        <v>Medium Duration</v>
      </c>
      <c r="S156" s="47" t="str">
        <f>IF(global_freelancer_raw!$M156 &lt;= 50%, "POOR", IF(global_freelancer_raw!$M156 &lt;= 70%, "GOOD", "EXCELLENT"))</f>
        <v>EXCELLENT</v>
      </c>
    </row>
    <row r="157" spans="1:19" x14ac:dyDescent="0.3">
      <c r="A157" s="48" t="s">
        <v>382</v>
      </c>
      <c r="B157" s="7" t="s">
        <v>383</v>
      </c>
      <c r="C157" s="7" t="s">
        <v>91</v>
      </c>
      <c r="D157" s="8">
        <v>60</v>
      </c>
      <c r="E157" s="8" t="str" cm="1">
        <f t="array" ref="E157">INDEX(global_freelancer_raw!$C$2:$C$1001, MODE(MATCH(global_freelancer_raw!$C$2:$C$1001, global_freelancer_raw!$C$2:$C$1001, 0)))</f>
        <v>Male</v>
      </c>
      <c r="F157" s="7" t="s">
        <v>100</v>
      </c>
      <c r="G157" s="7" t="s">
        <v>101</v>
      </c>
      <c r="H157" s="7" t="s">
        <v>36</v>
      </c>
      <c r="I157" s="8">
        <v>15</v>
      </c>
      <c r="J157" s="64">
        <v>100</v>
      </c>
      <c r="K157" s="8">
        <v>1.5</v>
      </c>
      <c r="L157" s="8" t="b">
        <v>0</v>
      </c>
      <c r="M157" s="49">
        <v>0.8</v>
      </c>
      <c r="N157" s="7" t="s">
        <v>44</v>
      </c>
      <c r="O157" s="7" t="s">
        <v>33</v>
      </c>
      <c r="P157" s="8">
        <v>8</v>
      </c>
      <c r="Q157" s="8">
        <v>14</v>
      </c>
      <c r="R157" s="7" t="str">
        <f>IF(global_freelancer_raw!$Q157 &lt; 7, "Short Duration", IF(global_freelancer_raw!$Q157 &lt;= 12, "Medium Duration", "Long Duration"))</f>
        <v>Long Duration</v>
      </c>
      <c r="S157" s="50" t="str">
        <f>IF(global_freelancer_raw!$M157 &lt;= 50%, "POOR", IF(global_freelancer_raw!$M157 &lt;= 70%, "GOOD", "EXCELLENT"))</f>
        <v>EXCELLENT</v>
      </c>
    </row>
    <row r="158" spans="1:19" x14ac:dyDescent="0.3">
      <c r="A158" s="46" t="s">
        <v>384</v>
      </c>
      <c r="B158" s="4" t="s">
        <v>385</v>
      </c>
      <c r="C158" s="4" t="s">
        <v>72</v>
      </c>
      <c r="D158" s="5">
        <v>43</v>
      </c>
      <c r="E158" s="5" t="str" cm="1">
        <f t="array" ref="E158">INDEX(global_freelancer_raw!$C$2:$C$1001, MODE(MATCH(global_freelancer_raw!$C$2:$C$1001, global_freelancer_raw!$C$2:$C$1001, 0)))</f>
        <v>Male</v>
      </c>
      <c r="F158" s="4" t="s">
        <v>18</v>
      </c>
      <c r="G158" s="4" t="s">
        <v>19</v>
      </c>
      <c r="H158" s="4" t="s">
        <v>49</v>
      </c>
      <c r="I158" s="5">
        <v>9</v>
      </c>
      <c r="J158" s="63">
        <v>20</v>
      </c>
      <c r="K158" s="5">
        <v>2.2000000000000002</v>
      </c>
      <c r="L158" s="5" t="b">
        <v>0</v>
      </c>
      <c r="M158" s="10">
        <v>0.79</v>
      </c>
      <c r="N158" s="4" t="s">
        <v>60</v>
      </c>
      <c r="O158" s="4" t="s">
        <v>55</v>
      </c>
      <c r="P158" s="5">
        <v>12</v>
      </c>
      <c r="Q158" s="5">
        <v>5</v>
      </c>
      <c r="R158" s="4" t="str">
        <f>IF(global_freelancer_raw!$Q158 &lt; 7, "Short Duration", IF(global_freelancer_raw!$Q158 &lt;= 12, "Medium Duration", "Long Duration"))</f>
        <v>Short Duration</v>
      </c>
      <c r="S158" s="47" t="str">
        <f>IF(global_freelancer_raw!$M158 &lt;= 50%, "POOR", IF(global_freelancer_raw!$M158 &lt;= 70%, "GOOD", "EXCELLENT"))</f>
        <v>EXCELLENT</v>
      </c>
    </row>
    <row r="159" spans="1:19" x14ac:dyDescent="0.3">
      <c r="A159" s="48" t="s">
        <v>386</v>
      </c>
      <c r="B159" s="7" t="s">
        <v>387</v>
      </c>
      <c r="C159" s="7" t="s">
        <v>91</v>
      </c>
      <c r="D159" s="8">
        <v>56</v>
      </c>
      <c r="E159" s="8" t="str" cm="1">
        <f t="array" ref="E159">INDEX(global_freelancer_raw!$C$2:$C$1001, MODE(MATCH(global_freelancer_raw!$C$2:$C$1001, global_freelancer_raw!$C$2:$C$1001, 0)))</f>
        <v>Male</v>
      </c>
      <c r="F159" s="7" t="s">
        <v>144</v>
      </c>
      <c r="G159" s="7" t="s">
        <v>145</v>
      </c>
      <c r="H159" s="7" t="s">
        <v>49</v>
      </c>
      <c r="I159" s="8" t="s">
        <v>2072</v>
      </c>
      <c r="J159" s="64">
        <v>100</v>
      </c>
      <c r="K159" s="8">
        <v>3.2</v>
      </c>
      <c r="L159" s="8" t="b">
        <v>0</v>
      </c>
      <c r="M159" s="49">
        <v>0.62</v>
      </c>
      <c r="N159" s="7" t="s">
        <v>60</v>
      </c>
      <c r="O159" s="7" t="s">
        <v>55</v>
      </c>
      <c r="P159" s="8">
        <v>4</v>
      </c>
      <c r="Q159" s="8">
        <v>1</v>
      </c>
      <c r="R159" s="7" t="str">
        <f>IF(global_freelancer_raw!$Q159 &lt; 7, "Short Duration", IF(global_freelancer_raw!$Q159 &lt;= 12, "Medium Duration", "Long Duration"))</f>
        <v>Short Duration</v>
      </c>
      <c r="S159" s="50" t="str">
        <f>IF(global_freelancer_raw!$M159 &lt;= 50%, "POOR", IF(global_freelancer_raw!$M159 &lt;= 70%, "GOOD", "EXCELLENT"))</f>
        <v>GOOD</v>
      </c>
    </row>
    <row r="160" spans="1:19" x14ac:dyDescent="0.3">
      <c r="A160" s="46" t="s">
        <v>388</v>
      </c>
      <c r="B160" s="4" t="s">
        <v>389</v>
      </c>
      <c r="C160" s="4" t="s">
        <v>91</v>
      </c>
      <c r="D160" s="5">
        <v>42</v>
      </c>
      <c r="E160" s="5" t="str" cm="1">
        <f t="array" ref="E160">INDEX(global_freelancer_raw!$C$2:$C$1001, MODE(MATCH(global_freelancer_raw!$C$2:$C$1001, global_freelancer_raw!$C$2:$C$1001, 0)))</f>
        <v>Male</v>
      </c>
      <c r="F160" s="4" t="s">
        <v>115</v>
      </c>
      <c r="G160" s="4" t="s">
        <v>116</v>
      </c>
      <c r="H160" s="4" t="s">
        <v>84</v>
      </c>
      <c r="I160" s="5">
        <v>2</v>
      </c>
      <c r="J160" s="63">
        <v>50</v>
      </c>
      <c r="K160" s="5">
        <v>1.9</v>
      </c>
      <c r="L160" s="5" t="b">
        <v>0</v>
      </c>
      <c r="M160" s="10">
        <v>0.95</v>
      </c>
      <c r="N160" s="4" t="s">
        <v>21</v>
      </c>
      <c r="O160" s="4" t="s">
        <v>28</v>
      </c>
      <c r="P160" s="5">
        <v>2</v>
      </c>
      <c r="Q160" s="5">
        <v>3</v>
      </c>
      <c r="R160" s="4" t="str">
        <f>IF(global_freelancer_raw!$Q160 &lt; 7, "Short Duration", IF(global_freelancer_raw!$Q160 &lt;= 12, "Medium Duration", "Long Duration"))</f>
        <v>Short Duration</v>
      </c>
      <c r="S160" s="47" t="str">
        <f>IF(global_freelancer_raw!$M160 &lt;= 50%, "POOR", IF(global_freelancer_raw!$M160 &lt;= 70%, "GOOD", "EXCELLENT"))</f>
        <v>EXCELLENT</v>
      </c>
    </row>
    <row r="161" spans="1:19" x14ac:dyDescent="0.3">
      <c r="A161" s="48" t="s">
        <v>390</v>
      </c>
      <c r="B161" s="7" t="s">
        <v>391</v>
      </c>
      <c r="C161" s="7" t="s">
        <v>72</v>
      </c>
      <c r="D161" s="8">
        <v>20</v>
      </c>
      <c r="E161" s="8" t="str" cm="1">
        <f t="array" ref="E161">INDEX(global_freelancer_raw!$C$2:$C$1001, MODE(MATCH(global_freelancer_raw!$C$2:$C$1001, global_freelancer_raw!$C$2:$C$1001, 0)))</f>
        <v>Male</v>
      </c>
      <c r="F161" s="7" t="s">
        <v>179</v>
      </c>
      <c r="G161" s="7" t="s">
        <v>68</v>
      </c>
      <c r="H161" s="7" t="s">
        <v>32</v>
      </c>
      <c r="I161" s="8">
        <v>0</v>
      </c>
      <c r="J161" s="64">
        <v>40</v>
      </c>
      <c r="K161" s="8">
        <v>2.5</v>
      </c>
      <c r="L161" s="8" t="b">
        <v>0</v>
      </c>
      <c r="M161" s="49">
        <v>0.79</v>
      </c>
      <c r="N161" s="7" t="s">
        <v>21</v>
      </c>
      <c r="O161" s="7" t="s">
        <v>33</v>
      </c>
      <c r="P161" s="8">
        <v>4</v>
      </c>
      <c r="Q161" s="8">
        <v>2</v>
      </c>
      <c r="R161" s="7" t="str">
        <f>IF(global_freelancer_raw!$Q161 &lt; 7, "Short Duration", IF(global_freelancer_raw!$Q161 &lt;= 12, "Medium Duration", "Long Duration"))</f>
        <v>Short Duration</v>
      </c>
      <c r="S161" s="50" t="str">
        <f>IF(global_freelancer_raw!$M161 &lt;= 50%, "POOR", IF(global_freelancer_raw!$M161 &lt;= 70%, "GOOD", "EXCELLENT"))</f>
        <v>EXCELLENT</v>
      </c>
    </row>
    <row r="162" spans="1:19" x14ac:dyDescent="0.3">
      <c r="A162" s="46" t="s">
        <v>392</v>
      </c>
      <c r="B162" s="4" t="s">
        <v>393</v>
      </c>
      <c r="C162" s="4" t="s">
        <v>72</v>
      </c>
      <c r="D162" s="5">
        <v>47</v>
      </c>
      <c r="E162" s="5" t="str" cm="1">
        <f t="array" ref="E162">INDEX(global_freelancer_raw!$C$2:$C$1001, MODE(MATCH(global_freelancer_raw!$C$2:$C$1001, global_freelancer_raw!$C$2:$C$1001, 0)))</f>
        <v>Male</v>
      </c>
      <c r="F162" s="4" t="s">
        <v>47</v>
      </c>
      <c r="G162" s="4" t="s">
        <v>48</v>
      </c>
      <c r="H162" s="4" t="s">
        <v>69</v>
      </c>
      <c r="I162" s="5">
        <v>12</v>
      </c>
      <c r="J162" s="63">
        <v>40</v>
      </c>
      <c r="K162" s="5">
        <v>4.5</v>
      </c>
      <c r="L162" s="5" t="b">
        <v>0</v>
      </c>
      <c r="M162" s="10">
        <v>0.62</v>
      </c>
      <c r="N162" s="4" t="s">
        <v>64</v>
      </c>
      <c r="O162" s="4" t="s">
        <v>22</v>
      </c>
      <c r="P162" s="5">
        <v>15</v>
      </c>
      <c r="Q162" s="5">
        <v>10</v>
      </c>
      <c r="R162" s="4" t="str">
        <f>IF(global_freelancer_raw!$Q162 &lt; 7, "Short Duration", IF(global_freelancer_raw!$Q162 &lt;= 12, "Medium Duration", "Long Duration"))</f>
        <v>Medium Duration</v>
      </c>
      <c r="S162" s="47" t="str">
        <f>IF(global_freelancer_raw!$M162 &lt;= 50%, "POOR", IF(global_freelancer_raw!$M162 &lt;= 70%, "GOOD", "EXCELLENT"))</f>
        <v>GOOD</v>
      </c>
    </row>
    <row r="163" spans="1:19" x14ac:dyDescent="0.3">
      <c r="A163" s="48" t="s">
        <v>394</v>
      </c>
      <c r="B163" s="7" t="s">
        <v>395</v>
      </c>
      <c r="C163" s="7" t="s">
        <v>91</v>
      </c>
      <c r="D163" s="8"/>
      <c r="E163" s="8" t="str" cm="1">
        <f t="array" ref="E163">INDEX(global_freelancer_raw!$C$2:$C$1001, MODE(MATCH(global_freelancer_raw!$C$2:$C$1001, global_freelancer_raw!$C$2:$C$1001, 0)))</f>
        <v>Male</v>
      </c>
      <c r="F163" s="7" t="s">
        <v>67</v>
      </c>
      <c r="G163" s="7" t="s">
        <v>68</v>
      </c>
      <c r="H163" s="7" t="s">
        <v>49</v>
      </c>
      <c r="I163" s="8">
        <v>12</v>
      </c>
      <c r="J163" s="64">
        <v>30</v>
      </c>
      <c r="K163" s="8">
        <v>4.0999999999999996</v>
      </c>
      <c r="L163" s="8" t="b">
        <v>0</v>
      </c>
      <c r="M163" s="49">
        <v>0.68</v>
      </c>
      <c r="N163" s="7" t="s">
        <v>60</v>
      </c>
      <c r="O163" s="7" t="s">
        <v>55</v>
      </c>
      <c r="P163" s="8">
        <v>15</v>
      </c>
      <c r="Q163" s="8">
        <v>11</v>
      </c>
      <c r="R163" s="7" t="str">
        <f>IF(global_freelancer_raw!$Q163 &lt; 7, "Short Duration", IF(global_freelancer_raw!$Q163 &lt;= 12, "Medium Duration", "Long Duration"))</f>
        <v>Medium Duration</v>
      </c>
      <c r="S163" s="50" t="str">
        <f>IF(global_freelancer_raw!$M163 &lt;= 50%, "POOR", IF(global_freelancer_raw!$M163 &lt;= 70%, "GOOD", "EXCELLENT"))</f>
        <v>GOOD</v>
      </c>
    </row>
    <row r="164" spans="1:19" x14ac:dyDescent="0.3">
      <c r="A164" s="46" t="s">
        <v>396</v>
      </c>
      <c r="B164" s="4" t="s">
        <v>397</v>
      </c>
      <c r="C164" s="4" t="s">
        <v>91</v>
      </c>
      <c r="D164" s="5">
        <v>56</v>
      </c>
      <c r="E164" s="5" t="str" cm="1">
        <f t="array" ref="E164">INDEX(global_freelancer_raw!$C$2:$C$1001, MODE(MATCH(global_freelancer_raw!$C$2:$C$1001, global_freelancer_raw!$C$2:$C$1001, 0)))</f>
        <v>Male</v>
      </c>
      <c r="F164" s="4" t="s">
        <v>47</v>
      </c>
      <c r="G164" s="4" t="s">
        <v>48</v>
      </c>
      <c r="H164" s="4" t="s">
        <v>84</v>
      </c>
      <c r="I164" s="5">
        <v>15</v>
      </c>
      <c r="J164" s="63">
        <v>75</v>
      </c>
      <c r="K164" s="5">
        <v>0</v>
      </c>
      <c r="L164" s="5" t="b">
        <v>0</v>
      </c>
      <c r="M164" s="10">
        <v>0.79</v>
      </c>
      <c r="N164" s="4" t="s">
        <v>44</v>
      </c>
      <c r="O164" s="4" t="s">
        <v>28</v>
      </c>
      <c r="P164" s="5">
        <v>9</v>
      </c>
      <c r="Q164" s="5">
        <v>9</v>
      </c>
      <c r="R164" s="4" t="str">
        <f>IF(global_freelancer_raw!$Q164 &lt; 7, "Short Duration", IF(global_freelancer_raw!$Q164 &lt;= 12, "Medium Duration", "Long Duration"))</f>
        <v>Medium Duration</v>
      </c>
      <c r="S164" s="47" t="str">
        <f>IF(global_freelancer_raw!$M164 &lt;= 50%, "POOR", IF(global_freelancer_raw!$M164 &lt;= 70%, "GOOD", "EXCELLENT"))</f>
        <v>EXCELLENT</v>
      </c>
    </row>
    <row r="165" spans="1:19" x14ac:dyDescent="0.3">
      <c r="A165" s="48" t="s">
        <v>398</v>
      </c>
      <c r="B165" s="7" t="s">
        <v>399</v>
      </c>
      <c r="C165" s="7" t="s">
        <v>91</v>
      </c>
      <c r="D165" s="8">
        <v>59</v>
      </c>
      <c r="E165" s="8" t="str" cm="1">
        <f t="array" ref="E165">INDEX(global_freelancer_raw!$C$2:$C$1001, MODE(MATCH(global_freelancer_raw!$C$2:$C$1001, global_freelancer_raw!$C$2:$C$1001, 0)))</f>
        <v>Male</v>
      </c>
      <c r="F165" s="7" t="s">
        <v>63</v>
      </c>
      <c r="G165" s="7" t="s">
        <v>26</v>
      </c>
      <c r="H165" s="7" t="s">
        <v>84</v>
      </c>
      <c r="I165" s="8">
        <v>29</v>
      </c>
      <c r="J165" s="64">
        <v>75</v>
      </c>
      <c r="K165" s="8">
        <v>2.5125695216907653</v>
      </c>
      <c r="L165" s="8" t="b">
        <v>0</v>
      </c>
      <c r="M165" s="49">
        <v>0.8</v>
      </c>
      <c r="N165" s="7" t="s">
        <v>21</v>
      </c>
      <c r="O165" s="7" t="s">
        <v>22</v>
      </c>
      <c r="P165" s="8">
        <v>19</v>
      </c>
      <c r="Q165" s="8">
        <v>7</v>
      </c>
      <c r="R165" s="7" t="str">
        <f>IF(global_freelancer_raw!$Q165 &lt; 7, "Short Duration", IF(global_freelancer_raw!$Q165 &lt;= 12, "Medium Duration", "Long Duration"))</f>
        <v>Medium Duration</v>
      </c>
      <c r="S165" s="50" t="str">
        <f>IF(global_freelancer_raw!$M165 &lt;= 50%, "POOR", IF(global_freelancer_raw!$M165 &lt;= 70%, "GOOD", "EXCELLENT"))</f>
        <v>EXCELLENT</v>
      </c>
    </row>
    <row r="166" spans="1:19" x14ac:dyDescent="0.3">
      <c r="A166" s="46" t="s">
        <v>400</v>
      </c>
      <c r="B166" s="4" t="s">
        <v>401</v>
      </c>
      <c r="C166" s="4" t="s">
        <v>91</v>
      </c>
      <c r="D166" s="5">
        <v>56</v>
      </c>
      <c r="E166" s="5" t="str" cm="1">
        <f t="array" ref="E166">INDEX(global_freelancer_raw!$C$2:$C$1001, MODE(MATCH(global_freelancer_raw!$C$2:$C$1001, global_freelancer_raw!$C$2:$C$1001, 0)))</f>
        <v>Male</v>
      </c>
      <c r="F166" s="4" t="s">
        <v>80</v>
      </c>
      <c r="G166" s="4" t="s">
        <v>81</v>
      </c>
      <c r="H166" s="4" t="s">
        <v>73</v>
      </c>
      <c r="I166" s="5">
        <v>15</v>
      </c>
      <c r="J166" s="63">
        <v>40</v>
      </c>
      <c r="K166" s="5">
        <v>3.7</v>
      </c>
      <c r="L166" s="5" t="s">
        <v>2071</v>
      </c>
      <c r="M166" s="10">
        <v>0.92</v>
      </c>
      <c r="N166" s="4" t="s">
        <v>44</v>
      </c>
      <c r="O166" s="4" t="s">
        <v>33</v>
      </c>
      <c r="P166" s="5">
        <v>14</v>
      </c>
      <c r="Q166" s="5">
        <v>9</v>
      </c>
      <c r="R166" s="4" t="str">
        <f>IF(global_freelancer_raw!$Q166 &lt; 7, "Short Duration", IF(global_freelancer_raw!$Q166 &lt;= 12, "Medium Duration", "Long Duration"))</f>
        <v>Medium Duration</v>
      </c>
      <c r="S166" s="47" t="str">
        <f>IF(global_freelancer_raw!$M166 &lt;= 50%, "POOR", IF(global_freelancer_raw!$M166 &lt;= 70%, "GOOD", "EXCELLENT"))</f>
        <v>EXCELLENT</v>
      </c>
    </row>
    <row r="167" spans="1:19" x14ac:dyDescent="0.3">
      <c r="A167" s="48" t="s">
        <v>402</v>
      </c>
      <c r="B167" s="7" t="s">
        <v>403</v>
      </c>
      <c r="C167" s="7" t="s">
        <v>72</v>
      </c>
      <c r="D167" s="8">
        <v>31</v>
      </c>
      <c r="E167" s="8" t="str" cm="1">
        <f t="array" ref="E167">INDEX(global_freelancer_raw!$C$2:$C$1001, MODE(MATCH(global_freelancer_raw!$C$2:$C$1001, global_freelancer_raw!$C$2:$C$1001, 0)))</f>
        <v>Male</v>
      </c>
      <c r="F167" s="7" t="s">
        <v>144</v>
      </c>
      <c r="G167" s="7" t="s">
        <v>145</v>
      </c>
      <c r="H167" s="7" t="s">
        <v>36</v>
      </c>
      <c r="I167" s="8" t="s">
        <v>2072</v>
      </c>
      <c r="J167" s="64">
        <v>75</v>
      </c>
      <c r="K167" s="8">
        <v>1.3</v>
      </c>
      <c r="L167" s="8" t="b">
        <v>1</v>
      </c>
      <c r="M167" s="49">
        <v>0.65</v>
      </c>
      <c r="N167" s="7" t="s">
        <v>44</v>
      </c>
      <c r="O167" s="7" t="s">
        <v>28</v>
      </c>
      <c r="P167" s="8">
        <v>1</v>
      </c>
      <c r="Q167" s="8">
        <v>1</v>
      </c>
      <c r="R167" s="7" t="str">
        <f>IF(global_freelancer_raw!$Q167 &lt; 7, "Short Duration", IF(global_freelancer_raw!$Q167 &lt;= 12, "Medium Duration", "Long Duration"))</f>
        <v>Short Duration</v>
      </c>
      <c r="S167" s="50" t="str">
        <f>IF(global_freelancer_raw!$M167 &lt;= 50%, "POOR", IF(global_freelancer_raw!$M167 &lt;= 70%, "GOOD", "EXCELLENT"))</f>
        <v>GOOD</v>
      </c>
    </row>
    <row r="168" spans="1:19" x14ac:dyDescent="0.3">
      <c r="A168" s="46" t="s">
        <v>404</v>
      </c>
      <c r="B168" s="4" t="s">
        <v>405</v>
      </c>
      <c r="C168" s="4" t="s">
        <v>91</v>
      </c>
      <c r="D168" s="5">
        <v>60</v>
      </c>
      <c r="E168" s="5" t="str" cm="1">
        <f t="array" ref="E168">INDEX(global_freelancer_raw!$C$2:$C$1001, MODE(MATCH(global_freelancer_raw!$C$2:$C$1001, global_freelancer_raw!$C$2:$C$1001, 0)))</f>
        <v>Male</v>
      </c>
      <c r="F168" s="4" t="s">
        <v>104</v>
      </c>
      <c r="G168" s="4" t="s">
        <v>105</v>
      </c>
      <c r="H168" s="4" t="s">
        <v>27</v>
      </c>
      <c r="I168" s="5">
        <v>33</v>
      </c>
      <c r="J168" s="63">
        <v>40</v>
      </c>
      <c r="K168" s="5">
        <v>3.6</v>
      </c>
      <c r="L168" s="5" t="b">
        <v>1</v>
      </c>
      <c r="M168" s="10">
        <v>0.87</v>
      </c>
      <c r="N168" s="4" t="s">
        <v>60</v>
      </c>
      <c r="O168" s="4" t="s">
        <v>55</v>
      </c>
      <c r="P168" s="5">
        <v>13</v>
      </c>
      <c r="Q168" s="5">
        <v>10</v>
      </c>
      <c r="R168" s="4" t="str">
        <f>IF(global_freelancer_raw!$Q168 &lt; 7, "Short Duration", IF(global_freelancer_raw!$Q168 &lt;= 12, "Medium Duration", "Long Duration"))</f>
        <v>Medium Duration</v>
      </c>
      <c r="S168" s="47" t="str">
        <f>IF(global_freelancer_raw!$M168 &lt;= 50%, "POOR", IF(global_freelancer_raw!$M168 &lt;= 70%, "GOOD", "EXCELLENT"))</f>
        <v>EXCELLENT</v>
      </c>
    </row>
    <row r="169" spans="1:19" x14ac:dyDescent="0.3">
      <c r="A169" s="48" t="s">
        <v>406</v>
      </c>
      <c r="B169" s="7" t="s">
        <v>407</v>
      </c>
      <c r="C169" s="7" t="s">
        <v>72</v>
      </c>
      <c r="D169" s="8">
        <v>31</v>
      </c>
      <c r="E169" s="8" t="str" cm="1">
        <f t="array" ref="E169">INDEX(global_freelancer_raw!$C$2:$C$1001, MODE(MATCH(global_freelancer_raw!$C$2:$C$1001, global_freelancer_raw!$C$2:$C$1001, 0)))</f>
        <v>Male</v>
      </c>
      <c r="F169" s="7" t="s">
        <v>119</v>
      </c>
      <c r="G169" s="7" t="s">
        <v>26</v>
      </c>
      <c r="H169" s="7" t="s">
        <v>36</v>
      </c>
      <c r="I169" s="8">
        <v>10</v>
      </c>
      <c r="J169" s="64">
        <v>75</v>
      </c>
      <c r="K169" s="8">
        <v>0</v>
      </c>
      <c r="L169" s="8" t="b">
        <v>0</v>
      </c>
      <c r="M169" s="49">
        <v>0.7</v>
      </c>
      <c r="N169" s="7" t="s">
        <v>60</v>
      </c>
      <c r="O169" s="7" t="s">
        <v>22</v>
      </c>
      <c r="P169" s="8">
        <v>11</v>
      </c>
      <c r="Q169" s="8">
        <v>9</v>
      </c>
      <c r="R169" s="7" t="str">
        <f>IF(global_freelancer_raw!$Q169 &lt; 7, "Short Duration", IF(global_freelancer_raw!$Q169 &lt;= 12, "Medium Duration", "Long Duration"))</f>
        <v>Medium Duration</v>
      </c>
      <c r="S169" s="50" t="str">
        <f>IF(global_freelancer_raw!$M169 &lt;= 50%, "POOR", IF(global_freelancer_raw!$M169 &lt;= 70%, "GOOD", "EXCELLENT"))</f>
        <v>GOOD</v>
      </c>
    </row>
    <row r="170" spans="1:19" x14ac:dyDescent="0.3">
      <c r="A170" s="46" t="s">
        <v>408</v>
      </c>
      <c r="B170" s="4" t="s">
        <v>409</v>
      </c>
      <c r="C170" s="4" t="s">
        <v>91</v>
      </c>
      <c r="D170" s="5">
        <v>60</v>
      </c>
      <c r="E170" s="5" t="str" cm="1">
        <f t="array" ref="E170">INDEX(global_freelancer_raw!$C$2:$C$1001, MODE(MATCH(global_freelancer_raw!$C$2:$C$1001, global_freelancer_raw!$C$2:$C$1001, 0)))</f>
        <v>Male</v>
      </c>
      <c r="F170" s="4" t="s">
        <v>67</v>
      </c>
      <c r="G170" s="4" t="s">
        <v>68</v>
      </c>
      <c r="H170" s="4" t="s">
        <v>73</v>
      </c>
      <c r="I170" s="5">
        <v>20</v>
      </c>
      <c r="J170" s="63">
        <v>40</v>
      </c>
      <c r="K170" s="5">
        <v>1.4</v>
      </c>
      <c r="L170" s="5" t="b">
        <v>0</v>
      </c>
      <c r="M170" s="10">
        <v>0.87</v>
      </c>
      <c r="N170" s="4" t="s">
        <v>21</v>
      </c>
      <c r="O170" s="4" t="s">
        <v>55</v>
      </c>
      <c r="P170" s="5">
        <v>18</v>
      </c>
      <c r="Q170" s="5">
        <v>17</v>
      </c>
      <c r="R170" s="4" t="str">
        <f>IF(global_freelancer_raw!$Q170 &lt; 7, "Short Duration", IF(global_freelancer_raw!$Q170 &lt;= 12, "Medium Duration", "Long Duration"))</f>
        <v>Long Duration</v>
      </c>
      <c r="S170" s="47" t="str">
        <f>IF(global_freelancer_raw!$M170 &lt;= 50%, "POOR", IF(global_freelancer_raw!$M170 &lt;= 70%, "GOOD", "EXCELLENT"))</f>
        <v>EXCELLENT</v>
      </c>
    </row>
    <row r="171" spans="1:19" x14ac:dyDescent="0.3">
      <c r="A171" s="48" t="s">
        <v>410</v>
      </c>
      <c r="B171" s="7" t="s">
        <v>411</v>
      </c>
      <c r="C171" s="7" t="s">
        <v>91</v>
      </c>
      <c r="D171" s="8">
        <v>46</v>
      </c>
      <c r="E171" s="8" t="str" cm="1">
        <f t="array" ref="E171">INDEX(global_freelancer_raw!$C$2:$C$1001, MODE(MATCH(global_freelancer_raw!$C$2:$C$1001, global_freelancer_raw!$C$2:$C$1001, 0)))</f>
        <v>Male</v>
      </c>
      <c r="F171" s="7" t="s">
        <v>126</v>
      </c>
      <c r="G171" s="7" t="s">
        <v>127</v>
      </c>
      <c r="H171" s="7" t="s">
        <v>84</v>
      </c>
      <c r="I171" s="8">
        <v>23</v>
      </c>
      <c r="J171" s="64">
        <v>20</v>
      </c>
      <c r="K171" s="8">
        <v>2.9</v>
      </c>
      <c r="L171" s="8" t="b">
        <v>0</v>
      </c>
      <c r="M171" s="49">
        <v>0.72</v>
      </c>
      <c r="N171" s="7" t="s">
        <v>60</v>
      </c>
      <c r="O171" s="7" t="s">
        <v>33</v>
      </c>
      <c r="P171" s="8">
        <v>19</v>
      </c>
      <c r="Q171" s="8">
        <v>5</v>
      </c>
      <c r="R171" s="7" t="str">
        <f>IF(global_freelancer_raw!$Q171 &lt; 7, "Short Duration", IF(global_freelancer_raw!$Q171 &lt;= 12, "Medium Duration", "Long Duration"))</f>
        <v>Short Duration</v>
      </c>
      <c r="S171" s="50" t="str">
        <f>IF(global_freelancer_raw!$M171 &lt;= 50%, "POOR", IF(global_freelancer_raw!$M171 &lt;= 70%, "GOOD", "EXCELLENT"))</f>
        <v>EXCELLENT</v>
      </c>
    </row>
    <row r="172" spans="1:19" x14ac:dyDescent="0.3">
      <c r="A172" s="46" t="s">
        <v>412</v>
      </c>
      <c r="B172" s="4" t="s">
        <v>413</v>
      </c>
      <c r="C172" s="4" t="s">
        <v>72</v>
      </c>
      <c r="D172" s="5"/>
      <c r="E172" s="5" t="str" cm="1">
        <f t="array" ref="E172">INDEX(global_freelancer_raw!$C$2:$C$1001, MODE(MATCH(global_freelancer_raw!$C$2:$C$1001, global_freelancer_raw!$C$2:$C$1001, 0)))</f>
        <v>Male</v>
      </c>
      <c r="F172" s="4" t="s">
        <v>41</v>
      </c>
      <c r="G172" s="4" t="s">
        <v>42</v>
      </c>
      <c r="H172" s="4" t="s">
        <v>20</v>
      </c>
      <c r="I172" s="5" t="s">
        <v>2072</v>
      </c>
      <c r="J172" s="63">
        <v>40</v>
      </c>
      <c r="K172" s="5">
        <v>2.8</v>
      </c>
      <c r="L172" s="5" t="b">
        <v>0</v>
      </c>
      <c r="M172" s="10">
        <v>0.8</v>
      </c>
      <c r="N172" s="4" t="s">
        <v>60</v>
      </c>
      <c r="O172" s="4" t="s">
        <v>22</v>
      </c>
      <c r="P172" s="5">
        <v>4</v>
      </c>
      <c r="Q172" s="5">
        <v>1</v>
      </c>
      <c r="R172" s="4" t="str">
        <f>IF(global_freelancer_raw!$Q172 &lt; 7, "Short Duration", IF(global_freelancer_raw!$Q172 &lt;= 12, "Medium Duration", "Long Duration"))</f>
        <v>Short Duration</v>
      </c>
      <c r="S172" s="47" t="str">
        <f>IF(global_freelancer_raw!$M172 &lt;= 50%, "POOR", IF(global_freelancer_raw!$M172 &lt;= 70%, "GOOD", "EXCELLENT"))</f>
        <v>EXCELLENT</v>
      </c>
    </row>
    <row r="173" spans="1:19" x14ac:dyDescent="0.3">
      <c r="A173" s="48" t="s">
        <v>414</v>
      </c>
      <c r="B173" s="7" t="s">
        <v>415</v>
      </c>
      <c r="C173" s="7" t="s">
        <v>91</v>
      </c>
      <c r="D173" s="8">
        <v>34</v>
      </c>
      <c r="E173" s="8" t="str" cm="1">
        <f t="array" ref="E173">INDEX(global_freelancer_raw!$C$2:$C$1001, MODE(MATCH(global_freelancer_raw!$C$2:$C$1001, global_freelancer_raw!$C$2:$C$1001, 0)))</f>
        <v>Male</v>
      </c>
      <c r="F173" s="7" t="s">
        <v>80</v>
      </c>
      <c r="G173" s="7" t="s">
        <v>81</v>
      </c>
      <c r="H173" s="7" t="s">
        <v>69</v>
      </c>
      <c r="I173" s="8">
        <v>0</v>
      </c>
      <c r="J173" s="64">
        <v>20</v>
      </c>
      <c r="K173" s="8">
        <v>1.7</v>
      </c>
      <c r="L173" s="8" t="b">
        <v>0</v>
      </c>
      <c r="M173" s="49">
        <v>0.66</v>
      </c>
      <c r="N173" s="7" t="s">
        <v>60</v>
      </c>
      <c r="O173" s="7" t="s">
        <v>33</v>
      </c>
      <c r="P173" s="8">
        <v>1</v>
      </c>
      <c r="Q173" s="8">
        <v>3</v>
      </c>
      <c r="R173" s="7" t="str">
        <f>IF(global_freelancer_raw!$Q173 &lt; 7, "Short Duration", IF(global_freelancer_raw!$Q173 &lt;= 12, "Medium Duration", "Long Duration"))</f>
        <v>Short Duration</v>
      </c>
      <c r="S173" s="50" t="str">
        <f>IF(global_freelancer_raw!$M173 &lt;= 50%, "POOR", IF(global_freelancer_raw!$M173 &lt;= 70%, "GOOD", "EXCELLENT"))</f>
        <v>GOOD</v>
      </c>
    </row>
    <row r="174" spans="1:19" x14ac:dyDescent="0.3">
      <c r="A174" s="46" t="s">
        <v>416</v>
      </c>
      <c r="B174" s="4" t="s">
        <v>417</v>
      </c>
      <c r="C174" s="4" t="s">
        <v>72</v>
      </c>
      <c r="D174" s="5">
        <v>42</v>
      </c>
      <c r="E174" s="5" t="str" cm="1">
        <f t="array" ref="E174">INDEX(global_freelancer_raw!$C$2:$C$1001, MODE(MATCH(global_freelancer_raw!$C$2:$C$1001, global_freelancer_raw!$C$2:$C$1001, 0)))</f>
        <v>Male</v>
      </c>
      <c r="F174" s="4" t="s">
        <v>41</v>
      </c>
      <c r="G174" s="4" t="s">
        <v>42</v>
      </c>
      <c r="H174" s="4" t="s">
        <v>32</v>
      </c>
      <c r="I174" s="5">
        <v>7</v>
      </c>
      <c r="J174" s="63">
        <v>40</v>
      </c>
      <c r="K174" s="5">
        <v>0</v>
      </c>
      <c r="L174" s="5" t="b">
        <v>1</v>
      </c>
      <c r="M174" s="10">
        <v>0.79</v>
      </c>
      <c r="N174" s="4" t="s">
        <v>44</v>
      </c>
      <c r="O174" s="4" t="s">
        <v>33</v>
      </c>
      <c r="P174" s="5">
        <v>14</v>
      </c>
      <c r="Q174" s="5">
        <v>5</v>
      </c>
      <c r="R174" s="4" t="str">
        <f>IF(global_freelancer_raw!$Q174 &lt; 7, "Short Duration", IF(global_freelancer_raw!$Q174 &lt;= 12, "Medium Duration", "Long Duration"))</f>
        <v>Short Duration</v>
      </c>
      <c r="S174" s="47" t="str">
        <f>IF(global_freelancer_raw!$M174 &lt;= 50%, "POOR", IF(global_freelancer_raw!$M174 &lt;= 70%, "GOOD", "EXCELLENT"))</f>
        <v>EXCELLENT</v>
      </c>
    </row>
    <row r="175" spans="1:19" x14ac:dyDescent="0.3">
      <c r="A175" s="48" t="s">
        <v>418</v>
      </c>
      <c r="B175" s="7" t="s">
        <v>419</v>
      </c>
      <c r="C175" s="7" t="s">
        <v>91</v>
      </c>
      <c r="D175" s="8">
        <v>31</v>
      </c>
      <c r="E175" s="8" t="str" cm="1">
        <f t="array" ref="E175">INDEX(global_freelancer_raw!$C$2:$C$1001, MODE(MATCH(global_freelancer_raw!$C$2:$C$1001, global_freelancer_raw!$C$2:$C$1001, 0)))</f>
        <v>Male</v>
      </c>
      <c r="F175" s="7" t="s">
        <v>63</v>
      </c>
      <c r="G175" s="7" t="s">
        <v>26</v>
      </c>
      <c r="H175" s="7" t="s">
        <v>49</v>
      </c>
      <c r="I175" s="8">
        <v>4</v>
      </c>
      <c r="J175" s="64">
        <v>75</v>
      </c>
      <c r="K175" s="8">
        <v>1.1000000000000001</v>
      </c>
      <c r="L175" s="8" t="b">
        <v>1</v>
      </c>
      <c r="M175" s="49">
        <v>0.64</v>
      </c>
      <c r="N175" s="7" t="s">
        <v>21</v>
      </c>
      <c r="O175" s="7" t="s">
        <v>28</v>
      </c>
      <c r="P175" s="8">
        <v>4</v>
      </c>
      <c r="Q175" s="8">
        <v>2</v>
      </c>
      <c r="R175" s="7" t="str">
        <f>IF(global_freelancer_raw!$Q175 &lt; 7, "Short Duration", IF(global_freelancer_raw!$Q175 &lt;= 12, "Medium Duration", "Long Duration"))</f>
        <v>Short Duration</v>
      </c>
      <c r="S175" s="50" t="str">
        <f>IF(global_freelancer_raw!$M175 &lt;= 50%, "POOR", IF(global_freelancer_raw!$M175 &lt;= 70%, "GOOD", "EXCELLENT"))</f>
        <v>GOOD</v>
      </c>
    </row>
    <row r="176" spans="1:19" x14ac:dyDescent="0.3">
      <c r="A176" s="46" t="s">
        <v>420</v>
      </c>
      <c r="B176" s="4" t="s">
        <v>421</v>
      </c>
      <c r="C176" s="4" t="s">
        <v>91</v>
      </c>
      <c r="D176" s="5">
        <v>29</v>
      </c>
      <c r="E176" s="5" t="str" cm="1">
        <f t="array" ref="E176">INDEX(global_freelancer_raw!$C$2:$C$1001, MODE(MATCH(global_freelancer_raw!$C$2:$C$1001, global_freelancer_raw!$C$2:$C$1001, 0)))</f>
        <v>Male</v>
      </c>
      <c r="F176" s="4" t="s">
        <v>100</v>
      </c>
      <c r="G176" s="4" t="s">
        <v>101</v>
      </c>
      <c r="H176" s="4" t="s">
        <v>69</v>
      </c>
      <c r="I176" s="5">
        <v>9</v>
      </c>
      <c r="J176" s="63">
        <v>20</v>
      </c>
      <c r="K176" s="5">
        <v>2.5125695216907653</v>
      </c>
      <c r="L176" s="5" t="s">
        <v>2071</v>
      </c>
      <c r="M176" s="10">
        <v>0.68</v>
      </c>
      <c r="N176" s="4" t="s">
        <v>64</v>
      </c>
      <c r="O176" s="4" t="s">
        <v>55</v>
      </c>
      <c r="P176" s="5">
        <v>11</v>
      </c>
      <c r="Q176" s="5">
        <v>5</v>
      </c>
      <c r="R176" s="4" t="str">
        <f>IF(global_freelancer_raw!$Q176 &lt; 7, "Short Duration", IF(global_freelancer_raw!$Q176 &lt;= 12, "Medium Duration", "Long Duration"))</f>
        <v>Short Duration</v>
      </c>
      <c r="S176" s="47" t="str">
        <f>IF(global_freelancer_raw!$M176 &lt;= 50%, "POOR", IF(global_freelancer_raw!$M176 &lt;= 70%, "GOOD", "EXCELLENT"))</f>
        <v>GOOD</v>
      </c>
    </row>
    <row r="177" spans="1:19" x14ac:dyDescent="0.3">
      <c r="A177" s="48" t="s">
        <v>422</v>
      </c>
      <c r="B177" s="7" t="s">
        <v>423</v>
      </c>
      <c r="C177" s="7" t="s">
        <v>72</v>
      </c>
      <c r="D177" s="8">
        <v>57</v>
      </c>
      <c r="E177" s="8" t="str" cm="1">
        <f t="array" ref="E177">INDEX(global_freelancer_raw!$C$2:$C$1001, MODE(MATCH(global_freelancer_raw!$C$2:$C$1001, global_freelancer_raw!$C$2:$C$1001, 0)))</f>
        <v>Male</v>
      </c>
      <c r="F177" s="7" t="s">
        <v>25</v>
      </c>
      <c r="G177" s="7" t="s">
        <v>26</v>
      </c>
      <c r="H177" s="7" t="s">
        <v>32</v>
      </c>
      <c r="I177" s="8">
        <v>17</v>
      </c>
      <c r="J177" s="64">
        <v>20</v>
      </c>
      <c r="K177" s="8">
        <v>3.6</v>
      </c>
      <c r="L177" s="8" t="b">
        <v>0</v>
      </c>
      <c r="M177" s="49">
        <v>0.63</v>
      </c>
      <c r="N177" s="7" t="s">
        <v>44</v>
      </c>
      <c r="O177" s="7" t="s">
        <v>22</v>
      </c>
      <c r="P177" s="8">
        <v>10</v>
      </c>
      <c r="Q177" s="8">
        <v>4</v>
      </c>
      <c r="R177" s="7" t="str">
        <f>IF(global_freelancer_raw!$Q177 &lt; 7, "Short Duration", IF(global_freelancer_raw!$Q177 &lt;= 12, "Medium Duration", "Long Duration"))</f>
        <v>Short Duration</v>
      </c>
      <c r="S177" s="50" t="str">
        <f>IF(global_freelancer_raw!$M177 &lt;= 50%, "POOR", IF(global_freelancer_raw!$M177 &lt;= 70%, "GOOD", "EXCELLENT"))</f>
        <v>GOOD</v>
      </c>
    </row>
    <row r="178" spans="1:19" x14ac:dyDescent="0.3">
      <c r="A178" s="46" t="s">
        <v>424</v>
      </c>
      <c r="B178" s="4" t="s">
        <v>425</v>
      </c>
      <c r="C178" s="4" t="s">
        <v>91</v>
      </c>
      <c r="D178" s="5">
        <v>47</v>
      </c>
      <c r="E178" s="5" t="str" cm="1">
        <f t="array" ref="E178">INDEX(global_freelancer_raw!$C$2:$C$1001, MODE(MATCH(global_freelancer_raw!$C$2:$C$1001, global_freelancer_raw!$C$2:$C$1001, 0)))</f>
        <v>Male</v>
      </c>
      <c r="F178" s="4" t="s">
        <v>87</v>
      </c>
      <c r="G178" s="4" t="s">
        <v>88</v>
      </c>
      <c r="H178" s="4" t="s">
        <v>84</v>
      </c>
      <c r="I178" s="5">
        <v>8</v>
      </c>
      <c r="J178" s="63">
        <v>20</v>
      </c>
      <c r="K178" s="5">
        <v>4.5</v>
      </c>
      <c r="L178" s="5" t="b">
        <v>1</v>
      </c>
      <c r="M178" s="10">
        <v>0.72</v>
      </c>
      <c r="N178" s="4" t="s">
        <v>60</v>
      </c>
      <c r="O178" s="4" t="s">
        <v>33</v>
      </c>
      <c r="P178" s="5">
        <v>12</v>
      </c>
      <c r="Q178" s="5">
        <v>10</v>
      </c>
      <c r="R178" s="4" t="str">
        <f>IF(global_freelancer_raw!$Q178 &lt; 7, "Short Duration", IF(global_freelancer_raw!$Q178 &lt;= 12, "Medium Duration", "Long Duration"))</f>
        <v>Medium Duration</v>
      </c>
      <c r="S178" s="47" t="str">
        <f>IF(global_freelancer_raw!$M178 &lt;= 50%, "POOR", IF(global_freelancer_raw!$M178 &lt;= 70%, "GOOD", "EXCELLENT"))</f>
        <v>EXCELLENT</v>
      </c>
    </row>
    <row r="179" spans="1:19" x14ac:dyDescent="0.3">
      <c r="A179" s="48" t="s">
        <v>426</v>
      </c>
      <c r="B179" s="7" t="s">
        <v>427</v>
      </c>
      <c r="C179" s="7" t="s">
        <v>91</v>
      </c>
      <c r="D179" s="8">
        <v>47</v>
      </c>
      <c r="E179" s="8" t="str" cm="1">
        <f t="array" ref="E179">INDEX(global_freelancer_raw!$C$2:$C$1001, MODE(MATCH(global_freelancer_raw!$C$2:$C$1001, global_freelancer_raw!$C$2:$C$1001, 0)))</f>
        <v>Male</v>
      </c>
      <c r="F179" s="7" t="s">
        <v>144</v>
      </c>
      <c r="G179" s="7" t="s">
        <v>145</v>
      </c>
      <c r="H179" s="7" t="s">
        <v>43</v>
      </c>
      <c r="I179" s="8">
        <v>14</v>
      </c>
      <c r="J179" s="64">
        <v>30</v>
      </c>
      <c r="K179" s="8">
        <v>0</v>
      </c>
      <c r="L179" s="8" t="b">
        <v>1</v>
      </c>
      <c r="M179" s="49">
        <v>0.86</v>
      </c>
      <c r="N179" s="7" t="s">
        <v>44</v>
      </c>
      <c r="O179" s="7" t="s">
        <v>33</v>
      </c>
      <c r="P179" s="8">
        <v>14</v>
      </c>
      <c r="Q179" s="8">
        <v>3</v>
      </c>
      <c r="R179" s="7" t="str">
        <f>IF(global_freelancer_raw!$Q179 &lt; 7, "Short Duration", IF(global_freelancer_raw!$Q179 &lt;= 12, "Medium Duration", "Long Duration"))</f>
        <v>Short Duration</v>
      </c>
      <c r="S179" s="50" t="str">
        <f>IF(global_freelancer_raw!$M179 &lt;= 50%, "POOR", IF(global_freelancer_raw!$M179 &lt;= 70%, "GOOD", "EXCELLENT"))</f>
        <v>EXCELLENT</v>
      </c>
    </row>
    <row r="180" spans="1:19" x14ac:dyDescent="0.3">
      <c r="A180" s="46" t="s">
        <v>428</v>
      </c>
      <c r="B180" s="4" t="s">
        <v>429</v>
      </c>
      <c r="C180" s="4" t="s">
        <v>72</v>
      </c>
      <c r="D180" s="5">
        <v>45</v>
      </c>
      <c r="E180" s="5" t="str" cm="1">
        <f t="array" ref="E180">INDEX(global_freelancer_raw!$C$2:$C$1001, MODE(MATCH(global_freelancer_raw!$C$2:$C$1001, global_freelancer_raw!$C$2:$C$1001, 0)))</f>
        <v>Male</v>
      </c>
      <c r="F180" s="4" t="s">
        <v>126</v>
      </c>
      <c r="G180" s="4" t="s">
        <v>127</v>
      </c>
      <c r="H180" s="4" t="s">
        <v>32</v>
      </c>
      <c r="I180" s="5">
        <v>21</v>
      </c>
      <c r="J180" s="63">
        <v>30</v>
      </c>
      <c r="K180" s="5">
        <v>1.5</v>
      </c>
      <c r="L180" s="5" t="b">
        <v>1</v>
      </c>
      <c r="M180" s="10">
        <v>0.73</v>
      </c>
      <c r="N180" s="4" t="s">
        <v>60</v>
      </c>
      <c r="O180" s="4" t="s">
        <v>22</v>
      </c>
      <c r="P180" s="5">
        <v>15</v>
      </c>
      <c r="Q180" s="5">
        <v>17</v>
      </c>
      <c r="R180" s="4" t="str">
        <f>IF(global_freelancer_raw!$Q180 &lt; 7, "Short Duration", IF(global_freelancer_raw!$Q180 &lt;= 12, "Medium Duration", "Long Duration"))</f>
        <v>Long Duration</v>
      </c>
      <c r="S180" s="47" t="str">
        <f>IF(global_freelancer_raw!$M180 &lt;= 50%, "POOR", IF(global_freelancer_raw!$M180 &lt;= 70%, "GOOD", "EXCELLENT"))</f>
        <v>EXCELLENT</v>
      </c>
    </row>
    <row r="181" spans="1:19" x14ac:dyDescent="0.3">
      <c r="A181" s="48" t="s">
        <v>430</v>
      </c>
      <c r="B181" s="7" t="s">
        <v>431</v>
      </c>
      <c r="C181" s="7" t="s">
        <v>91</v>
      </c>
      <c r="D181" s="8">
        <v>24</v>
      </c>
      <c r="E181" s="8" t="str" cm="1">
        <f t="array" ref="E181">INDEX(global_freelancer_raw!$C$2:$C$1001, MODE(MATCH(global_freelancer_raw!$C$2:$C$1001, global_freelancer_raw!$C$2:$C$1001, 0)))</f>
        <v>Male</v>
      </c>
      <c r="F181" s="7" t="s">
        <v>58</v>
      </c>
      <c r="G181" s="7" t="s">
        <v>59</v>
      </c>
      <c r="H181" s="7" t="s">
        <v>106</v>
      </c>
      <c r="I181" s="8">
        <v>1</v>
      </c>
      <c r="J181" s="64">
        <v>30</v>
      </c>
      <c r="K181" s="8">
        <v>3.7</v>
      </c>
      <c r="L181" s="8" t="b">
        <v>0</v>
      </c>
      <c r="M181" s="49">
        <v>0.95</v>
      </c>
      <c r="N181" s="7" t="s">
        <v>60</v>
      </c>
      <c r="O181" s="7" t="s">
        <v>33</v>
      </c>
      <c r="P181" s="8">
        <v>3</v>
      </c>
      <c r="Q181" s="8">
        <v>1</v>
      </c>
      <c r="R181" s="7" t="str">
        <f>IF(global_freelancer_raw!$Q181 &lt; 7, "Short Duration", IF(global_freelancer_raw!$Q181 &lt;= 12, "Medium Duration", "Long Duration"))</f>
        <v>Short Duration</v>
      </c>
      <c r="S181" s="50" t="str">
        <f>IF(global_freelancer_raw!$M181 &lt;= 50%, "POOR", IF(global_freelancer_raw!$M181 &lt;= 70%, "GOOD", "EXCELLENT"))</f>
        <v>EXCELLENT</v>
      </c>
    </row>
    <row r="182" spans="1:19" x14ac:dyDescent="0.3">
      <c r="A182" s="46" t="s">
        <v>432</v>
      </c>
      <c r="B182" s="4" t="s">
        <v>433</v>
      </c>
      <c r="C182" s="4" t="s">
        <v>72</v>
      </c>
      <c r="D182" s="5">
        <v>31</v>
      </c>
      <c r="E182" s="5" t="str" cm="1">
        <f t="array" ref="E182">INDEX(global_freelancer_raw!$C$2:$C$1001, MODE(MATCH(global_freelancer_raw!$C$2:$C$1001, global_freelancer_raw!$C$2:$C$1001, 0)))</f>
        <v>Male</v>
      </c>
      <c r="F182" s="4" t="s">
        <v>67</v>
      </c>
      <c r="G182" s="4" t="s">
        <v>68</v>
      </c>
      <c r="H182" s="4" t="s">
        <v>27</v>
      </c>
      <c r="I182" s="5">
        <v>12</v>
      </c>
      <c r="J182" s="63">
        <v>20</v>
      </c>
      <c r="K182" s="5">
        <v>2.2999999999999998</v>
      </c>
      <c r="L182" s="5" t="b">
        <v>0</v>
      </c>
      <c r="M182" s="10">
        <v>0.9</v>
      </c>
      <c r="N182" s="4" t="s">
        <v>44</v>
      </c>
      <c r="O182" s="4" t="s">
        <v>28</v>
      </c>
      <c r="P182" s="5">
        <v>11</v>
      </c>
      <c r="Q182" s="5">
        <v>6</v>
      </c>
      <c r="R182" s="4" t="str">
        <f>IF(global_freelancer_raw!$Q182 &lt; 7, "Short Duration", IF(global_freelancer_raw!$Q182 &lt;= 12, "Medium Duration", "Long Duration"))</f>
        <v>Short Duration</v>
      </c>
      <c r="S182" s="47" t="str">
        <f>IF(global_freelancer_raw!$M182 &lt;= 50%, "POOR", IF(global_freelancer_raw!$M182 &lt;= 70%, "GOOD", "EXCELLENT"))</f>
        <v>EXCELLENT</v>
      </c>
    </row>
    <row r="183" spans="1:19" x14ac:dyDescent="0.3">
      <c r="A183" s="48" t="s">
        <v>434</v>
      </c>
      <c r="B183" s="7" t="s">
        <v>435</v>
      </c>
      <c r="C183" s="7" t="s">
        <v>72</v>
      </c>
      <c r="D183" s="8">
        <v>20</v>
      </c>
      <c r="E183" s="8" t="str" cm="1">
        <f t="array" ref="E183">INDEX(global_freelancer_raw!$C$2:$C$1001, MODE(MATCH(global_freelancer_raw!$C$2:$C$1001, global_freelancer_raw!$C$2:$C$1001, 0)))</f>
        <v>Male</v>
      </c>
      <c r="F183" s="7" t="s">
        <v>168</v>
      </c>
      <c r="G183" s="7" t="s">
        <v>68</v>
      </c>
      <c r="H183" s="7" t="s">
        <v>32</v>
      </c>
      <c r="I183" s="8">
        <v>2</v>
      </c>
      <c r="J183" s="64">
        <v>20</v>
      </c>
      <c r="K183" s="8">
        <v>2.8</v>
      </c>
      <c r="L183" s="8" t="b">
        <v>0</v>
      </c>
      <c r="M183" s="49">
        <v>0.78</v>
      </c>
      <c r="N183" s="7" t="s">
        <v>21</v>
      </c>
      <c r="O183" s="7" t="s">
        <v>28</v>
      </c>
      <c r="P183" s="8">
        <v>5</v>
      </c>
      <c r="Q183" s="8">
        <v>1</v>
      </c>
      <c r="R183" s="7" t="str">
        <f>IF(global_freelancer_raw!$Q183 &lt; 7, "Short Duration", IF(global_freelancer_raw!$Q183 &lt;= 12, "Medium Duration", "Long Duration"))</f>
        <v>Short Duration</v>
      </c>
      <c r="S183" s="50" t="str">
        <f>IF(global_freelancer_raw!$M183 &lt;= 50%, "POOR", IF(global_freelancer_raw!$M183 &lt;= 70%, "GOOD", "EXCELLENT"))</f>
        <v>EXCELLENT</v>
      </c>
    </row>
    <row r="184" spans="1:19" x14ac:dyDescent="0.3">
      <c r="A184" s="46" t="s">
        <v>436</v>
      </c>
      <c r="B184" s="4" t="s">
        <v>437</v>
      </c>
      <c r="C184" s="4" t="s">
        <v>91</v>
      </c>
      <c r="D184" s="5">
        <v>38</v>
      </c>
      <c r="E184" s="5" t="str" cm="1">
        <f t="array" ref="E184">INDEX(global_freelancer_raw!$C$2:$C$1001, MODE(MATCH(global_freelancer_raw!$C$2:$C$1001, global_freelancer_raw!$C$2:$C$1001, 0)))</f>
        <v>Male</v>
      </c>
      <c r="F184" s="4" t="s">
        <v>80</v>
      </c>
      <c r="G184" s="4" t="s">
        <v>81</v>
      </c>
      <c r="H184" s="4" t="s">
        <v>36</v>
      </c>
      <c r="I184" s="5">
        <v>3</v>
      </c>
      <c r="J184" s="63">
        <v>30</v>
      </c>
      <c r="K184" s="5">
        <v>3.5</v>
      </c>
      <c r="L184" s="5" t="b">
        <v>0</v>
      </c>
      <c r="M184" s="10">
        <v>0.97</v>
      </c>
      <c r="N184" s="4" t="s">
        <v>60</v>
      </c>
      <c r="O184" s="4" t="s">
        <v>28</v>
      </c>
      <c r="P184" s="5">
        <v>3</v>
      </c>
      <c r="Q184" s="5">
        <v>1</v>
      </c>
      <c r="R184" s="4" t="str">
        <f>IF(global_freelancer_raw!$Q184 &lt; 7, "Short Duration", IF(global_freelancer_raw!$Q184 &lt;= 12, "Medium Duration", "Long Duration"))</f>
        <v>Short Duration</v>
      </c>
      <c r="S184" s="47" t="str">
        <f>IF(global_freelancer_raw!$M184 &lt;= 50%, "POOR", IF(global_freelancer_raw!$M184 &lt;= 70%, "GOOD", "EXCELLENT"))</f>
        <v>EXCELLENT</v>
      </c>
    </row>
    <row r="185" spans="1:19" x14ac:dyDescent="0.3">
      <c r="A185" s="48" t="s">
        <v>438</v>
      </c>
      <c r="B185" s="7" t="s">
        <v>439</v>
      </c>
      <c r="C185" s="7" t="s">
        <v>72</v>
      </c>
      <c r="D185" s="8">
        <v>33</v>
      </c>
      <c r="E185" s="8" t="str" cm="1">
        <f t="array" ref="E185">INDEX(global_freelancer_raw!$C$2:$C$1001, MODE(MATCH(global_freelancer_raw!$C$2:$C$1001, global_freelancer_raw!$C$2:$C$1001, 0)))</f>
        <v>Male</v>
      </c>
      <c r="F185" s="7" t="s">
        <v>31</v>
      </c>
      <c r="G185" s="7" t="s">
        <v>31</v>
      </c>
      <c r="H185" s="7" t="s">
        <v>69</v>
      </c>
      <c r="I185" s="8">
        <v>11</v>
      </c>
      <c r="J185" s="64">
        <v>52.461368653421637</v>
      </c>
      <c r="K185" s="8">
        <v>0</v>
      </c>
      <c r="L185" s="8" t="b">
        <v>1</v>
      </c>
      <c r="M185" s="49">
        <v>0.65</v>
      </c>
      <c r="N185" s="7" t="s">
        <v>21</v>
      </c>
      <c r="O185" s="7" t="s">
        <v>28</v>
      </c>
      <c r="P185" s="8">
        <v>12</v>
      </c>
      <c r="Q185" s="8">
        <v>7</v>
      </c>
      <c r="R185" s="7" t="str">
        <f>IF(global_freelancer_raw!$Q185 &lt; 7, "Short Duration", IF(global_freelancer_raw!$Q185 &lt;= 12, "Medium Duration", "Long Duration"))</f>
        <v>Medium Duration</v>
      </c>
      <c r="S185" s="50" t="str">
        <f>IF(global_freelancer_raw!$M185 &lt;= 50%, "POOR", IF(global_freelancer_raw!$M185 &lt;= 70%, "GOOD", "EXCELLENT"))</f>
        <v>GOOD</v>
      </c>
    </row>
    <row r="186" spans="1:19" x14ac:dyDescent="0.3">
      <c r="A186" s="46" t="s">
        <v>440</v>
      </c>
      <c r="B186" s="4" t="s">
        <v>441</v>
      </c>
      <c r="C186" s="4" t="s">
        <v>72</v>
      </c>
      <c r="D186" s="5">
        <v>31</v>
      </c>
      <c r="E186" s="5" t="str" cm="1">
        <f t="array" ref="E186">INDEX(global_freelancer_raw!$C$2:$C$1001, MODE(MATCH(global_freelancer_raw!$C$2:$C$1001, global_freelancer_raw!$C$2:$C$1001, 0)))</f>
        <v>Male</v>
      </c>
      <c r="F186" s="4" t="s">
        <v>25</v>
      </c>
      <c r="G186" s="4" t="s">
        <v>26</v>
      </c>
      <c r="H186" s="4" t="s">
        <v>36</v>
      </c>
      <c r="I186" s="5">
        <v>4</v>
      </c>
      <c r="J186" s="63">
        <v>40</v>
      </c>
      <c r="K186" s="5">
        <v>3.2</v>
      </c>
      <c r="L186" s="5" t="b">
        <v>1</v>
      </c>
      <c r="M186" s="10">
        <v>0.78</v>
      </c>
      <c r="N186" s="4" t="s">
        <v>64</v>
      </c>
      <c r="O186" s="4" t="s">
        <v>33</v>
      </c>
      <c r="P186" s="5">
        <v>4</v>
      </c>
      <c r="Q186" s="5">
        <v>1</v>
      </c>
      <c r="R186" s="4" t="str">
        <f>IF(global_freelancer_raw!$Q186 &lt; 7, "Short Duration", IF(global_freelancer_raw!$Q186 &lt;= 12, "Medium Duration", "Long Duration"))</f>
        <v>Short Duration</v>
      </c>
      <c r="S186" s="47" t="str">
        <f>IF(global_freelancer_raw!$M186 &lt;= 50%, "POOR", IF(global_freelancer_raw!$M186 &lt;= 70%, "GOOD", "EXCELLENT"))</f>
        <v>EXCELLENT</v>
      </c>
    </row>
    <row r="187" spans="1:19" x14ac:dyDescent="0.3">
      <c r="A187" s="48" t="s">
        <v>442</v>
      </c>
      <c r="B187" s="7" t="s">
        <v>443</v>
      </c>
      <c r="C187" s="7" t="s">
        <v>91</v>
      </c>
      <c r="D187" s="8">
        <v>41</v>
      </c>
      <c r="E187" s="8" t="str" cm="1">
        <f t="array" ref="E187">INDEX(global_freelancer_raw!$C$2:$C$1001, MODE(MATCH(global_freelancer_raw!$C$2:$C$1001, global_freelancer_raw!$C$2:$C$1001, 0)))</f>
        <v>Male</v>
      </c>
      <c r="F187" s="7" t="s">
        <v>179</v>
      </c>
      <c r="G187" s="7" t="s">
        <v>68</v>
      </c>
      <c r="H187" s="7" t="s">
        <v>106</v>
      </c>
      <c r="I187" s="8">
        <v>21</v>
      </c>
      <c r="J187" s="64">
        <v>50</v>
      </c>
      <c r="K187" s="8">
        <v>3.3</v>
      </c>
      <c r="L187" s="8" t="b">
        <v>1</v>
      </c>
      <c r="M187" s="49">
        <v>0.65</v>
      </c>
      <c r="N187" s="7" t="s">
        <v>60</v>
      </c>
      <c r="O187" s="7" t="s">
        <v>22</v>
      </c>
      <c r="P187" s="8">
        <v>20</v>
      </c>
      <c r="Q187" s="8">
        <v>4</v>
      </c>
      <c r="R187" s="7" t="str">
        <f>IF(global_freelancer_raw!$Q187 &lt; 7, "Short Duration", IF(global_freelancer_raw!$Q187 &lt;= 12, "Medium Duration", "Long Duration"))</f>
        <v>Short Duration</v>
      </c>
      <c r="S187" s="50" t="str">
        <f>IF(global_freelancer_raw!$M187 &lt;= 50%, "POOR", IF(global_freelancer_raw!$M187 &lt;= 70%, "GOOD", "EXCELLENT"))</f>
        <v>GOOD</v>
      </c>
    </row>
    <row r="188" spans="1:19" x14ac:dyDescent="0.3">
      <c r="A188" s="46" t="s">
        <v>444</v>
      </c>
      <c r="B188" s="4" t="s">
        <v>445</v>
      </c>
      <c r="C188" s="4" t="s">
        <v>91</v>
      </c>
      <c r="D188" s="5">
        <v>54</v>
      </c>
      <c r="E188" s="5" t="str" cm="1">
        <f t="array" ref="E188">INDEX(global_freelancer_raw!$C$2:$C$1001, MODE(MATCH(global_freelancer_raw!$C$2:$C$1001, global_freelancer_raw!$C$2:$C$1001, 0)))</f>
        <v>Male</v>
      </c>
      <c r="F188" s="4" t="s">
        <v>58</v>
      </c>
      <c r="G188" s="4" t="s">
        <v>59</v>
      </c>
      <c r="H188" s="4" t="s">
        <v>36</v>
      </c>
      <c r="I188" s="5">
        <v>0</v>
      </c>
      <c r="J188" s="63">
        <v>20</v>
      </c>
      <c r="K188" s="5">
        <v>4.9000000000000004</v>
      </c>
      <c r="L188" s="5" t="s">
        <v>2071</v>
      </c>
      <c r="M188" s="10">
        <v>0.79</v>
      </c>
      <c r="N188" s="4" t="s">
        <v>21</v>
      </c>
      <c r="O188" s="4" t="s">
        <v>22</v>
      </c>
      <c r="P188" s="5">
        <v>2</v>
      </c>
      <c r="Q188" s="5">
        <v>4</v>
      </c>
      <c r="R188" s="4" t="str">
        <f>IF(global_freelancer_raw!$Q188 &lt; 7, "Short Duration", IF(global_freelancer_raw!$Q188 &lt;= 12, "Medium Duration", "Long Duration"))</f>
        <v>Short Duration</v>
      </c>
      <c r="S188" s="47" t="str">
        <f>IF(global_freelancer_raw!$M188 &lt;= 50%, "POOR", IF(global_freelancer_raw!$M188 &lt;= 70%, "GOOD", "EXCELLENT"))</f>
        <v>EXCELLENT</v>
      </c>
    </row>
    <row r="189" spans="1:19" x14ac:dyDescent="0.3">
      <c r="A189" s="48" t="s">
        <v>446</v>
      </c>
      <c r="B189" s="7" t="s">
        <v>447</v>
      </c>
      <c r="C189" s="7" t="s">
        <v>91</v>
      </c>
      <c r="D189" s="8">
        <v>50</v>
      </c>
      <c r="E189" s="8" t="str" cm="1">
        <f t="array" ref="E189">INDEX(global_freelancer_raw!$C$2:$C$1001, MODE(MATCH(global_freelancer_raw!$C$2:$C$1001, global_freelancer_raw!$C$2:$C$1001, 0)))</f>
        <v>Male</v>
      </c>
      <c r="F189" s="7" t="s">
        <v>168</v>
      </c>
      <c r="G189" s="7" t="s">
        <v>68</v>
      </c>
      <c r="H189" s="7" t="s">
        <v>49</v>
      </c>
      <c r="I189" s="8">
        <v>6</v>
      </c>
      <c r="J189" s="64">
        <v>30</v>
      </c>
      <c r="K189" s="8">
        <v>2.2000000000000002</v>
      </c>
      <c r="L189" s="8" t="b">
        <v>1</v>
      </c>
      <c r="M189" s="49">
        <v>0.95</v>
      </c>
      <c r="N189" s="7" t="s">
        <v>21</v>
      </c>
      <c r="O189" s="7" t="s">
        <v>22</v>
      </c>
      <c r="P189" s="8">
        <v>13</v>
      </c>
      <c r="Q189" s="8">
        <v>2</v>
      </c>
      <c r="R189" s="7" t="str">
        <f>IF(global_freelancer_raw!$Q189 &lt; 7, "Short Duration", IF(global_freelancer_raw!$Q189 &lt;= 12, "Medium Duration", "Long Duration"))</f>
        <v>Short Duration</v>
      </c>
      <c r="S189" s="50" t="str">
        <f>IF(global_freelancer_raw!$M189 &lt;= 50%, "POOR", IF(global_freelancer_raw!$M189 &lt;= 70%, "GOOD", "EXCELLENT"))</f>
        <v>EXCELLENT</v>
      </c>
    </row>
    <row r="190" spans="1:19" x14ac:dyDescent="0.3">
      <c r="A190" s="46" t="s">
        <v>448</v>
      </c>
      <c r="B190" s="4" t="s">
        <v>449</v>
      </c>
      <c r="C190" s="4" t="s">
        <v>91</v>
      </c>
      <c r="D190" s="5">
        <v>48</v>
      </c>
      <c r="E190" s="5" t="str" cm="1">
        <f t="array" ref="E190">INDEX(global_freelancer_raw!$C$2:$C$1001, MODE(MATCH(global_freelancer_raw!$C$2:$C$1001, global_freelancer_raw!$C$2:$C$1001, 0)))</f>
        <v>Male</v>
      </c>
      <c r="F190" s="4" t="s">
        <v>100</v>
      </c>
      <c r="G190" s="4" t="s">
        <v>101</v>
      </c>
      <c r="H190" s="4" t="s">
        <v>106</v>
      </c>
      <c r="I190" s="5">
        <v>18</v>
      </c>
      <c r="J190" s="63">
        <v>40</v>
      </c>
      <c r="K190" s="5">
        <v>2.5125695216907653</v>
      </c>
      <c r="L190" s="5" t="b">
        <v>1</v>
      </c>
      <c r="M190" s="10">
        <v>0.88</v>
      </c>
      <c r="N190" s="4" t="s">
        <v>64</v>
      </c>
      <c r="O190" s="4" t="s">
        <v>22</v>
      </c>
      <c r="P190" s="5">
        <v>14</v>
      </c>
      <c r="Q190" s="5">
        <v>2</v>
      </c>
      <c r="R190" s="4" t="str">
        <f>IF(global_freelancer_raw!$Q190 &lt; 7, "Short Duration", IF(global_freelancer_raw!$Q190 &lt;= 12, "Medium Duration", "Long Duration"))</f>
        <v>Short Duration</v>
      </c>
      <c r="S190" s="47" t="str">
        <f>IF(global_freelancer_raw!$M190 &lt;= 50%, "POOR", IF(global_freelancer_raw!$M190 &lt;= 70%, "GOOD", "EXCELLENT"))</f>
        <v>EXCELLENT</v>
      </c>
    </row>
    <row r="191" spans="1:19" x14ac:dyDescent="0.3">
      <c r="A191" s="48" t="s">
        <v>450</v>
      </c>
      <c r="B191" s="7" t="s">
        <v>451</v>
      </c>
      <c r="C191" s="7" t="s">
        <v>72</v>
      </c>
      <c r="D191" s="8">
        <v>49</v>
      </c>
      <c r="E191" s="8" t="str" cm="1">
        <f t="array" ref="E191">INDEX(global_freelancer_raw!$C$2:$C$1001, MODE(MATCH(global_freelancer_raw!$C$2:$C$1001, global_freelancer_raw!$C$2:$C$1001, 0)))</f>
        <v>Male</v>
      </c>
      <c r="F191" s="7" t="s">
        <v>168</v>
      </c>
      <c r="G191" s="7" t="s">
        <v>68</v>
      </c>
      <c r="H191" s="7" t="s">
        <v>32</v>
      </c>
      <c r="I191" s="8" t="s">
        <v>2072</v>
      </c>
      <c r="J191" s="64">
        <v>52.461368653421637</v>
      </c>
      <c r="K191" s="8">
        <v>1.8</v>
      </c>
      <c r="L191" s="8" t="b">
        <v>0</v>
      </c>
      <c r="M191" s="49">
        <v>0.79</v>
      </c>
      <c r="N191" s="7" t="s">
        <v>21</v>
      </c>
      <c r="O191" s="7" t="s">
        <v>55</v>
      </c>
      <c r="P191" s="8">
        <v>5</v>
      </c>
      <c r="Q191" s="8">
        <v>5</v>
      </c>
      <c r="R191" s="7" t="str">
        <f>IF(global_freelancer_raw!$Q191 &lt; 7, "Short Duration", IF(global_freelancer_raw!$Q191 &lt;= 12, "Medium Duration", "Long Duration"))</f>
        <v>Short Duration</v>
      </c>
      <c r="S191" s="50" t="str">
        <f>IF(global_freelancer_raw!$M191 &lt;= 50%, "POOR", IF(global_freelancer_raw!$M191 &lt;= 70%, "GOOD", "EXCELLENT"))</f>
        <v>EXCELLENT</v>
      </c>
    </row>
    <row r="192" spans="1:19" x14ac:dyDescent="0.3">
      <c r="A192" s="46" t="s">
        <v>452</v>
      </c>
      <c r="B192" s="4" t="s">
        <v>453</v>
      </c>
      <c r="C192" s="4" t="s">
        <v>91</v>
      </c>
      <c r="D192" s="5">
        <v>21</v>
      </c>
      <c r="E192" s="5" t="str" cm="1">
        <f t="array" ref="E192">INDEX(global_freelancer_raw!$C$2:$C$1001, MODE(MATCH(global_freelancer_raw!$C$2:$C$1001, global_freelancer_raw!$C$2:$C$1001, 0)))</f>
        <v>Male</v>
      </c>
      <c r="F192" s="4" t="s">
        <v>104</v>
      </c>
      <c r="G192" s="4" t="s">
        <v>105</v>
      </c>
      <c r="H192" s="4" t="s">
        <v>32</v>
      </c>
      <c r="I192" s="5">
        <v>1</v>
      </c>
      <c r="J192" s="63">
        <v>75</v>
      </c>
      <c r="K192" s="5">
        <v>4.5999999999999996</v>
      </c>
      <c r="L192" s="5" t="b">
        <v>0</v>
      </c>
      <c r="M192" s="10">
        <v>0.92</v>
      </c>
      <c r="N192" s="4" t="s">
        <v>21</v>
      </c>
      <c r="O192" s="4" t="s">
        <v>22</v>
      </c>
      <c r="P192" s="5">
        <v>2</v>
      </c>
      <c r="Q192" s="5">
        <v>1</v>
      </c>
      <c r="R192" s="4" t="str">
        <f>IF(global_freelancer_raw!$Q192 &lt; 7, "Short Duration", IF(global_freelancer_raw!$Q192 &lt;= 12, "Medium Duration", "Long Duration"))</f>
        <v>Short Duration</v>
      </c>
      <c r="S192" s="47" t="str">
        <f>IF(global_freelancer_raw!$M192 &lt;= 50%, "POOR", IF(global_freelancer_raw!$M192 &lt;= 70%, "GOOD", "EXCELLENT"))</f>
        <v>EXCELLENT</v>
      </c>
    </row>
    <row r="193" spans="1:19" x14ac:dyDescent="0.3">
      <c r="A193" s="48" t="s">
        <v>454</v>
      </c>
      <c r="B193" s="7" t="s">
        <v>455</v>
      </c>
      <c r="C193" s="7" t="s">
        <v>91</v>
      </c>
      <c r="D193" s="8">
        <v>58</v>
      </c>
      <c r="E193" s="8" t="str" cm="1">
        <f t="array" ref="E193">INDEX(global_freelancer_raw!$C$2:$C$1001, MODE(MATCH(global_freelancer_raw!$C$2:$C$1001, global_freelancer_raw!$C$2:$C$1001, 0)))</f>
        <v>Male</v>
      </c>
      <c r="F193" s="7" t="s">
        <v>25</v>
      </c>
      <c r="G193" s="7" t="s">
        <v>26</v>
      </c>
      <c r="H193" s="7" t="s">
        <v>32</v>
      </c>
      <c r="I193" s="8">
        <v>20</v>
      </c>
      <c r="J193" s="64">
        <v>75</v>
      </c>
      <c r="K193" s="8">
        <v>2.8</v>
      </c>
      <c r="L193" s="8" t="b">
        <v>0</v>
      </c>
      <c r="M193" s="49">
        <v>0.75</v>
      </c>
      <c r="N193" s="7" t="s">
        <v>64</v>
      </c>
      <c r="O193" s="7" t="s">
        <v>55</v>
      </c>
      <c r="P193" s="8">
        <v>13</v>
      </c>
      <c r="Q193" s="8">
        <v>1</v>
      </c>
      <c r="R193" s="7" t="str">
        <f>IF(global_freelancer_raw!$Q193 &lt; 7, "Short Duration", IF(global_freelancer_raw!$Q193 &lt;= 12, "Medium Duration", "Long Duration"))</f>
        <v>Short Duration</v>
      </c>
      <c r="S193" s="50" t="str">
        <f>IF(global_freelancer_raw!$M193 &lt;= 50%, "POOR", IF(global_freelancer_raw!$M193 &lt;= 70%, "GOOD", "EXCELLENT"))</f>
        <v>EXCELLENT</v>
      </c>
    </row>
    <row r="194" spans="1:19" x14ac:dyDescent="0.3">
      <c r="A194" s="46" t="s">
        <v>456</v>
      </c>
      <c r="B194" s="4" t="s">
        <v>251</v>
      </c>
      <c r="C194" s="4" t="s">
        <v>91</v>
      </c>
      <c r="D194" s="5">
        <v>41</v>
      </c>
      <c r="E194" s="5" t="str" cm="1">
        <f t="array" ref="E194">INDEX(global_freelancer_raw!$C$2:$C$1001, MODE(MATCH(global_freelancer_raw!$C$2:$C$1001, global_freelancer_raw!$C$2:$C$1001, 0)))</f>
        <v>Male</v>
      </c>
      <c r="F194" s="4" t="s">
        <v>18</v>
      </c>
      <c r="G194" s="4" t="s">
        <v>19</v>
      </c>
      <c r="H194" s="4" t="s">
        <v>84</v>
      </c>
      <c r="I194" s="5" t="s">
        <v>2072</v>
      </c>
      <c r="J194" s="63">
        <v>30</v>
      </c>
      <c r="K194" s="5">
        <v>1.4</v>
      </c>
      <c r="L194" s="5" t="b">
        <v>0</v>
      </c>
      <c r="M194" s="10">
        <v>0.74</v>
      </c>
      <c r="N194" s="4" t="s">
        <v>60</v>
      </c>
      <c r="O194" s="4" t="s">
        <v>55</v>
      </c>
      <c r="P194" s="5">
        <v>2</v>
      </c>
      <c r="Q194" s="5">
        <v>4</v>
      </c>
      <c r="R194" s="4" t="str">
        <f>IF(global_freelancer_raw!$Q194 &lt; 7, "Short Duration", IF(global_freelancer_raw!$Q194 &lt;= 12, "Medium Duration", "Long Duration"))</f>
        <v>Short Duration</v>
      </c>
      <c r="S194" s="47" t="str">
        <f>IF(global_freelancer_raw!$M194 &lt;= 50%, "POOR", IF(global_freelancer_raw!$M194 &lt;= 70%, "GOOD", "EXCELLENT"))</f>
        <v>EXCELLENT</v>
      </c>
    </row>
    <row r="195" spans="1:19" x14ac:dyDescent="0.3">
      <c r="A195" s="48" t="s">
        <v>457</v>
      </c>
      <c r="B195" s="7" t="s">
        <v>458</v>
      </c>
      <c r="C195" s="7" t="s">
        <v>72</v>
      </c>
      <c r="D195" s="8">
        <v>58</v>
      </c>
      <c r="E195" s="8" t="str" cm="1">
        <f t="array" ref="E195">INDEX(global_freelancer_raw!$C$2:$C$1001, MODE(MATCH(global_freelancer_raw!$C$2:$C$1001, global_freelancer_raw!$C$2:$C$1001, 0)))</f>
        <v>Male</v>
      </c>
      <c r="F195" s="7" t="s">
        <v>115</v>
      </c>
      <c r="G195" s="7" t="s">
        <v>116</v>
      </c>
      <c r="H195" s="7" t="s">
        <v>20</v>
      </c>
      <c r="I195" s="8">
        <v>25</v>
      </c>
      <c r="J195" s="64">
        <v>30</v>
      </c>
      <c r="K195" s="8">
        <v>4.2</v>
      </c>
      <c r="L195" s="8" t="b">
        <v>1</v>
      </c>
      <c r="M195" s="49">
        <v>0.71</v>
      </c>
      <c r="N195" s="7" t="s">
        <v>21</v>
      </c>
      <c r="O195" s="7" t="s">
        <v>28</v>
      </c>
      <c r="P195" s="8">
        <v>11</v>
      </c>
      <c r="Q195" s="8">
        <v>13</v>
      </c>
      <c r="R195" s="7" t="str">
        <f>IF(global_freelancer_raw!$Q195 &lt; 7, "Short Duration", IF(global_freelancer_raw!$Q195 &lt;= 12, "Medium Duration", "Long Duration"))</f>
        <v>Long Duration</v>
      </c>
      <c r="S195" s="50" t="str">
        <f>IF(global_freelancer_raw!$M195 &lt;= 50%, "POOR", IF(global_freelancer_raw!$M195 &lt;= 70%, "GOOD", "EXCELLENT"))</f>
        <v>EXCELLENT</v>
      </c>
    </row>
    <row r="196" spans="1:19" x14ac:dyDescent="0.3">
      <c r="A196" s="46" t="s">
        <v>459</v>
      </c>
      <c r="B196" s="4" t="s">
        <v>460</v>
      </c>
      <c r="C196" s="4" t="s">
        <v>72</v>
      </c>
      <c r="D196" s="5">
        <v>50</v>
      </c>
      <c r="E196" s="5" t="str" cm="1">
        <f t="array" ref="E196">INDEX(global_freelancer_raw!$C$2:$C$1001, MODE(MATCH(global_freelancer_raw!$C$2:$C$1001, global_freelancer_raw!$C$2:$C$1001, 0)))</f>
        <v>Male</v>
      </c>
      <c r="F196" s="4" t="s">
        <v>144</v>
      </c>
      <c r="G196" s="4" t="s">
        <v>145</v>
      </c>
      <c r="H196" s="4" t="s">
        <v>32</v>
      </c>
      <c r="I196" s="5">
        <v>20</v>
      </c>
      <c r="J196" s="63">
        <v>40</v>
      </c>
      <c r="K196" s="5">
        <v>3.6</v>
      </c>
      <c r="L196" s="5" t="b">
        <v>1</v>
      </c>
      <c r="M196" s="10">
        <v>0.89</v>
      </c>
      <c r="N196" s="4" t="s">
        <v>21</v>
      </c>
      <c r="O196" s="4" t="s">
        <v>55</v>
      </c>
      <c r="P196" s="5">
        <v>17</v>
      </c>
      <c r="Q196" s="5">
        <v>2</v>
      </c>
      <c r="R196" s="4" t="str">
        <f>IF(global_freelancer_raw!$Q196 &lt; 7, "Short Duration", IF(global_freelancer_raw!$Q196 &lt;= 12, "Medium Duration", "Long Duration"))</f>
        <v>Short Duration</v>
      </c>
      <c r="S196" s="47" t="str">
        <f>IF(global_freelancer_raw!$M196 &lt;= 50%, "POOR", IF(global_freelancer_raw!$M196 &lt;= 70%, "GOOD", "EXCELLENT"))</f>
        <v>EXCELLENT</v>
      </c>
    </row>
    <row r="197" spans="1:19" x14ac:dyDescent="0.3">
      <c r="A197" s="48" t="s">
        <v>461</v>
      </c>
      <c r="B197" s="7" t="s">
        <v>462</v>
      </c>
      <c r="C197" s="7" t="s">
        <v>91</v>
      </c>
      <c r="D197" s="8">
        <v>52</v>
      </c>
      <c r="E197" s="8" t="str" cm="1">
        <f t="array" ref="E197">INDEX(global_freelancer_raw!$C$2:$C$1001, MODE(MATCH(global_freelancer_raw!$C$2:$C$1001, global_freelancer_raw!$C$2:$C$1001, 0)))</f>
        <v>Male</v>
      </c>
      <c r="F197" s="7" t="s">
        <v>47</v>
      </c>
      <c r="G197" s="7" t="s">
        <v>48</v>
      </c>
      <c r="H197" s="7" t="s">
        <v>36</v>
      </c>
      <c r="I197" s="8">
        <v>33</v>
      </c>
      <c r="J197" s="64">
        <v>100</v>
      </c>
      <c r="K197" s="8">
        <v>1.6</v>
      </c>
      <c r="L197" s="8" t="s">
        <v>2071</v>
      </c>
      <c r="M197" s="49">
        <v>0.66</v>
      </c>
      <c r="N197" s="7" t="s">
        <v>21</v>
      </c>
      <c r="O197" s="7" t="s">
        <v>33</v>
      </c>
      <c r="P197" s="8">
        <v>14</v>
      </c>
      <c r="Q197" s="8">
        <v>17</v>
      </c>
      <c r="R197" s="7" t="str">
        <f>IF(global_freelancer_raw!$Q197 &lt; 7, "Short Duration", IF(global_freelancer_raw!$Q197 &lt;= 12, "Medium Duration", "Long Duration"))</f>
        <v>Long Duration</v>
      </c>
      <c r="S197" s="50" t="str">
        <f>IF(global_freelancer_raw!$M197 &lt;= 50%, "POOR", IF(global_freelancer_raw!$M197 &lt;= 70%, "GOOD", "EXCELLENT"))</f>
        <v>GOOD</v>
      </c>
    </row>
    <row r="198" spans="1:19" x14ac:dyDescent="0.3">
      <c r="A198" s="46" t="s">
        <v>463</v>
      </c>
      <c r="B198" s="4" t="s">
        <v>464</v>
      </c>
      <c r="C198" s="4" t="s">
        <v>91</v>
      </c>
      <c r="D198" s="5">
        <v>34</v>
      </c>
      <c r="E198" s="5" t="str" cm="1">
        <f t="array" ref="E198">INDEX(global_freelancer_raw!$C$2:$C$1001, MODE(MATCH(global_freelancer_raw!$C$2:$C$1001, global_freelancer_raw!$C$2:$C$1001, 0)))</f>
        <v>Male</v>
      </c>
      <c r="F198" s="4" t="s">
        <v>41</v>
      </c>
      <c r="G198" s="4" t="s">
        <v>42</v>
      </c>
      <c r="H198" s="4" t="s">
        <v>49</v>
      </c>
      <c r="I198" s="5">
        <v>6</v>
      </c>
      <c r="J198" s="63">
        <v>100</v>
      </c>
      <c r="K198" s="5">
        <v>2</v>
      </c>
      <c r="L198" s="5" t="b">
        <v>0</v>
      </c>
      <c r="M198" s="10">
        <v>0.79</v>
      </c>
      <c r="N198" s="4" t="s">
        <v>44</v>
      </c>
      <c r="O198" s="4" t="s">
        <v>55</v>
      </c>
      <c r="P198" s="5">
        <v>13</v>
      </c>
      <c r="Q198" s="5">
        <v>1</v>
      </c>
      <c r="R198" s="4" t="str">
        <f>IF(global_freelancer_raw!$Q198 &lt; 7, "Short Duration", IF(global_freelancer_raw!$Q198 &lt;= 12, "Medium Duration", "Long Duration"))</f>
        <v>Short Duration</v>
      </c>
      <c r="S198" s="47" t="str">
        <f>IF(global_freelancer_raw!$M198 &lt;= 50%, "POOR", IF(global_freelancer_raw!$M198 &lt;= 70%, "GOOD", "EXCELLENT"))</f>
        <v>EXCELLENT</v>
      </c>
    </row>
    <row r="199" spans="1:19" x14ac:dyDescent="0.3">
      <c r="A199" s="48" t="s">
        <v>465</v>
      </c>
      <c r="B199" s="7" t="s">
        <v>466</v>
      </c>
      <c r="C199" s="7" t="s">
        <v>91</v>
      </c>
      <c r="D199" s="8">
        <v>32</v>
      </c>
      <c r="E199" s="8" t="str" cm="1">
        <f t="array" ref="E199">INDEX(global_freelancer_raw!$C$2:$C$1001, MODE(MATCH(global_freelancer_raw!$C$2:$C$1001, global_freelancer_raw!$C$2:$C$1001, 0)))</f>
        <v>Male</v>
      </c>
      <c r="F199" s="7" t="s">
        <v>126</v>
      </c>
      <c r="G199" s="7" t="s">
        <v>127</v>
      </c>
      <c r="H199" s="7" t="s">
        <v>106</v>
      </c>
      <c r="I199" s="8">
        <v>11</v>
      </c>
      <c r="J199" s="64">
        <v>40</v>
      </c>
      <c r="K199" s="8">
        <v>4.3</v>
      </c>
      <c r="L199" s="8" t="b">
        <v>1</v>
      </c>
      <c r="M199" s="49">
        <v>0.86</v>
      </c>
      <c r="N199" s="7" t="s">
        <v>64</v>
      </c>
      <c r="O199" s="7" t="s">
        <v>28</v>
      </c>
      <c r="P199" s="8">
        <v>9</v>
      </c>
      <c r="Q199" s="8">
        <v>2</v>
      </c>
      <c r="R199" s="7" t="str">
        <f>IF(global_freelancer_raw!$Q199 &lt; 7, "Short Duration", IF(global_freelancer_raw!$Q199 &lt;= 12, "Medium Duration", "Long Duration"))</f>
        <v>Short Duration</v>
      </c>
      <c r="S199" s="50" t="str">
        <f>IF(global_freelancer_raw!$M199 &lt;= 50%, "POOR", IF(global_freelancer_raw!$M199 &lt;= 70%, "GOOD", "EXCELLENT"))</f>
        <v>EXCELLENT</v>
      </c>
    </row>
    <row r="200" spans="1:19" x14ac:dyDescent="0.3">
      <c r="A200" s="46" t="s">
        <v>467</v>
      </c>
      <c r="B200" s="4" t="s">
        <v>468</v>
      </c>
      <c r="C200" s="4" t="s">
        <v>72</v>
      </c>
      <c r="D200" s="5">
        <v>50</v>
      </c>
      <c r="E200" s="5" t="str" cm="1">
        <f t="array" ref="E200">INDEX(global_freelancer_raw!$C$2:$C$1001, MODE(MATCH(global_freelancer_raw!$C$2:$C$1001, global_freelancer_raw!$C$2:$C$1001, 0)))</f>
        <v>Male</v>
      </c>
      <c r="F200" s="4" t="s">
        <v>87</v>
      </c>
      <c r="G200" s="4" t="s">
        <v>88</v>
      </c>
      <c r="H200" s="4" t="s">
        <v>32</v>
      </c>
      <c r="I200" s="5">
        <v>28</v>
      </c>
      <c r="J200" s="63">
        <v>100</v>
      </c>
      <c r="K200" s="5">
        <v>4.9000000000000004</v>
      </c>
      <c r="L200" s="5" t="b">
        <v>1</v>
      </c>
      <c r="M200" s="10">
        <v>0.86</v>
      </c>
      <c r="N200" s="4" t="s">
        <v>44</v>
      </c>
      <c r="O200" s="4" t="s">
        <v>55</v>
      </c>
      <c r="P200" s="5">
        <v>12</v>
      </c>
      <c r="Q200" s="5">
        <v>3</v>
      </c>
      <c r="R200" s="4" t="str">
        <f>IF(global_freelancer_raw!$Q200 &lt; 7, "Short Duration", IF(global_freelancer_raw!$Q200 &lt;= 12, "Medium Duration", "Long Duration"))</f>
        <v>Short Duration</v>
      </c>
      <c r="S200" s="47" t="str">
        <f>IF(global_freelancer_raw!$M200 &lt;= 50%, "POOR", IF(global_freelancer_raw!$M200 &lt;= 70%, "GOOD", "EXCELLENT"))</f>
        <v>EXCELLENT</v>
      </c>
    </row>
    <row r="201" spans="1:19" x14ac:dyDescent="0.3">
      <c r="A201" s="48" t="s">
        <v>469</v>
      </c>
      <c r="B201" s="7" t="s">
        <v>470</v>
      </c>
      <c r="C201" s="7" t="s">
        <v>72</v>
      </c>
      <c r="D201" s="8">
        <v>39</v>
      </c>
      <c r="E201" s="8" t="str" cm="1">
        <f t="array" ref="E201">INDEX(global_freelancer_raw!$C$2:$C$1001, MODE(MATCH(global_freelancer_raw!$C$2:$C$1001, global_freelancer_raw!$C$2:$C$1001, 0)))</f>
        <v>Male</v>
      </c>
      <c r="F201" s="7" t="s">
        <v>67</v>
      </c>
      <c r="G201" s="7" t="s">
        <v>68</v>
      </c>
      <c r="H201" s="7" t="s">
        <v>49</v>
      </c>
      <c r="I201" s="8">
        <v>11</v>
      </c>
      <c r="J201" s="64">
        <v>100</v>
      </c>
      <c r="K201" s="8">
        <v>3.5</v>
      </c>
      <c r="L201" s="8" t="b">
        <v>1</v>
      </c>
      <c r="M201" s="49">
        <v>0.82</v>
      </c>
      <c r="N201" s="7" t="s">
        <v>64</v>
      </c>
      <c r="O201" s="7" t="s">
        <v>33</v>
      </c>
      <c r="P201" s="8">
        <v>12</v>
      </c>
      <c r="Q201" s="8">
        <v>2</v>
      </c>
      <c r="R201" s="7" t="str">
        <f>IF(global_freelancer_raw!$Q201 &lt; 7, "Short Duration", IF(global_freelancer_raw!$Q201 &lt;= 12, "Medium Duration", "Long Duration"))</f>
        <v>Short Duration</v>
      </c>
      <c r="S201" s="50" t="str">
        <f>IF(global_freelancer_raw!$M201 &lt;= 50%, "POOR", IF(global_freelancer_raw!$M201 &lt;= 70%, "GOOD", "EXCELLENT"))</f>
        <v>EXCELLENT</v>
      </c>
    </row>
    <row r="202" spans="1:19" x14ac:dyDescent="0.3">
      <c r="A202" s="46" t="s">
        <v>471</v>
      </c>
      <c r="B202" s="4" t="s">
        <v>472</v>
      </c>
      <c r="C202" s="4" t="s">
        <v>72</v>
      </c>
      <c r="D202" s="5">
        <v>25</v>
      </c>
      <c r="E202" s="5" t="str" cm="1">
        <f t="array" ref="E202">INDEX(global_freelancer_raw!$C$2:$C$1001, MODE(MATCH(global_freelancer_raw!$C$2:$C$1001, global_freelancer_raw!$C$2:$C$1001, 0)))</f>
        <v>Male</v>
      </c>
      <c r="F202" s="4" t="s">
        <v>179</v>
      </c>
      <c r="G202" s="4" t="s">
        <v>68</v>
      </c>
      <c r="H202" s="4" t="s">
        <v>43</v>
      </c>
      <c r="I202" s="5">
        <v>2</v>
      </c>
      <c r="J202" s="63">
        <v>100</v>
      </c>
      <c r="K202" s="5">
        <v>2.5</v>
      </c>
      <c r="L202" s="5" t="b">
        <v>0</v>
      </c>
      <c r="M202" s="10">
        <v>0.87</v>
      </c>
      <c r="N202" s="4" t="s">
        <v>60</v>
      </c>
      <c r="O202" s="4" t="s">
        <v>33</v>
      </c>
      <c r="P202" s="5">
        <v>1</v>
      </c>
      <c r="Q202" s="5">
        <v>1</v>
      </c>
      <c r="R202" s="4" t="str">
        <f>IF(global_freelancer_raw!$Q202 &lt; 7, "Short Duration", IF(global_freelancer_raw!$Q202 &lt;= 12, "Medium Duration", "Long Duration"))</f>
        <v>Short Duration</v>
      </c>
      <c r="S202" s="47" t="str">
        <f>IF(global_freelancer_raw!$M202 &lt;= 50%, "POOR", IF(global_freelancer_raw!$M202 &lt;= 70%, "GOOD", "EXCELLENT"))</f>
        <v>EXCELLENT</v>
      </c>
    </row>
    <row r="203" spans="1:19" x14ac:dyDescent="0.3">
      <c r="A203" s="48" t="s">
        <v>473</v>
      </c>
      <c r="B203" s="7" t="s">
        <v>474</v>
      </c>
      <c r="C203" s="7" t="s">
        <v>72</v>
      </c>
      <c r="D203" s="8">
        <v>55</v>
      </c>
      <c r="E203" s="8" t="str" cm="1">
        <f t="array" ref="E203">INDEX(global_freelancer_raw!$C$2:$C$1001, MODE(MATCH(global_freelancer_raw!$C$2:$C$1001, global_freelancer_raw!$C$2:$C$1001, 0)))</f>
        <v>Male</v>
      </c>
      <c r="F203" s="7" t="s">
        <v>164</v>
      </c>
      <c r="G203" s="7" t="s">
        <v>165</v>
      </c>
      <c r="H203" s="7" t="s">
        <v>106</v>
      </c>
      <c r="I203" s="8">
        <v>7</v>
      </c>
      <c r="J203" s="64">
        <v>100</v>
      </c>
      <c r="K203" s="8">
        <v>1.7</v>
      </c>
      <c r="L203" s="8" t="b">
        <v>1</v>
      </c>
      <c r="M203" s="49">
        <v>0.8</v>
      </c>
      <c r="N203" s="7" t="s">
        <v>60</v>
      </c>
      <c r="O203" s="7" t="s">
        <v>33</v>
      </c>
      <c r="P203" s="8">
        <v>14</v>
      </c>
      <c r="Q203" s="8">
        <v>4</v>
      </c>
      <c r="R203" s="7" t="str">
        <f>IF(global_freelancer_raw!$Q203 &lt; 7, "Short Duration", IF(global_freelancer_raw!$Q203 &lt;= 12, "Medium Duration", "Long Duration"))</f>
        <v>Short Duration</v>
      </c>
      <c r="S203" s="50" t="str">
        <f>IF(global_freelancer_raw!$M203 &lt;= 50%, "POOR", IF(global_freelancer_raw!$M203 &lt;= 70%, "GOOD", "EXCELLENT"))</f>
        <v>EXCELLENT</v>
      </c>
    </row>
    <row r="204" spans="1:19" x14ac:dyDescent="0.3">
      <c r="A204" s="46" t="s">
        <v>475</v>
      </c>
      <c r="B204" s="4" t="s">
        <v>476</v>
      </c>
      <c r="C204" s="4" t="s">
        <v>91</v>
      </c>
      <c r="D204" s="5">
        <v>42</v>
      </c>
      <c r="E204" s="5" t="str" cm="1">
        <f t="array" ref="E204">INDEX(global_freelancer_raw!$C$2:$C$1001, MODE(MATCH(global_freelancer_raw!$C$2:$C$1001, global_freelancer_raw!$C$2:$C$1001, 0)))</f>
        <v>Male</v>
      </c>
      <c r="F204" s="4" t="s">
        <v>18</v>
      </c>
      <c r="G204" s="4" t="s">
        <v>19</v>
      </c>
      <c r="H204" s="4" t="s">
        <v>84</v>
      </c>
      <c r="I204" s="5">
        <v>10</v>
      </c>
      <c r="J204" s="63">
        <v>100</v>
      </c>
      <c r="K204" s="5">
        <v>4.5999999999999996</v>
      </c>
      <c r="L204" s="5" t="b">
        <v>1</v>
      </c>
      <c r="M204" s="10">
        <v>0.71</v>
      </c>
      <c r="N204" s="4" t="s">
        <v>21</v>
      </c>
      <c r="O204" s="4" t="s">
        <v>28</v>
      </c>
      <c r="P204" s="5">
        <v>15</v>
      </c>
      <c r="Q204" s="5">
        <v>10</v>
      </c>
      <c r="R204" s="4" t="str">
        <f>IF(global_freelancer_raw!$Q204 &lt; 7, "Short Duration", IF(global_freelancer_raw!$Q204 &lt;= 12, "Medium Duration", "Long Duration"))</f>
        <v>Medium Duration</v>
      </c>
      <c r="S204" s="47" t="str">
        <f>IF(global_freelancer_raw!$M204 &lt;= 50%, "POOR", IF(global_freelancer_raw!$M204 &lt;= 70%, "GOOD", "EXCELLENT"))</f>
        <v>EXCELLENT</v>
      </c>
    </row>
    <row r="205" spans="1:19" x14ac:dyDescent="0.3">
      <c r="A205" s="48" t="s">
        <v>477</v>
      </c>
      <c r="B205" s="7" t="s">
        <v>478</v>
      </c>
      <c r="C205" s="7" t="s">
        <v>91</v>
      </c>
      <c r="D205" s="8">
        <v>43</v>
      </c>
      <c r="E205" s="8" t="str" cm="1">
        <f t="array" ref="E205">INDEX(global_freelancer_raw!$C$2:$C$1001, MODE(MATCH(global_freelancer_raw!$C$2:$C$1001, global_freelancer_raw!$C$2:$C$1001, 0)))</f>
        <v>Male</v>
      </c>
      <c r="F205" s="7" t="s">
        <v>115</v>
      </c>
      <c r="G205" s="7" t="s">
        <v>116</v>
      </c>
      <c r="H205" s="7" t="s">
        <v>27</v>
      </c>
      <c r="I205" s="8">
        <v>6</v>
      </c>
      <c r="J205" s="64">
        <v>50</v>
      </c>
      <c r="K205" s="8">
        <v>2.5125695216907653</v>
      </c>
      <c r="L205" s="8" t="b">
        <v>0</v>
      </c>
      <c r="M205" s="49">
        <v>0.77</v>
      </c>
      <c r="N205" s="7" t="s">
        <v>64</v>
      </c>
      <c r="O205" s="7" t="s">
        <v>28</v>
      </c>
      <c r="P205" s="8">
        <v>6</v>
      </c>
      <c r="Q205" s="8">
        <v>9</v>
      </c>
      <c r="R205" s="7" t="str">
        <f>IF(global_freelancer_raw!$Q205 &lt; 7, "Short Duration", IF(global_freelancer_raw!$Q205 &lt;= 12, "Medium Duration", "Long Duration"))</f>
        <v>Medium Duration</v>
      </c>
      <c r="S205" s="50" t="str">
        <f>IF(global_freelancer_raw!$M205 &lt;= 50%, "POOR", IF(global_freelancer_raw!$M205 &lt;= 70%, "GOOD", "EXCELLENT"))</f>
        <v>EXCELLENT</v>
      </c>
    </row>
    <row r="206" spans="1:19" x14ac:dyDescent="0.3">
      <c r="A206" s="46" t="s">
        <v>479</v>
      </c>
      <c r="B206" s="4" t="s">
        <v>480</v>
      </c>
      <c r="C206" s="4" t="s">
        <v>91</v>
      </c>
      <c r="D206" s="5">
        <v>54</v>
      </c>
      <c r="E206" s="5" t="str" cm="1">
        <f t="array" ref="E206">INDEX(global_freelancer_raw!$C$2:$C$1001, MODE(MATCH(global_freelancer_raw!$C$2:$C$1001, global_freelancer_raw!$C$2:$C$1001, 0)))</f>
        <v>Male</v>
      </c>
      <c r="F206" s="4" t="s">
        <v>18</v>
      </c>
      <c r="G206" s="4" t="s">
        <v>19</v>
      </c>
      <c r="H206" s="4" t="s">
        <v>84</v>
      </c>
      <c r="I206" s="5">
        <v>29</v>
      </c>
      <c r="J206" s="63">
        <v>30</v>
      </c>
      <c r="K206" s="5">
        <v>1.7</v>
      </c>
      <c r="L206" s="5" t="b">
        <v>0</v>
      </c>
      <c r="M206" s="10">
        <v>0.68</v>
      </c>
      <c r="N206" s="4" t="s">
        <v>60</v>
      </c>
      <c r="O206" s="4" t="s">
        <v>22</v>
      </c>
      <c r="P206" s="5">
        <v>19</v>
      </c>
      <c r="Q206" s="5">
        <v>2</v>
      </c>
      <c r="R206" s="4" t="str">
        <f>IF(global_freelancer_raw!$Q206 &lt; 7, "Short Duration", IF(global_freelancer_raw!$Q206 &lt;= 12, "Medium Duration", "Long Duration"))</f>
        <v>Short Duration</v>
      </c>
      <c r="S206" s="47" t="str">
        <f>IF(global_freelancer_raw!$M206 &lt;= 50%, "POOR", IF(global_freelancer_raw!$M206 &lt;= 70%, "GOOD", "EXCELLENT"))</f>
        <v>GOOD</v>
      </c>
    </row>
    <row r="207" spans="1:19" x14ac:dyDescent="0.3">
      <c r="A207" s="48" t="s">
        <v>481</v>
      </c>
      <c r="B207" s="7" t="s">
        <v>482</v>
      </c>
      <c r="C207" s="7" t="s">
        <v>72</v>
      </c>
      <c r="D207" s="8">
        <v>21</v>
      </c>
      <c r="E207" s="8" t="str" cm="1">
        <f t="array" ref="E207">INDEX(global_freelancer_raw!$C$2:$C$1001, MODE(MATCH(global_freelancer_raw!$C$2:$C$1001, global_freelancer_raw!$C$2:$C$1001, 0)))</f>
        <v>Male</v>
      </c>
      <c r="F207" s="7" t="s">
        <v>130</v>
      </c>
      <c r="G207" s="7" t="s">
        <v>131</v>
      </c>
      <c r="H207" s="7" t="s">
        <v>32</v>
      </c>
      <c r="I207" s="8">
        <v>0</v>
      </c>
      <c r="J207" s="64">
        <v>20</v>
      </c>
      <c r="K207" s="8">
        <v>1.8</v>
      </c>
      <c r="L207" s="8" t="b">
        <v>0</v>
      </c>
      <c r="M207" s="49">
        <v>0.91</v>
      </c>
      <c r="N207" s="7" t="s">
        <v>64</v>
      </c>
      <c r="O207" s="7" t="s">
        <v>28</v>
      </c>
      <c r="P207" s="8">
        <v>4</v>
      </c>
      <c r="Q207" s="8">
        <v>1</v>
      </c>
      <c r="R207" s="7" t="str">
        <f>IF(global_freelancer_raw!$Q207 &lt; 7, "Short Duration", IF(global_freelancer_raw!$Q207 &lt;= 12, "Medium Duration", "Long Duration"))</f>
        <v>Short Duration</v>
      </c>
      <c r="S207" s="50" t="str">
        <f>IF(global_freelancer_raw!$M207 &lt;= 50%, "POOR", IF(global_freelancer_raw!$M207 &lt;= 70%, "GOOD", "EXCELLENT"))</f>
        <v>EXCELLENT</v>
      </c>
    </row>
    <row r="208" spans="1:19" x14ac:dyDescent="0.3">
      <c r="A208" s="46" t="s">
        <v>483</v>
      </c>
      <c r="B208" s="4" t="s">
        <v>484</v>
      </c>
      <c r="C208" s="4" t="s">
        <v>91</v>
      </c>
      <c r="D208" s="5">
        <v>46</v>
      </c>
      <c r="E208" s="5" t="str" cm="1">
        <f t="array" ref="E208">INDEX(global_freelancer_raw!$C$2:$C$1001, MODE(MATCH(global_freelancer_raw!$C$2:$C$1001, global_freelancer_raw!$C$2:$C$1001, 0)))</f>
        <v>Male</v>
      </c>
      <c r="F208" s="4" t="s">
        <v>119</v>
      </c>
      <c r="G208" s="4" t="s">
        <v>26</v>
      </c>
      <c r="H208" s="4" t="s">
        <v>69</v>
      </c>
      <c r="I208" s="5">
        <v>5</v>
      </c>
      <c r="J208" s="63">
        <v>20</v>
      </c>
      <c r="K208" s="5">
        <v>2.2000000000000002</v>
      </c>
      <c r="L208" s="5" t="b">
        <v>0</v>
      </c>
      <c r="M208" s="10">
        <v>0.75</v>
      </c>
      <c r="N208" s="4" t="s">
        <v>60</v>
      </c>
      <c r="O208" s="4" t="s">
        <v>33</v>
      </c>
      <c r="P208" s="5">
        <v>1</v>
      </c>
      <c r="Q208" s="5">
        <v>5</v>
      </c>
      <c r="R208" s="4" t="str">
        <f>IF(global_freelancer_raw!$Q208 &lt; 7, "Short Duration", IF(global_freelancer_raw!$Q208 &lt;= 12, "Medium Duration", "Long Duration"))</f>
        <v>Short Duration</v>
      </c>
      <c r="S208" s="47" t="str">
        <f>IF(global_freelancer_raw!$M208 &lt;= 50%, "POOR", IF(global_freelancer_raw!$M208 &lt;= 70%, "GOOD", "EXCELLENT"))</f>
        <v>EXCELLENT</v>
      </c>
    </row>
    <row r="209" spans="1:19" x14ac:dyDescent="0.3">
      <c r="A209" s="48" t="s">
        <v>485</v>
      </c>
      <c r="B209" s="7" t="s">
        <v>486</v>
      </c>
      <c r="C209" s="7" t="s">
        <v>72</v>
      </c>
      <c r="D209" s="8">
        <v>30</v>
      </c>
      <c r="E209" s="8" t="str" cm="1">
        <f t="array" ref="E209">INDEX(global_freelancer_raw!$C$2:$C$1001, MODE(MATCH(global_freelancer_raw!$C$2:$C$1001, global_freelancer_raw!$C$2:$C$1001, 0)))</f>
        <v>Male</v>
      </c>
      <c r="F209" s="7" t="s">
        <v>179</v>
      </c>
      <c r="G209" s="7" t="s">
        <v>68</v>
      </c>
      <c r="H209" s="7" t="s">
        <v>20</v>
      </c>
      <c r="I209" s="8">
        <v>11</v>
      </c>
      <c r="J209" s="64">
        <v>40</v>
      </c>
      <c r="K209" s="8">
        <v>1</v>
      </c>
      <c r="L209" s="8" t="b">
        <v>0</v>
      </c>
      <c r="M209" s="49">
        <v>0.9</v>
      </c>
      <c r="N209" s="7" t="s">
        <v>44</v>
      </c>
      <c r="O209" s="7" t="s">
        <v>33</v>
      </c>
      <c r="P209" s="8">
        <v>11</v>
      </c>
      <c r="Q209" s="8">
        <v>1</v>
      </c>
      <c r="R209" s="7" t="str">
        <f>IF(global_freelancer_raw!$Q209 &lt; 7, "Short Duration", IF(global_freelancer_raw!$Q209 &lt;= 12, "Medium Duration", "Long Duration"))</f>
        <v>Short Duration</v>
      </c>
      <c r="S209" s="50" t="str">
        <f>IF(global_freelancer_raw!$M209 &lt;= 50%, "POOR", IF(global_freelancer_raw!$M209 &lt;= 70%, "GOOD", "EXCELLENT"))</f>
        <v>EXCELLENT</v>
      </c>
    </row>
    <row r="210" spans="1:19" x14ac:dyDescent="0.3">
      <c r="A210" s="46" t="s">
        <v>487</v>
      </c>
      <c r="B210" s="4" t="s">
        <v>488</v>
      </c>
      <c r="C210" s="4" t="s">
        <v>91</v>
      </c>
      <c r="D210" s="5">
        <v>36</v>
      </c>
      <c r="E210" s="5" t="str" cm="1">
        <f t="array" ref="E210">INDEX(global_freelancer_raw!$C$2:$C$1001, MODE(MATCH(global_freelancer_raw!$C$2:$C$1001, global_freelancer_raw!$C$2:$C$1001, 0)))</f>
        <v>Male</v>
      </c>
      <c r="F210" s="4" t="s">
        <v>164</v>
      </c>
      <c r="G210" s="4" t="s">
        <v>165</v>
      </c>
      <c r="H210" s="4" t="s">
        <v>106</v>
      </c>
      <c r="I210" s="5">
        <v>11</v>
      </c>
      <c r="J210" s="63">
        <v>75</v>
      </c>
      <c r="K210" s="5">
        <v>3.2</v>
      </c>
      <c r="L210" s="5" t="b">
        <v>0</v>
      </c>
      <c r="M210" s="10">
        <v>0.93</v>
      </c>
      <c r="N210" s="4" t="s">
        <v>60</v>
      </c>
      <c r="O210" s="4" t="s">
        <v>28</v>
      </c>
      <c r="P210" s="5">
        <v>10</v>
      </c>
      <c r="Q210" s="5">
        <v>3</v>
      </c>
      <c r="R210" s="4" t="str">
        <f>IF(global_freelancer_raw!$Q210 &lt; 7, "Short Duration", IF(global_freelancer_raw!$Q210 &lt;= 12, "Medium Duration", "Long Duration"))</f>
        <v>Short Duration</v>
      </c>
      <c r="S210" s="47" t="str">
        <f>IF(global_freelancer_raw!$M210 &lt;= 50%, "POOR", IF(global_freelancer_raw!$M210 &lt;= 70%, "GOOD", "EXCELLENT"))</f>
        <v>EXCELLENT</v>
      </c>
    </row>
    <row r="211" spans="1:19" x14ac:dyDescent="0.3">
      <c r="A211" s="48" t="s">
        <v>489</v>
      </c>
      <c r="B211" s="7" t="s">
        <v>490</v>
      </c>
      <c r="C211" s="7" t="s">
        <v>72</v>
      </c>
      <c r="D211" s="8">
        <v>47</v>
      </c>
      <c r="E211" s="8" t="str" cm="1">
        <f t="array" ref="E211">INDEX(global_freelancer_raw!$C$2:$C$1001, MODE(MATCH(global_freelancer_raw!$C$2:$C$1001, global_freelancer_raw!$C$2:$C$1001, 0)))</f>
        <v>Male</v>
      </c>
      <c r="F211" s="7" t="s">
        <v>31</v>
      </c>
      <c r="G211" s="7" t="s">
        <v>31</v>
      </c>
      <c r="H211" s="7" t="s">
        <v>49</v>
      </c>
      <c r="I211" s="8">
        <v>15</v>
      </c>
      <c r="J211" s="64">
        <v>40</v>
      </c>
      <c r="K211" s="8">
        <v>2.1</v>
      </c>
      <c r="L211" s="8" t="b">
        <v>1</v>
      </c>
      <c r="M211" s="49">
        <v>0.94</v>
      </c>
      <c r="N211" s="7" t="s">
        <v>44</v>
      </c>
      <c r="O211" s="7" t="s">
        <v>55</v>
      </c>
      <c r="P211" s="8">
        <v>8</v>
      </c>
      <c r="Q211" s="8">
        <v>10</v>
      </c>
      <c r="R211" s="7" t="str">
        <f>IF(global_freelancer_raw!$Q211 &lt; 7, "Short Duration", IF(global_freelancer_raw!$Q211 &lt;= 12, "Medium Duration", "Long Duration"))</f>
        <v>Medium Duration</v>
      </c>
      <c r="S211" s="50" t="str">
        <f>IF(global_freelancer_raw!$M211 &lt;= 50%, "POOR", IF(global_freelancer_raw!$M211 &lt;= 70%, "GOOD", "EXCELLENT"))</f>
        <v>EXCELLENT</v>
      </c>
    </row>
    <row r="212" spans="1:19" x14ac:dyDescent="0.3">
      <c r="A212" s="46" t="s">
        <v>491</v>
      </c>
      <c r="B212" s="4" t="s">
        <v>492</v>
      </c>
      <c r="C212" s="4" t="s">
        <v>72</v>
      </c>
      <c r="D212" s="5">
        <v>43</v>
      </c>
      <c r="E212" s="5" t="str" cm="1">
        <f t="array" ref="E212">INDEX(global_freelancer_raw!$C$2:$C$1001, MODE(MATCH(global_freelancer_raw!$C$2:$C$1001, global_freelancer_raw!$C$2:$C$1001, 0)))</f>
        <v>Male</v>
      </c>
      <c r="F212" s="4" t="s">
        <v>119</v>
      </c>
      <c r="G212" s="4" t="s">
        <v>26</v>
      </c>
      <c r="H212" s="4" t="s">
        <v>27</v>
      </c>
      <c r="I212" s="5">
        <v>1</v>
      </c>
      <c r="J212" s="63">
        <v>50</v>
      </c>
      <c r="K212" s="5">
        <v>4.5999999999999996</v>
      </c>
      <c r="L212" s="5" t="b">
        <v>1</v>
      </c>
      <c r="M212" s="10">
        <v>0.64</v>
      </c>
      <c r="N212" s="4" t="s">
        <v>60</v>
      </c>
      <c r="O212" s="4" t="s">
        <v>28</v>
      </c>
      <c r="P212" s="5">
        <v>4</v>
      </c>
      <c r="Q212" s="5">
        <v>2</v>
      </c>
      <c r="R212" s="4" t="str">
        <f>IF(global_freelancer_raw!$Q212 &lt; 7, "Short Duration", IF(global_freelancer_raw!$Q212 &lt;= 12, "Medium Duration", "Long Duration"))</f>
        <v>Short Duration</v>
      </c>
      <c r="S212" s="47" t="str">
        <f>IF(global_freelancer_raw!$M212 &lt;= 50%, "POOR", IF(global_freelancer_raw!$M212 &lt;= 70%, "GOOD", "EXCELLENT"))</f>
        <v>GOOD</v>
      </c>
    </row>
    <row r="213" spans="1:19" x14ac:dyDescent="0.3">
      <c r="A213" s="48" t="s">
        <v>493</v>
      </c>
      <c r="B213" s="7" t="s">
        <v>494</v>
      </c>
      <c r="C213" s="7" t="s">
        <v>91</v>
      </c>
      <c r="D213" s="8">
        <v>57</v>
      </c>
      <c r="E213" s="8" t="str" cm="1">
        <f t="array" ref="E213">INDEX(global_freelancer_raw!$C$2:$C$1001, MODE(MATCH(global_freelancer_raw!$C$2:$C$1001, global_freelancer_raw!$C$2:$C$1001, 0)))</f>
        <v>Male</v>
      </c>
      <c r="F213" s="7" t="s">
        <v>104</v>
      </c>
      <c r="G213" s="7" t="s">
        <v>105</v>
      </c>
      <c r="H213" s="7" t="s">
        <v>73</v>
      </c>
      <c r="I213" s="8">
        <v>8</v>
      </c>
      <c r="J213" s="64">
        <v>20</v>
      </c>
      <c r="K213" s="8">
        <v>0</v>
      </c>
      <c r="L213" s="8" t="b">
        <v>1</v>
      </c>
      <c r="M213" s="49">
        <v>0.84</v>
      </c>
      <c r="N213" s="7" t="s">
        <v>21</v>
      </c>
      <c r="O213" s="7" t="s">
        <v>28</v>
      </c>
      <c r="P213" s="8">
        <v>8</v>
      </c>
      <c r="Q213" s="8">
        <v>5</v>
      </c>
      <c r="R213" s="7" t="str">
        <f>IF(global_freelancer_raw!$Q213 &lt; 7, "Short Duration", IF(global_freelancer_raw!$Q213 &lt;= 12, "Medium Duration", "Long Duration"))</f>
        <v>Short Duration</v>
      </c>
      <c r="S213" s="50" t="str">
        <f>IF(global_freelancer_raw!$M213 &lt;= 50%, "POOR", IF(global_freelancer_raw!$M213 &lt;= 70%, "GOOD", "EXCELLENT"))</f>
        <v>EXCELLENT</v>
      </c>
    </row>
    <row r="214" spans="1:19" x14ac:dyDescent="0.3">
      <c r="A214" s="46" t="s">
        <v>495</v>
      </c>
      <c r="B214" s="4" t="s">
        <v>496</v>
      </c>
      <c r="C214" s="4" t="s">
        <v>91</v>
      </c>
      <c r="D214" s="5">
        <v>52</v>
      </c>
      <c r="E214" s="5" t="str" cm="1">
        <f t="array" ref="E214">INDEX(global_freelancer_raw!$C$2:$C$1001, MODE(MATCH(global_freelancer_raw!$C$2:$C$1001, global_freelancer_raw!$C$2:$C$1001, 0)))</f>
        <v>Male</v>
      </c>
      <c r="F214" s="4" t="s">
        <v>18</v>
      </c>
      <c r="G214" s="4" t="s">
        <v>19</v>
      </c>
      <c r="H214" s="4" t="s">
        <v>106</v>
      </c>
      <c r="I214" s="5">
        <v>30</v>
      </c>
      <c r="J214" s="63">
        <v>20</v>
      </c>
      <c r="K214" s="5">
        <v>2.8</v>
      </c>
      <c r="L214" s="5" t="b">
        <v>0</v>
      </c>
      <c r="M214" s="10">
        <v>0.87</v>
      </c>
      <c r="N214" s="4" t="s">
        <v>44</v>
      </c>
      <c r="O214" s="4" t="s">
        <v>33</v>
      </c>
      <c r="P214" s="5">
        <v>12</v>
      </c>
      <c r="Q214" s="5">
        <v>5</v>
      </c>
      <c r="R214" s="4" t="str">
        <f>IF(global_freelancer_raw!$Q214 &lt; 7, "Short Duration", IF(global_freelancer_raw!$Q214 &lt;= 12, "Medium Duration", "Long Duration"))</f>
        <v>Short Duration</v>
      </c>
      <c r="S214" s="47" t="str">
        <f>IF(global_freelancer_raw!$M214 &lt;= 50%, "POOR", IF(global_freelancer_raw!$M214 &lt;= 70%, "GOOD", "EXCELLENT"))</f>
        <v>EXCELLENT</v>
      </c>
    </row>
    <row r="215" spans="1:19" x14ac:dyDescent="0.3">
      <c r="A215" s="48" t="s">
        <v>497</v>
      </c>
      <c r="B215" s="7" t="s">
        <v>498</v>
      </c>
      <c r="C215" s="7" t="s">
        <v>91</v>
      </c>
      <c r="D215" s="8"/>
      <c r="E215" s="8" t="str" cm="1">
        <f t="array" ref="E215">INDEX(global_freelancer_raw!$C$2:$C$1001, MODE(MATCH(global_freelancer_raw!$C$2:$C$1001, global_freelancer_raw!$C$2:$C$1001, 0)))</f>
        <v>Male</v>
      </c>
      <c r="F215" s="7" t="s">
        <v>31</v>
      </c>
      <c r="G215" s="7" t="s">
        <v>31</v>
      </c>
      <c r="H215" s="7" t="s">
        <v>20</v>
      </c>
      <c r="I215" s="8">
        <v>8</v>
      </c>
      <c r="J215" s="64">
        <v>40</v>
      </c>
      <c r="K215" s="8">
        <v>0</v>
      </c>
      <c r="L215" s="8" t="b">
        <v>0</v>
      </c>
      <c r="M215" s="49">
        <v>0.64</v>
      </c>
      <c r="N215" s="7" t="s">
        <v>60</v>
      </c>
      <c r="O215" s="7" t="s">
        <v>22</v>
      </c>
      <c r="P215" s="8">
        <v>14</v>
      </c>
      <c r="Q215" s="8">
        <v>4</v>
      </c>
      <c r="R215" s="7" t="str">
        <f>IF(global_freelancer_raw!$Q215 &lt; 7, "Short Duration", IF(global_freelancer_raw!$Q215 &lt;= 12, "Medium Duration", "Long Duration"))</f>
        <v>Short Duration</v>
      </c>
      <c r="S215" s="50" t="str">
        <f>IF(global_freelancer_raw!$M215 &lt;= 50%, "POOR", IF(global_freelancer_raw!$M215 &lt;= 70%, "GOOD", "EXCELLENT"))</f>
        <v>GOOD</v>
      </c>
    </row>
    <row r="216" spans="1:19" x14ac:dyDescent="0.3">
      <c r="A216" s="46" t="s">
        <v>499</v>
      </c>
      <c r="B216" s="4" t="s">
        <v>500</v>
      </c>
      <c r="C216" s="4" t="s">
        <v>72</v>
      </c>
      <c r="D216" s="5">
        <v>22</v>
      </c>
      <c r="E216" s="5" t="str" cm="1">
        <f t="array" ref="E216">INDEX(global_freelancer_raw!$C$2:$C$1001, MODE(MATCH(global_freelancer_raw!$C$2:$C$1001, global_freelancer_raw!$C$2:$C$1001, 0)))</f>
        <v>Male</v>
      </c>
      <c r="F216" s="4" t="s">
        <v>47</v>
      </c>
      <c r="G216" s="4" t="s">
        <v>48</v>
      </c>
      <c r="H216" s="4" t="s">
        <v>106</v>
      </c>
      <c r="I216" s="5">
        <v>0</v>
      </c>
      <c r="J216" s="63">
        <v>100</v>
      </c>
      <c r="K216" s="5">
        <v>2.7</v>
      </c>
      <c r="L216" s="5" t="b">
        <v>1</v>
      </c>
      <c r="M216" s="10">
        <v>0.64</v>
      </c>
      <c r="N216" s="4" t="s">
        <v>21</v>
      </c>
      <c r="O216" s="4" t="s">
        <v>33</v>
      </c>
      <c r="P216" s="5">
        <v>1</v>
      </c>
      <c r="Q216" s="5">
        <v>1</v>
      </c>
      <c r="R216" s="4" t="str">
        <f>IF(global_freelancer_raw!$Q216 &lt; 7, "Short Duration", IF(global_freelancer_raw!$Q216 &lt;= 12, "Medium Duration", "Long Duration"))</f>
        <v>Short Duration</v>
      </c>
      <c r="S216" s="47" t="str">
        <f>IF(global_freelancer_raw!$M216 &lt;= 50%, "POOR", IF(global_freelancer_raw!$M216 &lt;= 70%, "GOOD", "EXCELLENT"))</f>
        <v>GOOD</v>
      </c>
    </row>
    <row r="217" spans="1:19" x14ac:dyDescent="0.3">
      <c r="A217" s="48" t="s">
        <v>501</v>
      </c>
      <c r="B217" s="7" t="s">
        <v>502</v>
      </c>
      <c r="C217" s="7" t="s">
        <v>91</v>
      </c>
      <c r="D217" s="8"/>
      <c r="E217" s="8" t="str" cm="1">
        <f t="array" ref="E217">INDEX(global_freelancer_raw!$C$2:$C$1001, MODE(MATCH(global_freelancer_raw!$C$2:$C$1001, global_freelancer_raw!$C$2:$C$1001, 0)))</f>
        <v>Male</v>
      </c>
      <c r="F217" s="7" t="s">
        <v>87</v>
      </c>
      <c r="G217" s="7" t="s">
        <v>88</v>
      </c>
      <c r="H217" s="7" t="s">
        <v>106</v>
      </c>
      <c r="I217" s="8">
        <v>12</v>
      </c>
      <c r="J217" s="64">
        <v>20</v>
      </c>
      <c r="K217" s="8">
        <v>0</v>
      </c>
      <c r="L217" s="8" t="b">
        <v>1</v>
      </c>
      <c r="M217" s="49">
        <v>0.8</v>
      </c>
      <c r="N217" s="7" t="s">
        <v>44</v>
      </c>
      <c r="O217" s="7" t="s">
        <v>22</v>
      </c>
      <c r="P217" s="8">
        <v>8</v>
      </c>
      <c r="Q217" s="8">
        <v>13</v>
      </c>
      <c r="R217" s="7" t="str">
        <f>IF(global_freelancer_raw!$Q217 &lt; 7, "Short Duration", IF(global_freelancer_raw!$Q217 &lt;= 12, "Medium Duration", "Long Duration"))</f>
        <v>Long Duration</v>
      </c>
      <c r="S217" s="50" t="str">
        <f>IF(global_freelancer_raw!$M217 &lt;= 50%, "POOR", IF(global_freelancer_raw!$M217 &lt;= 70%, "GOOD", "EXCELLENT"))</f>
        <v>EXCELLENT</v>
      </c>
    </row>
    <row r="218" spans="1:19" x14ac:dyDescent="0.3">
      <c r="A218" s="46" t="s">
        <v>503</v>
      </c>
      <c r="B218" s="4" t="s">
        <v>504</v>
      </c>
      <c r="C218" s="4" t="s">
        <v>72</v>
      </c>
      <c r="D218" s="5">
        <v>58</v>
      </c>
      <c r="E218" s="5" t="str" cm="1">
        <f t="array" ref="E218">INDEX(global_freelancer_raw!$C$2:$C$1001, MODE(MATCH(global_freelancer_raw!$C$2:$C$1001, global_freelancer_raw!$C$2:$C$1001, 0)))</f>
        <v>Male</v>
      </c>
      <c r="F218" s="4" t="s">
        <v>179</v>
      </c>
      <c r="G218" s="4" t="s">
        <v>68</v>
      </c>
      <c r="H218" s="4" t="s">
        <v>27</v>
      </c>
      <c r="I218" s="5">
        <v>4</v>
      </c>
      <c r="J218" s="63">
        <v>50</v>
      </c>
      <c r="K218" s="5">
        <v>3.1</v>
      </c>
      <c r="L218" s="5" t="b">
        <v>0</v>
      </c>
      <c r="M218" s="10">
        <v>0.9</v>
      </c>
      <c r="N218" s="4" t="s">
        <v>21</v>
      </c>
      <c r="O218" s="4" t="s">
        <v>33</v>
      </c>
      <c r="P218" s="5">
        <v>2</v>
      </c>
      <c r="Q218" s="5">
        <v>1</v>
      </c>
      <c r="R218" s="4" t="str">
        <f>IF(global_freelancer_raw!$Q218 &lt; 7, "Short Duration", IF(global_freelancer_raw!$Q218 &lt;= 12, "Medium Duration", "Long Duration"))</f>
        <v>Short Duration</v>
      </c>
      <c r="S218" s="47" t="str">
        <f>IF(global_freelancer_raw!$M218 &lt;= 50%, "POOR", IF(global_freelancer_raw!$M218 &lt;= 70%, "GOOD", "EXCELLENT"))</f>
        <v>EXCELLENT</v>
      </c>
    </row>
    <row r="219" spans="1:19" x14ac:dyDescent="0.3">
      <c r="A219" s="48" t="s">
        <v>505</v>
      </c>
      <c r="B219" s="7" t="s">
        <v>506</v>
      </c>
      <c r="C219" s="7" t="s">
        <v>91</v>
      </c>
      <c r="D219" s="8">
        <v>39</v>
      </c>
      <c r="E219" s="8" t="str" cm="1">
        <f t="array" ref="E219">INDEX(global_freelancer_raw!$C$2:$C$1001, MODE(MATCH(global_freelancer_raw!$C$2:$C$1001, global_freelancer_raw!$C$2:$C$1001, 0)))</f>
        <v>Male</v>
      </c>
      <c r="F219" s="7" t="s">
        <v>104</v>
      </c>
      <c r="G219" s="7" t="s">
        <v>105</v>
      </c>
      <c r="H219" s="7" t="s">
        <v>36</v>
      </c>
      <c r="I219" s="8">
        <v>14</v>
      </c>
      <c r="J219" s="64">
        <v>100</v>
      </c>
      <c r="K219" s="8">
        <v>0</v>
      </c>
      <c r="L219" s="8" t="b">
        <v>1</v>
      </c>
      <c r="M219" s="49">
        <v>0.92</v>
      </c>
      <c r="N219" s="7" t="s">
        <v>64</v>
      </c>
      <c r="O219" s="7" t="s">
        <v>28</v>
      </c>
      <c r="P219" s="8">
        <v>7</v>
      </c>
      <c r="Q219" s="8">
        <v>9</v>
      </c>
      <c r="R219" s="7" t="str">
        <f>IF(global_freelancer_raw!$Q219 &lt; 7, "Short Duration", IF(global_freelancer_raw!$Q219 &lt;= 12, "Medium Duration", "Long Duration"))</f>
        <v>Medium Duration</v>
      </c>
      <c r="S219" s="50" t="str">
        <f>IF(global_freelancer_raw!$M219 &lt;= 50%, "POOR", IF(global_freelancer_raw!$M219 &lt;= 70%, "GOOD", "EXCELLENT"))</f>
        <v>EXCELLENT</v>
      </c>
    </row>
    <row r="220" spans="1:19" x14ac:dyDescent="0.3">
      <c r="A220" s="46" t="s">
        <v>507</v>
      </c>
      <c r="B220" s="4" t="s">
        <v>508</v>
      </c>
      <c r="C220" s="4" t="s">
        <v>91</v>
      </c>
      <c r="D220" s="5">
        <v>32</v>
      </c>
      <c r="E220" s="5" t="str" cm="1">
        <f t="array" ref="E220">INDEX(global_freelancer_raw!$C$2:$C$1001, MODE(MATCH(global_freelancer_raw!$C$2:$C$1001, global_freelancer_raw!$C$2:$C$1001, 0)))</f>
        <v>Male</v>
      </c>
      <c r="F220" s="4" t="s">
        <v>47</v>
      </c>
      <c r="G220" s="4" t="s">
        <v>48</v>
      </c>
      <c r="H220" s="4" t="s">
        <v>32</v>
      </c>
      <c r="I220" s="5">
        <v>14</v>
      </c>
      <c r="J220" s="63">
        <v>52.461368653421637</v>
      </c>
      <c r="K220" s="5">
        <v>2.5125695216907653</v>
      </c>
      <c r="L220" s="5" t="b">
        <v>0</v>
      </c>
      <c r="M220" s="10">
        <v>0.96</v>
      </c>
      <c r="N220" s="4" t="s">
        <v>64</v>
      </c>
      <c r="O220" s="4" t="s">
        <v>33</v>
      </c>
      <c r="P220" s="5">
        <v>14</v>
      </c>
      <c r="Q220" s="5">
        <v>3</v>
      </c>
      <c r="R220" s="4" t="str">
        <f>IF(global_freelancer_raw!$Q220 &lt; 7, "Short Duration", IF(global_freelancer_raw!$Q220 &lt;= 12, "Medium Duration", "Long Duration"))</f>
        <v>Short Duration</v>
      </c>
      <c r="S220" s="47" t="str">
        <f>IF(global_freelancer_raw!$M220 &lt;= 50%, "POOR", IF(global_freelancer_raw!$M220 &lt;= 70%, "GOOD", "EXCELLENT"))</f>
        <v>EXCELLENT</v>
      </c>
    </row>
    <row r="221" spans="1:19" x14ac:dyDescent="0.3">
      <c r="A221" s="48" t="s">
        <v>509</v>
      </c>
      <c r="B221" s="7" t="s">
        <v>510</v>
      </c>
      <c r="C221" s="7" t="s">
        <v>91</v>
      </c>
      <c r="D221" s="8">
        <v>37</v>
      </c>
      <c r="E221" s="8" t="str" cm="1">
        <f t="array" ref="E221">INDEX(global_freelancer_raw!$C$2:$C$1001, MODE(MATCH(global_freelancer_raw!$C$2:$C$1001, global_freelancer_raw!$C$2:$C$1001, 0)))</f>
        <v>Male</v>
      </c>
      <c r="F221" s="7" t="s">
        <v>119</v>
      </c>
      <c r="G221" s="7" t="s">
        <v>26</v>
      </c>
      <c r="H221" s="7" t="s">
        <v>69</v>
      </c>
      <c r="I221" s="8">
        <v>2</v>
      </c>
      <c r="J221" s="64">
        <v>30</v>
      </c>
      <c r="K221" s="8">
        <v>2.2999999999999998</v>
      </c>
      <c r="L221" s="8" t="b">
        <v>1</v>
      </c>
      <c r="M221" s="49">
        <v>0.79</v>
      </c>
      <c r="N221" s="7" t="s">
        <v>44</v>
      </c>
      <c r="O221" s="7" t="s">
        <v>33</v>
      </c>
      <c r="P221" s="8">
        <v>4</v>
      </c>
      <c r="Q221" s="8">
        <v>4</v>
      </c>
      <c r="R221" s="7" t="str">
        <f>IF(global_freelancer_raw!$Q221 &lt; 7, "Short Duration", IF(global_freelancer_raw!$Q221 &lt;= 12, "Medium Duration", "Long Duration"))</f>
        <v>Short Duration</v>
      </c>
      <c r="S221" s="50" t="str">
        <f>IF(global_freelancer_raw!$M221 &lt;= 50%, "POOR", IF(global_freelancer_raw!$M221 &lt;= 70%, "GOOD", "EXCELLENT"))</f>
        <v>EXCELLENT</v>
      </c>
    </row>
    <row r="222" spans="1:19" x14ac:dyDescent="0.3">
      <c r="A222" s="46" t="s">
        <v>511</v>
      </c>
      <c r="B222" s="4" t="s">
        <v>512</v>
      </c>
      <c r="C222" s="4" t="s">
        <v>72</v>
      </c>
      <c r="D222" s="5">
        <v>21</v>
      </c>
      <c r="E222" s="5" t="str" cm="1">
        <f t="array" ref="E222">INDEX(global_freelancer_raw!$C$2:$C$1001, MODE(MATCH(global_freelancer_raw!$C$2:$C$1001, global_freelancer_raw!$C$2:$C$1001, 0)))</f>
        <v>Male</v>
      </c>
      <c r="F222" s="4" t="s">
        <v>164</v>
      </c>
      <c r="G222" s="4" t="s">
        <v>165</v>
      </c>
      <c r="H222" s="4" t="s">
        <v>73</v>
      </c>
      <c r="I222" s="5">
        <v>2</v>
      </c>
      <c r="J222" s="63">
        <v>100</v>
      </c>
      <c r="K222" s="5">
        <v>2.4</v>
      </c>
      <c r="L222" s="5" t="b">
        <v>1</v>
      </c>
      <c r="M222" s="10">
        <v>0.79</v>
      </c>
      <c r="N222" s="4" t="s">
        <v>60</v>
      </c>
      <c r="O222" s="4" t="s">
        <v>33</v>
      </c>
      <c r="P222" s="5">
        <v>3</v>
      </c>
      <c r="Q222" s="5">
        <v>1</v>
      </c>
      <c r="R222" s="4" t="str">
        <f>IF(global_freelancer_raw!$Q222 &lt; 7, "Short Duration", IF(global_freelancer_raw!$Q222 &lt;= 12, "Medium Duration", "Long Duration"))</f>
        <v>Short Duration</v>
      </c>
      <c r="S222" s="47" t="str">
        <f>IF(global_freelancer_raw!$M222 &lt;= 50%, "POOR", IF(global_freelancer_raw!$M222 &lt;= 70%, "GOOD", "EXCELLENT"))</f>
        <v>EXCELLENT</v>
      </c>
    </row>
    <row r="223" spans="1:19" x14ac:dyDescent="0.3">
      <c r="A223" s="48" t="s">
        <v>513</v>
      </c>
      <c r="B223" s="7" t="s">
        <v>514</v>
      </c>
      <c r="C223" s="7" t="s">
        <v>91</v>
      </c>
      <c r="D223" s="8">
        <v>41</v>
      </c>
      <c r="E223" s="8" t="str" cm="1">
        <f t="array" ref="E223">INDEX(global_freelancer_raw!$C$2:$C$1001, MODE(MATCH(global_freelancer_raw!$C$2:$C$1001, global_freelancer_raw!$C$2:$C$1001, 0)))</f>
        <v>Male</v>
      </c>
      <c r="F223" s="7" t="s">
        <v>104</v>
      </c>
      <c r="G223" s="7" t="s">
        <v>105</v>
      </c>
      <c r="H223" s="7" t="s">
        <v>106</v>
      </c>
      <c r="I223" s="8">
        <v>4</v>
      </c>
      <c r="J223" s="64">
        <v>75</v>
      </c>
      <c r="K223" s="8">
        <v>2.6</v>
      </c>
      <c r="L223" s="8" t="s">
        <v>2071</v>
      </c>
      <c r="M223" s="49">
        <v>0.85</v>
      </c>
      <c r="N223" s="7" t="s">
        <v>44</v>
      </c>
      <c r="O223" s="7" t="s">
        <v>28</v>
      </c>
      <c r="P223" s="8">
        <v>4</v>
      </c>
      <c r="Q223" s="8">
        <v>1</v>
      </c>
      <c r="R223" s="7" t="str">
        <f>IF(global_freelancer_raw!$Q223 &lt; 7, "Short Duration", IF(global_freelancer_raw!$Q223 &lt;= 12, "Medium Duration", "Long Duration"))</f>
        <v>Short Duration</v>
      </c>
      <c r="S223" s="50" t="str">
        <f>IF(global_freelancer_raw!$M223 &lt;= 50%, "POOR", IF(global_freelancer_raw!$M223 &lt;= 70%, "GOOD", "EXCELLENT"))</f>
        <v>EXCELLENT</v>
      </c>
    </row>
    <row r="224" spans="1:19" x14ac:dyDescent="0.3">
      <c r="A224" s="46" t="s">
        <v>515</v>
      </c>
      <c r="B224" s="4" t="s">
        <v>516</v>
      </c>
      <c r="C224" s="4" t="s">
        <v>72</v>
      </c>
      <c r="D224" s="5">
        <v>21</v>
      </c>
      <c r="E224" s="5" t="str" cm="1">
        <f t="array" ref="E224">INDEX(global_freelancer_raw!$C$2:$C$1001, MODE(MATCH(global_freelancer_raw!$C$2:$C$1001, global_freelancer_raw!$C$2:$C$1001, 0)))</f>
        <v>Male</v>
      </c>
      <c r="F224" s="4" t="s">
        <v>119</v>
      </c>
      <c r="G224" s="4" t="s">
        <v>26</v>
      </c>
      <c r="H224" s="4" t="s">
        <v>43</v>
      </c>
      <c r="I224" s="5">
        <v>0</v>
      </c>
      <c r="J224" s="63">
        <v>40</v>
      </c>
      <c r="K224" s="5">
        <v>1.1000000000000001</v>
      </c>
      <c r="L224" s="5" t="b">
        <v>0</v>
      </c>
      <c r="M224" s="10">
        <v>0.79</v>
      </c>
      <c r="N224" s="4" t="s">
        <v>21</v>
      </c>
      <c r="O224" s="4" t="s">
        <v>28</v>
      </c>
      <c r="P224" s="5">
        <v>5</v>
      </c>
      <c r="Q224" s="5">
        <v>2</v>
      </c>
      <c r="R224" s="4" t="str">
        <f>IF(global_freelancer_raw!$Q224 &lt; 7, "Short Duration", IF(global_freelancer_raw!$Q224 &lt;= 12, "Medium Duration", "Long Duration"))</f>
        <v>Short Duration</v>
      </c>
      <c r="S224" s="47" t="str">
        <f>IF(global_freelancer_raw!$M224 &lt;= 50%, "POOR", IF(global_freelancer_raw!$M224 &lt;= 70%, "GOOD", "EXCELLENT"))</f>
        <v>EXCELLENT</v>
      </c>
    </row>
    <row r="225" spans="1:19" x14ac:dyDescent="0.3">
      <c r="A225" s="48" t="s">
        <v>517</v>
      </c>
      <c r="B225" s="7" t="s">
        <v>518</v>
      </c>
      <c r="C225" s="7" t="s">
        <v>72</v>
      </c>
      <c r="D225" s="8">
        <v>58</v>
      </c>
      <c r="E225" s="8" t="str" cm="1">
        <f t="array" ref="E225">INDEX(global_freelancer_raw!$C$2:$C$1001, MODE(MATCH(global_freelancer_raw!$C$2:$C$1001, global_freelancer_raw!$C$2:$C$1001, 0)))</f>
        <v>Male</v>
      </c>
      <c r="F225" s="7" t="s">
        <v>164</v>
      </c>
      <c r="G225" s="7" t="s">
        <v>165</v>
      </c>
      <c r="H225" s="7" t="s">
        <v>106</v>
      </c>
      <c r="I225" s="8">
        <v>9</v>
      </c>
      <c r="J225" s="64">
        <v>30</v>
      </c>
      <c r="K225" s="8">
        <v>0</v>
      </c>
      <c r="L225" s="8" t="b">
        <v>1</v>
      </c>
      <c r="M225" s="49">
        <v>0.65</v>
      </c>
      <c r="N225" s="7" t="s">
        <v>60</v>
      </c>
      <c r="O225" s="7" t="s">
        <v>28</v>
      </c>
      <c r="P225" s="8">
        <v>15</v>
      </c>
      <c r="Q225" s="8">
        <v>6</v>
      </c>
      <c r="R225" s="7" t="str">
        <f>IF(global_freelancer_raw!$Q225 &lt; 7, "Short Duration", IF(global_freelancer_raw!$Q225 &lt;= 12, "Medium Duration", "Long Duration"))</f>
        <v>Short Duration</v>
      </c>
      <c r="S225" s="50" t="str">
        <f>IF(global_freelancer_raw!$M225 &lt;= 50%, "POOR", IF(global_freelancer_raw!$M225 &lt;= 70%, "GOOD", "EXCELLENT"))</f>
        <v>GOOD</v>
      </c>
    </row>
    <row r="226" spans="1:19" x14ac:dyDescent="0.3">
      <c r="A226" s="46" t="s">
        <v>519</v>
      </c>
      <c r="B226" s="4" t="s">
        <v>520</v>
      </c>
      <c r="C226" s="4" t="s">
        <v>91</v>
      </c>
      <c r="D226" s="5">
        <v>60</v>
      </c>
      <c r="E226" s="5" t="str" cm="1">
        <f t="array" ref="E226">INDEX(global_freelancer_raw!$C$2:$C$1001, MODE(MATCH(global_freelancer_raw!$C$2:$C$1001, global_freelancer_raw!$C$2:$C$1001, 0)))</f>
        <v>Male</v>
      </c>
      <c r="F226" s="4" t="s">
        <v>119</v>
      </c>
      <c r="G226" s="4" t="s">
        <v>26</v>
      </c>
      <c r="H226" s="4" t="s">
        <v>106</v>
      </c>
      <c r="I226" s="5">
        <v>3</v>
      </c>
      <c r="J226" s="63">
        <v>40</v>
      </c>
      <c r="K226" s="5">
        <v>4.7</v>
      </c>
      <c r="L226" s="5" t="b">
        <v>0</v>
      </c>
      <c r="M226" s="10">
        <v>0.63</v>
      </c>
      <c r="N226" s="4" t="s">
        <v>64</v>
      </c>
      <c r="O226" s="4" t="s">
        <v>28</v>
      </c>
      <c r="P226" s="5">
        <v>1</v>
      </c>
      <c r="Q226" s="5">
        <v>5</v>
      </c>
      <c r="R226" s="4" t="str">
        <f>IF(global_freelancer_raw!$Q226 &lt; 7, "Short Duration", IF(global_freelancer_raw!$Q226 &lt;= 12, "Medium Duration", "Long Duration"))</f>
        <v>Short Duration</v>
      </c>
      <c r="S226" s="47" t="str">
        <f>IF(global_freelancer_raw!$M226 &lt;= 50%, "POOR", IF(global_freelancer_raw!$M226 &lt;= 70%, "GOOD", "EXCELLENT"))</f>
        <v>GOOD</v>
      </c>
    </row>
    <row r="227" spans="1:19" x14ac:dyDescent="0.3">
      <c r="A227" s="48" t="s">
        <v>521</v>
      </c>
      <c r="B227" s="7" t="s">
        <v>522</v>
      </c>
      <c r="C227" s="7" t="s">
        <v>91</v>
      </c>
      <c r="D227" s="8">
        <v>27</v>
      </c>
      <c r="E227" s="8" t="str" cm="1">
        <f t="array" ref="E227">INDEX(global_freelancer_raw!$C$2:$C$1001, MODE(MATCH(global_freelancer_raw!$C$2:$C$1001, global_freelancer_raw!$C$2:$C$1001, 0)))</f>
        <v>Male</v>
      </c>
      <c r="F227" s="7" t="s">
        <v>144</v>
      </c>
      <c r="G227" s="7" t="s">
        <v>145</v>
      </c>
      <c r="H227" s="7" t="s">
        <v>36</v>
      </c>
      <c r="I227" s="8">
        <v>2</v>
      </c>
      <c r="J227" s="64">
        <v>40</v>
      </c>
      <c r="K227" s="8">
        <v>1.2</v>
      </c>
      <c r="L227" s="8" t="b">
        <v>0</v>
      </c>
      <c r="M227" s="49">
        <v>0.79</v>
      </c>
      <c r="N227" s="7" t="s">
        <v>60</v>
      </c>
      <c r="O227" s="7" t="s">
        <v>22</v>
      </c>
      <c r="P227" s="8">
        <v>1</v>
      </c>
      <c r="Q227" s="8">
        <v>1</v>
      </c>
      <c r="R227" s="7" t="str">
        <f>IF(global_freelancer_raw!$Q227 &lt; 7, "Short Duration", IF(global_freelancer_raw!$Q227 &lt;= 12, "Medium Duration", "Long Duration"))</f>
        <v>Short Duration</v>
      </c>
      <c r="S227" s="50" t="str">
        <f>IF(global_freelancer_raw!$M227 &lt;= 50%, "POOR", IF(global_freelancer_raw!$M227 &lt;= 70%, "GOOD", "EXCELLENT"))</f>
        <v>EXCELLENT</v>
      </c>
    </row>
    <row r="228" spans="1:19" x14ac:dyDescent="0.3">
      <c r="A228" s="46" t="s">
        <v>523</v>
      </c>
      <c r="B228" s="4" t="s">
        <v>524</v>
      </c>
      <c r="C228" s="4" t="s">
        <v>72</v>
      </c>
      <c r="D228" s="5">
        <v>29</v>
      </c>
      <c r="E228" s="5" t="str" cm="1">
        <f t="array" ref="E228">INDEX(global_freelancer_raw!$C$2:$C$1001, MODE(MATCH(global_freelancer_raw!$C$2:$C$1001, global_freelancer_raw!$C$2:$C$1001, 0)))</f>
        <v>Male</v>
      </c>
      <c r="F228" s="4" t="s">
        <v>31</v>
      </c>
      <c r="G228" s="4" t="s">
        <v>31</v>
      </c>
      <c r="H228" s="4" t="s">
        <v>106</v>
      </c>
      <c r="I228" s="5">
        <v>10</v>
      </c>
      <c r="J228" s="63">
        <v>40</v>
      </c>
      <c r="K228" s="5">
        <v>1.2</v>
      </c>
      <c r="L228" s="5" t="b">
        <v>0</v>
      </c>
      <c r="M228" s="10">
        <v>0.78</v>
      </c>
      <c r="N228" s="4" t="s">
        <v>64</v>
      </c>
      <c r="O228" s="4" t="s">
        <v>22</v>
      </c>
      <c r="P228" s="5">
        <v>7</v>
      </c>
      <c r="Q228" s="5">
        <v>6</v>
      </c>
      <c r="R228" s="4" t="str">
        <f>IF(global_freelancer_raw!$Q228 &lt; 7, "Short Duration", IF(global_freelancer_raw!$Q228 &lt;= 12, "Medium Duration", "Long Duration"))</f>
        <v>Short Duration</v>
      </c>
      <c r="S228" s="47" t="str">
        <f>IF(global_freelancer_raw!$M228 &lt;= 50%, "POOR", IF(global_freelancer_raw!$M228 &lt;= 70%, "GOOD", "EXCELLENT"))</f>
        <v>EXCELLENT</v>
      </c>
    </row>
    <row r="229" spans="1:19" x14ac:dyDescent="0.3">
      <c r="A229" s="48" t="s">
        <v>525</v>
      </c>
      <c r="B229" s="7" t="s">
        <v>526</v>
      </c>
      <c r="C229" s="7" t="s">
        <v>72</v>
      </c>
      <c r="D229" s="8">
        <v>54</v>
      </c>
      <c r="E229" s="8" t="str" cm="1">
        <f t="array" ref="E229">INDEX(global_freelancer_raw!$C$2:$C$1001, MODE(MATCH(global_freelancer_raw!$C$2:$C$1001, global_freelancer_raw!$C$2:$C$1001, 0)))</f>
        <v>Male</v>
      </c>
      <c r="F229" s="7" t="s">
        <v>119</v>
      </c>
      <c r="G229" s="7" t="s">
        <v>26</v>
      </c>
      <c r="H229" s="7" t="s">
        <v>32</v>
      </c>
      <c r="I229" s="8">
        <v>33</v>
      </c>
      <c r="J229" s="64">
        <v>75</v>
      </c>
      <c r="K229" s="8">
        <v>0</v>
      </c>
      <c r="L229" s="8" t="b">
        <v>1</v>
      </c>
      <c r="M229" s="49">
        <v>0.62</v>
      </c>
      <c r="N229" s="7" t="s">
        <v>60</v>
      </c>
      <c r="O229" s="7" t="s">
        <v>55</v>
      </c>
      <c r="P229" s="8">
        <v>18</v>
      </c>
      <c r="Q229" s="8">
        <v>9</v>
      </c>
      <c r="R229" s="7" t="str">
        <f>IF(global_freelancer_raw!$Q229 &lt; 7, "Short Duration", IF(global_freelancer_raw!$Q229 &lt;= 12, "Medium Duration", "Long Duration"))</f>
        <v>Medium Duration</v>
      </c>
      <c r="S229" s="50" t="str">
        <f>IF(global_freelancer_raw!$M229 &lt;= 50%, "POOR", IF(global_freelancer_raw!$M229 &lt;= 70%, "GOOD", "EXCELLENT"))</f>
        <v>GOOD</v>
      </c>
    </row>
    <row r="230" spans="1:19" x14ac:dyDescent="0.3">
      <c r="A230" s="46" t="s">
        <v>527</v>
      </c>
      <c r="B230" s="4" t="s">
        <v>528</v>
      </c>
      <c r="C230" s="4" t="s">
        <v>91</v>
      </c>
      <c r="D230" s="5">
        <v>52</v>
      </c>
      <c r="E230" s="5" t="str" cm="1">
        <f t="array" ref="E230">INDEX(global_freelancer_raw!$C$2:$C$1001, MODE(MATCH(global_freelancer_raw!$C$2:$C$1001, global_freelancer_raw!$C$2:$C$1001, 0)))</f>
        <v>Male</v>
      </c>
      <c r="F230" s="4" t="s">
        <v>168</v>
      </c>
      <c r="G230" s="4" t="s">
        <v>68</v>
      </c>
      <c r="H230" s="4" t="s">
        <v>106</v>
      </c>
      <c r="I230" s="5">
        <v>12</v>
      </c>
      <c r="J230" s="63">
        <v>40</v>
      </c>
      <c r="K230" s="5">
        <v>1.2</v>
      </c>
      <c r="L230" s="5" t="b">
        <v>0</v>
      </c>
      <c r="M230" s="10">
        <v>0.76</v>
      </c>
      <c r="N230" s="4" t="s">
        <v>60</v>
      </c>
      <c r="O230" s="4" t="s">
        <v>28</v>
      </c>
      <c r="P230" s="5">
        <v>14</v>
      </c>
      <c r="Q230" s="5">
        <v>3</v>
      </c>
      <c r="R230" s="4" t="str">
        <f>IF(global_freelancer_raw!$Q230 &lt; 7, "Short Duration", IF(global_freelancer_raw!$Q230 &lt;= 12, "Medium Duration", "Long Duration"))</f>
        <v>Short Duration</v>
      </c>
      <c r="S230" s="47" t="str">
        <f>IF(global_freelancer_raw!$M230 &lt;= 50%, "POOR", IF(global_freelancer_raw!$M230 &lt;= 70%, "GOOD", "EXCELLENT"))</f>
        <v>EXCELLENT</v>
      </c>
    </row>
    <row r="231" spans="1:19" x14ac:dyDescent="0.3">
      <c r="A231" s="48" t="s">
        <v>529</v>
      </c>
      <c r="B231" s="7" t="s">
        <v>530</v>
      </c>
      <c r="C231" s="7" t="s">
        <v>72</v>
      </c>
      <c r="D231" s="8">
        <v>55</v>
      </c>
      <c r="E231" s="8" t="str" cm="1">
        <f t="array" ref="E231">INDEX(global_freelancer_raw!$C$2:$C$1001, MODE(MATCH(global_freelancer_raw!$C$2:$C$1001, global_freelancer_raw!$C$2:$C$1001, 0)))</f>
        <v>Male</v>
      </c>
      <c r="F231" s="7" t="s">
        <v>47</v>
      </c>
      <c r="G231" s="7" t="s">
        <v>48</v>
      </c>
      <c r="H231" s="7" t="s">
        <v>20</v>
      </c>
      <c r="I231" s="8">
        <v>18</v>
      </c>
      <c r="J231" s="64">
        <v>100</v>
      </c>
      <c r="K231" s="8">
        <v>2.9</v>
      </c>
      <c r="L231" s="8" t="b">
        <v>0</v>
      </c>
      <c r="M231" s="49">
        <v>0.97</v>
      </c>
      <c r="N231" s="7" t="s">
        <v>60</v>
      </c>
      <c r="O231" s="7" t="s">
        <v>22</v>
      </c>
      <c r="P231" s="8">
        <v>12</v>
      </c>
      <c r="Q231" s="8">
        <v>9</v>
      </c>
      <c r="R231" s="7" t="str">
        <f>IF(global_freelancer_raw!$Q231 &lt; 7, "Short Duration", IF(global_freelancer_raw!$Q231 &lt;= 12, "Medium Duration", "Long Duration"))</f>
        <v>Medium Duration</v>
      </c>
      <c r="S231" s="50" t="str">
        <f>IF(global_freelancer_raw!$M231 &lt;= 50%, "POOR", IF(global_freelancer_raw!$M231 &lt;= 70%, "GOOD", "EXCELLENT"))</f>
        <v>EXCELLENT</v>
      </c>
    </row>
    <row r="232" spans="1:19" x14ac:dyDescent="0.3">
      <c r="A232" s="46" t="s">
        <v>531</v>
      </c>
      <c r="B232" s="4" t="s">
        <v>532</v>
      </c>
      <c r="C232" s="4" t="s">
        <v>91</v>
      </c>
      <c r="D232" s="5">
        <v>37</v>
      </c>
      <c r="E232" s="5" t="str" cm="1">
        <f t="array" ref="E232">INDEX(global_freelancer_raw!$C$2:$C$1001, MODE(MATCH(global_freelancer_raw!$C$2:$C$1001, global_freelancer_raw!$C$2:$C$1001, 0)))</f>
        <v>Male</v>
      </c>
      <c r="F232" s="4" t="s">
        <v>100</v>
      </c>
      <c r="G232" s="4" t="s">
        <v>101</v>
      </c>
      <c r="H232" s="4" t="s">
        <v>20</v>
      </c>
      <c r="I232" s="5">
        <v>4</v>
      </c>
      <c r="J232" s="63">
        <v>52.461368653421637</v>
      </c>
      <c r="K232" s="5">
        <v>2.5125695216907653</v>
      </c>
      <c r="L232" s="5" t="b">
        <v>0</v>
      </c>
      <c r="M232" s="10">
        <v>0.79</v>
      </c>
      <c r="N232" s="4" t="s">
        <v>21</v>
      </c>
      <c r="O232" s="4" t="s">
        <v>33</v>
      </c>
      <c r="P232" s="5">
        <v>3</v>
      </c>
      <c r="Q232" s="5">
        <v>2</v>
      </c>
      <c r="R232" s="4" t="str">
        <f>IF(global_freelancer_raw!$Q232 &lt; 7, "Short Duration", IF(global_freelancer_raw!$Q232 &lt;= 12, "Medium Duration", "Long Duration"))</f>
        <v>Short Duration</v>
      </c>
      <c r="S232" s="47" t="str">
        <f>IF(global_freelancer_raw!$M232 &lt;= 50%, "POOR", IF(global_freelancer_raw!$M232 &lt;= 70%, "GOOD", "EXCELLENT"))</f>
        <v>EXCELLENT</v>
      </c>
    </row>
    <row r="233" spans="1:19" x14ac:dyDescent="0.3">
      <c r="A233" s="48" t="s">
        <v>533</v>
      </c>
      <c r="B233" s="7" t="s">
        <v>534</v>
      </c>
      <c r="C233" s="7" t="s">
        <v>72</v>
      </c>
      <c r="D233" s="8">
        <v>34</v>
      </c>
      <c r="E233" s="8" t="str" cm="1">
        <f t="array" ref="E233">INDEX(global_freelancer_raw!$C$2:$C$1001, MODE(MATCH(global_freelancer_raw!$C$2:$C$1001, global_freelancer_raw!$C$2:$C$1001, 0)))</f>
        <v>Male</v>
      </c>
      <c r="F233" s="7" t="s">
        <v>130</v>
      </c>
      <c r="G233" s="7" t="s">
        <v>131</v>
      </c>
      <c r="H233" s="7" t="s">
        <v>49</v>
      </c>
      <c r="I233" s="8">
        <v>11</v>
      </c>
      <c r="J233" s="64">
        <v>50</v>
      </c>
      <c r="K233" s="8">
        <v>3.9</v>
      </c>
      <c r="L233" s="8" t="b">
        <v>1</v>
      </c>
      <c r="M233" s="49">
        <v>0.82</v>
      </c>
      <c r="N233" s="7" t="s">
        <v>21</v>
      </c>
      <c r="O233" s="7" t="s">
        <v>28</v>
      </c>
      <c r="P233" s="8">
        <v>13</v>
      </c>
      <c r="Q233" s="8">
        <v>2</v>
      </c>
      <c r="R233" s="7" t="str">
        <f>IF(global_freelancer_raw!$Q233 &lt; 7, "Short Duration", IF(global_freelancer_raw!$Q233 &lt;= 12, "Medium Duration", "Long Duration"))</f>
        <v>Short Duration</v>
      </c>
      <c r="S233" s="50" t="str">
        <f>IF(global_freelancer_raw!$M233 &lt;= 50%, "POOR", IF(global_freelancer_raw!$M233 &lt;= 70%, "GOOD", "EXCELLENT"))</f>
        <v>EXCELLENT</v>
      </c>
    </row>
    <row r="234" spans="1:19" x14ac:dyDescent="0.3">
      <c r="A234" s="46" t="s">
        <v>535</v>
      </c>
      <c r="B234" s="4" t="s">
        <v>536</v>
      </c>
      <c r="C234" s="4" t="s">
        <v>91</v>
      </c>
      <c r="D234" s="5">
        <v>20</v>
      </c>
      <c r="E234" s="5" t="str" cm="1">
        <f t="array" ref="E234">INDEX(global_freelancer_raw!$C$2:$C$1001, MODE(MATCH(global_freelancer_raw!$C$2:$C$1001, global_freelancer_raw!$C$2:$C$1001, 0)))</f>
        <v>Male</v>
      </c>
      <c r="F234" s="4" t="s">
        <v>126</v>
      </c>
      <c r="G234" s="4" t="s">
        <v>127</v>
      </c>
      <c r="H234" s="4" t="s">
        <v>49</v>
      </c>
      <c r="I234" s="5">
        <v>1</v>
      </c>
      <c r="J234" s="63">
        <v>50</v>
      </c>
      <c r="K234" s="5">
        <v>3.1</v>
      </c>
      <c r="L234" s="5" t="s">
        <v>2071</v>
      </c>
      <c r="M234" s="10">
        <v>0.71</v>
      </c>
      <c r="N234" s="4" t="s">
        <v>44</v>
      </c>
      <c r="O234" s="4" t="s">
        <v>55</v>
      </c>
      <c r="P234" s="5">
        <v>4</v>
      </c>
      <c r="Q234" s="5">
        <v>3</v>
      </c>
      <c r="R234" s="4" t="str">
        <f>IF(global_freelancer_raw!$Q234 &lt; 7, "Short Duration", IF(global_freelancer_raw!$Q234 &lt;= 12, "Medium Duration", "Long Duration"))</f>
        <v>Short Duration</v>
      </c>
      <c r="S234" s="47" t="str">
        <f>IF(global_freelancer_raw!$M234 &lt;= 50%, "POOR", IF(global_freelancer_raw!$M234 &lt;= 70%, "GOOD", "EXCELLENT"))</f>
        <v>EXCELLENT</v>
      </c>
    </row>
    <row r="235" spans="1:19" x14ac:dyDescent="0.3">
      <c r="A235" s="48" t="s">
        <v>537</v>
      </c>
      <c r="B235" s="7" t="s">
        <v>538</v>
      </c>
      <c r="C235" s="7" t="s">
        <v>91</v>
      </c>
      <c r="D235" s="8">
        <v>22</v>
      </c>
      <c r="E235" s="8" t="str" cm="1">
        <f t="array" ref="E235">INDEX(global_freelancer_raw!$C$2:$C$1001, MODE(MATCH(global_freelancer_raw!$C$2:$C$1001, global_freelancer_raw!$C$2:$C$1001, 0)))</f>
        <v>Male</v>
      </c>
      <c r="F235" s="7" t="s">
        <v>168</v>
      </c>
      <c r="G235" s="7" t="s">
        <v>68</v>
      </c>
      <c r="H235" s="7" t="s">
        <v>69</v>
      </c>
      <c r="I235" s="8">
        <v>2</v>
      </c>
      <c r="J235" s="64">
        <v>52.461368653421637</v>
      </c>
      <c r="K235" s="8">
        <v>0</v>
      </c>
      <c r="L235" s="8" t="b">
        <v>1</v>
      </c>
      <c r="M235" s="49">
        <v>0.79</v>
      </c>
      <c r="N235" s="7" t="s">
        <v>44</v>
      </c>
      <c r="O235" s="7" t="s">
        <v>55</v>
      </c>
      <c r="P235" s="8">
        <v>5</v>
      </c>
      <c r="Q235" s="8">
        <v>1</v>
      </c>
      <c r="R235" s="7" t="str">
        <f>IF(global_freelancer_raw!$Q235 &lt; 7, "Short Duration", IF(global_freelancer_raw!$Q235 &lt;= 12, "Medium Duration", "Long Duration"))</f>
        <v>Short Duration</v>
      </c>
      <c r="S235" s="50" t="str">
        <f>IF(global_freelancer_raw!$M235 &lt;= 50%, "POOR", IF(global_freelancer_raw!$M235 &lt;= 70%, "GOOD", "EXCELLENT"))</f>
        <v>EXCELLENT</v>
      </c>
    </row>
    <row r="236" spans="1:19" x14ac:dyDescent="0.3">
      <c r="A236" s="46" t="s">
        <v>539</v>
      </c>
      <c r="B236" s="4" t="s">
        <v>540</v>
      </c>
      <c r="C236" s="4" t="s">
        <v>72</v>
      </c>
      <c r="D236" s="5">
        <v>23</v>
      </c>
      <c r="E236" s="5" t="str" cm="1">
        <f t="array" ref="E236">INDEX(global_freelancer_raw!$C$2:$C$1001, MODE(MATCH(global_freelancer_raw!$C$2:$C$1001, global_freelancer_raw!$C$2:$C$1001, 0)))</f>
        <v>Male</v>
      </c>
      <c r="F236" s="4" t="s">
        <v>104</v>
      </c>
      <c r="G236" s="4" t="s">
        <v>105</v>
      </c>
      <c r="H236" s="4" t="s">
        <v>32</v>
      </c>
      <c r="I236" s="5">
        <v>2</v>
      </c>
      <c r="J236" s="63">
        <v>50</v>
      </c>
      <c r="K236" s="5">
        <v>3.2</v>
      </c>
      <c r="L236" s="5" t="b">
        <v>1</v>
      </c>
      <c r="M236" s="10">
        <v>0.79</v>
      </c>
      <c r="N236" s="4" t="s">
        <v>64</v>
      </c>
      <c r="O236" s="4" t="s">
        <v>55</v>
      </c>
      <c r="P236" s="5">
        <v>2</v>
      </c>
      <c r="Q236" s="5">
        <v>1</v>
      </c>
      <c r="R236" s="4" t="str">
        <f>IF(global_freelancer_raw!$Q236 &lt; 7, "Short Duration", IF(global_freelancer_raw!$Q236 &lt;= 12, "Medium Duration", "Long Duration"))</f>
        <v>Short Duration</v>
      </c>
      <c r="S236" s="47" t="str">
        <f>IF(global_freelancer_raw!$M236 &lt;= 50%, "POOR", IF(global_freelancer_raw!$M236 &lt;= 70%, "GOOD", "EXCELLENT"))</f>
        <v>EXCELLENT</v>
      </c>
    </row>
    <row r="237" spans="1:19" x14ac:dyDescent="0.3">
      <c r="A237" s="48" t="s">
        <v>541</v>
      </c>
      <c r="B237" s="7" t="s">
        <v>542</v>
      </c>
      <c r="C237" s="7" t="s">
        <v>72</v>
      </c>
      <c r="D237" s="8">
        <v>53</v>
      </c>
      <c r="E237" s="8" t="str" cm="1">
        <f t="array" ref="E237">INDEX(global_freelancer_raw!$C$2:$C$1001, MODE(MATCH(global_freelancer_raw!$C$2:$C$1001, global_freelancer_raw!$C$2:$C$1001, 0)))</f>
        <v>Male</v>
      </c>
      <c r="F237" s="7" t="s">
        <v>104</v>
      </c>
      <c r="G237" s="7" t="s">
        <v>105</v>
      </c>
      <c r="H237" s="7" t="s">
        <v>20</v>
      </c>
      <c r="I237" s="8">
        <v>34</v>
      </c>
      <c r="J237" s="64">
        <v>30</v>
      </c>
      <c r="K237" s="8">
        <v>2.5125695216907653</v>
      </c>
      <c r="L237" s="8" t="b">
        <v>1</v>
      </c>
      <c r="M237" s="49">
        <v>0.79</v>
      </c>
      <c r="N237" s="7" t="s">
        <v>21</v>
      </c>
      <c r="O237" s="7" t="s">
        <v>33</v>
      </c>
      <c r="P237" s="8">
        <v>14</v>
      </c>
      <c r="Q237" s="8">
        <v>9</v>
      </c>
      <c r="R237" s="7" t="str">
        <f>IF(global_freelancer_raw!$Q237 &lt; 7, "Short Duration", IF(global_freelancer_raw!$Q237 &lt;= 12, "Medium Duration", "Long Duration"))</f>
        <v>Medium Duration</v>
      </c>
      <c r="S237" s="50" t="str">
        <f>IF(global_freelancer_raw!$M237 &lt;= 50%, "POOR", IF(global_freelancer_raw!$M237 &lt;= 70%, "GOOD", "EXCELLENT"))</f>
        <v>EXCELLENT</v>
      </c>
    </row>
    <row r="238" spans="1:19" x14ac:dyDescent="0.3">
      <c r="A238" s="46" t="s">
        <v>543</v>
      </c>
      <c r="B238" s="4" t="s">
        <v>544</v>
      </c>
      <c r="C238" s="4" t="s">
        <v>72</v>
      </c>
      <c r="D238" s="5">
        <v>56</v>
      </c>
      <c r="E238" s="5" t="str" cm="1">
        <f t="array" ref="E238">INDEX(global_freelancer_raw!$C$2:$C$1001, MODE(MATCH(global_freelancer_raw!$C$2:$C$1001, global_freelancer_raw!$C$2:$C$1001, 0)))</f>
        <v>Male</v>
      </c>
      <c r="F238" s="4" t="s">
        <v>104</v>
      </c>
      <c r="G238" s="4" t="s">
        <v>105</v>
      </c>
      <c r="H238" s="4" t="s">
        <v>32</v>
      </c>
      <c r="I238" s="5">
        <v>27</v>
      </c>
      <c r="J238" s="63">
        <v>100</v>
      </c>
      <c r="K238" s="5">
        <v>4.7</v>
      </c>
      <c r="L238" s="5" t="b">
        <v>1</v>
      </c>
      <c r="M238" s="10">
        <v>0.69</v>
      </c>
      <c r="N238" s="4" t="s">
        <v>64</v>
      </c>
      <c r="O238" s="4" t="s">
        <v>22</v>
      </c>
      <c r="P238" s="5">
        <v>19</v>
      </c>
      <c r="Q238" s="5">
        <v>7</v>
      </c>
      <c r="R238" s="4" t="str">
        <f>IF(global_freelancer_raw!$Q238 &lt; 7, "Short Duration", IF(global_freelancer_raw!$Q238 &lt;= 12, "Medium Duration", "Long Duration"))</f>
        <v>Medium Duration</v>
      </c>
      <c r="S238" s="47" t="str">
        <f>IF(global_freelancer_raw!$M238 &lt;= 50%, "POOR", IF(global_freelancer_raw!$M238 &lt;= 70%, "GOOD", "EXCELLENT"))</f>
        <v>GOOD</v>
      </c>
    </row>
    <row r="239" spans="1:19" x14ac:dyDescent="0.3">
      <c r="A239" s="48" t="s">
        <v>545</v>
      </c>
      <c r="B239" s="7" t="s">
        <v>546</v>
      </c>
      <c r="C239" s="7" t="s">
        <v>91</v>
      </c>
      <c r="D239" s="8">
        <v>27</v>
      </c>
      <c r="E239" s="8" t="str" cm="1">
        <f t="array" ref="E239">INDEX(global_freelancer_raw!$C$2:$C$1001, MODE(MATCH(global_freelancer_raw!$C$2:$C$1001, global_freelancer_raw!$C$2:$C$1001, 0)))</f>
        <v>Male</v>
      </c>
      <c r="F239" s="7" t="s">
        <v>119</v>
      </c>
      <c r="G239" s="7" t="s">
        <v>26</v>
      </c>
      <c r="H239" s="7" t="s">
        <v>43</v>
      </c>
      <c r="I239" s="8">
        <v>4</v>
      </c>
      <c r="J239" s="64">
        <v>75</v>
      </c>
      <c r="K239" s="8">
        <v>5</v>
      </c>
      <c r="L239" s="8" t="b">
        <v>0</v>
      </c>
      <c r="M239" s="49">
        <v>0.88</v>
      </c>
      <c r="N239" s="7" t="s">
        <v>44</v>
      </c>
      <c r="O239" s="7" t="s">
        <v>33</v>
      </c>
      <c r="P239" s="8">
        <v>5</v>
      </c>
      <c r="Q239" s="8">
        <v>1</v>
      </c>
      <c r="R239" s="7" t="str">
        <f>IF(global_freelancer_raw!$Q239 &lt; 7, "Short Duration", IF(global_freelancer_raw!$Q239 &lt;= 12, "Medium Duration", "Long Duration"))</f>
        <v>Short Duration</v>
      </c>
      <c r="S239" s="50" t="str">
        <f>IF(global_freelancer_raw!$M239 &lt;= 50%, "POOR", IF(global_freelancer_raw!$M239 &lt;= 70%, "GOOD", "EXCELLENT"))</f>
        <v>EXCELLENT</v>
      </c>
    </row>
    <row r="240" spans="1:19" x14ac:dyDescent="0.3">
      <c r="A240" s="46" t="s">
        <v>547</v>
      </c>
      <c r="B240" s="4" t="s">
        <v>548</v>
      </c>
      <c r="C240" s="4" t="s">
        <v>91</v>
      </c>
      <c r="D240" s="5">
        <v>34</v>
      </c>
      <c r="E240" s="5" t="str" cm="1">
        <f t="array" ref="E240">INDEX(global_freelancer_raw!$C$2:$C$1001, MODE(MATCH(global_freelancer_raw!$C$2:$C$1001, global_freelancer_raw!$C$2:$C$1001, 0)))</f>
        <v>Male</v>
      </c>
      <c r="F240" s="4" t="s">
        <v>18</v>
      </c>
      <c r="G240" s="4" t="s">
        <v>19</v>
      </c>
      <c r="H240" s="4" t="s">
        <v>27</v>
      </c>
      <c r="I240" s="5">
        <v>11</v>
      </c>
      <c r="J240" s="63">
        <v>40</v>
      </c>
      <c r="K240" s="5">
        <v>2.5125695216907653</v>
      </c>
      <c r="L240" s="5" t="b">
        <v>0</v>
      </c>
      <c r="M240" s="10">
        <v>0.67</v>
      </c>
      <c r="N240" s="4" t="s">
        <v>64</v>
      </c>
      <c r="O240" s="4" t="s">
        <v>28</v>
      </c>
      <c r="P240" s="5">
        <v>13</v>
      </c>
      <c r="Q240" s="5">
        <v>9</v>
      </c>
      <c r="R240" s="4" t="str">
        <f>IF(global_freelancer_raw!$Q240 &lt; 7, "Short Duration", IF(global_freelancer_raw!$Q240 &lt;= 12, "Medium Duration", "Long Duration"))</f>
        <v>Medium Duration</v>
      </c>
      <c r="S240" s="47" t="str">
        <f>IF(global_freelancer_raw!$M240 &lt;= 50%, "POOR", IF(global_freelancer_raw!$M240 &lt;= 70%, "GOOD", "EXCELLENT"))</f>
        <v>GOOD</v>
      </c>
    </row>
    <row r="241" spans="1:19" x14ac:dyDescent="0.3">
      <c r="A241" s="48" t="s">
        <v>549</v>
      </c>
      <c r="B241" s="7" t="s">
        <v>550</v>
      </c>
      <c r="C241" s="7" t="s">
        <v>91</v>
      </c>
      <c r="D241" s="8">
        <v>29</v>
      </c>
      <c r="E241" s="8" t="str" cm="1">
        <f t="array" ref="E241">INDEX(global_freelancer_raw!$C$2:$C$1001, MODE(MATCH(global_freelancer_raw!$C$2:$C$1001, global_freelancer_raw!$C$2:$C$1001, 0)))</f>
        <v>Male</v>
      </c>
      <c r="F241" s="7" t="s">
        <v>54</v>
      </c>
      <c r="G241" s="7" t="s">
        <v>26</v>
      </c>
      <c r="H241" s="7" t="s">
        <v>36</v>
      </c>
      <c r="I241" s="8">
        <v>4</v>
      </c>
      <c r="J241" s="64">
        <v>50</v>
      </c>
      <c r="K241" s="8">
        <v>4</v>
      </c>
      <c r="L241" s="8" t="b">
        <v>0</v>
      </c>
      <c r="M241" s="49">
        <v>0.79</v>
      </c>
      <c r="N241" s="7" t="s">
        <v>44</v>
      </c>
      <c r="O241" s="7" t="s">
        <v>55</v>
      </c>
      <c r="P241" s="8">
        <v>3</v>
      </c>
      <c r="Q241" s="8">
        <v>2</v>
      </c>
      <c r="R241" s="7" t="str">
        <f>IF(global_freelancer_raw!$Q241 &lt; 7, "Short Duration", IF(global_freelancer_raw!$Q241 &lt;= 12, "Medium Duration", "Long Duration"))</f>
        <v>Short Duration</v>
      </c>
      <c r="S241" s="50" t="str">
        <f>IF(global_freelancer_raw!$M241 &lt;= 50%, "POOR", IF(global_freelancer_raw!$M241 &lt;= 70%, "GOOD", "EXCELLENT"))</f>
        <v>EXCELLENT</v>
      </c>
    </row>
    <row r="242" spans="1:19" x14ac:dyDescent="0.3">
      <c r="A242" s="46" t="s">
        <v>551</v>
      </c>
      <c r="B242" s="4" t="s">
        <v>552</v>
      </c>
      <c r="C242" s="4" t="s">
        <v>91</v>
      </c>
      <c r="D242" s="5">
        <v>34</v>
      </c>
      <c r="E242" s="5" t="str" cm="1">
        <f t="array" ref="E242">INDEX(global_freelancer_raw!$C$2:$C$1001, MODE(MATCH(global_freelancer_raw!$C$2:$C$1001, global_freelancer_raw!$C$2:$C$1001, 0)))</f>
        <v>Male</v>
      </c>
      <c r="F242" s="4" t="s">
        <v>87</v>
      </c>
      <c r="G242" s="4" t="s">
        <v>88</v>
      </c>
      <c r="H242" s="4" t="s">
        <v>43</v>
      </c>
      <c r="I242" s="5">
        <v>11</v>
      </c>
      <c r="J242" s="63">
        <v>52.461368653421637</v>
      </c>
      <c r="K242" s="5">
        <v>1.2</v>
      </c>
      <c r="L242" s="5" t="b">
        <v>1</v>
      </c>
      <c r="M242" s="10">
        <v>0.79</v>
      </c>
      <c r="N242" s="4" t="s">
        <v>21</v>
      </c>
      <c r="O242" s="4" t="s">
        <v>33</v>
      </c>
      <c r="P242" s="5">
        <v>11</v>
      </c>
      <c r="Q242" s="5">
        <v>4</v>
      </c>
      <c r="R242" s="4" t="str">
        <f>IF(global_freelancer_raw!$Q242 &lt; 7, "Short Duration", IF(global_freelancer_raw!$Q242 &lt;= 12, "Medium Duration", "Long Duration"))</f>
        <v>Short Duration</v>
      </c>
      <c r="S242" s="47" t="str">
        <f>IF(global_freelancer_raw!$M242 &lt;= 50%, "POOR", IF(global_freelancer_raw!$M242 &lt;= 70%, "GOOD", "EXCELLENT"))</f>
        <v>EXCELLENT</v>
      </c>
    </row>
    <row r="243" spans="1:19" x14ac:dyDescent="0.3">
      <c r="A243" s="48" t="s">
        <v>553</v>
      </c>
      <c r="B243" s="7" t="s">
        <v>554</v>
      </c>
      <c r="C243" s="7" t="s">
        <v>72</v>
      </c>
      <c r="D243" s="8">
        <v>32</v>
      </c>
      <c r="E243" s="8" t="str" cm="1">
        <f t="array" ref="E243">INDEX(global_freelancer_raw!$C$2:$C$1001, MODE(MATCH(global_freelancer_raw!$C$2:$C$1001, global_freelancer_raw!$C$2:$C$1001, 0)))</f>
        <v>Male</v>
      </c>
      <c r="F243" s="7" t="s">
        <v>168</v>
      </c>
      <c r="G243" s="7" t="s">
        <v>68</v>
      </c>
      <c r="H243" s="7" t="s">
        <v>43</v>
      </c>
      <c r="I243" s="8">
        <v>1</v>
      </c>
      <c r="J243" s="64">
        <v>100</v>
      </c>
      <c r="K243" s="8">
        <v>4.7</v>
      </c>
      <c r="L243" s="8" t="b">
        <v>0</v>
      </c>
      <c r="M243" s="49">
        <v>0.67</v>
      </c>
      <c r="N243" s="7" t="s">
        <v>60</v>
      </c>
      <c r="O243" s="7" t="s">
        <v>33</v>
      </c>
      <c r="P243" s="8">
        <v>5</v>
      </c>
      <c r="Q243" s="8">
        <v>1</v>
      </c>
      <c r="R243" s="7" t="str">
        <f>IF(global_freelancer_raw!$Q243 &lt; 7, "Short Duration", IF(global_freelancer_raw!$Q243 &lt;= 12, "Medium Duration", "Long Duration"))</f>
        <v>Short Duration</v>
      </c>
      <c r="S243" s="50" t="str">
        <f>IF(global_freelancer_raw!$M243 &lt;= 50%, "POOR", IF(global_freelancer_raw!$M243 &lt;= 70%, "GOOD", "EXCELLENT"))</f>
        <v>GOOD</v>
      </c>
    </row>
    <row r="244" spans="1:19" x14ac:dyDescent="0.3">
      <c r="A244" s="46" t="s">
        <v>555</v>
      </c>
      <c r="B244" s="4" t="s">
        <v>556</v>
      </c>
      <c r="C244" s="4" t="s">
        <v>72</v>
      </c>
      <c r="D244" s="5">
        <v>21</v>
      </c>
      <c r="E244" s="5" t="str" cm="1">
        <f t="array" ref="E244">INDEX(global_freelancer_raw!$C$2:$C$1001, MODE(MATCH(global_freelancer_raw!$C$2:$C$1001, global_freelancer_raw!$C$2:$C$1001, 0)))</f>
        <v>Male</v>
      </c>
      <c r="F244" s="4" t="s">
        <v>144</v>
      </c>
      <c r="G244" s="4" t="s">
        <v>145</v>
      </c>
      <c r="H244" s="4" t="s">
        <v>106</v>
      </c>
      <c r="I244" s="5">
        <v>2</v>
      </c>
      <c r="J244" s="63">
        <v>20</v>
      </c>
      <c r="K244" s="5">
        <v>2.4</v>
      </c>
      <c r="L244" s="5" t="s">
        <v>2071</v>
      </c>
      <c r="M244" s="10">
        <v>0.86</v>
      </c>
      <c r="N244" s="4" t="s">
        <v>21</v>
      </c>
      <c r="O244" s="4" t="s">
        <v>22</v>
      </c>
      <c r="P244" s="5">
        <v>4</v>
      </c>
      <c r="Q244" s="5">
        <v>2</v>
      </c>
      <c r="R244" s="4" t="str">
        <f>IF(global_freelancer_raw!$Q244 &lt; 7, "Short Duration", IF(global_freelancer_raw!$Q244 &lt;= 12, "Medium Duration", "Long Duration"))</f>
        <v>Short Duration</v>
      </c>
      <c r="S244" s="47" t="str">
        <f>IF(global_freelancer_raw!$M244 &lt;= 50%, "POOR", IF(global_freelancer_raw!$M244 &lt;= 70%, "GOOD", "EXCELLENT"))</f>
        <v>EXCELLENT</v>
      </c>
    </row>
    <row r="245" spans="1:19" x14ac:dyDescent="0.3">
      <c r="A245" s="48" t="s">
        <v>557</v>
      </c>
      <c r="B245" s="7" t="s">
        <v>558</v>
      </c>
      <c r="C245" s="7" t="s">
        <v>91</v>
      </c>
      <c r="D245" s="8">
        <v>20</v>
      </c>
      <c r="E245" s="8" t="str" cm="1">
        <f t="array" ref="E245">INDEX(global_freelancer_raw!$C$2:$C$1001, MODE(MATCH(global_freelancer_raw!$C$2:$C$1001, global_freelancer_raw!$C$2:$C$1001, 0)))</f>
        <v>Male</v>
      </c>
      <c r="F245" s="7" t="s">
        <v>168</v>
      </c>
      <c r="G245" s="7" t="s">
        <v>68</v>
      </c>
      <c r="H245" s="7" t="s">
        <v>32</v>
      </c>
      <c r="I245" s="8">
        <v>2</v>
      </c>
      <c r="J245" s="64">
        <v>52.461368653421637</v>
      </c>
      <c r="K245" s="8">
        <v>1.1000000000000001</v>
      </c>
      <c r="L245" s="8" t="b">
        <v>0</v>
      </c>
      <c r="M245" s="49">
        <v>0.69</v>
      </c>
      <c r="N245" s="7" t="s">
        <v>64</v>
      </c>
      <c r="O245" s="7" t="s">
        <v>22</v>
      </c>
      <c r="P245" s="8">
        <v>3</v>
      </c>
      <c r="Q245" s="8">
        <v>1</v>
      </c>
      <c r="R245" s="7" t="str">
        <f>IF(global_freelancer_raw!$Q245 &lt; 7, "Short Duration", IF(global_freelancer_raw!$Q245 &lt;= 12, "Medium Duration", "Long Duration"))</f>
        <v>Short Duration</v>
      </c>
      <c r="S245" s="50" t="str">
        <f>IF(global_freelancer_raw!$M245 &lt;= 50%, "POOR", IF(global_freelancer_raw!$M245 &lt;= 70%, "GOOD", "EXCELLENT"))</f>
        <v>GOOD</v>
      </c>
    </row>
    <row r="246" spans="1:19" x14ac:dyDescent="0.3">
      <c r="A246" s="46" t="s">
        <v>559</v>
      </c>
      <c r="B246" s="4" t="s">
        <v>560</v>
      </c>
      <c r="C246" s="4" t="s">
        <v>72</v>
      </c>
      <c r="D246" s="5">
        <v>35</v>
      </c>
      <c r="E246" s="5" t="str" cm="1">
        <f t="array" ref="E246">INDEX(global_freelancer_raw!$C$2:$C$1001, MODE(MATCH(global_freelancer_raw!$C$2:$C$1001, global_freelancer_raw!$C$2:$C$1001, 0)))</f>
        <v>Male</v>
      </c>
      <c r="F246" s="4" t="s">
        <v>54</v>
      </c>
      <c r="G246" s="4" t="s">
        <v>26</v>
      </c>
      <c r="H246" s="4" t="s">
        <v>27</v>
      </c>
      <c r="I246" s="5">
        <v>10</v>
      </c>
      <c r="J246" s="63">
        <v>50</v>
      </c>
      <c r="K246" s="5">
        <v>1.4</v>
      </c>
      <c r="L246" s="5" t="b">
        <v>1</v>
      </c>
      <c r="M246" s="10">
        <v>0.85</v>
      </c>
      <c r="N246" s="4" t="s">
        <v>64</v>
      </c>
      <c r="O246" s="4" t="s">
        <v>55</v>
      </c>
      <c r="P246" s="5">
        <v>8</v>
      </c>
      <c r="Q246" s="5">
        <v>4</v>
      </c>
      <c r="R246" s="4" t="str">
        <f>IF(global_freelancer_raw!$Q246 &lt; 7, "Short Duration", IF(global_freelancer_raw!$Q246 &lt;= 12, "Medium Duration", "Long Duration"))</f>
        <v>Short Duration</v>
      </c>
      <c r="S246" s="47" t="str">
        <f>IF(global_freelancer_raw!$M246 &lt;= 50%, "POOR", IF(global_freelancer_raw!$M246 &lt;= 70%, "GOOD", "EXCELLENT"))</f>
        <v>EXCELLENT</v>
      </c>
    </row>
    <row r="247" spans="1:19" x14ac:dyDescent="0.3">
      <c r="A247" s="48" t="s">
        <v>561</v>
      </c>
      <c r="B247" s="7" t="s">
        <v>562</v>
      </c>
      <c r="C247" s="7" t="s">
        <v>72</v>
      </c>
      <c r="D247" s="8">
        <v>47</v>
      </c>
      <c r="E247" s="8" t="str" cm="1">
        <f t="array" ref="E247">INDEX(global_freelancer_raw!$C$2:$C$1001, MODE(MATCH(global_freelancer_raw!$C$2:$C$1001, global_freelancer_raw!$C$2:$C$1001, 0)))</f>
        <v>Male</v>
      </c>
      <c r="F247" s="7" t="s">
        <v>54</v>
      </c>
      <c r="G247" s="7" t="s">
        <v>26</v>
      </c>
      <c r="H247" s="7" t="s">
        <v>69</v>
      </c>
      <c r="I247" s="8">
        <v>18</v>
      </c>
      <c r="J247" s="64">
        <v>40</v>
      </c>
      <c r="K247" s="8">
        <v>3.4</v>
      </c>
      <c r="L247" s="8" t="b">
        <v>0</v>
      </c>
      <c r="M247" s="49">
        <v>0.6</v>
      </c>
      <c r="N247" s="7" t="s">
        <v>21</v>
      </c>
      <c r="O247" s="7" t="s">
        <v>33</v>
      </c>
      <c r="P247" s="8">
        <v>11</v>
      </c>
      <c r="Q247" s="8">
        <v>10</v>
      </c>
      <c r="R247" s="7" t="str">
        <f>IF(global_freelancer_raw!$Q247 &lt; 7, "Short Duration", IF(global_freelancer_raw!$Q247 &lt;= 12, "Medium Duration", "Long Duration"))</f>
        <v>Medium Duration</v>
      </c>
      <c r="S247" s="50" t="str">
        <f>IF(global_freelancer_raw!$M247 &lt;= 50%, "POOR", IF(global_freelancer_raw!$M247 &lt;= 70%, "GOOD", "EXCELLENT"))</f>
        <v>GOOD</v>
      </c>
    </row>
    <row r="248" spans="1:19" x14ac:dyDescent="0.3">
      <c r="A248" s="46" t="s">
        <v>563</v>
      </c>
      <c r="B248" s="4" t="s">
        <v>564</v>
      </c>
      <c r="C248" s="4" t="s">
        <v>72</v>
      </c>
      <c r="D248" s="5">
        <v>41</v>
      </c>
      <c r="E248" s="5" t="str" cm="1">
        <f t="array" ref="E248">INDEX(global_freelancer_raw!$C$2:$C$1001, MODE(MATCH(global_freelancer_raw!$C$2:$C$1001, global_freelancer_raw!$C$2:$C$1001, 0)))</f>
        <v>Male</v>
      </c>
      <c r="F248" s="4" t="s">
        <v>58</v>
      </c>
      <c r="G248" s="4" t="s">
        <v>59</v>
      </c>
      <c r="H248" s="4" t="s">
        <v>20</v>
      </c>
      <c r="I248" s="5">
        <v>4</v>
      </c>
      <c r="J248" s="63">
        <v>40</v>
      </c>
      <c r="K248" s="5">
        <v>2.7</v>
      </c>
      <c r="L248" s="5" t="b">
        <v>1</v>
      </c>
      <c r="M248" s="10">
        <v>0.7</v>
      </c>
      <c r="N248" s="4" t="s">
        <v>21</v>
      </c>
      <c r="O248" s="4" t="s">
        <v>33</v>
      </c>
      <c r="P248" s="5">
        <v>2</v>
      </c>
      <c r="Q248" s="5">
        <v>2</v>
      </c>
      <c r="R248" s="4" t="str">
        <f>IF(global_freelancer_raw!$Q248 &lt; 7, "Short Duration", IF(global_freelancer_raw!$Q248 &lt;= 12, "Medium Duration", "Long Duration"))</f>
        <v>Short Duration</v>
      </c>
      <c r="S248" s="47" t="str">
        <f>IF(global_freelancer_raw!$M248 &lt;= 50%, "POOR", IF(global_freelancer_raw!$M248 &lt;= 70%, "GOOD", "EXCELLENT"))</f>
        <v>GOOD</v>
      </c>
    </row>
    <row r="249" spans="1:19" x14ac:dyDescent="0.3">
      <c r="A249" s="48" t="s">
        <v>565</v>
      </c>
      <c r="B249" s="7" t="s">
        <v>566</v>
      </c>
      <c r="C249" s="7" t="s">
        <v>91</v>
      </c>
      <c r="D249" s="8">
        <v>58</v>
      </c>
      <c r="E249" s="8" t="str" cm="1">
        <f t="array" ref="E249">INDEX(global_freelancer_raw!$C$2:$C$1001, MODE(MATCH(global_freelancer_raw!$C$2:$C$1001, global_freelancer_raw!$C$2:$C$1001, 0)))</f>
        <v>Male</v>
      </c>
      <c r="F249" s="7" t="s">
        <v>67</v>
      </c>
      <c r="G249" s="7" t="s">
        <v>68</v>
      </c>
      <c r="H249" s="7" t="s">
        <v>36</v>
      </c>
      <c r="I249" s="8">
        <v>23</v>
      </c>
      <c r="J249" s="64">
        <v>52.461368653421637</v>
      </c>
      <c r="K249" s="8">
        <v>4.9000000000000004</v>
      </c>
      <c r="L249" s="8" t="b">
        <v>0</v>
      </c>
      <c r="M249" s="49">
        <v>0.79</v>
      </c>
      <c r="N249" s="7" t="s">
        <v>44</v>
      </c>
      <c r="O249" s="7" t="s">
        <v>22</v>
      </c>
      <c r="P249" s="8">
        <v>19</v>
      </c>
      <c r="Q249" s="8">
        <v>5</v>
      </c>
      <c r="R249" s="7" t="str">
        <f>IF(global_freelancer_raw!$Q249 &lt; 7, "Short Duration", IF(global_freelancer_raw!$Q249 &lt;= 12, "Medium Duration", "Long Duration"))</f>
        <v>Short Duration</v>
      </c>
      <c r="S249" s="50" t="str">
        <f>IF(global_freelancer_raw!$M249 &lt;= 50%, "POOR", IF(global_freelancer_raw!$M249 &lt;= 70%, "GOOD", "EXCELLENT"))</f>
        <v>EXCELLENT</v>
      </c>
    </row>
    <row r="250" spans="1:19" x14ac:dyDescent="0.3">
      <c r="A250" s="46" t="s">
        <v>567</v>
      </c>
      <c r="B250" s="4" t="s">
        <v>568</v>
      </c>
      <c r="C250" s="4" t="s">
        <v>91</v>
      </c>
      <c r="D250" s="5">
        <v>34</v>
      </c>
      <c r="E250" s="5" t="str" cm="1">
        <f t="array" ref="E250">INDEX(global_freelancer_raw!$C$2:$C$1001, MODE(MATCH(global_freelancer_raw!$C$2:$C$1001, global_freelancer_raw!$C$2:$C$1001, 0)))</f>
        <v>Male</v>
      </c>
      <c r="F250" s="4" t="s">
        <v>164</v>
      </c>
      <c r="G250" s="4" t="s">
        <v>165</v>
      </c>
      <c r="H250" s="4" t="s">
        <v>49</v>
      </c>
      <c r="I250" s="5">
        <v>6</v>
      </c>
      <c r="J250" s="63">
        <v>75</v>
      </c>
      <c r="K250" s="5">
        <v>1.9</v>
      </c>
      <c r="L250" s="5" t="b">
        <v>1</v>
      </c>
      <c r="M250" s="10">
        <v>0.81</v>
      </c>
      <c r="N250" s="4" t="s">
        <v>64</v>
      </c>
      <c r="O250" s="4" t="s">
        <v>33</v>
      </c>
      <c r="P250" s="5">
        <v>9</v>
      </c>
      <c r="Q250" s="5">
        <v>6</v>
      </c>
      <c r="R250" s="4" t="str">
        <f>IF(global_freelancer_raw!$Q250 &lt; 7, "Short Duration", IF(global_freelancer_raw!$Q250 &lt;= 12, "Medium Duration", "Long Duration"))</f>
        <v>Short Duration</v>
      </c>
      <c r="S250" s="47" t="str">
        <f>IF(global_freelancer_raw!$M250 &lt;= 50%, "POOR", IF(global_freelancer_raw!$M250 &lt;= 70%, "GOOD", "EXCELLENT"))</f>
        <v>EXCELLENT</v>
      </c>
    </row>
    <row r="251" spans="1:19" x14ac:dyDescent="0.3">
      <c r="A251" s="48" t="s">
        <v>569</v>
      </c>
      <c r="B251" s="7" t="s">
        <v>570</v>
      </c>
      <c r="C251" s="7" t="s">
        <v>72</v>
      </c>
      <c r="D251" s="8">
        <v>50</v>
      </c>
      <c r="E251" s="8" t="str" cm="1">
        <f t="array" ref="E251">INDEX(global_freelancer_raw!$C$2:$C$1001, MODE(MATCH(global_freelancer_raw!$C$2:$C$1001, global_freelancer_raw!$C$2:$C$1001, 0)))</f>
        <v>Male</v>
      </c>
      <c r="F251" s="7" t="s">
        <v>87</v>
      </c>
      <c r="G251" s="7" t="s">
        <v>88</v>
      </c>
      <c r="H251" s="7" t="s">
        <v>27</v>
      </c>
      <c r="I251" s="8">
        <v>5</v>
      </c>
      <c r="J251" s="64">
        <v>100</v>
      </c>
      <c r="K251" s="8">
        <v>2.5125695216907653</v>
      </c>
      <c r="L251" s="8" t="b">
        <v>1</v>
      </c>
      <c r="M251" s="49">
        <v>0.79</v>
      </c>
      <c r="N251" s="7" t="s">
        <v>64</v>
      </c>
      <c r="O251" s="7" t="s">
        <v>33</v>
      </c>
      <c r="P251" s="8">
        <v>4</v>
      </c>
      <c r="Q251" s="8">
        <v>1</v>
      </c>
      <c r="R251" s="7" t="str">
        <f>IF(global_freelancer_raw!$Q251 &lt; 7, "Short Duration", IF(global_freelancer_raw!$Q251 &lt;= 12, "Medium Duration", "Long Duration"))</f>
        <v>Short Duration</v>
      </c>
      <c r="S251" s="50" t="str">
        <f>IF(global_freelancer_raw!$M251 &lt;= 50%, "POOR", IF(global_freelancer_raw!$M251 &lt;= 70%, "GOOD", "EXCELLENT"))</f>
        <v>EXCELLENT</v>
      </c>
    </row>
    <row r="252" spans="1:19" x14ac:dyDescent="0.3">
      <c r="A252" s="46" t="s">
        <v>571</v>
      </c>
      <c r="B252" s="4" t="s">
        <v>572</v>
      </c>
      <c r="C252" s="4" t="s">
        <v>72</v>
      </c>
      <c r="D252" s="5">
        <v>42</v>
      </c>
      <c r="E252" s="5" t="str" cm="1">
        <f t="array" ref="E252">INDEX(global_freelancer_raw!$C$2:$C$1001, MODE(MATCH(global_freelancer_raw!$C$2:$C$1001, global_freelancer_raw!$C$2:$C$1001, 0)))</f>
        <v>Male</v>
      </c>
      <c r="F252" s="4" t="s">
        <v>168</v>
      </c>
      <c r="G252" s="4" t="s">
        <v>68</v>
      </c>
      <c r="H252" s="4" t="s">
        <v>84</v>
      </c>
      <c r="I252" s="5">
        <v>19</v>
      </c>
      <c r="J252" s="63">
        <v>75</v>
      </c>
      <c r="K252" s="5">
        <v>4.5999999999999996</v>
      </c>
      <c r="L252" s="5" t="b">
        <v>0</v>
      </c>
      <c r="M252" s="10">
        <v>0.78</v>
      </c>
      <c r="N252" s="4" t="s">
        <v>21</v>
      </c>
      <c r="O252" s="4" t="s">
        <v>33</v>
      </c>
      <c r="P252" s="5">
        <v>18</v>
      </c>
      <c r="Q252" s="5">
        <v>13</v>
      </c>
      <c r="R252" s="4" t="str">
        <f>IF(global_freelancer_raw!$Q252 &lt; 7, "Short Duration", IF(global_freelancer_raw!$Q252 &lt;= 12, "Medium Duration", "Long Duration"))</f>
        <v>Long Duration</v>
      </c>
      <c r="S252" s="47" t="str">
        <f>IF(global_freelancer_raw!$M252 &lt;= 50%, "POOR", IF(global_freelancer_raw!$M252 &lt;= 70%, "GOOD", "EXCELLENT"))</f>
        <v>EXCELLENT</v>
      </c>
    </row>
    <row r="253" spans="1:19" x14ac:dyDescent="0.3">
      <c r="A253" s="48" t="s">
        <v>573</v>
      </c>
      <c r="B253" s="7" t="s">
        <v>574</v>
      </c>
      <c r="C253" s="7" t="s">
        <v>91</v>
      </c>
      <c r="D253" s="8">
        <v>43</v>
      </c>
      <c r="E253" s="8" t="str" cm="1">
        <f t="array" ref="E253">INDEX(global_freelancer_raw!$C$2:$C$1001, MODE(MATCH(global_freelancer_raw!$C$2:$C$1001, global_freelancer_raw!$C$2:$C$1001, 0)))</f>
        <v>Male</v>
      </c>
      <c r="F253" s="7" t="s">
        <v>31</v>
      </c>
      <c r="G253" s="7" t="s">
        <v>31</v>
      </c>
      <c r="H253" s="7" t="s">
        <v>69</v>
      </c>
      <c r="I253" s="8">
        <v>6</v>
      </c>
      <c r="J253" s="64">
        <v>50</v>
      </c>
      <c r="K253" s="8">
        <v>0</v>
      </c>
      <c r="L253" s="8" t="b">
        <v>0</v>
      </c>
      <c r="M253" s="49">
        <v>0.81</v>
      </c>
      <c r="N253" s="7" t="s">
        <v>60</v>
      </c>
      <c r="O253" s="7" t="s">
        <v>22</v>
      </c>
      <c r="P253" s="8">
        <v>8</v>
      </c>
      <c r="Q253" s="8">
        <v>13</v>
      </c>
      <c r="R253" s="7" t="str">
        <f>IF(global_freelancer_raw!$Q253 &lt; 7, "Short Duration", IF(global_freelancer_raw!$Q253 &lt;= 12, "Medium Duration", "Long Duration"))</f>
        <v>Long Duration</v>
      </c>
      <c r="S253" s="50" t="str">
        <f>IF(global_freelancer_raw!$M253 &lt;= 50%, "POOR", IF(global_freelancer_raw!$M253 &lt;= 70%, "GOOD", "EXCELLENT"))</f>
        <v>EXCELLENT</v>
      </c>
    </row>
    <row r="254" spans="1:19" x14ac:dyDescent="0.3">
      <c r="A254" s="46" t="s">
        <v>575</v>
      </c>
      <c r="B254" s="4" t="s">
        <v>576</v>
      </c>
      <c r="C254" s="4" t="s">
        <v>91</v>
      </c>
      <c r="D254" s="5">
        <v>34</v>
      </c>
      <c r="E254" s="5" t="str" cm="1">
        <f t="array" ref="E254">INDEX(global_freelancer_raw!$C$2:$C$1001, MODE(MATCH(global_freelancer_raw!$C$2:$C$1001, global_freelancer_raw!$C$2:$C$1001, 0)))</f>
        <v>Male</v>
      </c>
      <c r="F254" s="4" t="s">
        <v>31</v>
      </c>
      <c r="G254" s="4" t="s">
        <v>31</v>
      </c>
      <c r="H254" s="4" t="s">
        <v>49</v>
      </c>
      <c r="I254" s="5">
        <v>8</v>
      </c>
      <c r="J254" s="63">
        <v>75</v>
      </c>
      <c r="K254" s="5">
        <v>1.8</v>
      </c>
      <c r="L254" s="5" t="b">
        <v>1</v>
      </c>
      <c r="M254" s="10">
        <v>0.71</v>
      </c>
      <c r="N254" s="4" t="s">
        <v>64</v>
      </c>
      <c r="O254" s="4" t="s">
        <v>55</v>
      </c>
      <c r="P254" s="5">
        <v>8</v>
      </c>
      <c r="Q254" s="5">
        <v>9</v>
      </c>
      <c r="R254" s="4" t="str">
        <f>IF(global_freelancer_raw!$Q254 &lt; 7, "Short Duration", IF(global_freelancer_raw!$Q254 &lt;= 12, "Medium Duration", "Long Duration"))</f>
        <v>Medium Duration</v>
      </c>
      <c r="S254" s="47" t="str">
        <f>IF(global_freelancer_raw!$M254 &lt;= 50%, "POOR", IF(global_freelancer_raw!$M254 &lt;= 70%, "GOOD", "EXCELLENT"))</f>
        <v>EXCELLENT</v>
      </c>
    </row>
    <row r="255" spans="1:19" x14ac:dyDescent="0.3">
      <c r="A255" s="48" t="s">
        <v>577</v>
      </c>
      <c r="B255" s="7" t="s">
        <v>578</v>
      </c>
      <c r="C255" s="7" t="s">
        <v>91</v>
      </c>
      <c r="D255" s="8">
        <v>24</v>
      </c>
      <c r="E255" s="8" t="str" cm="1">
        <f t="array" ref="E255">INDEX(global_freelancer_raw!$C$2:$C$1001, MODE(MATCH(global_freelancer_raw!$C$2:$C$1001, global_freelancer_raw!$C$2:$C$1001, 0)))</f>
        <v>Male</v>
      </c>
      <c r="F255" s="7" t="s">
        <v>179</v>
      </c>
      <c r="G255" s="7" t="s">
        <v>68</v>
      </c>
      <c r="H255" s="7" t="s">
        <v>27</v>
      </c>
      <c r="I255" s="8">
        <v>3</v>
      </c>
      <c r="J255" s="64">
        <v>75</v>
      </c>
      <c r="K255" s="8">
        <v>2</v>
      </c>
      <c r="L255" s="8" t="b">
        <v>0</v>
      </c>
      <c r="M255" s="49">
        <v>0.79</v>
      </c>
      <c r="N255" s="7" t="s">
        <v>60</v>
      </c>
      <c r="O255" s="7" t="s">
        <v>28</v>
      </c>
      <c r="P255" s="8">
        <v>2</v>
      </c>
      <c r="Q255" s="8">
        <v>1</v>
      </c>
      <c r="R255" s="7" t="str">
        <f>IF(global_freelancer_raw!$Q255 &lt; 7, "Short Duration", IF(global_freelancer_raw!$Q255 &lt;= 12, "Medium Duration", "Long Duration"))</f>
        <v>Short Duration</v>
      </c>
      <c r="S255" s="50" t="str">
        <f>IF(global_freelancer_raw!$M255 &lt;= 50%, "POOR", IF(global_freelancer_raw!$M255 &lt;= 70%, "GOOD", "EXCELLENT"))</f>
        <v>EXCELLENT</v>
      </c>
    </row>
    <row r="256" spans="1:19" x14ac:dyDescent="0.3">
      <c r="A256" s="46" t="s">
        <v>579</v>
      </c>
      <c r="B256" s="4" t="s">
        <v>580</v>
      </c>
      <c r="C256" s="4" t="s">
        <v>91</v>
      </c>
      <c r="D256" s="5">
        <v>48</v>
      </c>
      <c r="E256" s="5" t="str" cm="1">
        <f t="array" ref="E256">INDEX(global_freelancer_raw!$C$2:$C$1001, MODE(MATCH(global_freelancer_raw!$C$2:$C$1001, global_freelancer_raw!$C$2:$C$1001, 0)))</f>
        <v>Male</v>
      </c>
      <c r="F256" s="4" t="s">
        <v>144</v>
      </c>
      <c r="G256" s="4" t="s">
        <v>145</v>
      </c>
      <c r="H256" s="4" t="s">
        <v>69</v>
      </c>
      <c r="I256" s="5">
        <v>8</v>
      </c>
      <c r="J256" s="63">
        <v>30</v>
      </c>
      <c r="K256" s="5">
        <v>5</v>
      </c>
      <c r="L256" s="5" t="b">
        <v>1</v>
      </c>
      <c r="M256" s="10">
        <v>0.99</v>
      </c>
      <c r="N256" s="4" t="s">
        <v>21</v>
      </c>
      <c r="O256" s="4" t="s">
        <v>55</v>
      </c>
      <c r="P256" s="5">
        <v>6</v>
      </c>
      <c r="Q256" s="5">
        <v>9</v>
      </c>
      <c r="R256" s="4" t="str">
        <f>IF(global_freelancer_raw!$Q256 &lt; 7, "Short Duration", IF(global_freelancer_raw!$Q256 &lt;= 12, "Medium Duration", "Long Duration"))</f>
        <v>Medium Duration</v>
      </c>
      <c r="S256" s="47" t="str">
        <f>IF(global_freelancer_raw!$M256 &lt;= 50%, "POOR", IF(global_freelancer_raw!$M256 &lt;= 70%, "GOOD", "EXCELLENT"))</f>
        <v>EXCELLENT</v>
      </c>
    </row>
    <row r="257" spans="1:19" x14ac:dyDescent="0.3">
      <c r="A257" s="48" t="s">
        <v>581</v>
      </c>
      <c r="B257" s="7" t="s">
        <v>582</v>
      </c>
      <c r="C257" s="7" t="s">
        <v>72</v>
      </c>
      <c r="D257" s="8">
        <v>39</v>
      </c>
      <c r="E257" s="8" t="str" cm="1">
        <f t="array" ref="E257">INDEX(global_freelancer_raw!$C$2:$C$1001, MODE(MATCH(global_freelancer_raw!$C$2:$C$1001, global_freelancer_raw!$C$2:$C$1001, 0)))</f>
        <v>Male</v>
      </c>
      <c r="F257" s="7" t="s">
        <v>104</v>
      </c>
      <c r="G257" s="7" t="s">
        <v>105</v>
      </c>
      <c r="H257" s="7" t="s">
        <v>49</v>
      </c>
      <c r="I257" s="8">
        <v>12</v>
      </c>
      <c r="J257" s="64">
        <v>20</v>
      </c>
      <c r="K257" s="8">
        <v>3.2</v>
      </c>
      <c r="L257" s="8" t="b">
        <v>1</v>
      </c>
      <c r="M257" s="49">
        <v>0.66</v>
      </c>
      <c r="N257" s="7" t="s">
        <v>21</v>
      </c>
      <c r="O257" s="7" t="s">
        <v>28</v>
      </c>
      <c r="P257" s="8">
        <v>15</v>
      </c>
      <c r="Q257" s="8">
        <v>6</v>
      </c>
      <c r="R257" s="7" t="str">
        <f>IF(global_freelancer_raw!$Q257 &lt; 7, "Short Duration", IF(global_freelancer_raw!$Q257 &lt;= 12, "Medium Duration", "Long Duration"))</f>
        <v>Short Duration</v>
      </c>
      <c r="S257" s="50" t="str">
        <f>IF(global_freelancer_raw!$M257 &lt;= 50%, "POOR", IF(global_freelancer_raw!$M257 &lt;= 70%, "GOOD", "EXCELLENT"))</f>
        <v>GOOD</v>
      </c>
    </row>
    <row r="258" spans="1:19" x14ac:dyDescent="0.3">
      <c r="A258" s="46" t="s">
        <v>583</v>
      </c>
      <c r="B258" s="4" t="s">
        <v>584</v>
      </c>
      <c r="C258" s="4" t="s">
        <v>72</v>
      </c>
      <c r="D258" s="5">
        <v>57</v>
      </c>
      <c r="E258" s="5" t="str" cm="1">
        <f t="array" ref="E258">INDEX(global_freelancer_raw!$C$2:$C$1001, MODE(MATCH(global_freelancer_raw!$C$2:$C$1001, global_freelancer_raw!$C$2:$C$1001, 0)))</f>
        <v>Male</v>
      </c>
      <c r="F258" s="4" t="s">
        <v>25</v>
      </c>
      <c r="G258" s="4" t="s">
        <v>26</v>
      </c>
      <c r="H258" s="4" t="s">
        <v>20</v>
      </c>
      <c r="I258" s="5">
        <v>30</v>
      </c>
      <c r="J258" s="63">
        <v>30</v>
      </c>
      <c r="K258" s="5">
        <v>2.4</v>
      </c>
      <c r="L258" s="5" t="s">
        <v>2071</v>
      </c>
      <c r="M258" s="10">
        <v>0.8</v>
      </c>
      <c r="N258" s="4" t="s">
        <v>44</v>
      </c>
      <c r="O258" s="4" t="s">
        <v>33</v>
      </c>
      <c r="P258" s="5">
        <v>13</v>
      </c>
      <c r="Q258" s="5">
        <v>8</v>
      </c>
      <c r="R258" s="4" t="str">
        <f>IF(global_freelancer_raw!$Q258 &lt; 7, "Short Duration", IF(global_freelancer_raw!$Q258 &lt;= 12, "Medium Duration", "Long Duration"))</f>
        <v>Medium Duration</v>
      </c>
      <c r="S258" s="47" t="str">
        <f>IF(global_freelancer_raw!$M258 &lt;= 50%, "POOR", IF(global_freelancer_raw!$M258 &lt;= 70%, "GOOD", "EXCELLENT"))</f>
        <v>EXCELLENT</v>
      </c>
    </row>
    <row r="259" spans="1:19" x14ac:dyDescent="0.3">
      <c r="A259" s="48" t="s">
        <v>585</v>
      </c>
      <c r="B259" s="7" t="s">
        <v>586</v>
      </c>
      <c r="C259" s="7" t="s">
        <v>72</v>
      </c>
      <c r="D259" s="8">
        <v>44</v>
      </c>
      <c r="E259" s="8" t="str" cm="1">
        <f t="array" ref="E259">INDEX(global_freelancer_raw!$C$2:$C$1001, MODE(MATCH(global_freelancer_raw!$C$2:$C$1001, global_freelancer_raw!$C$2:$C$1001, 0)))</f>
        <v>Male</v>
      </c>
      <c r="F259" s="7" t="s">
        <v>119</v>
      </c>
      <c r="G259" s="7" t="s">
        <v>26</v>
      </c>
      <c r="H259" s="7" t="s">
        <v>36</v>
      </c>
      <c r="I259" s="8">
        <v>21</v>
      </c>
      <c r="J259" s="64">
        <v>100</v>
      </c>
      <c r="K259" s="8">
        <v>2.9</v>
      </c>
      <c r="L259" s="8" t="b">
        <v>0</v>
      </c>
      <c r="M259" s="49">
        <v>0.83</v>
      </c>
      <c r="N259" s="7" t="s">
        <v>64</v>
      </c>
      <c r="O259" s="7" t="s">
        <v>55</v>
      </c>
      <c r="P259" s="8">
        <v>17</v>
      </c>
      <c r="Q259" s="8">
        <v>1</v>
      </c>
      <c r="R259" s="7" t="str">
        <f>IF(global_freelancer_raw!$Q259 &lt; 7, "Short Duration", IF(global_freelancer_raw!$Q259 &lt;= 12, "Medium Duration", "Long Duration"))</f>
        <v>Short Duration</v>
      </c>
      <c r="S259" s="50" t="str">
        <f>IF(global_freelancer_raw!$M259 &lt;= 50%, "POOR", IF(global_freelancer_raw!$M259 &lt;= 70%, "GOOD", "EXCELLENT"))</f>
        <v>EXCELLENT</v>
      </c>
    </row>
    <row r="260" spans="1:19" x14ac:dyDescent="0.3">
      <c r="A260" s="46" t="s">
        <v>587</v>
      </c>
      <c r="B260" s="4" t="s">
        <v>588</v>
      </c>
      <c r="C260" s="4" t="s">
        <v>91</v>
      </c>
      <c r="D260" s="5">
        <v>37</v>
      </c>
      <c r="E260" s="5" t="str" cm="1">
        <f t="array" ref="E260">INDEX(global_freelancer_raw!$C$2:$C$1001, MODE(MATCH(global_freelancer_raw!$C$2:$C$1001, global_freelancer_raw!$C$2:$C$1001, 0)))</f>
        <v>Male</v>
      </c>
      <c r="F260" s="4" t="s">
        <v>100</v>
      </c>
      <c r="G260" s="4" t="s">
        <v>101</v>
      </c>
      <c r="H260" s="4" t="s">
        <v>69</v>
      </c>
      <c r="I260" s="5">
        <v>17</v>
      </c>
      <c r="J260" s="63">
        <v>20</v>
      </c>
      <c r="K260" s="5">
        <v>0</v>
      </c>
      <c r="L260" s="5" t="b">
        <v>1</v>
      </c>
      <c r="M260" s="10">
        <v>0.87</v>
      </c>
      <c r="N260" s="4" t="s">
        <v>60</v>
      </c>
      <c r="O260" s="4" t="s">
        <v>28</v>
      </c>
      <c r="P260" s="5">
        <v>16</v>
      </c>
      <c r="Q260" s="5">
        <v>7</v>
      </c>
      <c r="R260" s="4" t="str">
        <f>IF(global_freelancer_raw!$Q260 &lt; 7, "Short Duration", IF(global_freelancer_raw!$Q260 &lt;= 12, "Medium Duration", "Long Duration"))</f>
        <v>Medium Duration</v>
      </c>
      <c r="S260" s="47" t="str">
        <f>IF(global_freelancer_raw!$M260 &lt;= 50%, "POOR", IF(global_freelancer_raw!$M260 &lt;= 70%, "GOOD", "EXCELLENT"))</f>
        <v>EXCELLENT</v>
      </c>
    </row>
    <row r="261" spans="1:19" x14ac:dyDescent="0.3">
      <c r="A261" s="48" t="s">
        <v>589</v>
      </c>
      <c r="B261" s="7" t="s">
        <v>590</v>
      </c>
      <c r="C261" s="7" t="s">
        <v>91</v>
      </c>
      <c r="D261" s="8">
        <v>50</v>
      </c>
      <c r="E261" s="8" t="str" cm="1">
        <f t="array" ref="E261">INDEX(global_freelancer_raw!$C$2:$C$1001, MODE(MATCH(global_freelancer_raw!$C$2:$C$1001, global_freelancer_raw!$C$2:$C$1001, 0)))</f>
        <v>Male</v>
      </c>
      <c r="F261" s="7" t="s">
        <v>58</v>
      </c>
      <c r="G261" s="7" t="s">
        <v>59</v>
      </c>
      <c r="H261" s="7" t="s">
        <v>49</v>
      </c>
      <c r="I261" s="8">
        <v>9</v>
      </c>
      <c r="J261" s="64">
        <v>30</v>
      </c>
      <c r="K261" s="8">
        <v>3</v>
      </c>
      <c r="L261" s="8" t="b">
        <v>0</v>
      </c>
      <c r="M261" s="49">
        <v>0.76</v>
      </c>
      <c r="N261" s="7" t="s">
        <v>44</v>
      </c>
      <c r="O261" s="7" t="s">
        <v>22</v>
      </c>
      <c r="P261" s="8">
        <v>15</v>
      </c>
      <c r="Q261" s="8">
        <v>3</v>
      </c>
      <c r="R261" s="7" t="str">
        <f>IF(global_freelancer_raw!$Q261 &lt; 7, "Short Duration", IF(global_freelancer_raw!$Q261 &lt;= 12, "Medium Duration", "Long Duration"))</f>
        <v>Short Duration</v>
      </c>
      <c r="S261" s="50" t="str">
        <f>IF(global_freelancer_raw!$M261 &lt;= 50%, "POOR", IF(global_freelancer_raw!$M261 &lt;= 70%, "GOOD", "EXCELLENT"))</f>
        <v>EXCELLENT</v>
      </c>
    </row>
    <row r="262" spans="1:19" x14ac:dyDescent="0.3">
      <c r="A262" s="46" t="s">
        <v>591</v>
      </c>
      <c r="B262" s="4" t="s">
        <v>592</v>
      </c>
      <c r="C262" s="4" t="s">
        <v>91</v>
      </c>
      <c r="D262" s="5">
        <v>50</v>
      </c>
      <c r="E262" s="5" t="str" cm="1">
        <f t="array" ref="E262">INDEX(global_freelancer_raw!$C$2:$C$1001, MODE(MATCH(global_freelancer_raw!$C$2:$C$1001, global_freelancer_raw!$C$2:$C$1001, 0)))</f>
        <v>Male</v>
      </c>
      <c r="F262" s="4" t="s">
        <v>179</v>
      </c>
      <c r="G262" s="4" t="s">
        <v>68</v>
      </c>
      <c r="H262" s="4" t="s">
        <v>69</v>
      </c>
      <c r="I262" s="5">
        <v>2</v>
      </c>
      <c r="J262" s="63">
        <v>50</v>
      </c>
      <c r="K262" s="5">
        <v>1.6</v>
      </c>
      <c r="L262" s="5" t="b">
        <v>0</v>
      </c>
      <c r="M262" s="10">
        <v>0.89</v>
      </c>
      <c r="N262" s="4" t="s">
        <v>64</v>
      </c>
      <c r="O262" s="4" t="s">
        <v>22</v>
      </c>
      <c r="P262" s="5">
        <v>3</v>
      </c>
      <c r="Q262" s="5">
        <v>1</v>
      </c>
      <c r="R262" s="4" t="str">
        <f>IF(global_freelancer_raw!$Q262 &lt; 7, "Short Duration", IF(global_freelancer_raw!$Q262 &lt;= 12, "Medium Duration", "Long Duration"))</f>
        <v>Short Duration</v>
      </c>
      <c r="S262" s="47" t="str">
        <f>IF(global_freelancer_raw!$M262 &lt;= 50%, "POOR", IF(global_freelancer_raw!$M262 &lt;= 70%, "GOOD", "EXCELLENT"))</f>
        <v>EXCELLENT</v>
      </c>
    </row>
    <row r="263" spans="1:19" x14ac:dyDescent="0.3">
      <c r="A263" s="48" t="s">
        <v>593</v>
      </c>
      <c r="B263" s="7" t="s">
        <v>594</v>
      </c>
      <c r="C263" s="7" t="s">
        <v>72</v>
      </c>
      <c r="D263" s="8">
        <v>28</v>
      </c>
      <c r="E263" s="8" t="str" cm="1">
        <f t="array" ref="E263">INDEX(global_freelancer_raw!$C$2:$C$1001, MODE(MATCH(global_freelancer_raw!$C$2:$C$1001, global_freelancer_raw!$C$2:$C$1001, 0)))</f>
        <v>Male</v>
      </c>
      <c r="F263" s="7" t="s">
        <v>126</v>
      </c>
      <c r="G263" s="7" t="s">
        <v>127</v>
      </c>
      <c r="H263" s="7" t="s">
        <v>32</v>
      </c>
      <c r="I263" s="8">
        <v>1</v>
      </c>
      <c r="J263" s="64">
        <v>20</v>
      </c>
      <c r="K263" s="8">
        <v>3.6</v>
      </c>
      <c r="L263" s="8" t="b">
        <v>1</v>
      </c>
      <c r="M263" s="49">
        <v>0.94</v>
      </c>
      <c r="N263" s="7" t="s">
        <v>44</v>
      </c>
      <c r="O263" s="7" t="s">
        <v>55</v>
      </c>
      <c r="P263" s="8">
        <v>3</v>
      </c>
      <c r="Q263" s="8">
        <v>1</v>
      </c>
      <c r="R263" s="7" t="str">
        <f>IF(global_freelancer_raw!$Q263 &lt; 7, "Short Duration", IF(global_freelancer_raw!$Q263 &lt;= 12, "Medium Duration", "Long Duration"))</f>
        <v>Short Duration</v>
      </c>
      <c r="S263" s="50" t="str">
        <f>IF(global_freelancer_raw!$M263 &lt;= 50%, "POOR", IF(global_freelancer_raw!$M263 &lt;= 70%, "GOOD", "EXCELLENT"))</f>
        <v>EXCELLENT</v>
      </c>
    </row>
    <row r="264" spans="1:19" x14ac:dyDescent="0.3">
      <c r="A264" s="46" t="s">
        <v>595</v>
      </c>
      <c r="B264" s="4" t="s">
        <v>596</v>
      </c>
      <c r="C264" s="4" t="s">
        <v>91</v>
      </c>
      <c r="D264" s="5">
        <v>48</v>
      </c>
      <c r="E264" s="5" t="str" cm="1">
        <f t="array" ref="E264">INDEX(global_freelancer_raw!$C$2:$C$1001, MODE(MATCH(global_freelancer_raw!$C$2:$C$1001, global_freelancer_raw!$C$2:$C$1001, 0)))</f>
        <v>Male</v>
      </c>
      <c r="F264" s="4" t="s">
        <v>18</v>
      </c>
      <c r="G264" s="4" t="s">
        <v>19</v>
      </c>
      <c r="H264" s="4" t="s">
        <v>36</v>
      </c>
      <c r="I264" s="5">
        <v>23</v>
      </c>
      <c r="J264" s="63">
        <v>52.461368653421637</v>
      </c>
      <c r="K264" s="5">
        <v>2.1</v>
      </c>
      <c r="L264" s="5" t="b">
        <v>0</v>
      </c>
      <c r="M264" s="10">
        <v>0.68</v>
      </c>
      <c r="N264" s="4" t="s">
        <v>21</v>
      </c>
      <c r="O264" s="4" t="s">
        <v>55</v>
      </c>
      <c r="P264" s="5">
        <v>14</v>
      </c>
      <c r="Q264" s="5">
        <v>7</v>
      </c>
      <c r="R264" s="4" t="str">
        <f>IF(global_freelancer_raw!$Q264 &lt; 7, "Short Duration", IF(global_freelancer_raw!$Q264 &lt;= 12, "Medium Duration", "Long Duration"))</f>
        <v>Medium Duration</v>
      </c>
      <c r="S264" s="47" t="str">
        <f>IF(global_freelancer_raw!$M264 &lt;= 50%, "POOR", IF(global_freelancer_raw!$M264 &lt;= 70%, "GOOD", "EXCELLENT"))</f>
        <v>GOOD</v>
      </c>
    </row>
    <row r="265" spans="1:19" x14ac:dyDescent="0.3">
      <c r="A265" s="48" t="s">
        <v>597</v>
      </c>
      <c r="B265" s="7" t="s">
        <v>598</v>
      </c>
      <c r="C265" s="7" t="s">
        <v>91</v>
      </c>
      <c r="D265" s="8">
        <v>42</v>
      </c>
      <c r="E265" s="8" t="str" cm="1">
        <f t="array" ref="E265">INDEX(global_freelancer_raw!$C$2:$C$1001, MODE(MATCH(global_freelancer_raw!$C$2:$C$1001, global_freelancer_raw!$C$2:$C$1001, 0)))</f>
        <v>Male</v>
      </c>
      <c r="F265" s="7" t="s">
        <v>31</v>
      </c>
      <c r="G265" s="7" t="s">
        <v>31</v>
      </c>
      <c r="H265" s="7" t="s">
        <v>84</v>
      </c>
      <c r="I265" s="8">
        <v>8</v>
      </c>
      <c r="J265" s="64">
        <v>30</v>
      </c>
      <c r="K265" s="8">
        <v>3.6</v>
      </c>
      <c r="L265" s="8" t="b">
        <v>1</v>
      </c>
      <c r="M265" s="49">
        <v>0.96</v>
      </c>
      <c r="N265" s="7" t="s">
        <v>64</v>
      </c>
      <c r="O265" s="7" t="s">
        <v>33</v>
      </c>
      <c r="P265" s="8">
        <v>9</v>
      </c>
      <c r="Q265" s="8">
        <v>7</v>
      </c>
      <c r="R265" s="7" t="str">
        <f>IF(global_freelancer_raw!$Q265 &lt; 7, "Short Duration", IF(global_freelancer_raw!$Q265 &lt;= 12, "Medium Duration", "Long Duration"))</f>
        <v>Medium Duration</v>
      </c>
      <c r="S265" s="50" t="str">
        <f>IF(global_freelancer_raw!$M265 &lt;= 50%, "POOR", IF(global_freelancer_raw!$M265 &lt;= 70%, "GOOD", "EXCELLENT"))</f>
        <v>EXCELLENT</v>
      </c>
    </row>
    <row r="266" spans="1:19" x14ac:dyDescent="0.3">
      <c r="A266" s="46" t="s">
        <v>599</v>
      </c>
      <c r="B266" s="4" t="s">
        <v>600</v>
      </c>
      <c r="C266" s="4" t="s">
        <v>72</v>
      </c>
      <c r="D266" s="5">
        <v>37</v>
      </c>
      <c r="E266" s="5" t="str" cm="1">
        <f t="array" ref="E266">INDEX(global_freelancer_raw!$C$2:$C$1001, MODE(MATCH(global_freelancer_raw!$C$2:$C$1001, global_freelancer_raw!$C$2:$C$1001, 0)))</f>
        <v>Male</v>
      </c>
      <c r="F266" s="4" t="s">
        <v>119</v>
      </c>
      <c r="G266" s="4" t="s">
        <v>26</v>
      </c>
      <c r="H266" s="4" t="s">
        <v>49</v>
      </c>
      <c r="I266" s="5">
        <v>6</v>
      </c>
      <c r="J266" s="63">
        <v>20</v>
      </c>
      <c r="K266" s="5">
        <v>2.7</v>
      </c>
      <c r="L266" s="5" t="b">
        <v>1</v>
      </c>
      <c r="M266" s="10">
        <v>0.91</v>
      </c>
      <c r="N266" s="4" t="s">
        <v>44</v>
      </c>
      <c r="O266" s="4" t="s">
        <v>55</v>
      </c>
      <c r="P266" s="5">
        <v>6</v>
      </c>
      <c r="Q266" s="5">
        <v>4</v>
      </c>
      <c r="R266" s="4" t="str">
        <f>IF(global_freelancer_raw!$Q266 &lt; 7, "Short Duration", IF(global_freelancer_raw!$Q266 &lt;= 12, "Medium Duration", "Long Duration"))</f>
        <v>Short Duration</v>
      </c>
      <c r="S266" s="47" t="str">
        <f>IF(global_freelancer_raw!$M266 &lt;= 50%, "POOR", IF(global_freelancer_raw!$M266 &lt;= 70%, "GOOD", "EXCELLENT"))</f>
        <v>EXCELLENT</v>
      </c>
    </row>
    <row r="267" spans="1:19" x14ac:dyDescent="0.3">
      <c r="A267" s="48" t="s">
        <v>601</v>
      </c>
      <c r="B267" s="7" t="s">
        <v>602</v>
      </c>
      <c r="C267" s="7" t="s">
        <v>91</v>
      </c>
      <c r="D267" s="8">
        <v>21</v>
      </c>
      <c r="E267" s="8" t="str" cm="1">
        <f t="array" ref="E267">INDEX(global_freelancer_raw!$C$2:$C$1001, MODE(MATCH(global_freelancer_raw!$C$2:$C$1001, global_freelancer_raw!$C$2:$C$1001, 0)))</f>
        <v>Male</v>
      </c>
      <c r="F267" s="7" t="s">
        <v>87</v>
      </c>
      <c r="G267" s="7" t="s">
        <v>88</v>
      </c>
      <c r="H267" s="7" t="s">
        <v>20</v>
      </c>
      <c r="I267" s="8">
        <v>1</v>
      </c>
      <c r="J267" s="64">
        <v>100</v>
      </c>
      <c r="K267" s="8">
        <v>2.1</v>
      </c>
      <c r="L267" s="8" t="b">
        <v>1</v>
      </c>
      <c r="M267" s="49">
        <v>0.92</v>
      </c>
      <c r="N267" s="7" t="s">
        <v>44</v>
      </c>
      <c r="O267" s="7" t="s">
        <v>33</v>
      </c>
      <c r="P267" s="8">
        <v>5</v>
      </c>
      <c r="Q267" s="8">
        <v>4</v>
      </c>
      <c r="R267" s="7" t="str">
        <f>IF(global_freelancer_raw!$Q267 &lt; 7, "Short Duration", IF(global_freelancer_raw!$Q267 &lt;= 12, "Medium Duration", "Long Duration"))</f>
        <v>Short Duration</v>
      </c>
      <c r="S267" s="50" t="str">
        <f>IF(global_freelancer_raw!$M267 &lt;= 50%, "POOR", IF(global_freelancer_raw!$M267 &lt;= 70%, "GOOD", "EXCELLENT"))</f>
        <v>EXCELLENT</v>
      </c>
    </row>
    <row r="268" spans="1:19" x14ac:dyDescent="0.3">
      <c r="A268" s="46" t="s">
        <v>603</v>
      </c>
      <c r="B268" s="4" t="s">
        <v>604</v>
      </c>
      <c r="C268" s="4" t="s">
        <v>91</v>
      </c>
      <c r="D268" s="5">
        <v>50</v>
      </c>
      <c r="E268" s="5" t="str" cm="1">
        <f t="array" ref="E268">INDEX(global_freelancer_raw!$C$2:$C$1001, MODE(MATCH(global_freelancer_raw!$C$2:$C$1001, global_freelancer_raw!$C$2:$C$1001, 0)))</f>
        <v>Male</v>
      </c>
      <c r="F268" s="4" t="s">
        <v>104</v>
      </c>
      <c r="G268" s="4" t="s">
        <v>105</v>
      </c>
      <c r="H268" s="4" t="s">
        <v>36</v>
      </c>
      <c r="I268" s="5">
        <v>19</v>
      </c>
      <c r="J268" s="63">
        <v>40</v>
      </c>
      <c r="K268" s="5">
        <v>4.9000000000000004</v>
      </c>
      <c r="L268" s="5" t="s">
        <v>2071</v>
      </c>
      <c r="M268" s="10">
        <v>0.82</v>
      </c>
      <c r="N268" s="4" t="s">
        <v>60</v>
      </c>
      <c r="O268" s="4" t="s">
        <v>33</v>
      </c>
      <c r="P268" s="5">
        <v>15</v>
      </c>
      <c r="Q268" s="5">
        <v>15</v>
      </c>
      <c r="R268" s="4" t="str">
        <f>IF(global_freelancer_raw!$Q268 &lt; 7, "Short Duration", IF(global_freelancer_raw!$Q268 &lt;= 12, "Medium Duration", "Long Duration"))</f>
        <v>Long Duration</v>
      </c>
      <c r="S268" s="47" t="str">
        <f>IF(global_freelancer_raw!$M268 &lt;= 50%, "POOR", IF(global_freelancer_raw!$M268 &lt;= 70%, "GOOD", "EXCELLENT"))</f>
        <v>EXCELLENT</v>
      </c>
    </row>
    <row r="269" spans="1:19" x14ac:dyDescent="0.3">
      <c r="A269" s="48" t="s">
        <v>605</v>
      </c>
      <c r="B269" s="7" t="s">
        <v>606</v>
      </c>
      <c r="C269" s="7" t="s">
        <v>72</v>
      </c>
      <c r="D269" s="8">
        <v>22</v>
      </c>
      <c r="E269" s="8" t="str" cm="1">
        <f t="array" ref="E269">INDEX(global_freelancer_raw!$C$2:$C$1001, MODE(MATCH(global_freelancer_raw!$C$2:$C$1001, global_freelancer_raw!$C$2:$C$1001, 0)))</f>
        <v>Male</v>
      </c>
      <c r="F269" s="7" t="s">
        <v>67</v>
      </c>
      <c r="G269" s="7" t="s">
        <v>68</v>
      </c>
      <c r="H269" s="7" t="s">
        <v>43</v>
      </c>
      <c r="I269" s="8">
        <v>2</v>
      </c>
      <c r="J269" s="64">
        <v>30</v>
      </c>
      <c r="K269" s="8">
        <v>2.1</v>
      </c>
      <c r="L269" s="8" t="s">
        <v>2071</v>
      </c>
      <c r="M269" s="49">
        <v>0.79</v>
      </c>
      <c r="N269" s="7" t="s">
        <v>44</v>
      </c>
      <c r="O269" s="7" t="s">
        <v>22</v>
      </c>
      <c r="P269" s="8">
        <v>2</v>
      </c>
      <c r="Q269" s="8">
        <v>2</v>
      </c>
      <c r="R269" s="7" t="str">
        <f>IF(global_freelancer_raw!$Q269 &lt; 7, "Short Duration", IF(global_freelancer_raw!$Q269 &lt;= 12, "Medium Duration", "Long Duration"))</f>
        <v>Short Duration</v>
      </c>
      <c r="S269" s="50" t="str">
        <f>IF(global_freelancer_raw!$M269 &lt;= 50%, "POOR", IF(global_freelancer_raw!$M269 &lt;= 70%, "GOOD", "EXCELLENT"))</f>
        <v>EXCELLENT</v>
      </c>
    </row>
    <row r="270" spans="1:19" x14ac:dyDescent="0.3">
      <c r="A270" s="46" t="s">
        <v>607</v>
      </c>
      <c r="B270" s="4" t="s">
        <v>608</v>
      </c>
      <c r="C270" s="4" t="s">
        <v>72</v>
      </c>
      <c r="D270" s="5">
        <v>39</v>
      </c>
      <c r="E270" s="5" t="str" cm="1">
        <f t="array" ref="E270">INDEX(global_freelancer_raw!$C$2:$C$1001, MODE(MATCH(global_freelancer_raw!$C$2:$C$1001, global_freelancer_raw!$C$2:$C$1001, 0)))</f>
        <v>Male</v>
      </c>
      <c r="F270" s="4" t="s">
        <v>80</v>
      </c>
      <c r="G270" s="4" t="s">
        <v>81</v>
      </c>
      <c r="H270" s="4" t="s">
        <v>36</v>
      </c>
      <c r="I270" s="5">
        <v>21</v>
      </c>
      <c r="J270" s="63">
        <v>100</v>
      </c>
      <c r="K270" s="5">
        <v>0</v>
      </c>
      <c r="L270" s="5" t="b">
        <v>0</v>
      </c>
      <c r="M270" s="10">
        <v>0.91</v>
      </c>
      <c r="N270" s="4" t="s">
        <v>64</v>
      </c>
      <c r="O270" s="4" t="s">
        <v>22</v>
      </c>
      <c r="P270" s="5">
        <v>17</v>
      </c>
      <c r="Q270" s="5">
        <v>13</v>
      </c>
      <c r="R270" s="4" t="str">
        <f>IF(global_freelancer_raw!$Q270 &lt; 7, "Short Duration", IF(global_freelancer_raw!$Q270 &lt;= 12, "Medium Duration", "Long Duration"))</f>
        <v>Long Duration</v>
      </c>
      <c r="S270" s="47" t="str">
        <f>IF(global_freelancer_raw!$M270 &lt;= 50%, "POOR", IF(global_freelancer_raw!$M270 &lt;= 70%, "GOOD", "EXCELLENT"))</f>
        <v>EXCELLENT</v>
      </c>
    </row>
    <row r="271" spans="1:19" x14ac:dyDescent="0.3">
      <c r="A271" s="48" t="s">
        <v>609</v>
      </c>
      <c r="B271" s="7" t="s">
        <v>610</v>
      </c>
      <c r="C271" s="7" t="s">
        <v>72</v>
      </c>
      <c r="D271" s="8">
        <v>25</v>
      </c>
      <c r="E271" s="8" t="str" cm="1">
        <f t="array" ref="E271">INDEX(global_freelancer_raw!$C$2:$C$1001, MODE(MATCH(global_freelancer_raw!$C$2:$C$1001, global_freelancer_raw!$C$2:$C$1001, 0)))</f>
        <v>Male</v>
      </c>
      <c r="F271" s="7" t="s">
        <v>80</v>
      </c>
      <c r="G271" s="7" t="s">
        <v>81</v>
      </c>
      <c r="H271" s="7" t="s">
        <v>106</v>
      </c>
      <c r="I271" s="8">
        <v>3</v>
      </c>
      <c r="J271" s="64">
        <v>50</v>
      </c>
      <c r="K271" s="8">
        <v>2.8</v>
      </c>
      <c r="L271" s="8" t="b">
        <v>1</v>
      </c>
      <c r="M271" s="49">
        <v>0.86</v>
      </c>
      <c r="N271" s="7" t="s">
        <v>64</v>
      </c>
      <c r="O271" s="7" t="s">
        <v>28</v>
      </c>
      <c r="P271" s="8">
        <v>3</v>
      </c>
      <c r="Q271" s="8">
        <v>2</v>
      </c>
      <c r="R271" s="7" t="str">
        <f>IF(global_freelancer_raw!$Q271 &lt; 7, "Short Duration", IF(global_freelancer_raw!$Q271 &lt;= 12, "Medium Duration", "Long Duration"))</f>
        <v>Short Duration</v>
      </c>
      <c r="S271" s="50" t="str">
        <f>IF(global_freelancer_raw!$M271 &lt;= 50%, "POOR", IF(global_freelancer_raw!$M271 &lt;= 70%, "GOOD", "EXCELLENT"))</f>
        <v>EXCELLENT</v>
      </c>
    </row>
    <row r="272" spans="1:19" x14ac:dyDescent="0.3">
      <c r="A272" s="46" t="s">
        <v>611</v>
      </c>
      <c r="B272" s="4" t="s">
        <v>612</v>
      </c>
      <c r="C272" s="4" t="s">
        <v>72</v>
      </c>
      <c r="D272" s="5">
        <v>47</v>
      </c>
      <c r="E272" s="5" t="str" cm="1">
        <f t="array" ref="E272">INDEX(global_freelancer_raw!$C$2:$C$1001, MODE(MATCH(global_freelancer_raw!$C$2:$C$1001, global_freelancer_raw!$C$2:$C$1001, 0)))</f>
        <v>Male</v>
      </c>
      <c r="F272" s="4" t="s">
        <v>144</v>
      </c>
      <c r="G272" s="4" t="s">
        <v>145</v>
      </c>
      <c r="H272" s="4" t="s">
        <v>27</v>
      </c>
      <c r="I272" s="5">
        <v>14</v>
      </c>
      <c r="J272" s="63">
        <v>52.461368653421637</v>
      </c>
      <c r="K272" s="5">
        <v>2.5125695216907653</v>
      </c>
      <c r="L272" s="5" t="b">
        <v>0</v>
      </c>
      <c r="M272" s="10">
        <v>0.69</v>
      </c>
      <c r="N272" s="4" t="s">
        <v>60</v>
      </c>
      <c r="O272" s="4" t="s">
        <v>22</v>
      </c>
      <c r="P272" s="5">
        <v>12</v>
      </c>
      <c r="Q272" s="5">
        <v>13</v>
      </c>
      <c r="R272" s="4" t="str">
        <f>IF(global_freelancer_raw!$Q272 &lt; 7, "Short Duration", IF(global_freelancer_raw!$Q272 &lt;= 12, "Medium Duration", "Long Duration"))</f>
        <v>Long Duration</v>
      </c>
      <c r="S272" s="47" t="str">
        <f>IF(global_freelancer_raw!$M272 &lt;= 50%, "POOR", IF(global_freelancer_raw!$M272 &lt;= 70%, "GOOD", "EXCELLENT"))</f>
        <v>GOOD</v>
      </c>
    </row>
    <row r="273" spans="1:19" x14ac:dyDescent="0.3">
      <c r="A273" s="48" t="s">
        <v>613</v>
      </c>
      <c r="B273" s="7" t="s">
        <v>614</v>
      </c>
      <c r="C273" s="7" t="s">
        <v>72</v>
      </c>
      <c r="D273" s="8">
        <v>35</v>
      </c>
      <c r="E273" s="8" t="str" cm="1">
        <f t="array" ref="E273">INDEX(global_freelancer_raw!$C$2:$C$1001, MODE(MATCH(global_freelancer_raw!$C$2:$C$1001, global_freelancer_raw!$C$2:$C$1001, 0)))</f>
        <v>Male</v>
      </c>
      <c r="F273" s="7" t="s">
        <v>144</v>
      </c>
      <c r="G273" s="7" t="s">
        <v>145</v>
      </c>
      <c r="H273" s="7" t="s">
        <v>69</v>
      </c>
      <c r="I273" s="8">
        <v>10</v>
      </c>
      <c r="J273" s="64">
        <v>100</v>
      </c>
      <c r="K273" s="8">
        <v>4.7</v>
      </c>
      <c r="L273" s="8" t="b">
        <v>1</v>
      </c>
      <c r="M273" s="49">
        <v>0.84</v>
      </c>
      <c r="N273" s="7" t="s">
        <v>64</v>
      </c>
      <c r="O273" s="7" t="s">
        <v>22</v>
      </c>
      <c r="P273" s="8">
        <v>7</v>
      </c>
      <c r="Q273" s="8">
        <v>13</v>
      </c>
      <c r="R273" s="7" t="str">
        <f>IF(global_freelancer_raw!$Q273 &lt; 7, "Short Duration", IF(global_freelancer_raw!$Q273 &lt;= 12, "Medium Duration", "Long Duration"))</f>
        <v>Long Duration</v>
      </c>
      <c r="S273" s="50" t="str">
        <f>IF(global_freelancer_raw!$M273 &lt;= 50%, "POOR", IF(global_freelancer_raw!$M273 &lt;= 70%, "GOOD", "EXCELLENT"))</f>
        <v>EXCELLENT</v>
      </c>
    </row>
    <row r="274" spans="1:19" x14ac:dyDescent="0.3">
      <c r="A274" s="46" t="s">
        <v>615</v>
      </c>
      <c r="B274" s="4" t="s">
        <v>616</v>
      </c>
      <c r="C274" s="4" t="s">
        <v>72</v>
      </c>
      <c r="D274" s="5"/>
      <c r="E274" s="5" t="str" cm="1">
        <f t="array" ref="E274">INDEX(global_freelancer_raw!$C$2:$C$1001, MODE(MATCH(global_freelancer_raw!$C$2:$C$1001, global_freelancer_raw!$C$2:$C$1001, 0)))</f>
        <v>Male</v>
      </c>
      <c r="F274" s="4" t="s">
        <v>63</v>
      </c>
      <c r="G274" s="4" t="s">
        <v>26</v>
      </c>
      <c r="H274" s="4" t="s">
        <v>73</v>
      </c>
      <c r="I274" s="5">
        <v>5</v>
      </c>
      <c r="J274" s="63">
        <v>100</v>
      </c>
      <c r="K274" s="5">
        <v>1.3</v>
      </c>
      <c r="L274" s="5" t="b">
        <v>0</v>
      </c>
      <c r="M274" s="10">
        <v>0.6</v>
      </c>
      <c r="N274" s="4" t="s">
        <v>21</v>
      </c>
      <c r="O274" s="4" t="s">
        <v>55</v>
      </c>
      <c r="P274" s="5">
        <v>5</v>
      </c>
      <c r="Q274" s="5">
        <v>2</v>
      </c>
      <c r="R274" s="4" t="str">
        <f>IF(global_freelancer_raw!$Q274 &lt; 7, "Short Duration", IF(global_freelancer_raw!$Q274 &lt;= 12, "Medium Duration", "Long Duration"))</f>
        <v>Short Duration</v>
      </c>
      <c r="S274" s="47" t="str">
        <f>IF(global_freelancer_raw!$M274 &lt;= 50%, "POOR", IF(global_freelancer_raw!$M274 &lt;= 70%, "GOOD", "EXCELLENT"))</f>
        <v>GOOD</v>
      </c>
    </row>
    <row r="275" spans="1:19" x14ac:dyDescent="0.3">
      <c r="A275" s="48" t="s">
        <v>617</v>
      </c>
      <c r="B275" s="7" t="s">
        <v>618</v>
      </c>
      <c r="C275" s="7" t="s">
        <v>91</v>
      </c>
      <c r="D275" s="8">
        <v>35</v>
      </c>
      <c r="E275" s="8" t="str" cm="1">
        <f t="array" ref="E275">INDEX(global_freelancer_raw!$C$2:$C$1001, MODE(MATCH(global_freelancer_raw!$C$2:$C$1001, global_freelancer_raw!$C$2:$C$1001, 0)))</f>
        <v>Male</v>
      </c>
      <c r="F275" s="7" t="s">
        <v>41</v>
      </c>
      <c r="G275" s="7" t="s">
        <v>42</v>
      </c>
      <c r="H275" s="7" t="s">
        <v>20</v>
      </c>
      <c r="I275" s="8">
        <v>6</v>
      </c>
      <c r="J275" s="64">
        <v>75</v>
      </c>
      <c r="K275" s="8">
        <v>1.6</v>
      </c>
      <c r="L275" s="8" t="b">
        <v>1</v>
      </c>
      <c r="M275" s="49">
        <v>0.97</v>
      </c>
      <c r="N275" s="7" t="s">
        <v>64</v>
      </c>
      <c r="O275" s="7" t="s">
        <v>22</v>
      </c>
      <c r="P275" s="8">
        <v>13</v>
      </c>
      <c r="Q275" s="8">
        <v>6</v>
      </c>
      <c r="R275" s="7" t="str">
        <f>IF(global_freelancer_raw!$Q275 &lt; 7, "Short Duration", IF(global_freelancer_raw!$Q275 &lt;= 12, "Medium Duration", "Long Duration"))</f>
        <v>Short Duration</v>
      </c>
      <c r="S275" s="50" t="str">
        <f>IF(global_freelancer_raw!$M275 &lt;= 50%, "POOR", IF(global_freelancer_raw!$M275 &lt;= 70%, "GOOD", "EXCELLENT"))</f>
        <v>EXCELLENT</v>
      </c>
    </row>
    <row r="276" spans="1:19" x14ac:dyDescent="0.3">
      <c r="A276" s="46" t="s">
        <v>619</v>
      </c>
      <c r="B276" s="4" t="s">
        <v>620</v>
      </c>
      <c r="C276" s="4" t="s">
        <v>91</v>
      </c>
      <c r="D276" s="5">
        <v>59</v>
      </c>
      <c r="E276" s="5" t="str" cm="1">
        <f t="array" ref="E276">INDEX(global_freelancer_raw!$C$2:$C$1001, MODE(MATCH(global_freelancer_raw!$C$2:$C$1001, global_freelancer_raw!$C$2:$C$1001, 0)))</f>
        <v>Male</v>
      </c>
      <c r="F276" s="4" t="s">
        <v>126</v>
      </c>
      <c r="G276" s="4" t="s">
        <v>127</v>
      </c>
      <c r="H276" s="4" t="s">
        <v>36</v>
      </c>
      <c r="I276" s="5">
        <v>21</v>
      </c>
      <c r="J276" s="63">
        <v>100</v>
      </c>
      <c r="K276" s="5">
        <v>0</v>
      </c>
      <c r="L276" s="5" t="s">
        <v>2071</v>
      </c>
      <c r="M276" s="10">
        <v>0.7</v>
      </c>
      <c r="N276" s="4" t="s">
        <v>64</v>
      </c>
      <c r="O276" s="4" t="s">
        <v>28</v>
      </c>
      <c r="P276" s="5">
        <v>17</v>
      </c>
      <c r="Q276" s="5">
        <v>7</v>
      </c>
      <c r="R276" s="4" t="str">
        <f>IF(global_freelancer_raw!$Q276 &lt; 7, "Short Duration", IF(global_freelancer_raw!$Q276 &lt;= 12, "Medium Duration", "Long Duration"))</f>
        <v>Medium Duration</v>
      </c>
      <c r="S276" s="47" t="str">
        <f>IF(global_freelancer_raw!$M276 &lt;= 50%, "POOR", IF(global_freelancer_raw!$M276 &lt;= 70%, "GOOD", "EXCELLENT"))</f>
        <v>GOOD</v>
      </c>
    </row>
    <row r="277" spans="1:19" x14ac:dyDescent="0.3">
      <c r="A277" s="48" t="s">
        <v>621</v>
      </c>
      <c r="B277" s="7" t="s">
        <v>622</v>
      </c>
      <c r="C277" s="7" t="s">
        <v>72</v>
      </c>
      <c r="D277" s="8">
        <v>26</v>
      </c>
      <c r="E277" s="8" t="str" cm="1">
        <f t="array" ref="E277">INDEX(global_freelancer_raw!$C$2:$C$1001, MODE(MATCH(global_freelancer_raw!$C$2:$C$1001, global_freelancer_raw!$C$2:$C$1001, 0)))</f>
        <v>Male</v>
      </c>
      <c r="F277" s="7" t="s">
        <v>164</v>
      </c>
      <c r="G277" s="7" t="s">
        <v>165</v>
      </c>
      <c r="H277" s="7" t="s">
        <v>69</v>
      </c>
      <c r="I277" s="8">
        <v>4</v>
      </c>
      <c r="J277" s="64">
        <v>100</v>
      </c>
      <c r="K277" s="8">
        <v>3.6</v>
      </c>
      <c r="L277" s="8" t="b">
        <v>0</v>
      </c>
      <c r="M277" s="49">
        <v>0.81</v>
      </c>
      <c r="N277" s="7" t="s">
        <v>44</v>
      </c>
      <c r="O277" s="7" t="s">
        <v>55</v>
      </c>
      <c r="P277" s="8">
        <v>5</v>
      </c>
      <c r="Q277" s="8">
        <v>2</v>
      </c>
      <c r="R277" s="7" t="str">
        <f>IF(global_freelancer_raw!$Q277 &lt; 7, "Short Duration", IF(global_freelancer_raw!$Q277 &lt;= 12, "Medium Duration", "Long Duration"))</f>
        <v>Short Duration</v>
      </c>
      <c r="S277" s="50" t="str">
        <f>IF(global_freelancer_raw!$M277 &lt;= 50%, "POOR", IF(global_freelancer_raw!$M277 &lt;= 70%, "GOOD", "EXCELLENT"))</f>
        <v>EXCELLENT</v>
      </c>
    </row>
    <row r="278" spans="1:19" x14ac:dyDescent="0.3">
      <c r="A278" s="46" t="s">
        <v>623</v>
      </c>
      <c r="B278" s="4" t="s">
        <v>624</v>
      </c>
      <c r="C278" s="4" t="s">
        <v>91</v>
      </c>
      <c r="D278" s="5">
        <v>44</v>
      </c>
      <c r="E278" s="5" t="str" cm="1">
        <f t="array" ref="E278">INDEX(global_freelancer_raw!$C$2:$C$1001, MODE(MATCH(global_freelancer_raw!$C$2:$C$1001, global_freelancer_raw!$C$2:$C$1001, 0)))</f>
        <v>Male</v>
      </c>
      <c r="F278" s="4" t="s">
        <v>115</v>
      </c>
      <c r="G278" s="4" t="s">
        <v>116</v>
      </c>
      <c r="H278" s="4" t="s">
        <v>106</v>
      </c>
      <c r="I278" s="5">
        <v>18</v>
      </c>
      <c r="J278" s="63">
        <v>20</v>
      </c>
      <c r="K278" s="5">
        <v>4.7</v>
      </c>
      <c r="L278" s="5" t="b">
        <v>1</v>
      </c>
      <c r="M278" s="10">
        <v>0.88</v>
      </c>
      <c r="N278" s="4" t="s">
        <v>44</v>
      </c>
      <c r="O278" s="4" t="s">
        <v>28</v>
      </c>
      <c r="P278" s="5">
        <v>15</v>
      </c>
      <c r="Q278" s="5">
        <v>10</v>
      </c>
      <c r="R278" s="4" t="str">
        <f>IF(global_freelancer_raw!$Q278 &lt; 7, "Short Duration", IF(global_freelancer_raw!$Q278 &lt;= 12, "Medium Duration", "Long Duration"))</f>
        <v>Medium Duration</v>
      </c>
      <c r="S278" s="47" t="str">
        <f>IF(global_freelancer_raw!$M278 &lt;= 50%, "POOR", IF(global_freelancer_raw!$M278 &lt;= 70%, "GOOD", "EXCELLENT"))</f>
        <v>EXCELLENT</v>
      </c>
    </row>
    <row r="279" spans="1:19" x14ac:dyDescent="0.3">
      <c r="A279" s="48" t="s">
        <v>625</v>
      </c>
      <c r="B279" s="7" t="s">
        <v>626</v>
      </c>
      <c r="C279" s="7" t="s">
        <v>72</v>
      </c>
      <c r="D279" s="8">
        <v>31</v>
      </c>
      <c r="E279" s="8" t="str" cm="1">
        <f t="array" ref="E279">INDEX(global_freelancer_raw!$C$2:$C$1001, MODE(MATCH(global_freelancer_raw!$C$2:$C$1001, global_freelancer_raw!$C$2:$C$1001, 0)))</f>
        <v>Male</v>
      </c>
      <c r="F279" s="7" t="s">
        <v>144</v>
      </c>
      <c r="G279" s="7" t="s">
        <v>145</v>
      </c>
      <c r="H279" s="7" t="s">
        <v>69</v>
      </c>
      <c r="I279" s="8">
        <v>12</v>
      </c>
      <c r="J279" s="64">
        <v>40</v>
      </c>
      <c r="K279" s="8">
        <v>2.5125695216907653</v>
      </c>
      <c r="L279" s="8" t="b">
        <v>1</v>
      </c>
      <c r="M279" s="49">
        <v>1</v>
      </c>
      <c r="N279" s="7" t="s">
        <v>64</v>
      </c>
      <c r="O279" s="7" t="s">
        <v>22</v>
      </c>
      <c r="P279" s="8">
        <v>15</v>
      </c>
      <c r="Q279" s="8">
        <v>13</v>
      </c>
      <c r="R279" s="7" t="str">
        <f>IF(global_freelancer_raw!$Q279 &lt; 7, "Short Duration", IF(global_freelancer_raw!$Q279 &lt;= 12, "Medium Duration", "Long Duration"))</f>
        <v>Long Duration</v>
      </c>
      <c r="S279" s="50" t="str">
        <f>IF(global_freelancer_raw!$M279 &lt;= 50%, "POOR", IF(global_freelancer_raw!$M279 &lt;= 70%, "GOOD", "EXCELLENT"))</f>
        <v>EXCELLENT</v>
      </c>
    </row>
    <row r="280" spans="1:19" x14ac:dyDescent="0.3">
      <c r="A280" s="46" t="s">
        <v>627</v>
      </c>
      <c r="B280" s="4" t="s">
        <v>628</v>
      </c>
      <c r="C280" s="4" t="s">
        <v>91</v>
      </c>
      <c r="D280" s="5">
        <v>60</v>
      </c>
      <c r="E280" s="5" t="str" cm="1">
        <f t="array" ref="E280">INDEX(global_freelancer_raw!$C$2:$C$1001, MODE(MATCH(global_freelancer_raw!$C$2:$C$1001, global_freelancer_raw!$C$2:$C$1001, 0)))</f>
        <v>Male</v>
      </c>
      <c r="F280" s="4" t="s">
        <v>58</v>
      </c>
      <c r="G280" s="4" t="s">
        <v>59</v>
      </c>
      <c r="H280" s="4" t="s">
        <v>49</v>
      </c>
      <c r="I280" s="5">
        <v>6</v>
      </c>
      <c r="J280" s="63">
        <v>52.461368653421637</v>
      </c>
      <c r="K280" s="5">
        <v>3.2</v>
      </c>
      <c r="L280" s="5" t="b">
        <v>0</v>
      </c>
      <c r="M280" s="10">
        <v>0.95</v>
      </c>
      <c r="N280" s="4" t="s">
        <v>60</v>
      </c>
      <c r="O280" s="4" t="s">
        <v>28</v>
      </c>
      <c r="P280" s="5">
        <v>10</v>
      </c>
      <c r="Q280" s="5">
        <v>5</v>
      </c>
      <c r="R280" s="4" t="str">
        <f>IF(global_freelancer_raw!$Q280 &lt; 7, "Short Duration", IF(global_freelancer_raw!$Q280 &lt;= 12, "Medium Duration", "Long Duration"))</f>
        <v>Short Duration</v>
      </c>
      <c r="S280" s="47" t="str">
        <f>IF(global_freelancer_raw!$M280 &lt;= 50%, "POOR", IF(global_freelancer_raw!$M280 &lt;= 70%, "GOOD", "EXCELLENT"))</f>
        <v>EXCELLENT</v>
      </c>
    </row>
    <row r="281" spans="1:19" x14ac:dyDescent="0.3">
      <c r="A281" s="48" t="s">
        <v>629</v>
      </c>
      <c r="B281" s="7" t="s">
        <v>630</v>
      </c>
      <c r="C281" s="7" t="s">
        <v>72</v>
      </c>
      <c r="D281" s="8">
        <v>23</v>
      </c>
      <c r="E281" s="8" t="str" cm="1">
        <f t="array" ref="E281">INDEX(global_freelancer_raw!$C$2:$C$1001, MODE(MATCH(global_freelancer_raw!$C$2:$C$1001, global_freelancer_raw!$C$2:$C$1001, 0)))</f>
        <v>Male</v>
      </c>
      <c r="F281" s="7" t="s">
        <v>63</v>
      </c>
      <c r="G281" s="7" t="s">
        <v>26</v>
      </c>
      <c r="H281" s="7" t="s">
        <v>20</v>
      </c>
      <c r="I281" s="8">
        <v>4</v>
      </c>
      <c r="J281" s="64">
        <v>20</v>
      </c>
      <c r="K281" s="8">
        <v>2.5125695216907653</v>
      </c>
      <c r="L281" s="8" t="b">
        <v>0</v>
      </c>
      <c r="M281" s="49">
        <v>0.71</v>
      </c>
      <c r="N281" s="7" t="s">
        <v>44</v>
      </c>
      <c r="O281" s="7" t="s">
        <v>55</v>
      </c>
      <c r="P281" s="8">
        <v>3</v>
      </c>
      <c r="Q281" s="8">
        <v>5</v>
      </c>
      <c r="R281" s="7" t="str">
        <f>IF(global_freelancer_raw!$Q281 &lt; 7, "Short Duration", IF(global_freelancer_raw!$Q281 &lt;= 12, "Medium Duration", "Long Duration"))</f>
        <v>Short Duration</v>
      </c>
      <c r="S281" s="50" t="str">
        <f>IF(global_freelancer_raw!$M281 &lt;= 50%, "POOR", IF(global_freelancer_raw!$M281 &lt;= 70%, "GOOD", "EXCELLENT"))</f>
        <v>EXCELLENT</v>
      </c>
    </row>
    <row r="282" spans="1:19" x14ac:dyDescent="0.3">
      <c r="A282" s="46" t="s">
        <v>631</v>
      </c>
      <c r="B282" s="4" t="s">
        <v>632</v>
      </c>
      <c r="C282" s="4" t="s">
        <v>91</v>
      </c>
      <c r="D282" s="5">
        <v>42</v>
      </c>
      <c r="E282" s="5" t="str" cm="1">
        <f t="array" ref="E282">INDEX(global_freelancer_raw!$C$2:$C$1001, MODE(MATCH(global_freelancer_raw!$C$2:$C$1001, global_freelancer_raw!$C$2:$C$1001, 0)))</f>
        <v>Male</v>
      </c>
      <c r="F282" s="4" t="s">
        <v>47</v>
      </c>
      <c r="G282" s="4" t="s">
        <v>48</v>
      </c>
      <c r="H282" s="4" t="s">
        <v>69</v>
      </c>
      <c r="I282" s="5">
        <v>13</v>
      </c>
      <c r="J282" s="63">
        <v>20</v>
      </c>
      <c r="K282" s="5">
        <v>4.7</v>
      </c>
      <c r="L282" s="5" t="b">
        <v>0</v>
      </c>
      <c r="M282" s="10">
        <v>0.85</v>
      </c>
      <c r="N282" s="4" t="s">
        <v>60</v>
      </c>
      <c r="O282" s="4" t="s">
        <v>33</v>
      </c>
      <c r="P282" s="5">
        <v>9</v>
      </c>
      <c r="Q282" s="5">
        <v>3</v>
      </c>
      <c r="R282" s="4" t="str">
        <f>IF(global_freelancer_raw!$Q282 &lt; 7, "Short Duration", IF(global_freelancer_raw!$Q282 &lt;= 12, "Medium Duration", "Long Duration"))</f>
        <v>Short Duration</v>
      </c>
      <c r="S282" s="47" t="str">
        <f>IF(global_freelancer_raw!$M282 &lt;= 50%, "POOR", IF(global_freelancer_raw!$M282 &lt;= 70%, "GOOD", "EXCELLENT"))</f>
        <v>EXCELLENT</v>
      </c>
    </row>
    <row r="283" spans="1:19" x14ac:dyDescent="0.3">
      <c r="A283" s="48" t="s">
        <v>633</v>
      </c>
      <c r="B283" s="7" t="s">
        <v>634</v>
      </c>
      <c r="C283" s="7" t="s">
        <v>72</v>
      </c>
      <c r="D283" s="8">
        <v>48</v>
      </c>
      <c r="E283" s="8" t="str" cm="1">
        <f t="array" ref="E283">INDEX(global_freelancer_raw!$C$2:$C$1001, MODE(MATCH(global_freelancer_raw!$C$2:$C$1001, global_freelancer_raw!$C$2:$C$1001, 0)))</f>
        <v>Male</v>
      </c>
      <c r="F283" s="7" t="s">
        <v>87</v>
      </c>
      <c r="G283" s="7" t="s">
        <v>88</v>
      </c>
      <c r="H283" s="7" t="s">
        <v>27</v>
      </c>
      <c r="I283" s="8">
        <v>6</v>
      </c>
      <c r="J283" s="64">
        <v>30</v>
      </c>
      <c r="K283" s="8">
        <v>2.5125695216907653</v>
      </c>
      <c r="L283" s="8" t="b">
        <v>0</v>
      </c>
      <c r="M283" s="49">
        <v>0.96</v>
      </c>
      <c r="N283" s="7" t="s">
        <v>64</v>
      </c>
      <c r="O283" s="7" t="s">
        <v>28</v>
      </c>
      <c r="P283" s="8">
        <v>11</v>
      </c>
      <c r="Q283" s="8">
        <v>7</v>
      </c>
      <c r="R283" s="7" t="str">
        <f>IF(global_freelancer_raw!$Q283 &lt; 7, "Short Duration", IF(global_freelancer_raw!$Q283 &lt;= 12, "Medium Duration", "Long Duration"))</f>
        <v>Medium Duration</v>
      </c>
      <c r="S283" s="50" t="str">
        <f>IF(global_freelancer_raw!$M283 &lt;= 50%, "POOR", IF(global_freelancer_raw!$M283 &lt;= 70%, "GOOD", "EXCELLENT"))</f>
        <v>EXCELLENT</v>
      </c>
    </row>
    <row r="284" spans="1:19" x14ac:dyDescent="0.3">
      <c r="A284" s="46" t="s">
        <v>635</v>
      </c>
      <c r="B284" s="4" t="s">
        <v>636</v>
      </c>
      <c r="C284" s="4" t="s">
        <v>91</v>
      </c>
      <c r="D284" s="5">
        <v>42</v>
      </c>
      <c r="E284" s="5" t="str" cm="1">
        <f t="array" ref="E284">INDEX(global_freelancer_raw!$C$2:$C$1001, MODE(MATCH(global_freelancer_raw!$C$2:$C$1001, global_freelancer_raw!$C$2:$C$1001, 0)))</f>
        <v>Male</v>
      </c>
      <c r="F284" s="4" t="s">
        <v>41</v>
      </c>
      <c r="G284" s="4" t="s">
        <v>42</v>
      </c>
      <c r="H284" s="4" t="s">
        <v>32</v>
      </c>
      <c r="I284" s="5">
        <v>10</v>
      </c>
      <c r="J284" s="63">
        <v>20</v>
      </c>
      <c r="K284" s="5">
        <v>2.4</v>
      </c>
      <c r="L284" s="5" t="b">
        <v>1</v>
      </c>
      <c r="M284" s="10">
        <v>0.92</v>
      </c>
      <c r="N284" s="4" t="s">
        <v>64</v>
      </c>
      <c r="O284" s="4" t="s">
        <v>28</v>
      </c>
      <c r="P284" s="5">
        <v>11</v>
      </c>
      <c r="Q284" s="5">
        <v>6</v>
      </c>
      <c r="R284" s="4" t="str">
        <f>IF(global_freelancer_raw!$Q284 &lt; 7, "Short Duration", IF(global_freelancer_raw!$Q284 &lt;= 12, "Medium Duration", "Long Duration"))</f>
        <v>Short Duration</v>
      </c>
      <c r="S284" s="47" t="str">
        <f>IF(global_freelancer_raw!$M284 &lt;= 50%, "POOR", IF(global_freelancer_raw!$M284 &lt;= 70%, "GOOD", "EXCELLENT"))</f>
        <v>EXCELLENT</v>
      </c>
    </row>
    <row r="285" spans="1:19" x14ac:dyDescent="0.3">
      <c r="A285" s="48" t="s">
        <v>637</v>
      </c>
      <c r="B285" s="7" t="s">
        <v>638</v>
      </c>
      <c r="C285" s="7" t="s">
        <v>91</v>
      </c>
      <c r="D285" s="8">
        <v>52</v>
      </c>
      <c r="E285" s="8" t="str" cm="1">
        <f t="array" ref="E285">INDEX(global_freelancer_raw!$C$2:$C$1001, MODE(MATCH(global_freelancer_raw!$C$2:$C$1001, global_freelancer_raw!$C$2:$C$1001, 0)))</f>
        <v>Male</v>
      </c>
      <c r="F285" s="7" t="s">
        <v>104</v>
      </c>
      <c r="G285" s="7" t="s">
        <v>105</v>
      </c>
      <c r="H285" s="7" t="s">
        <v>73</v>
      </c>
      <c r="I285" s="8">
        <v>20</v>
      </c>
      <c r="J285" s="64">
        <v>50</v>
      </c>
      <c r="K285" s="8">
        <v>2.5125695216907653</v>
      </c>
      <c r="L285" s="8" t="b">
        <v>0</v>
      </c>
      <c r="M285" s="49">
        <v>0.79</v>
      </c>
      <c r="N285" s="7" t="s">
        <v>21</v>
      </c>
      <c r="O285" s="7" t="s">
        <v>55</v>
      </c>
      <c r="P285" s="8">
        <v>14</v>
      </c>
      <c r="Q285" s="8">
        <v>10</v>
      </c>
      <c r="R285" s="7" t="str">
        <f>IF(global_freelancer_raw!$Q285 &lt; 7, "Short Duration", IF(global_freelancer_raw!$Q285 &lt;= 12, "Medium Duration", "Long Duration"))</f>
        <v>Medium Duration</v>
      </c>
      <c r="S285" s="50" t="str">
        <f>IF(global_freelancer_raw!$M285 &lt;= 50%, "POOR", IF(global_freelancer_raw!$M285 &lt;= 70%, "GOOD", "EXCELLENT"))</f>
        <v>EXCELLENT</v>
      </c>
    </row>
    <row r="286" spans="1:19" x14ac:dyDescent="0.3">
      <c r="A286" s="46" t="s">
        <v>639</v>
      </c>
      <c r="B286" s="4" t="s">
        <v>640</v>
      </c>
      <c r="C286" s="4" t="s">
        <v>72</v>
      </c>
      <c r="D286" s="5">
        <v>55</v>
      </c>
      <c r="E286" s="5" t="str" cm="1">
        <f t="array" ref="E286">INDEX(global_freelancer_raw!$C$2:$C$1001, MODE(MATCH(global_freelancer_raw!$C$2:$C$1001, global_freelancer_raw!$C$2:$C$1001, 0)))</f>
        <v>Male</v>
      </c>
      <c r="F286" s="4" t="s">
        <v>80</v>
      </c>
      <c r="G286" s="4" t="s">
        <v>81</v>
      </c>
      <c r="H286" s="4" t="s">
        <v>36</v>
      </c>
      <c r="I286" s="5">
        <v>20</v>
      </c>
      <c r="J286" s="63">
        <v>75</v>
      </c>
      <c r="K286" s="5">
        <v>2.9</v>
      </c>
      <c r="L286" s="5" t="b">
        <v>0</v>
      </c>
      <c r="M286" s="10">
        <v>0.79</v>
      </c>
      <c r="N286" s="4" t="s">
        <v>44</v>
      </c>
      <c r="O286" s="4" t="s">
        <v>55</v>
      </c>
      <c r="P286" s="5">
        <v>12</v>
      </c>
      <c r="Q286" s="5">
        <v>11</v>
      </c>
      <c r="R286" s="4" t="str">
        <f>IF(global_freelancer_raw!$Q286 &lt; 7, "Short Duration", IF(global_freelancer_raw!$Q286 &lt;= 12, "Medium Duration", "Long Duration"))</f>
        <v>Medium Duration</v>
      </c>
      <c r="S286" s="47" t="str">
        <f>IF(global_freelancer_raw!$M286 &lt;= 50%, "POOR", IF(global_freelancer_raw!$M286 &lt;= 70%, "GOOD", "EXCELLENT"))</f>
        <v>EXCELLENT</v>
      </c>
    </row>
    <row r="287" spans="1:19" x14ac:dyDescent="0.3">
      <c r="A287" s="48" t="s">
        <v>641</v>
      </c>
      <c r="B287" s="7" t="s">
        <v>642</v>
      </c>
      <c r="C287" s="7" t="s">
        <v>72</v>
      </c>
      <c r="D287" s="8">
        <v>58</v>
      </c>
      <c r="E287" s="8" t="str" cm="1">
        <f t="array" ref="E287">INDEX(global_freelancer_raw!$C$2:$C$1001, MODE(MATCH(global_freelancer_raw!$C$2:$C$1001, global_freelancer_raw!$C$2:$C$1001, 0)))</f>
        <v>Male</v>
      </c>
      <c r="F287" s="7" t="s">
        <v>144</v>
      </c>
      <c r="G287" s="7" t="s">
        <v>145</v>
      </c>
      <c r="H287" s="7" t="s">
        <v>73</v>
      </c>
      <c r="I287" s="8">
        <v>11</v>
      </c>
      <c r="J287" s="64">
        <v>50</v>
      </c>
      <c r="K287" s="8">
        <v>0</v>
      </c>
      <c r="L287" s="8" t="b">
        <v>0</v>
      </c>
      <c r="M287" s="49">
        <v>0.79</v>
      </c>
      <c r="N287" s="7" t="s">
        <v>64</v>
      </c>
      <c r="O287" s="7" t="s">
        <v>28</v>
      </c>
      <c r="P287" s="8">
        <v>8</v>
      </c>
      <c r="Q287" s="8">
        <v>5</v>
      </c>
      <c r="R287" s="7" t="str">
        <f>IF(global_freelancer_raw!$Q287 &lt; 7, "Short Duration", IF(global_freelancer_raw!$Q287 &lt;= 12, "Medium Duration", "Long Duration"))</f>
        <v>Short Duration</v>
      </c>
      <c r="S287" s="50" t="str">
        <f>IF(global_freelancer_raw!$M287 &lt;= 50%, "POOR", IF(global_freelancer_raw!$M287 &lt;= 70%, "GOOD", "EXCELLENT"))</f>
        <v>EXCELLENT</v>
      </c>
    </row>
    <row r="288" spans="1:19" x14ac:dyDescent="0.3">
      <c r="A288" s="46" t="s">
        <v>643</v>
      </c>
      <c r="B288" s="4" t="s">
        <v>644</v>
      </c>
      <c r="C288" s="4" t="s">
        <v>72</v>
      </c>
      <c r="D288" s="5">
        <v>46</v>
      </c>
      <c r="E288" s="5" t="str" cm="1">
        <f t="array" ref="E288">INDEX(global_freelancer_raw!$C$2:$C$1001, MODE(MATCH(global_freelancer_raw!$C$2:$C$1001, global_freelancer_raw!$C$2:$C$1001, 0)))</f>
        <v>Male</v>
      </c>
      <c r="F288" s="4" t="s">
        <v>104</v>
      </c>
      <c r="G288" s="4" t="s">
        <v>105</v>
      </c>
      <c r="H288" s="4" t="s">
        <v>106</v>
      </c>
      <c r="I288" s="5">
        <v>12</v>
      </c>
      <c r="J288" s="63">
        <v>20</v>
      </c>
      <c r="K288" s="5">
        <v>0</v>
      </c>
      <c r="L288" s="5" t="b">
        <v>0</v>
      </c>
      <c r="M288" s="10">
        <v>0.89</v>
      </c>
      <c r="N288" s="4" t="s">
        <v>21</v>
      </c>
      <c r="O288" s="4" t="s">
        <v>22</v>
      </c>
      <c r="P288" s="5">
        <v>10</v>
      </c>
      <c r="Q288" s="5">
        <v>4</v>
      </c>
      <c r="R288" s="4" t="str">
        <f>IF(global_freelancer_raw!$Q288 &lt; 7, "Short Duration", IF(global_freelancer_raw!$Q288 &lt;= 12, "Medium Duration", "Long Duration"))</f>
        <v>Short Duration</v>
      </c>
      <c r="S288" s="47" t="str">
        <f>IF(global_freelancer_raw!$M288 &lt;= 50%, "POOR", IF(global_freelancer_raw!$M288 &lt;= 70%, "GOOD", "EXCELLENT"))</f>
        <v>EXCELLENT</v>
      </c>
    </row>
    <row r="289" spans="1:19" x14ac:dyDescent="0.3">
      <c r="A289" s="48" t="s">
        <v>645</v>
      </c>
      <c r="B289" s="7" t="s">
        <v>646</v>
      </c>
      <c r="C289" s="7" t="s">
        <v>72</v>
      </c>
      <c r="D289" s="8">
        <v>45</v>
      </c>
      <c r="E289" s="8" t="str" cm="1">
        <f t="array" ref="E289">INDEX(global_freelancer_raw!$C$2:$C$1001, MODE(MATCH(global_freelancer_raw!$C$2:$C$1001, global_freelancer_raw!$C$2:$C$1001, 0)))</f>
        <v>Male</v>
      </c>
      <c r="F289" s="7" t="s">
        <v>179</v>
      </c>
      <c r="G289" s="7" t="s">
        <v>68</v>
      </c>
      <c r="H289" s="7" t="s">
        <v>106</v>
      </c>
      <c r="I289" s="8">
        <v>1</v>
      </c>
      <c r="J289" s="64">
        <v>100</v>
      </c>
      <c r="K289" s="8">
        <v>1.5</v>
      </c>
      <c r="L289" s="8" t="b">
        <v>1</v>
      </c>
      <c r="M289" s="49">
        <v>1</v>
      </c>
      <c r="N289" s="7" t="s">
        <v>44</v>
      </c>
      <c r="O289" s="7" t="s">
        <v>28</v>
      </c>
      <c r="P289" s="8">
        <v>4</v>
      </c>
      <c r="Q289" s="8">
        <v>4</v>
      </c>
      <c r="R289" s="7" t="str">
        <f>IF(global_freelancer_raw!$Q289 &lt; 7, "Short Duration", IF(global_freelancer_raw!$Q289 &lt;= 12, "Medium Duration", "Long Duration"))</f>
        <v>Short Duration</v>
      </c>
      <c r="S289" s="50" t="str">
        <f>IF(global_freelancer_raw!$M289 &lt;= 50%, "POOR", IF(global_freelancer_raw!$M289 &lt;= 70%, "GOOD", "EXCELLENT"))</f>
        <v>EXCELLENT</v>
      </c>
    </row>
    <row r="290" spans="1:19" x14ac:dyDescent="0.3">
      <c r="A290" s="46" t="s">
        <v>647</v>
      </c>
      <c r="B290" s="4" t="s">
        <v>648</v>
      </c>
      <c r="C290" s="4" t="s">
        <v>72</v>
      </c>
      <c r="D290" s="5">
        <v>56</v>
      </c>
      <c r="E290" s="5" t="str" cm="1">
        <f t="array" ref="E290">INDEX(global_freelancer_raw!$C$2:$C$1001, MODE(MATCH(global_freelancer_raw!$C$2:$C$1001, global_freelancer_raw!$C$2:$C$1001, 0)))</f>
        <v>Male</v>
      </c>
      <c r="F290" s="4" t="s">
        <v>87</v>
      </c>
      <c r="G290" s="4" t="s">
        <v>88</v>
      </c>
      <c r="H290" s="4" t="s">
        <v>106</v>
      </c>
      <c r="I290" s="5">
        <v>2</v>
      </c>
      <c r="J290" s="63">
        <v>30</v>
      </c>
      <c r="K290" s="5">
        <v>1.9</v>
      </c>
      <c r="L290" s="5" t="b">
        <v>1</v>
      </c>
      <c r="M290" s="10">
        <v>0.81</v>
      </c>
      <c r="N290" s="4" t="s">
        <v>64</v>
      </c>
      <c r="O290" s="4" t="s">
        <v>55</v>
      </c>
      <c r="P290" s="5">
        <v>1</v>
      </c>
      <c r="Q290" s="5">
        <v>1</v>
      </c>
      <c r="R290" s="4" t="str">
        <f>IF(global_freelancer_raw!$Q290 &lt; 7, "Short Duration", IF(global_freelancer_raw!$Q290 &lt;= 12, "Medium Duration", "Long Duration"))</f>
        <v>Short Duration</v>
      </c>
      <c r="S290" s="47" t="str">
        <f>IF(global_freelancer_raw!$M290 &lt;= 50%, "POOR", IF(global_freelancer_raw!$M290 &lt;= 70%, "GOOD", "EXCELLENT"))</f>
        <v>EXCELLENT</v>
      </c>
    </row>
    <row r="291" spans="1:19" x14ac:dyDescent="0.3">
      <c r="A291" s="48" t="s">
        <v>649</v>
      </c>
      <c r="B291" s="7" t="s">
        <v>650</v>
      </c>
      <c r="C291" s="7" t="s">
        <v>91</v>
      </c>
      <c r="D291" s="8">
        <v>44</v>
      </c>
      <c r="E291" s="8" t="str" cm="1">
        <f t="array" ref="E291">INDEX(global_freelancer_raw!$C$2:$C$1001, MODE(MATCH(global_freelancer_raw!$C$2:$C$1001, global_freelancer_raw!$C$2:$C$1001, 0)))</f>
        <v>Male</v>
      </c>
      <c r="F291" s="7" t="s">
        <v>63</v>
      </c>
      <c r="G291" s="7" t="s">
        <v>26</v>
      </c>
      <c r="H291" s="7" t="s">
        <v>20</v>
      </c>
      <c r="I291" s="8">
        <v>13</v>
      </c>
      <c r="J291" s="64">
        <v>100</v>
      </c>
      <c r="K291" s="8">
        <v>3.1</v>
      </c>
      <c r="L291" s="8" t="b">
        <v>1</v>
      </c>
      <c r="M291" s="49">
        <v>0.95</v>
      </c>
      <c r="N291" s="7" t="s">
        <v>64</v>
      </c>
      <c r="O291" s="7" t="s">
        <v>33</v>
      </c>
      <c r="P291" s="8">
        <v>10</v>
      </c>
      <c r="Q291" s="8">
        <v>3</v>
      </c>
      <c r="R291" s="7" t="str">
        <f>IF(global_freelancer_raw!$Q291 &lt; 7, "Short Duration", IF(global_freelancer_raw!$Q291 &lt;= 12, "Medium Duration", "Long Duration"))</f>
        <v>Short Duration</v>
      </c>
      <c r="S291" s="50" t="str">
        <f>IF(global_freelancer_raw!$M291 &lt;= 50%, "POOR", IF(global_freelancer_raw!$M291 &lt;= 70%, "GOOD", "EXCELLENT"))</f>
        <v>EXCELLENT</v>
      </c>
    </row>
    <row r="292" spans="1:19" x14ac:dyDescent="0.3">
      <c r="A292" s="46" t="s">
        <v>651</v>
      </c>
      <c r="B292" s="4" t="s">
        <v>652</v>
      </c>
      <c r="C292" s="4" t="s">
        <v>91</v>
      </c>
      <c r="D292" s="5">
        <v>46</v>
      </c>
      <c r="E292" s="5" t="str" cm="1">
        <f t="array" ref="E292">INDEX(global_freelancer_raw!$C$2:$C$1001, MODE(MATCH(global_freelancer_raw!$C$2:$C$1001, global_freelancer_raw!$C$2:$C$1001, 0)))</f>
        <v>Male</v>
      </c>
      <c r="F292" s="4" t="s">
        <v>47</v>
      </c>
      <c r="G292" s="4" t="s">
        <v>48</v>
      </c>
      <c r="H292" s="4" t="s">
        <v>69</v>
      </c>
      <c r="I292" s="5">
        <v>0</v>
      </c>
      <c r="J292" s="63">
        <v>52.461368653421637</v>
      </c>
      <c r="K292" s="5">
        <v>1.8</v>
      </c>
      <c r="L292" s="5" t="b">
        <v>0</v>
      </c>
      <c r="M292" s="10">
        <v>0.88</v>
      </c>
      <c r="N292" s="4" t="s">
        <v>44</v>
      </c>
      <c r="O292" s="4" t="s">
        <v>33</v>
      </c>
      <c r="P292" s="5">
        <v>3</v>
      </c>
      <c r="Q292" s="5">
        <v>2</v>
      </c>
      <c r="R292" s="4" t="str">
        <f>IF(global_freelancer_raw!$Q292 &lt; 7, "Short Duration", IF(global_freelancer_raw!$Q292 &lt;= 12, "Medium Duration", "Long Duration"))</f>
        <v>Short Duration</v>
      </c>
      <c r="S292" s="47" t="str">
        <f>IF(global_freelancer_raw!$M292 &lt;= 50%, "POOR", IF(global_freelancer_raw!$M292 &lt;= 70%, "GOOD", "EXCELLENT"))</f>
        <v>EXCELLENT</v>
      </c>
    </row>
    <row r="293" spans="1:19" x14ac:dyDescent="0.3">
      <c r="A293" s="48" t="s">
        <v>653</v>
      </c>
      <c r="B293" s="7" t="s">
        <v>654</v>
      </c>
      <c r="C293" s="7" t="s">
        <v>72</v>
      </c>
      <c r="D293" s="8">
        <v>27</v>
      </c>
      <c r="E293" s="8" t="str" cm="1">
        <f t="array" ref="E293">INDEX(global_freelancer_raw!$C$2:$C$1001, MODE(MATCH(global_freelancer_raw!$C$2:$C$1001, global_freelancer_raw!$C$2:$C$1001, 0)))</f>
        <v>Male</v>
      </c>
      <c r="F293" s="7" t="s">
        <v>80</v>
      </c>
      <c r="G293" s="7" t="s">
        <v>81</v>
      </c>
      <c r="H293" s="7" t="s">
        <v>36</v>
      </c>
      <c r="I293" s="8">
        <v>7</v>
      </c>
      <c r="J293" s="64">
        <v>30</v>
      </c>
      <c r="K293" s="8">
        <v>2.4</v>
      </c>
      <c r="L293" s="8" t="b">
        <v>1</v>
      </c>
      <c r="M293" s="49">
        <v>0.66</v>
      </c>
      <c r="N293" s="7" t="s">
        <v>44</v>
      </c>
      <c r="O293" s="7" t="s">
        <v>22</v>
      </c>
      <c r="P293" s="8">
        <v>12</v>
      </c>
      <c r="Q293" s="8">
        <v>8</v>
      </c>
      <c r="R293" s="7" t="str">
        <f>IF(global_freelancer_raw!$Q293 &lt; 7, "Short Duration", IF(global_freelancer_raw!$Q293 &lt;= 12, "Medium Duration", "Long Duration"))</f>
        <v>Medium Duration</v>
      </c>
      <c r="S293" s="50" t="str">
        <f>IF(global_freelancer_raw!$M293 &lt;= 50%, "POOR", IF(global_freelancer_raw!$M293 &lt;= 70%, "GOOD", "EXCELLENT"))</f>
        <v>GOOD</v>
      </c>
    </row>
    <row r="294" spans="1:19" x14ac:dyDescent="0.3">
      <c r="A294" s="46" t="s">
        <v>655</v>
      </c>
      <c r="B294" s="4" t="s">
        <v>656</v>
      </c>
      <c r="C294" s="4" t="s">
        <v>72</v>
      </c>
      <c r="D294" s="5">
        <v>49</v>
      </c>
      <c r="E294" s="5" t="str" cm="1">
        <f t="array" ref="E294">INDEX(global_freelancer_raw!$C$2:$C$1001, MODE(MATCH(global_freelancer_raw!$C$2:$C$1001, global_freelancer_raw!$C$2:$C$1001, 0)))</f>
        <v>Male</v>
      </c>
      <c r="F294" s="4" t="s">
        <v>87</v>
      </c>
      <c r="G294" s="4" t="s">
        <v>88</v>
      </c>
      <c r="H294" s="4" t="s">
        <v>20</v>
      </c>
      <c r="I294" s="5">
        <v>13</v>
      </c>
      <c r="J294" s="63">
        <v>100</v>
      </c>
      <c r="K294" s="5">
        <v>4.2</v>
      </c>
      <c r="L294" s="5" t="b">
        <v>1</v>
      </c>
      <c r="M294" s="10">
        <v>0.84</v>
      </c>
      <c r="N294" s="4" t="s">
        <v>44</v>
      </c>
      <c r="O294" s="4" t="s">
        <v>28</v>
      </c>
      <c r="P294" s="5">
        <v>7</v>
      </c>
      <c r="Q294" s="5">
        <v>4</v>
      </c>
      <c r="R294" s="4" t="str">
        <f>IF(global_freelancer_raw!$Q294 &lt; 7, "Short Duration", IF(global_freelancer_raw!$Q294 &lt;= 12, "Medium Duration", "Long Duration"))</f>
        <v>Short Duration</v>
      </c>
      <c r="S294" s="47" t="str">
        <f>IF(global_freelancer_raw!$M294 &lt;= 50%, "POOR", IF(global_freelancer_raw!$M294 &lt;= 70%, "GOOD", "EXCELLENT"))</f>
        <v>EXCELLENT</v>
      </c>
    </row>
    <row r="295" spans="1:19" x14ac:dyDescent="0.3">
      <c r="A295" s="48" t="s">
        <v>657</v>
      </c>
      <c r="B295" s="7" t="s">
        <v>658</v>
      </c>
      <c r="C295" s="7" t="s">
        <v>91</v>
      </c>
      <c r="D295" s="8">
        <v>53</v>
      </c>
      <c r="E295" s="8" t="str" cm="1">
        <f t="array" ref="E295">INDEX(global_freelancer_raw!$C$2:$C$1001, MODE(MATCH(global_freelancer_raw!$C$2:$C$1001, global_freelancer_raw!$C$2:$C$1001, 0)))</f>
        <v>Male</v>
      </c>
      <c r="F295" s="7" t="s">
        <v>168</v>
      </c>
      <c r="G295" s="7" t="s">
        <v>68</v>
      </c>
      <c r="H295" s="7" t="s">
        <v>36</v>
      </c>
      <c r="I295" s="8">
        <v>21</v>
      </c>
      <c r="J295" s="64">
        <v>50</v>
      </c>
      <c r="K295" s="8">
        <v>1.4</v>
      </c>
      <c r="L295" s="8" t="b">
        <v>0</v>
      </c>
      <c r="M295" s="49">
        <v>0.79</v>
      </c>
      <c r="N295" s="7" t="s">
        <v>64</v>
      </c>
      <c r="O295" s="7" t="s">
        <v>33</v>
      </c>
      <c r="P295" s="8">
        <v>20</v>
      </c>
      <c r="Q295" s="8">
        <v>7</v>
      </c>
      <c r="R295" s="7" t="str">
        <f>IF(global_freelancer_raw!$Q295 &lt; 7, "Short Duration", IF(global_freelancer_raw!$Q295 &lt;= 12, "Medium Duration", "Long Duration"))</f>
        <v>Medium Duration</v>
      </c>
      <c r="S295" s="50" t="str">
        <f>IF(global_freelancer_raw!$M295 &lt;= 50%, "POOR", IF(global_freelancer_raw!$M295 &lt;= 70%, "GOOD", "EXCELLENT"))</f>
        <v>EXCELLENT</v>
      </c>
    </row>
    <row r="296" spans="1:19" x14ac:dyDescent="0.3">
      <c r="A296" s="46" t="s">
        <v>659</v>
      </c>
      <c r="B296" s="4" t="s">
        <v>660</v>
      </c>
      <c r="C296" s="4" t="s">
        <v>91</v>
      </c>
      <c r="D296" s="5">
        <v>56</v>
      </c>
      <c r="E296" s="5" t="str" cm="1">
        <f t="array" ref="E296">INDEX(global_freelancer_raw!$C$2:$C$1001, MODE(MATCH(global_freelancer_raw!$C$2:$C$1001, global_freelancer_raw!$C$2:$C$1001, 0)))</f>
        <v>Male</v>
      </c>
      <c r="F296" s="4" t="s">
        <v>25</v>
      </c>
      <c r="G296" s="4" t="s">
        <v>26</v>
      </c>
      <c r="H296" s="4" t="s">
        <v>36</v>
      </c>
      <c r="I296" s="5">
        <v>19</v>
      </c>
      <c r="J296" s="63">
        <v>40</v>
      </c>
      <c r="K296" s="5">
        <v>1.2</v>
      </c>
      <c r="L296" s="5" t="b">
        <v>1</v>
      </c>
      <c r="M296" s="10">
        <v>0.82</v>
      </c>
      <c r="N296" s="4" t="s">
        <v>64</v>
      </c>
      <c r="O296" s="4" t="s">
        <v>28</v>
      </c>
      <c r="P296" s="5">
        <v>11</v>
      </c>
      <c r="Q296" s="5">
        <v>3</v>
      </c>
      <c r="R296" s="4" t="str">
        <f>IF(global_freelancer_raw!$Q296 &lt; 7, "Short Duration", IF(global_freelancer_raw!$Q296 &lt;= 12, "Medium Duration", "Long Duration"))</f>
        <v>Short Duration</v>
      </c>
      <c r="S296" s="47" t="str">
        <f>IF(global_freelancer_raw!$M296 &lt;= 50%, "POOR", IF(global_freelancer_raw!$M296 &lt;= 70%, "GOOD", "EXCELLENT"))</f>
        <v>EXCELLENT</v>
      </c>
    </row>
    <row r="297" spans="1:19" x14ac:dyDescent="0.3">
      <c r="A297" s="48" t="s">
        <v>661</v>
      </c>
      <c r="B297" s="7" t="s">
        <v>662</v>
      </c>
      <c r="C297" s="7" t="s">
        <v>72</v>
      </c>
      <c r="D297" s="8">
        <v>56</v>
      </c>
      <c r="E297" s="8" t="str" cm="1">
        <f t="array" ref="E297">INDEX(global_freelancer_raw!$C$2:$C$1001, MODE(MATCH(global_freelancer_raw!$C$2:$C$1001, global_freelancer_raw!$C$2:$C$1001, 0)))</f>
        <v>Male</v>
      </c>
      <c r="F297" s="7" t="s">
        <v>63</v>
      </c>
      <c r="G297" s="7" t="s">
        <v>26</v>
      </c>
      <c r="H297" s="7" t="s">
        <v>84</v>
      </c>
      <c r="I297" s="8">
        <v>34</v>
      </c>
      <c r="J297" s="64">
        <v>52.461368653421637</v>
      </c>
      <c r="K297" s="8">
        <v>2.1</v>
      </c>
      <c r="L297" s="8" t="b">
        <v>1</v>
      </c>
      <c r="M297" s="49">
        <v>0.84</v>
      </c>
      <c r="N297" s="7" t="s">
        <v>21</v>
      </c>
      <c r="O297" s="7" t="s">
        <v>55</v>
      </c>
      <c r="P297" s="8">
        <v>17</v>
      </c>
      <c r="Q297" s="8">
        <v>11</v>
      </c>
      <c r="R297" s="7" t="str">
        <f>IF(global_freelancer_raw!$Q297 &lt; 7, "Short Duration", IF(global_freelancer_raw!$Q297 &lt;= 12, "Medium Duration", "Long Duration"))</f>
        <v>Medium Duration</v>
      </c>
      <c r="S297" s="50" t="str">
        <f>IF(global_freelancer_raw!$M297 &lt;= 50%, "POOR", IF(global_freelancer_raw!$M297 &lt;= 70%, "GOOD", "EXCELLENT"))</f>
        <v>EXCELLENT</v>
      </c>
    </row>
    <row r="298" spans="1:19" x14ac:dyDescent="0.3">
      <c r="A298" s="46" t="s">
        <v>663</v>
      </c>
      <c r="B298" s="4" t="s">
        <v>664</v>
      </c>
      <c r="C298" s="4" t="s">
        <v>91</v>
      </c>
      <c r="D298" s="5">
        <v>38</v>
      </c>
      <c r="E298" s="5" t="str" cm="1">
        <f t="array" ref="E298">INDEX(global_freelancer_raw!$C$2:$C$1001, MODE(MATCH(global_freelancer_raw!$C$2:$C$1001, global_freelancer_raw!$C$2:$C$1001, 0)))</f>
        <v>Male</v>
      </c>
      <c r="F298" s="4" t="s">
        <v>144</v>
      </c>
      <c r="G298" s="4" t="s">
        <v>145</v>
      </c>
      <c r="H298" s="4" t="s">
        <v>49</v>
      </c>
      <c r="I298" s="5">
        <v>3</v>
      </c>
      <c r="J298" s="63">
        <v>100</v>
      </c>
      <c r="K298" s="5">
        <v>1.4</v>
      </c>
      <c r="L298" s="5" t="b">
        <v>0</v>
      </c>
      <c r="M298" s="10">
        <v>0.73</v>
      </c>
      <c r="N298" s="4" t="s">
        <v>60</v>
      </c>
      <c r="O298" s="4" t="s">
        <v>33</v>
      </c>
      <c r="P298" s="5">
        <v>3</v>
      </c>
      <c r="Q298" s="5">
        <v>5</v>
      </c>
      <c r="R298" s="4" t="str">
        <f>IF(global_freelancer_raw!$Q298 &lt; 7, "Short Duration", IF(global_freelancer_raw!$Q298 &lt;= 12, "Medium Duration", "Long Duration"))</f>
        <v>Short Duration</v>
      </c>
      <c r="S298" s="47" t="str">
        <f>IF(global_freelancer_raw!$M298 &lt;= 50%, "POOR", IF(global_freelancer_raw!$M298 &lt;= 70%, "GOOD", "EXCELLENT"))</f>
        <v>EXCELLENT</v>
      </c>
    </row>
    <row r="299" spans="1:19" x14ac:dyDescent="0.3">
      <c r="A299" s="48" t="s">
        <v>665</v>
      </c>
      <c r="B299" s="7" t="s">
        <v>666</v>
      </c>
      <c r="C299" s="7" t="s">
        <v>91</v>
      </c>
      <c r="D299" s="8">
        <v>20</v>
      </c>
      <c r="E299" s="8" t="str" cm="1">
        <f t="array" ref="E299">INDEX(global_freelancer_raw!$C$2:$C$1001, MODE(MATCH(global_freelancer_raw!$C$2:$C$1001, global_freelancer_raw!$C$2:$C$1001, 0)))</f>
        <v>Male</v>
      </c>
      <c r="F299" s="7" t="s">
        <v>104</v>
      </c>
      <c r="G299" s="7" t="s">
        <v>105</v>
      </c>
      <c r="H299" s="7" t="s">
        <v>27</v>
      </c>
      <c r="I299" s="8">
        <v>0</v>
      </c>
      <c r="J299" s="64">
        <v>30</v>
      </c>
      <c r="K299" s="8">
        <v>3.8</v>
      </c>
      <c r="L299" s="8" t="s">
        <v>2071</v>
      </c>
      <c r="M299" s="49">
        <v>0.93</v>
      </c>
      <c r="N299" s="7" t="s">
        <v>44</v>
      </c>
      <c r="O299" s="7" t="s">
        <v>22</v>
      </c>
      <c r="P299" s="8">
        <v>5</v>
      </c>
      <c r="Q299" s="8">
        <v>2</v>
      </c>
      <c r="R299" s="7" t="str">
        <f>IF(global_freelancer_raw!$Q299 &lt; 7, "Short Duration", IF(global_freelancer_raw!$Q299 &lt;= 12, "Medium Duration", "Long Duration"))</f>
        <v>Short Duration</v>
      </c>
      <c r="S299" s="50" t="str">
        <f>IF(global_freelancer_raw!$M299 &lt;= 50%, "POOR", IF(global_freelancer_raw!$M299 &lt;= 70%, "GOOD", "EXCELLENT"))</f>
        <v>EXCELLENT</v>
      </c>
    </row>
    <row r="300" spans="1:19" x14ac:dyDescent="0.3">
      <c r="A300" s="46" t="s">
        <v>667</v>
      </c>
      <c r="B300" s="4" t="s">
        <v>668</v>
      </c>
      <c r="C300" s="4" t="s">
        <v>72</v>
      </c>
      <c r="D300" s="5">
        <v>38</v>
      </c>
      <c r="E300" s="5" t="str" cm="1">
        <f t="array" ref="E300">INDEX(global_freelancer_raw!$C$2:$C$1001, MODE(MATCH(global_freelancer_raw!$C$2:$C$1001, global_freelancer_raw!$C$2:$C$1001, 0)))</f>
        <v>Male</v>
      </c>
      <c r="F300" s="4" t="s">
        <v>119</v>
      </c>
      <c r="G300" s="4" t="s">
        <v>26</v>
      </c>
      <c r="H300" s="4" t="s">
        <v>106</v>
      </c>
      <c r="I300" s="5">
        <v>20</v>
      </c>
      <c r="J300" s="63">
        <v>50</v>
      </c>
      <c r="K300" s="5">
        <v>0</v>
      </c>
      <c r="L300" s="5" t="s">
        <v>2071</v>
      </c>
      <c r="M300" s="10">
        <v>0.64</v>
      </c>
      <c r="N300" s="4" t="s">
        <v>64</v>
      </c>
      <c r="O300" s="4" t="s">
        <v>55</v>
      </c>
      <c r="P300" s="5">
        <v>10</v>
      </c>
      <c r="Q300" s="5">
        <v>2</v>
      </c>
      <c r="R300" s="4" t="str">
        <f>IF(global_freelancer_raw!$Q300 &lt; 7, "Short Duration", IF(global_freelancer_raw!$Q300 &lt;= 12, "Medium Duration", "Long Duration"))</f>
        <v>Short Duration</v>
      </c>
      <c r="S300" s="47" t="str">
        <f>IF(global_freelancer_raw!$M300 &lt;= 50%, "POOR", IF(global_freelancer_raw!$M300 &lt;= 70%, "GOOD", "EXCELLENT"))</f>
        <v>GOOD</v>
      </c>
    </row>
    <row r="301" spans="1:19" x14ac:dyDescent="0.3">
      <c r="A301" s="48" t="s">
        <v>669</v>
      </c>
      <c r="B301" s="7" t="s">
        <v>670</v>
      </c>
      <c r="C301" s="7" t="s">
        <v>72</v>
      </c>
      <c r="D301" s="8"/>
      <c r="E301" s="8" t="str" cm="1">
        <f t="array" ref="E301">INDEX(global_freelancer_raw!$C$2:$C$1001, MODE(MATCH(global_freelancer_raw!$C$2:$C$1001, global_freelancer_raw!$C$2:$C$1001, 0)))</f>
        <v>Male</v>
      </c>
      <c r="F301" s="7" t="s">
        <v>41</v>
      </c>
      <c r="G301" s="7" t="s">
        <v>42</v>
      </c>
      <c r="H301" s="7" t="s">
        <v>27</v>
      </c>
      <c r="I301" s="8">
        <v>6</v>
      </c>
      <c r="J301" s="64">
        <v>40</v>
      </c>
      <c r="K301" s="8">
        <v>3.5</v>
      </c>
      <c r="L301" s="8" t="b">
        <v>0</v>
      </c>
      <c r="M301" s="49">
        <v>0.76</v>
      </c>
      <c r="N301" s="7" t="s">
        <v>64</v>
      </c>
      <c r="O301" s="7" t="s">
        <v>22</v>
      </c>
      <c r="P301" s="8">
        <v>15</v>
      </c>
      <c r="Q301" s="8">
        <v>6</v>
      </c>
      <c r="R301" s="7" t="str">
        <f>IF(global_freelancer_raw!$Q301 &lt; 7, "Short Duration", IF(global_freelancer_raw!$Q301 &lt;= 12, "Medium Duration", "Long Duration"))</f>
        <v>Short Duration</v>
      </c>
      <c r="S301" s="50" t="str">
        <f>IF(global_freelancer_raw!$M301 &lt;= 50%, "POOR", IF(global_freelancer_raw!$M301 &lt;= 70%, "GOOD", "EXCELLENT"))</f>
        <v>EXCELLENT</v>
      </c>
    </row>
    <row r="302" spans="1:19" x14ac:dyDescent="0.3">
      <c r="A302" s="46" t="s">
        <v>671</v>
      </c>
      <c r="B302" s="4" t="s">
        <v>672</v>
      </c>
      <c r="C302" s="4" t="s">
        <v>91</v>
      </c>
      <c r="D302" s="5">
        <v>46</v>
      </c>
      <c r="E302" s="5" t="str" cm="1">
        <f t="array" ref="E302">INDEX(global_freelancer_raw!$C$2:$C$1001, MODE(MATCH(global_freelancer_raw!$C$2:$C$1001, global_freelancer_raw!$C$2:$C$1001, 0)))</f>
        <v>Male</v>
      </c>
      <c r="F302" s="4" t="s">
        <v>87</v>
      </c>
      <c r="G302" s="4" t="s">
        <v>88</v>
      </c>
      <c r="H302" s="4" t="s">
        <v>106</v>
      </c>
      <c r="I302" s="5">
        <v>13</v>
      </c>
      <c r="J302" s="63">
        <v>100</v>
      </c>
      <c r="K302" s="5">
        <v>0</v>
      </c>
      <c r="L302" s="5" t="b">
        <v>1</v>
      </c>
      <c r="M302" s="10">
        <v>0.97</v>
      </c>
      <c r="N302" s="4" t="s">
        <v>44</v>
      </c>
      <c r="O302" s="4" t="s">
        <v>55</v>
      </c>
      <c r="P302" s="5">
        <v>9</v>
      </c>
      <c r="Q302" s="5">
        <v>12</v>
      </c>
      <c r="R302" s="4" t="str">
        <f>IF(global_freelancer_raw!$Q302 &lt; 7, "Short Duration", IF(global_freelancer_raw!$Q302 &lt;= 12, "Medium Duration", "Long Duration"))</f>
        <v>Medium Duration</v>
      </c>
      <c r="S302" s="47" t="str">
        <f>IF(global_freelancer_raw!$M302 &lt;= 50%, "POOR", IF(global_freelancer_raw!$M302 &lt;= 70%, "GOOD", "EXCELLENT"))</f>
        <v>EXCELLENT</v>
      </c>
    </row>
    <row r="303" spans="1:19" x14ac:dyDescent="0.3">
      <c r="A303" s="48" t="s">
        <v>673</v>
      </c>
      <c r="B303" s="7" t="s">
        <v>674</v>
      </c>
      <c r="C303" s="7" t="s">
        <v>91</v>
      </c>
      <c r="D303" s="8">
        <v>36</v>
      </c>
      <c r="E303" s="8" t="str" cm="1">
        <f t="array" ref="E303">INDEX(global_freelancer_raw!$C$2:$C$1001, MODE(MATCH(global_freelancer_raw!$C$2:$C$1001, global_freelancer_raw!$C$2:$C$1001, 0)))</f>
        <v>Male</v>
      </c>
      <c r="F303" s="7" t="s">
        <v>144</v>
      </c>
      <c r="G303" s="7" t="s">
        <v>145</v>
      </c>
      <c r="H303" s="7" t="s">
        <v>49</v>
      </c>
      <c r="I303" s="8">
        <v>9</v>
      </c>
      <c r="J303" s="64">
        <v>75</v>
      </c>
      <c r="K303" s="8">
        <v>2.2000000000000002</v>
      </c>
      <c r="L303" s="8" t="b">
        <v>0</v>
      </c>
      <c r="M303" s="49">
        <v>0.95</v>
      </c>
      <c r="N303" s="7" t="s">
        <v>60</v>
      </c>
      <c r="O303" s="7" t="s">
        <v>33</v>
      </c>
      <c r="P303" s="8">
        <v>11</v>
      </c>
      <c r="Q303" s="8">
        <v>1</v>
      </c>
      <c r="R303" s="7" t="str">
        <f>IF(global_freelancer_raw!$Q303 &lt; 7, "Short Duration", IF(global_freelancer_raw!$Q303 &lt;= 12, "Medium Duration", "Long Duration"))</f>
        <v>Short Duration</v>
      </c>
      <c r="S303" s="50" t="str">
        <f>IF(global_freelancer_raw!$M303 &lt;= 50%, "POOR", IF(global_freelancer_raw!$M303 &lt;= 70%, "GOOD", "EXCELLENT"))</f>
        <v>EXCELLENT</v>
      </c>
    </row>
    <row r="304" spans="1:19" x14ac:dyDescent="0.3">
      <c r="A304" s="46" t="s">
        <v>675</v>
      </c>
      <c r="B304" s="4" t="s">
        <v>676</v>
      </c>
      <c r="C304" s="4" t="s">
        <v>91</v>
      </c>
      <c r="D304" s="5">
        <v>33</v>
      </c>
      <c r="E304" s="5" t="str" cm="1">
        <f t="array" ref="E304">INDEX(global_freelancer_raw!$C$2:$C$1001, MODE(MATCH(global_freelancer_raw!$C$2:$C$1001, global_freelancer_raw!$C$2:$C$1001, 0)))</f>
        <v>Male</v>
      </c>
      <c r="F304" s="4" t="s">
        <v>115</v>
      </c>
      <c r="G304" s="4" t="s">
        <v>116</v>
      </c>
      <c r="H304" s="4" t="s">
        <v>36</v>
      </c>
      <c r="I304" s="5">
        <v>2</v>
      </c>
      <c r="J304" s="63">
        <v>75</v>
      </c>
      <c r="K304" s="5">
        <v>2.5</v>
      </c>
      <c r="L304" s="5" t="b">
        <v>0</v>
      </c>
      <c r="M304" s="10">
        <v>0.65</v>
      </c>
      <c r="N304" s="4" t="s">
        <v>44</v>
      </c>
      <c r="O304" s="4" t="s">
        <v>22</v>
      </c>
      <c r="P304" s="5">
        <v>4</v>
      </c>
      <c r="Q304" s="5">
        <v>1</v>
      </c>
      <c r="R304" s="4" t="str">
        <f>IF(global_freelancer_raw!$Q304 &lt; 7, "Short Duration", IF(global_freelancer_raw!$Q304 &lt;= 12, "Medium Duration", "Long Duration"))</f>
        <v>Short Duration</v>
      </c>
      <c r="S304" s="47" t="str">
        <f>IF(global_freelancer_raw!$M304 &lt;= 50%, "POOR", IF(global_freelancer_raw!$M304 &lt;= 70%, "GOOD", "EXCELLENT"))</f>
        <v>GOOD</v>
      </c>
    </row>
    <row r="305" spans="1:19" x14ac:dyDescent="0.3">
      <c r="A305" s="48" t="s">
        <v>677</v>
      </c>
      <c r="B305" s="7" t="s">
        <v>678</v>
      </c>
      <c r="C305" s="7" t="s">
        <v>72</v>
      </c>
      <c r="D305" s="8">
        <v>37</v>
      </c>
      <c r="E305" s="8" t="str" cm="1">
        <f t="array" ref="E305">INDEX(global_freelancer_raw!$C$2:$C$1001, MODE(MATCH(global_freelancer_raw!$C$2:$C$1001, global_freelancer_raw!$C$2:$C$1001, 0)))</f>
        <v>Male</v>
      </c>
      <c r="F305" s="7" t="s">
        <v>119</v>
      </c>
      <c r="G305" s="7" t="s">
        <v>26</v>
      </c>
      <c r="H305" s="7" t="s">
        <v>32</v>
      </c>
      <c r="I305" s="8">
        <v>0</v>
      </c>
      <c r="J305" s="64">
        <v>50</v>
      </c>
      <c r="K305" s="8">
        <v>4.7</v>
      </c>
      <c r="L305" s="8" t="b">
        <v>0</v>
      </c>
      <c r="M305" s="49">
        <v>0.77</v>
      </c>
      <c r="N305" s="7" t="s">
        <v>60</v>
      </c>
      <c r="O305" s="7" t="s">
        <v>22</v>
      </c>
      <c r="P305" s="8">
        <v>3</v>
      </c>
      <c r="Q305" s="8">
        <v>2</v>
      </c>
      <c r="R305" s="7" t="str">
        <f>IF(global_freelancer_raw!$Q305 &lt; 7, "Short Duration", IF(global_freelancer_raw!$Q305 &lt;= 12, "Medium Duration", "Long Duration"))</f>
        <v>Short Duration</v>
      </c>
      <c r="S305" s="50" t="str">
        <f>IF(global_freelancer_raw!$M305 &lt;= 50%, "POOR", IF(global_freelancer_raw!$M305 &lt;= 70%, "GOOD", "EXCELLENT"))</f>
        <v>EXCELLENT</v>
      </c>
    </row>
    <row r="306" spans="1:19" x14ac:dyDescent="0.3">
      <c r="A306" s="46" t="s">
        <v>679</v>
      </c>
      <c r="B306" s="4" t="s">
        <v>680</v>
      </c>
      <c r="C306" s="4" t="s">
        <v>91</v>
      </c>
      <c r="D306" s="5">
        <v>20</v>
      </c>
      <c r="E306" s="5" t="str" cm="1">
        <f t="array" ref="E306">INDEX(global_freelancer_raw!$C$2:$C$1001, MODE(MATCH(global_freelancer_raw!$C$2:$C$1001, global_freelancer_raw!$C$2:$C$1001, 0)))</f>
        <v>Male</v>
      </c>
      <c r="F306" s="4" t="s">
        <v>130</v>
      </c>
      <c r="G306" s="4" t="s">
        <v>131</v>
      </c>
      <c r="H306" s="4" t="s">
        <v>49</v>
      </c>
      <c r="I306" s="5">
        <v>0</v>
      </c>
      <c r="J306" s="63">
        <v>20</v>
      </c>
      <c r="K306" s="5">
        <v>3.9</v>
      </c>
      <c r="L306" s="5" t="b">
        <v>0</v>
      </c>
      <c r="M306" s="10">
        <v>0.79</v>
      </c>
      <c r="N306" s="4" t="s">
        <v>64</v>
      </c>
      <c r="O306" s="4" t="s">
        <v>55</v>
      </c>
      <c r="P306" s="5">
        <v>1</v>
      </c>
      <c r="Q306" s="5">
        <v>1</v>
      </c>
      <c r="R306" s="4" t="str">
        <f>IF(global_freelancer_raw!$Q306 &lt; 7, "Short Duration", IF(global_freelancer_raw!$Q306 &lt;= 12, "Medium Duration", "Long Duration"))</f>
        <v>Short Duration</v>
      </c>
      <c r="S306" s="47" t="str">
        <f>IF(global_freelancer_raw!$M306 &lt;= 50%, "POOR", IF(global_freelancer_raw!$M306 &lt;= 70%, "GOOD", "EXCELLENT"))</f>
        <v>EXCELLENT</v>
      </c>
    </row>
    <row r="307" spans="1:19" x14ac:dyDescent="0.3">
      <c r="A307" s="48" t="s">
        <v>681</v>
      </c>
      <c r="B307" s="7" t="s">
        <v>682</v>
      </c>
      <c r="C307" s="7" t="s">
        <v>72</v>
      </c>
      <c r="D307" s="8">
        <v>48</v>
      </c>
      <c r="E307" s="8" t="str" cm="1">
        <f t="array" ref="E307">INDEX(global_freelancer_raw!$C$2:$C$1001, MODE(MATCH(global_freelancer_raw!$C$2:$C$1001, global_freelancer_raw!$C$2:$C$1001, 0)))</f>
        <v>Male</v>
      </c>
      <c r="F307" s="7" t="s">
        <v>164</v>
      </c>
      <c r="G307" s="7" t="s">
        <v>165</v>
      </c>
      <c r="H307" s="7" t="s">
        <v>49</v>
      </c>
      <c r="I307" s="8">
        <v>2</v>
      </c>
      <c r="J307" s="64">
        <v>75</v>
      </c>
      <c r="K307" s="8">
        <v>1.6</v>
      </c>
      <c r="L307" s="8" t="b">
        <v>0</v>
      </c>
      <c r="M307" s="49">
        <v>0.67</v>
      </c>
      <c r="N307" s="7" t="s">
        <v>60</v>
      </c>
      <c r="O307" s="7" t="s">
        <v>22</v>
      </c>
      <c r="P307" s="8">
        <v>5</v>
      </c>
      <c r="Q307" s="8">
        <v>2</v>
      </c>
      <c r="R307" s="7" t="str">
        <f>IF(global_freelancer_raw!$Q307 &lt; 7, "Short Duration", IF(global_freelancer_raw!$Q307 &lt;= 12, "Medium Duration", "Long Duration"))</f>
        <v>Short Duration</v>
      </c>
      <c r="S307" s="50" t="str">
        <f>IF(global_freelancer_raw!$M307 &lt;= 50%, "POOR", IF(global_freelancer_raw!$M307 &lt;= 70%, "GOOD", "EXCELLENT"))</f>
        <v>GOOD</v>
      </c>
    </row>
    <row r="308" spans="1:19" x14ac:dyDescent="0.3">
      <c r="A308" s="46" t="s">
        <v>683</v>
      </c>
      <c r="B308" s="4" t="s">
        <v>684</v>
      </c>
      <c r="C308" s="4" t="s">
        <v>91</v>
      </c>
      <c r="D308" s="5">
        <v>27</v>
      </c>
      <c r="E308" s="5" t="str" cm="1">
        <f t="array" ref="E308">INDEX(global_freelancer_raw!$C$2:$C$1001, MODE(MATCH(global_freelancer_raw!$C$2:$C$1001, global_freelancer_raw!$C$2:$C$1001, 0)))</f>
        <v>Male</v>
      </c>
      <c r="F308" s="4" t="s">
        <v>126</v>
      </c>
      <c r="G308" s="4" t="s">
        <v>127</v>
      </c>
      <c r="H308" s="4" t="s">
        <v>73</v>
      </c>
      <c r="I308" s="5">
        <v>2</v>
      </c>
      <c r="J308" s="63">
        <v>50</v>
      </c>
      <c r="K308" s="5">
        <v>2.5125695216907653</v>
      </c>
      <c r="L308" s="5" t="b">
        <v>0</v>
      </c>
      <c r="M308" s="10">
        <v>0.84</v>
      </c>
      <c r="N308" s="4" t="s">
        <v>21</v>
      </c>
      <c r="O308" s="4" t="s">
        <v>55</v>
      </c>
      <c r="P308" s="5">
        <v>2</v>
      </c>
      <c r="Q308" s="5">
        <v>3</v>
      </c>
      <c r="R308" s="4" t="str">
        <f>IF(global_freelancer_raw!$Q308 &lt; 7, "Short Duration", IF(global_freelancer_raw!$Q308 &lt;= 12, "Medium Duration", "Long Duration"))</f>
        <v>Short Duration</v>
      </c>
      <c r="S308" s="47" t="str">
        <f>IF(global_freelancer_raw!$M308 &lt;= 50%, "POOR", IF(global_freelancer_raw!$M308 &lt;= 70%, "GOOD", "EXCELLENT"))</f>
        <v>EXCELLENT</v>
      </c>
    </row>
    <row r="309" spans="1:19" x14ac:dyDescent="0.3">
      <c r="A309" s="48" t="s">
        <v>685</v>
      </c>
      <c r="B309" s="7" t="s">
        <v>686</v>
      </c>
      <c r="C309" s="7" t="s">
        <v>91</v>
      </c>
      <c r="D309" s="8">
        <v>34</v>
      </c>
      <c r="E309" s="8" t="str" cm="1">
        <f t="array" ref="E309">INDEX(global_freelancer_raw!$C$2:$C$1001, MODE(MATCH(global_freelancer_raw!$C$2:$C$1001, global_freelancer_raw!$C$2:$C$1001, 0)))</f>
        <v>Male</v>
      </c>
      <c r="F309" s="7" t="s">
        <v>104</v>
      </c>
      <c r="G309" s="7" t="s">
        <v>105</v>
      </c>
      <c r="H309" s="7" t="s">
        <v>27</v>
      </c>
      <c r="I309" s="8">
        <v>1</v>
      </c>
      <c r="J309" s="64">
        <v>30</v>
      </c>
      <c r="K309" s="8">
        <v>3.6</v>
      </c>
      <c r="L309" s="8" t="b">
        <v>1</v>
      </c>
      <c r="M309" s="49">
        <v>0.87</v>
      </c>
      <c r="N309" s="7" t="s">
        <v>64</v>
      </c>
      <c r="O309" s="7" t="s">
        <v>55</v>
      </c>
      <c r="P309" s="8">
        <v>2</v>
      </c>
      <c r="Q309" s="8">
        <v>2</v>
      </c>
      <c r="R309" s="7" t="str">
        <f>IF(global_freelancer_raw!$Q309 &lt; 7, "Short Duration", IF(global_freelancer_raw!$Q309 &lt;= 12, "Medium Duration", "Long Duration"))</f>
        <v>Short Duration</v>
      </c>
      <c r="S309" s="50" t="str">
        <f>IF(global_freelancer_raw!$M309 &lt;= 50%, "POOR", IF(global_freelancer_raw!$M309 &lt;= 70%, "GOOD", "EXCELLENT"))</f>
        <v>EXCELLENT</v>
      </c>
    </row>
    <row r="310" spans="1:19" x14ac:dyDescent="0.3">
      <c r="A310" s="46" t="s">
        <v>687</v>
      </c>
      <c r="B310" s="4" t="s">
        <v>688</v>
      </c>
      <c r="C310" s="4" t="s">
        <v>91</v>
      </c>
      <c r="D310" s="5">
        <v>55</v>
      </c>
      <c r="E310" s="5" t="str" cm="1">
        <f t="array" ref="E310">INDEX(global_freelancer_raw!$C$2:$C$1001, MODE(MATCH(global_freelancer_raw!$C$2:$C$1001, global_freelancer_raw!$C$2:$C$1001, 0)))</f>
        <v>Male</v>
      </c>
      <c r="F310" s="4" t="s">
        <v>100</v>
      </c>
      <c r="G310" s="4" t="s">
        <v>101</v>
      </c>
      <c r="H310" s="4" t="s">
        <v>106</v>
      </c>
      <c r="I310" s="5">
        <v>14</v>
      </c>
      <c r="J310" s="63">
        <v>30</v>
      </c>
      <c r="K310" s="5">
        <v>1.2</v>
      </c>
      <c r="L310" s="5" t="b">
        <v>1</v>
      </c>
      <c r="M310" s="10">
        <v>0.91</v>
      </c>
      <c r="N310" s="4" t="s">
        <v>21</v>
      </c>
      <c r="O310" s="4" t="s">
        <v>55</v>
      </c>
      <c r="P310" s="5">
        <v>7</v>
      </c>
      <c r="Q310" s="5">
        <v>6</v>
      </c>
      <c r="R310" s="4" t="str">
        <f>IF(global_freelancer_raw!$Q310 &lt; 7, "Short Duration", IF(global_freelancer_raw!$Q310 &lt;= 12, "Medium Duration", "Long Duration"))</f>
        <v>Short Duration</v>
      </c>
      <c r="S310" s="47" t="str">
        <f>IF(global_freelancer_raw!$M310 &lt;= 50%, "POOR", IF(global_freelancer_raw!$M310 &lt;= 70%, "GOOD", "EXCELLENT"))</f>
        <v>EXCELLENT</v>
      </c>
    </row>
    <row r="311" spans="1:19" x14ac:dyDescent="0.3">
      <c r="A311" s="48" t="s">
        <v>689</v>
      </c>
      <c r="B311" s="7" t="s">
        <v>690</v>
      </c>
      <c r="C311" s="7" t="s">
        <v>72</v>
      </c>
      <c r="D311" s="8">
        <v>44</v>
      </c>
      <c r="E311" s="8" t="str" cm="1">
        <f t="array" ref="E311">INDEX(global_freelancer_raw!$C$2:$C$1001, MODE(MATCH(global_freelancer_raw!$C$2:$C$1001, global_freelancer_raw!$C$2:$C$1001, 0)))</f>
        <v>Male</v>
      </c>
      <c r="F311" s="7" t="s">
        <v>144</v>
      </c>
      <c r="G311" s="7" t="s">
        <v>145</v>
      </c>
      <c r="H311" s="7" t="s">
        <v>106</v>
      </c>
      <c r="I311" s="8">
        <v>14</v>
      </c>
      <c r="J311" s="64">
        <v>75</v>
      </c>
      <c r="K311" s="8">
        <v>3</v>
      </c>
      <c r="L311" s="8" t="b">
        <v>0</v>
      </c>
      <c r="M311" s="49">
        <v>0.78</v>
      </c>
      <c r="N311" s="7" t="s">
        <v>44</v>
      </c>
      <c r="O311" s="7" t="s">
        <v>55</v>
      </c>
      <c r="P311" s="8">
        <v>13</v>
      </c>
      <c r="Q311" s="8">
        <v>6</v>
      </c>
      <c r="R311" s="7" t="str">
        <f>IF(global_freelancer_raw!$Q311 &lt; 7, "Short Duration", IF(global_freelancer_raw!$Q311 &lt;= 12, "Medium Duration", "Long Duration"))</f>
        <v>Short Duration</v>
      </c>
      <c r="S311" s="50" t="str">
        <f>IF(global_freelancer_raw!$M311 &lt;= 50%, "POOR", IF(global_freelancer_raw!$M311 &lt;= 70%, "GOOD", "EXCELLENT"))</f>
        <v>EXCELLENT</v>
      </c>
    </row>
    <row r="312" spans="1:19" x14ac:dyDescent="0.3">
      <c r="A312" s="46" t="s">
        <v>691</v>
      </c>
      <c r="B312" s="4" t="s">
        <v>692</v>
      </c>
      <c r="C312" s="4" t="s">
        <v>91</v>
      </c>
      <c r="D312" s="5">
        <v>31</v>
      </c>
      <c r="E312" s="5" t="str" cm="1">
        <f t="array" ref="E312">INDEX(global_freelancer_raw!$C$2:$C$1001, MODE(MATCH(global_freelancer_raw!$C$2:$C$1001, global_freelancer_raw!$C$2:$C$1001, 0)))</f>
        <v>Male</v>
      </c>
      <c r="F312" s="4" t="s">
        <v>41</v>
      </c>
      <c r="G312" s="4" t="s">
        <v>42</v>
      </c>
      <c r="H312" s="4" t="s">
        <v>69</v>
      </c>
      <c r="I312" s="5">
        <v>2</v>
      </c>
      <c r="J312" s="63">
        <v>50</v>
      </c>
      <c r="K312" s="5">
        <v>3.9</v>
      </c>
      <c r="L312" s="5" t="b">
        <v>0</v>
      </c>
      <c r="M312" s="10">
        <v>0.79</v>
      </c>
      <c r="N312" s="4" t="s">
        <v>44</v>
      </c>
      <c r="O312" s="4" t="s">
        <v>33</v>
      </c>
      <c r="P312" s="5">
        <v>4</v>
      </c>
      <c r="Q312" s="5">
        <v>1</v>
      </c>
      <c r="R312" s="4" t="str">
        <f>IF(global_freelancer_raw!$Q312 &lt; 7, "Short Duration", IF(global_freelancer_raw!$Q312 &lt;= 12, "Medium Duration", "Long Duration"))</f>
        <v>Short Duration</v>
      </c>
      <c r="S312" s="47" t="str">
        <f>IF(global_freelancer_raw!$M312 &lt;= 50%, "POOR", IF(global_freelancer_raw!$M312 &lt;= 70%, "GOOD", "EXCELLENT"))</f>
        <v>EXCELLENT</v>
      </c>
    </row>
    <row r="313" spans="1:19" x14ac:dyDescent="0.3">
      <c r="A313" s="48" t="s">
        <v>693</v>
      </c>
      <c r="B313" s="7" t="s">
        <v>694</v>
      </c>
      <c r="C313" s="7" t="s">
        <v>91</v>
      </c>
      <c r="D313" s="8">
        <v>34</v>
      </c>
      <c r="E313" s="8" t="str" cm="1">
        <f t="array" ref="E313">INDEX(global_freelancer_raw!$C$2:$C$1001, MODE(MATCH(global_freelancer_raw!$C$2:$C$1001, global_freelancer_raw!$C$2:$C$1001, 0)))</f>
        <v>Male</v>
      </c>
      <c r="F313" s="7" t="s">
        <v>25</v>
      </c>
      <c r="G313" s="7" t="s">
        <v>26</v>
      </c>
      <c r="H313" s="7" t="s">
        <v>84</v>
      </c>
      <c r="I313" s="8">
        <v>1</v>
      </c>
      <c r="J313" s="64">
        <v>40</v>
      </c>
      <c r="K313" s="8">
        <v>1.7</v>
      </c>
      <c r="L313" s="8" t="s">
        <v>2071</v>
      </c>
      <c r="M313" s="49">
        <v>0.74</v>
      </c>
      <c r="N313" s="7" t="s">
        <v>44</v>
      </c>
      <c r="O313" s="7" t="s">
        <v>55</v>
      </c>
      <c r="P313" s="8">
        <v>4</v>
      </c>
      <c r="Q313" s="8">
        <v>4</v>
      </c>
      <c r="R313" s="7" t="str">
        <f>IF(global_freelancer_raw!$Q313 &lt; 7, "Short Duration", IF(global_freelancer_raw!$Q313 &lt;= 12, "Medium Duration", "Long Duration"))</f>
        <v>Short Duration</v>
      </c>
      <c r="S313" s="50" t="str">
        <f>IF(global_freelancer_raw!$M313 &lt;= 50%, "POOR", IF(global_freelancer_raw!$M313 &lt;= 70%, "GOOD", "EXCELLENT"))</f>
        <v>EXCELLENT</v>
      </c>
    </row>
    <row r="314" spans="1:19" x14ac:dyDescent="0.3">
      <c r="A314" s="46" t="s">
        <v>695</v>
      </c>
      <c r="B314" s="4" t="s">
        <v>696</v>
      </c>
      <c r="C314" s="4" t="s">
        <v>72</v>
      </c>
      <c r="D314" s="5">
        <v>47</v>
      </c>
      <c r="E314" s="5" t="str" cm="1">
        <f t="array" ref="E314">INDEX(global_freelancer_raw!$C$2:$C$1001, MODE(MATCH(global_freelancer_raw!$C$2:$C$1001, global_freelancer_raw!$C$2:$C$1001, 0)))</f>
        <v>Male</v>
      </c>
      <c r="F314" s="4" t="s">
        <v>100</v>
      </c>
      <c r="G314" s="4" t="s">
        <v>101</v>
      </c>
      <c r="H314" s="4" t="s">
        <v>84</v>
      </c>
      <c r="I314" s="5">
        <v>13</v>
      </c>
      <c r="J314" s="63">
        <v>20</v>
      </c>
      <c r="K314" s="5">
        <v>4.5</v>
      </c>
      <c r="L314" s="5" t="s">
        <v>2071</v>
      </c>
      <c r="M314" s="10">
        <v>0.91</v>
      </c>
      <c r="N314" s="4" t="s">
        <v>60</v>
      </c>
      <c r="O314" s="4" t="s">
        <v>28</v>
      </c>
      <c r="P314" s="5">
        <v>7</v>
      </c>
      <c r="Q314" s="5">
        <v>6</v>
      </c>
      <c r="R314" s="4" t="str">
        <f>IF(global_freelancer_raw!$Q314 &lt; 7, "Short Duration", IF(global_freelancer_raw!$Q314 &lt;= 12, "Medium Duration", "Long Duration"))</f>
        <v>Short Duration</v>
      </c>
      <c r="S314" s="47" t="str">
        <f>IF(global_freelancer_raw!$M314 &lt;= 50%, "POOR", IF(global_freelancer_raw!$M314 &lt;= 70%, "GOOD", "EXCELLENT"))</f>
        <v>EXCELLENT</v>
      </c>
    </row>
    <row r="315" spans="1:19" x14ac:dyDescent="0.3">
      <c r="A315" s="48" t="s">
        <v>697</v>
      </c>
      <c r="B315" s="7" t="s">
        <v>698</v>
      </c>
      <c r="C315" s="7" t="s">
        <v>91</v>
      </c>
      <c r="D315" s="8">
        <v>50</v>
      </c>
      <c r="E315" s="8" t="str" cm="1">
        <f t="array" ref="E315">INDEX(global_freelancer_raw!$C$2:$C$1001, MODE(MATCH(global_freelancer_raw!$C$2:$C$1001, global_freelancer_raw!$C$2:$C$1001, 0)))</f>
        <v>Male</v>
      </c>
      <c r="F315" s="7" t="s">
        <v>54</v>
      </c>
      <c r="G315" s="7" t="s">
        <v>26</v>
      </c>
      <c r="H315" s="7" t="s">
        <v>32</v>
      </c>
      <c r="I315" s="8">
        <v>23</v>
      </c>
      <c r="J315" s="64">
        <v>40</v>
      </c>
      <c r="K315" s="8">
        <v>3.6</v>
      </c>
      <c r="L315" s="8" t="b">
        <v>1</v>
      </c>
      <c r="M315" s="49">
        <v>0.71</v>
      </c>
      <c r="N315" s="7" t="s">
        <v>64</v>
      </c>
      <c r="O315" s="7" t="s">
        <v>22</v>
      </c>
      <c r="P315" s="8">
        <v>12</v>
      </c>
      <c r="Q315" s="8">
        <v>9</v>
      </c>
      <c r="R315" s="7" t="str">
        <f>IF(global_freelancer_raw!$Q315 &lt; 7, "Short Duration", IF(global_freelancer_raw!$Q315 &lt;= 12, "Medium Duration", "Long Duration"))</f>
        <v>Medium Duration</v>
      </c>
      <c r="S315" s="50" t="str">
        <f>IF(global_freelancer_raw!$M315 &lt;= 50%, "POOR", IF(global_freelancer_raw!$M315 &lt;= 70%, "GOOD", "EXCELLENT"))</f>
        <v>EXCELLENT</v>
      </c>
    </row>
    <row r="316" spans="1:19" x14ac:dyDescent="0.3">
      <c r="A316" s="46" t="s">
        <v>699</v>
      </c>
      <c r="B316" s="4" t="s">
        <v>700</v>
      </c>
      <c r="C316" s="4" t="s">
        <v>91</v>
      </c>
      <c r="D316" s="5">
        <v>39</v>
      </c>
      <c r="E316" s="5" t="str" cm="1">
        <f t="array" ref="E316">INDEX(global_freelancer_raw!$C$2:$C$1001, MODE(MATCH(global_freelancer_raw!$C$2:$C$1001, global_freelancer_raw!$C$2:$C$1001, 0)))</f>
        <v>Male</v>
      </c>
      <c r="F316" s="4" t="s">
        <v>31</v>
      </c>
      <c r="G316" s="4" t="s">
        <v>31</v>
      </c>
      <c r="H316" s="4" t="s">
        <v>73</v>
      </c>
      <c r="I316" s="5" t="s">
        <v>2072</v>
      </c>
      <c r="J316" s="63">
        <v>75</v>
      </c>
      <c r="K316" s="5">
        <v>3.6</v>
      </c>
      <c r="L316" s="5" t="b">
        <v>1</v>
      </c>
      <c r="M316" s="10">
        <v>0.87</v>
      </c>
      <c r="N316" s="4" t="s">
        <v>44</v>
      </c>
      <c r="O316" s="4" t="s">
        <v>28</v>
      </c>
      <c r="P316" s="5">
        <v>5</v>
      </c>
      <c r="Q316" s="5">
        <v>1</v>
      </c>
      <c r="R316" s="4" t="str">
        <f>IF(global_freelancer_raw!$Q316 &lt; 7, "Short Duration", IF(global_freelancer_raw!$Q316 &lt;= 12, "Medium Duration", "Long Duration"))</f>
        <v>Short Duration</v>
      </c>
      <c r="S316" s="47" t="str">
        <f>IF(global_freelancer_raw!$M316 &lt;= 50%, "POOR", IF(global_freelancer_raw!$M316 &lt;= 70%, "GOOD", "EXCELLENT"))</f>
        <v>EXCELLENT</v>
      </c>
    </row>
    <row r="317" spans="1:19" x14ac:dyDescent="0.3">
      <c r="A317" s="48" t="s">
        <v>701</v>
      </c>
      <c r="B317" s="7" t="s">
        <v>702</v>
      </c>
      <c r="C317" s="7" t="s">
        <v>72</v>
      </c>
      <c r="D317" s="8">
        <v>26</v>
      </c>
      <c r="E317" s="8" t="str" cm="1">
        <f t="array" ref="E317">INDEX(global_freelancer_raw!$C$2:$C$1001, MODE(MATCH(global_freelancer_raw!$C$2:$C$1001, global_freelancer_raw!$C$2:$C$1001, 0)))</f>
        <v>Male</v>
      </c>
      <c r="F317" s="7" t="s">
        <v>67</v>
      </c>
      <c r="G317" s="7" t="s">
        <v>68</v>
      </c>
      <c r="H317" s="7" t="s">
        <v>20</v>
      </c>
      <c r="I317" s="8">
        <v>3</v>
      </c>
      <c r="J317" s="64">
        <v>100</v>
      </c>
      <c r="K317" s="8">
        <v>2.8</v>
      </c>
      <c r="L317" s="8" t="b">
        <v>1</v>
      </c>
      <c r="M317" s="49">
        <v>0.61</v>
      </c>
      <c r="N317" s="7" t="s">
        <v>44</v>
      </c>
      <c r="O317" s="7" t="s">
        <v>33</v>
      </c>
      <c r="P317" s="8">
        <v>1</v>
      </c>
      <c r="Q317" s="8">
        <v>1</v>
      </c>
      <c r="R317" s="7" t="str">
        <f>IF(global_freelancer_raw!$Q317 &lt; 7, "Short Duration", IF(global_freelancer_raw!$Q317 &lt;= 12, "Medium Duration", "Long Duration"))</f>
        <v>Short Duration</v>
      </c>
      <c r="S317" s="50" t="str">
        <f>IF(global_freelancer_raw!$M317 &lt;= 50%, "POOR", IF(global_freelancer_raw!$M317 &lt;= 70%, "GOOD", "EXCELLENT"))</f>
        <v>GOOD</v>
      </c>
    </row>
    <row r="318" spans="1:19" x14ac:dyDescent="0.3">
      <c r="A318" s="46" t="s">
        <v>703</v>
      </c>
      <c r="B318" s="4" t="s">
        <v>704</v>
      </c>
      <c r="C318" s="4" t="s">
        <v>91</v>
      </c>
      <c r="D318" s="5"/>
      <c r="E318" s="5" t="str" cm="1">
        <f t="array" ref="E318">INDEX(global_freelancer_raw!$C$2:$C$1001, MODE(MATCH(global_freelancer_raw!$C$2:$C$1001, global_freelancer_raw!$C$2:$C$1001, 0)))</f>
        <v>Male</v>
      </c>
      <c r="F318" s="4" t="s">
        <v>41</v>
      </c>
      <c r="G318" s="4" t="s">
        <v>42</v>
      </c>
      <c r="H318" s="4" t="s">
        <v>84</v>
      </c>
      <c r="I318" s="5">
        <v>0</v>
      </c>
      <c r="J318" s="63">
        <v>100</v>
      </c>
      <c r="K318" s="5">
        <v>5</v>
      </c>
      <c r="L318" s="5" t="b">
        <v>0</v>
      </c>
      <c r="M318" s="10">
        <v>0.79</v>
      </c>
      <c r="N318" s="4" t="s">
        <v>64</v>
      </c>
      <c r="O318" s="4" t="s">
        <v>28</v>
      </c>
      <c r="P318" s="5">
        <v>1</v>
      </c>
      <c r="Q318" s="5">
        <v>4</v>
      </c>
      <c r="R318" s="4" t="str">
        <f>IF(global_freelancer_raw!$Q318 &lt; 7, "Short Duration", IF(global_freelancer_raw!$Q318 &lt;= 12, "Medium Duration", "Long Duration"))</f>
        <v>Short Duration</v>
      </c>
      <c r="S318" s="47" t="str">
        <f>IF(global_freelancer_raw!$M318 &lt;= 50%, "POOR", IF(global_freelancer_raw!$M318 &lt;= 70%, "GOOD", "EXCELLENT"))</f>
        <v>EXCELLENT</v>
      </c>
    </row>
    <row r="319" spans="1:19" x14ac:dyDescent="0.3">
      <c r="A319" s="48" t="s">
        <v>705</v>
      </c>
      <c r="B319" s="7" t="s">
        <v>706</v>
      </c>
      <c r="C319" s="7" t="s">
        <v>91</v>
      </c>
      <c r="D319" s="8">
        <v>32</v>
      </c>
      <c r="E319" s="8" t="str" cm="1">
        <f t="array" ref="E319">INDEX(global_freelancer_raw!$C$2:$C$1001, MODE(MATCH(global_freelancer_raw!$C$2:$C$1001, global_freelancer_raw!$C$2:$C$1001, 0)))</f>
        <v>Male</v>
      </c>
      <c r="F319" s="7" t="s">
        <v>31</v>
      </c>
      <c r="G319" s="7" t="s">
        <v>31</v>
      </c>
      <c r="H319" s="7" t="s">
        <v>32</v>
      </c>
      <c r="I319" s="8">
        <v>0</v>
      </c>
      <c r="J319" s="64">
        <v>100</v>
      </c>
      <c r="K319" s="8">
        <v>1.4</v>
      </c>
      <c r="L319" s="8" t="b">
        <v>1</v>
      </c>
      <c r="M319" s="49">
        <v>0.81</v>
      </c>
      <c r="N319" s="7" t="s">
        <v>44</v>
      </c>
      <c r="O319" s="7" t="s">
        <v>22</v>
      </c>
      <c r="P319" s="8">
        <v>2</v>
      </c>
      <c r="Q319" s="8">
        <v>1</v>
      </c>
      <c r="R319" s="7" t="str">
        <f>IF(global_freelancer_raw!$Q319 &lt; 7, "Short Duration", IF(global_freelancer_raw!$Q319 &lt;= 12, "Medium Duration", "Long Duration"))</f>
        <v>Short Duration</v>
      </c>
      <c r="S319" s="50" t="str">
        <f>IF(global_freelancer_raw!$M319 &lt;= 50%, "POOR", IF(global_freelancer_raw!$M319 &lt;= 70%, "GOOD", "EXCELLENT"))</f>
        <v>EXCELLENT</v>
      </c>
    </row>
    <row r="320" spans="1:19" x14ac:dyDescent="0.3">
      <c r="A320" s="46" t="s">
        <v>707</v>
      </c>
      <c r="B320" s="4" t="s">
        <v>708</v>
      </c>
      <c r="C320" s="4" t="s">
        <v>72</v>
      </c>
      <c r="D320" s="5">
        <v>55</v>
      </c>
      <c r="E320" s="5" t="str" cm="1">
        <f t="array" ref="E320">INDEX(global_freelancer_raw!$C$2:$C$1001, MODE(MATCH(global_freelancer_raw!$C$2:$C$1001, global_freelancer_raw!$C$2:$C$1001, 0)))</f>
        <v>Male</v>
      </c>
      <c r="F320" s="4" t="s">
        <v>115</v>
      </c>
      <c r="G320" s="4" t="s">
        <v>116</v>
      </c>
      <c r="H320" s="4" t="s">
        <v>49</v>
      </c>
      <c r="I320" s="5">
        <v>17</v>
      </c>
      <c r="J320" s="63">
        <v>30</v>
      </c>
      <c r="K320" s="5">
        <v>2.5125695216907653</v>
      </c>
      <c r="L320" s="5" t="s">
        <v>2071</v>
      </c>
      <c r="M320" s="10">
        <v>0.79</v>
      </c>
      <c r="N320" s="4" t="s">
        <v>21</v>
      </c>
      <c r="O320" s="4" t="s">
        <v>28</v>
      </c>
      <c r="P320" s="5">
        <v>18</v>
      </c>
      <c r="Q320" s="5">
        <v>13</v>
      </c>
      <c r="R320" s="4" t="str">
        <f>IF(global_freelancer_raw!$Q320 &lt; 7, "Short Duration", IF(global_freelancer_raw!$Q320 &lt;= 12, "Medium Duration", "Long Duration"))</f>
        <v>Long Duration</v>
      </c>
      <c r="S320" s="47" t="str">
        <f>IF(global_freelancer_raw!$M320 &lt;= 50%, "POOR", IF(global_freelancer_raw!$M320 &lt;= 70%, "GOOD", "EXCELLENT"))</f>
        <v>EXCELLENT</v>
      </c>
    </row>
    <row r="321" spans="1:19" x14ac:dyDescent="0.3">
      <c r="A321" s="48" t="s">
        <v>709</v>
      </c>
      <c r="B321" s="7" t="s">
        <v>710</v>
      </c>
      <c r="C321" s="7" t="s">
        <v>91</v>
      </c>
      <c r="D321" s="8">
        <v>32</v>
      </c>
      <c r="E321" s="8" t="str" cm="1">
        <f t="array" ref="E321">INDEX(global_freelancer_raw!$C$2:$C$1001, MODE(MATCH(global_freelancer_raw!$C$2:$C$1001, global_freelancer_raw!$C$2:$C$1001, 0)))</f>
        <v>Male</v>
      </c>
      <c r="F321" s="7" t="s">
        <v>67</v>
      </c>
      <c r="G321" s="7" t="s">
        <v>68</v>
      </c>
      <c r="H321" s="7" t="s">
        <v>106</v>
      </c>
      <c r="I321" s="8">
        <v>9</v>
      </c>
      <c r="J321" s="64">
        <v>40</v>
      </c>
      <c r="K321" s="8">
        <v>4.5999999999999996</v>
      </c>
      <c r="L321" s="8" t="b">
        <v>1</v>
      </c>
      <c r="M321" s="49">
        <v>0.84</v>
      </c>
      <c r="N321" s="7" t="s">
        <v>64</v>
      </c>
      <c r="O321" s="7" t="s">
        <v>33</v>
      </c>
      <c r="P321" s="8">
        <v>9</v>
      </c>
      <c r="Q321" s="8">
        <v>2</v>
      </c>
      <c r="R321" s="7" t="str">
        <f>IF(global_freelancer_raw!$Q321 &lt; 7, "Short Duration", IF(global_freelancer_raw!$Q321 &lt;= 12, "Medium Duration", "Long Duration"))</f>
        <v>Short Duration</v>
      </c>
      <c r="S321" s="50" t="str">
        <f>IF(global_freelancer_raw!$M321 &lt;= 50%, "POOR", IF(global_freelancer_raw!$M321 &lt;= 70%, "GOOD", "EXCELLENT"))</f>
        <v>EXCELLENT</v>
      </c>
    </row>
    <row r="322" spans="1:19" x14ac:dyDescent="0.3">
      <c r="A322" s="46" t="s">
        <v>711</v>
      </c>
      <c r="B322" s="4" t="s">
        <v>712</v>
      </c>
      <c r="C322" s="4" t="s">
        <v>91</v>
      </c>
      <c r="D322" s="5">
        <v>30</v>
      </c>
      <c r="E322" s="5" t="str" cm="1">
        <f t="array" ref="E322">INDEX(global_freelancer_raw!$C$2:$C$1001, MODE(MATCH(global_freelancer_raw!$C$2:$C$1001, global_freelancer_raw!$C$2:$C$1001, 0)))</f>
        <v>Male</v>
      </c>
      <c r="F322" s="4" t="s">
        <v>104</v>
      </c>
      <c r="G322" s="4" t="s">
        <v>105</v>
      </c>
      <c r="H322" s="4" t="s">
        <v>20</v>
      </c>
      <c r="I322" s="5">
        <v>4</v>
      </c>
      <c r="J322" s="63">
        <v>20</v>
      </c>
      <c r="K322" s="5">
        <v>3.3</v>
      </c>
      <c r="L322" s="5" t="b">
        <v>0</v>
      </c>
      <c r="M322" s="10">
        <v>0.79</v>
      </c>
      <c r="N322" s="4" t="s">
        <v>64</v>
      </c>
      <c r="O322" s="4" t="s">
        <v>55</v>
      </c>
      <c r="P322" s="5">
        <v>4</v>
      </c>
      <c r="Q322" s="5">
        <v>4</v>
      </c>
      <c r="R322" s="4" t="str">
        <f>IF(global_freelancer_raw!$Q322 &lt; 7, "Short Duration", IF(global_freelancer_raw!$Q322 &lt;= 12, "Medium Duration", "Long Duration"))</f>
        <v>Short Duration</v>
      </c>
      <c r="S322" s="47" t="str">
        <f>IF(global_freelancer_raw!$M322 &lt;= 50%, "POOR", IF(global_freelancer_raw!$M322 &lt;= 70%, "GOOD", "EXCELLENT"))</f>
        <v>EXCELLENT</v>
      </c>
    </row>
    <row r="323" spans="1:19" x14ac:dyDescent="0.3">
      <c r="A323" s="48" t="s">
        <v>713</v>
      </c>
      <c r="B323" s="7" t="s">
        <v>714</v>
      </c>
      <c r="C323" s="7" t="s">
        <v>72</v>
      </c>
      <c r="D323" s="8">
        <v>37</v>
      </c>
      <c r="E323" s="8" t="str" cm="1">
        <f t="array" ref="E323">INDEX(global_freelancer_raw!$C$2:$C$1001, MODE(MATCH(global_freelancer_raw!$C$2:$C$1001, global_freelancer_raw!$C$2:$C$1001, 0)))</f>
        <v>Male</v>
      </c>
      <c r="F323" s="7" t="s">
        <v>119</v>
      </c>
      <c r="G323" s="7" t="s">
        <v>26</v>
      </c>
      <c r="H323" s="7" t="s">
        <v>73</v>
      </c>
      <c r="I323" s="8">
        <v>0</v>
      </c>
      <c r="J323" s="64">
        <v>40</v>
      </c>
      <c r="K323" s="8">
        <v>3.7</v>
      </c>
      <c r="L323" s="8" t="b">
        <v>1</v>
      </c>
      <c r="M323" s="49">
        <v>0.79</v>
      </c>
      <c r="N323" s="7" t="s">
        <v>64</v>
      </c>
      <c r="O323" s="7" t="s">
        <v>28</v>
      </c>
      <c r="P323" s="8">
        <v>3</v>
      </c>
      <c r="Q323" s="8">
        <v>5</v>
      </c>
      <c r="R323" s="7" t="str">
        <f>IF(global_freelancer_raw!$Q323 &lt; 7, "Short Duration", IF(global_freelancer_raw!$Q323 &lt;= 12, "Medium Duration", "Long Duration"))</f>
        <v>Short Duration</v>
      </c>
      <c r="S323" s="50" t="str">
        <f>IF(global_freelancer_raw!$M323 &lt;= 50%, "POOR", IF(global_freelancer_raw!$M323 &lt;= 70%, "GOOD", "EXCELLENT"))</f>
        <v>EXCELLENT</v>
      </c>
    </row>
    <row r="324" spans="1:19" x14ac:dyDescent="0.3">
      <c r="A324" s="46" t="s">
        <v>715</v>
      </c>
      <c r="B324" s="4" t="s">
        <v>716</v>
      </c>
      <c r="C324" s="4" t="s">
        <v>91</v>
      </c>
      <c r="D324" s="5">
        <v>52</v>
      </c>
      <c r="E324" s="5" t="str" cm="1">
        <f t="array" ref="E324">INDEX(global_freelancer_raw!$C$2:$C$1001, MODE(MATCH(global_freelancer_raw!$C$2:$C$1001, global_freelancer_raw!$C$2:$C$1001, 0)))</f>
        <v>Male</v>
      </c>
      <c r="F324" s="4" t="s">
        <v>100</v>
      </c>
      <c r="G324" s="4" t="s">
        <v>101</v>
      </c>
      <c r="H324" s="4" t="s">
        <v>32</v>
      </c>
      <c r="I324" s="5">
        <v>33</v>
      </c>
      <c r="J324" s="63">
        <v>52.461368653421637</v>
      </c>
      <c r="K324" s="5">
        <v>0</v>
      </c>
      <c r="L324" s="5" t="b">
        <v>1</v>
      </c>
      <c r="M324" s="10">
        <v>0.6</v>
      </c>
      <c r="N324" s="4" t="s">
        <v>21</v>
      </c>
      <c r="O324" s="4" t="s">
        <v>33</v>
      </c>
      <c r="P324" s="5">
        <v>13</v>
      </c>
      <c r="Q324" s="5">
        <v>7</v>
      </c>
      <c r="R324" s="4" t="str">
        <f>IF(global_freelancer_raw!$Q324 &lt; 7, "Short Duration", IF(global_freelancer_raw!$Q324 &lt;= 12, "Medium Duration", "Long Duration"))</f>
        <v>Medium Duration</v>
      </c>
      <c r="S324" s="47" t="str">
        <f>IF(global_freelancer_raw!$M324 &lt;= 50%, "POOR", IF(global_freelancer_raw!$M324 &lt;= 70%, "GOOD", "EXCELLENT"))</f>
        <v>GOOD</v>
      </c>
    </row>
    <row r="325" spans="1:19" x14ac:dyDescent="0.3">
      <c r="A325" s="48" t="s">
        <v>717</v>
      </c>
      <c r="B325" s="7" t="s">
        <v>718</v>
      </c>
      <c r="C325" s="7" t="s">
        <v>91</v>
      </c>
      <c r="D325" s="8">
        <v>48</v>
      </c>
      <c r="E325" s="8" t="str" cm="1">
        <f t="array" ref="E325">INDEX(global_freelancer_raw!$C$2:$C$1001, MODE(MATCH(global_freelancer_raw!$C$2:$C$1001, global_freelancer_raw!$C$2:$C$1001, 0)))</f>
        <v>Male</v>
      </c>
      <c r="F325" s="7" t="s">
        <v>87</v>
      </c>
      <c r="G325" s="7" t="s">
        <v>88</v>
      </c>
      <c r="H325" s="7" t="s">
        <v>73</v>
      </c>
      <c r="I325" s="8">
        <v>18</v>
      </c>
      <c r="J325" s="64">
        <v>50</v>
      </c>
      <c r="K325" s="8">
        <v>0</v>
      </c>
      <c r="L325" s="8" t="b">
        <v>1</v>
      </c>
      <c r="M325" s="49">
        <v>0.64</v>
      </c>
      <c r="N325" s="7" t="s">
        <v>64</v>
      </c>
      <c r="O325" s="7" t="s">
        <v>33</v>
      </c>
      <c r="P325" s="8">
        <v>11</v>
      </c>
      <c r="Q325" s="8">
        <v>16</v>
      </c>
      <c r="R325" s="7" t="str">
        <f>IF(global_freelancer_raw!$Q325 &lt; 7, "Short Duration", IF(global_freelancer_raw!$Q325 &lt;= 12, "Medium Duration", "Long Duration"))</f>
        <v>Long Duration</v>
      </c>
      <c r="S325" s="50" t="str">
        <f>IF(global_freelancer_raw!$M325 &lt;= 50%, "POOR", IF(global_freelancer_raw!$M325 &lt;= 70%, "GOOD", "EXCELLENT"))</f>
        <v>GOOD</v>
      </c>
    </row>
    <row r="326" spans="1:19" x14ac:dyDescent="0.3">
      <c r="A326" s="46" t="s">
        <v>719</v>
      </c>
      <c r="B326" s="4" t="s">
        <v>720</v>
      </c>
      <c r="C326" s="4" t="s">
        <v>72</v>
      </c>
      <c r="D326" s="5">
        <v>28</v>
      </c>
      <c r="E326" s="5" t="str" cm="1">
        <f t="array" ref="E326">INDEX(global_freelancer_raw!$C$2:$C$1001, MODE(MATCH(global_freelancer_raw!$C$2:$C$1001, global_freelancer_raw!$C$2:$C$1001, 0)))</f>
        <v>Male</v>
      </c>
      <c r="F326" s="4" t="s">
        <v>80</v>
      </c>
      <c r="G326" s="4" t="s">
        <v>81</v>
      </c>
      <c r="H326" s="4" t="s">
        <v>27</v>
      </c>
      <c r="I326" s="5">
        <v>9</v>
      </c>
      <c r="J326" s="63">
        <v>40</v>
      </c>
      <c r="K326" s="5">
        <v>2.5125695216907653</v>
      </c>
      <c r="L326" s="5" t="b">
        <v>1</v>
      </c>
      <c r="M326" s="10">
        <v>0.64</v>
      </c>
      <c r="N326" s="4" t="s">
        <v>21</v>
      </c>
      <c r="O326" s="4" t="s">
        <v>22</v>
      </c>
      <c r="P326" s="5">
        <v>14</v>
      </c>
      <c r="Q326" s="5">
        <v>12</v>
      </c>
      <c r="R326" s="4" t="str">
        <f>IF(global_freelancer_raw!$Q326 &lt; 7, "Short Duration", IF(global_freelancer_raw!$Q326 &lt;= 12, "Medium Duration", "Long Duration"))</f>
        <v>Medium Duration</v>
      </c>
      <c r="S326" s="47" t="str">
        <f>IF(global_freelancer_raw!$M326 &lt;= 50%, "POOR", IF(global_freelancer_raw!$M326 &lt;= 70%, "GOOD", "EXCELLENT"))</f>
        <v>GOOD</v>
      </c>
    </row>
    <row r="327" spans="1:19" x14ac:dyDescent="0.3">
      <c r="A327" s="48" t="s">
        <v>721</v>
      </c>
      <c r="B327" s="7" t="s">
        <v>722</v>
      </c>
      <c r="C327" s="7" t="s">
        <v>72</v>
      </c>
      <c r="D327" s="8">
        <v>58</v>
      </c>
      <c r="E327" s="8" t="str" cm="1">
        <f t="array" ref="E327">INDEX(global_freelancer_raw!$C$2:$C$1001, MODE(MATCH(global_freelancer_raw!$C$2:$C$1001, global_freelancer_raw!$C$2:$C$1001, 0)))</f>
        <v>Male</v>
      </c>
      <c r="F327" s="7" t="s">
        <v>179</v>
      </c>
      <c r="G327" s="7" t="s">
        <v>68</v>
      </c>
      <c r="H327" s="7" t="s">
        <v>49</v>
      </c>
      <c r="I327" s="8">
        <v>40</v>
      </c>
      <c r="J327" s="64">
        <v>75</v>
      </c>
      <c r="K327" s="8">
        <v>3.4</v>
      </c>
      <c r="L327" s="8" t="b">
        <v>1</v>
      </c>
      <c r="M327" s="49">
        <v>1</v>
      </c>
      <c r="N327" s="7" t="s">
        <v>64</v>
      </c>
      <c r="O327" s="7" t="s">
        <v>22</v>
      </c>
      <c r="P327" s="8">
        <v>11</v>
      </c>
      <c r="Q327" s="8">
        <v>12</v>
      </c>
      <c r="R327" s="7" t="str">
        <f>IF(global_freelancer_raw!$Q327 &lt; 7, "Short Duration", IF(global_freelancer_raw!$Q327 &lt;= 12, "Medium Duration", "Long Duration"))</f>
        <v>Medium Duration</v>
      </c>
      <c r="S327" s="50" t="str">
        <f>IF(global_freelancer_raw!$M327 &lt;= 50%, "POOR", IF(global_freelancer_raw!$M327 &lt;= 70%, "GOOD", "EXCELLENT"))</f>
        <v>EXCELLENT</v>
      </c>
    </row>
    <row r="328" spans="1:19" x14ac:dyDescent="0.3">
      <c r="A328" s="46" t="s">
        <v>723</v>
      </c>
      <c r="B328" s="4" t="s">
        <v>724</v>
      </c>
      <c r="C328" s="4" t="s">
        <v>91</v>
      </c>
      <c r="D328" s="5">
        <v>30</v>
      </c>
      <c r="E328" s="5" t="str" cm="1">
        <f t="array" ref="E328">INDEX(global_freelancer_raw!$C$2:$C$1001, MODE(MATCH(global_freelancer_raw!$C$2:$C$1001, global_freelancer_raw!$C$2:$C$1001, 0)))</f>
        <v>Male</v>
      </c>
      <c r="F328" s="4" t="s">
        <v>67</v>
      </c>
      <c r="G328" s="4" t="s">
        <v>68</v>
      </c>
      <c r="H328" s="4" t="s">
        <v>36</v>
      </c>
      <c r="I328" s="5">
        <v>1</v>
      </c>
      <c r="J328" s="63">
        <v>40</v>
      </c>
      <c r="K328" s="5">
        <v>1.6</v>
      </c>
      <c r="L328" s="5" t="b">
        <v>1</v>
      </c>
      <c r="M328" s="10">
        <v>1</v>
      </c>
      <c r="N328" s="4" t="s">
        <v>60</v>
      </c>
      <c r="O328" s="4" t="s">
        <v>28</v>
      </c>
      <c r="P328" s="5">
        <v>4</v>
      </c>
      <c r="Q328" s="5">
        <v>1</v>
      </c>
      <c r="R328" s="4" t="str">
        <f>IF(global_freelancer_raw!$Q328 &lt; 7, "Short Duration", IF(global_freelancer_raw!$Q328 &lt;= 12, "Medium Duration", "Long Duration"))</f>
        <v>Short Duration</v>
      </c>
      <c r="S328" s="47" t="str">
        <f>IF(global_freelancer_raw!$M328 &lt;= 50%, "POOR", IF(global_freelancer_raw!$M328 &lt;= 70%, "GOOD", "EXCELLENT"))</f>
        <v>EXCELLENT</v>
      </c>
    </row>
    <row r="329" spans="1:19" x14ac:dyDescent="0.3">
      <c r="A329" s="48" t="s">
        <v>725</v>
      </c>
      <c r="B329" s="7" t="s">
        <v>726</v>
      </c>
      <c r="C329" s="7" t="s">
        <v>72</v>
      </c>
      <c r="D329" s="8">
        <v>47</v>
      </c>
      <c r="E329" s="8" t="str" cm="1">
        <f t="array" ref="E329">INDEX(global_freelancer_raw!$C$2:$C$1001, MODE(MATCH(global_freelancer_raw!$C$2:$C$1001, global_freelancer_raw!$C$2:$C$1001, 0)))</f>
        <v>Male</v>
      </c>
      <c r="F329" s="7" t="s">
        <v>164</v>
      </c>
      <c r="G329" s="7" t="s">
        <v>165</v>
      </c>
      <c r="H329" s="7" t="s">
        <v>27</v>
      </c>
      <c r="I329" s="8">
        <v>5</v>
      </c>
      <c r="J329" s="64">
        <v>20</v>
      </c>
      <c r="K329" s="8">
        <v>1.9</v>
      </c>
      <c r="L329" s="8" t="b">
        <v>0</v>
      </c>
      <c r="M329" s="49">
        <v>0.79</v>
      </c>
      <c r="N329" s="7" t="s">
        <v>44</v>
      </c>
      <c r="O329" s="7" t="s">
        <v>55</v>
      </c>
      <c r="P329" s="8">
        <v>5</v>
      </c>
      <c r="Q329" s="8">
        <v>1</v>
      </c>
      <c r="R329" s="7" t="str">
        <f>IF(global_freelancer_raw!$Q329 &lt; 7, "Short Duration", IF(global_freelancer_raw!$Q329 &lt;= 12, "Medium Duration", "Long Duration"))</f>
        <v>Short Duration</v>
      </c>
      <c r="S329" s="50" t="str">
        <f>IF(global_freelancer_raw!$M329 &lt;= 50%, "POOR", IF(global_freelancer_raw!$M329 &lt;= 70%, "GOOD", "EXCELLENT"))</f>
        <v>EXCELLENT</v>
      </c>
    </row>
    <row r="330" spans="1:19" x14ac:dyDescent="0.3">
      <c r="A330" s="46" t="s">
        <v>727</v>
      </c>
      <c r="B330" s="4" t="s">
        <v>728</v>
      </c>
      <c r="C330" s="4" t="s">
        <v>91</v>
      </c>
      <c r="D330" s="5">
        <v>44</v>
      </c>
      <c r="E330" s="5" t="str" cm="1">
        <f t="array" ref="E330">INDEX(global_freelancer_raw!$C$2:$C$1001, MODE(MATCH(global_freelancer_raw!$C$2:$C$1001, global_freelancer_raw!$C$2:$C$1001, 0)))</f>
        <v>Male</v>
      </c>
      <c r="F330" s="4" t="s">
        <v>67</v>
      </c>
      <c r="G330" s="4" t="s">
        <v>68</v>
      </c>
      <c r="H330" s="4" t="s">
        <v>43</v>
      </c>
      <c r="I330" s="5">
        <v>4</v>
      </c>
      <c r="J330" s="63">
        <v>50</v>
      </c>
      <c r="K330" s="5">
        <v>0</v>
      </c>
      <c r="L330" s="5" t="b">
        <v>1</v>
      </c>
      <c r="M330" s="10">
        <v>0.83</v>
      </c>
      <c r="N330" s="4" t="s">
        <v>60</v>
      </c>
      <c r="O330" s="4" t="s">
        <v>33</v>
      </c>
      <c r="P330" s="5">
        <v>5</v>
      </c>
      <c r="Q330" s="5">
        <v>1</v>
      </c>
      <c r="R330" s="4" t="str">
        <f>IF(global_freelancer_raw!$Q330 &lt; 7, "Short Duration", IF(global_freelancer_raw!$Q330 &lt;= 12, "Medium Duration", "Long Duration"))</f>
        <v>Short Duration</v>
      </c>
      <c r="S330" s="47" t="str">
        <f>IF(global_freelancer_raw!$M330 &lt;= 50%, "POOR", IF(global_freelancer_raw!$M330 &lt;= 70%, "GOOD", "EXCELLENT"))</f>
        <v>EXCELLENT</v>
      </c>
    </row>
    <row r="331" spans="1:19" x14ac:dyDescent="0.3">
      <c r="A331" s="48" t="s">
        <v>729</v>
      </c>
      <c r="B331" s="7" t="s">
        <v>730</v>
      </c>
      <c r="C331" s="7" t="s">
        <v>91</v>
      </c>
      <c r="D331" s="8">
        <v>56</v>
      </c>
      <c r="E331" s="8" t="str" cm="1">
        <f t="array" ref="E331">INDEX(global_freelancer_raw!$C$2:$C$1001, MODE(MATCH(global_freelancer_raw!$C$2:$C$1001, global_freelancer_raw!$C$2:$C$1001, 0)))</f>
        <v>Male</v>
      </c>
      <c r="F331" s="7" t="s">
        <v>18</v>
      </c>
      <c r="G331" s="7" t="s">
        <v>19</v>
      </c>
      <c r="H331" s="7" t="s">
        <v>106</v>
      </c>
      <c r="I331" s="8">
        <v>13</v>
      </c>
      <c r="J331" s="64">
        <v>40</v>
      </c>
      <c r="K331" s="8">
        <v>2.5125695216907653</v>
      </c>
      <c r="L331" s="8" t="b">
        <v>1</v>
      </c>
      <c r="M331" s="49">
        <v>0.87</v>
      </c>
      <c r="N331" s="7" t="s">
        <v>44</v>
      </c>
      <c r="O331" s="7" t="s">
        <v>28</v>
      </c>
      <c r="P331" s="8">
        <v>9</v>
      </c>
      <c r="Q331" s="8">
        <v>10</v>
      </c>
      <c r="R331" s="7" t="str">
        <f>IF(global_freelancer_raw!$Q331 &lt; 7, "Short Duration", IF(global_freelancer_raw!$Q331 &lt;= 12, "Medium Duration", "Long Duration"))</f>
        <v>Medium Duration</v>
      </c>
      <c r="S331" s="50" t="str">
        <f>IF(global_freelancer_raw!$M331 &lt;= 50%, "POOR", IF(global_freelancer_raw!$M331 &lt;= 70%, "GOOD", "EXCELLENT"))</f>
        <v>EXCELLENT</v>
      </c>
    </row>
    <row r="332" spans="1:19" x14ac:dyDescent="0.3">
      <c r="A332" s="46" t="s">
        <v>731</v>
      </c>
      <c r="B332" s="4" t="s">
        <v>732</v>
      </c>
      <c r="C332" s="4" t="s">
        <v>72</v>
      </c>
      <c r="D332" s="5">
        <v>53</v>
      </c>
      <c r="E332" s="5" t="str" cm="1">
        <f t="array" ref="E332">INDEX(global_freelancer_raw!$C$2:$C$1001, MODE(MATCH(global_freelancer_raw!$C$2:$C$1001, global_freelancer_raw!$C$2:$C$1001, 0)))</f>
        <v>Male</v>
      </c>
      <c r="F332" s="4" t="s">
        <v>54</v>
      </c>
      <c r="G332" s="4" t="s">
        <v>26</v>
      </c>
      <c r="H332" s="4" t="s">
        <v>27</v>
      </c>
      <c r="I332" s="5">
        <v>33</v>
      </c>
      <c r="J332" s="63">
        <v>100</v>
      </c>
      <c r="K332" s="5">
        <v>2.5125695216907653</v>
      </c>
      <c r="L332" s="5" t="b">
        <v>0</v>
      </c>
      <c r="M332" s="10">
        <v>0.75</v>
      </c>
      <c r="N332" s="4" t="s">
        <v>21</v>
      </c>
      <c r="O332" s="4" t="s">
        <v>33</v>
      </c>
      <c r="P332" s="5">
        <v>12</v>
      </c>
      <c r="Q332" s="5">
        <v>1</v>
      </c>
      <c r="R332" s="4" t="str">
        <f>IF(global_freelancer_raw!$Q332 &lt; 7, "Short Duration", IF(global_freelancer_raw!$Q332 &lt;= 12, "Medium Duration", "Long Duration"))</f>
        <v>Short Duration</v>
      </c>
      <c r="S332" s="47" t="str">
        <f>IF(global_freelancer_raw!$M332 &lt;= 50%, "POOR", IF(global_freelancer_raw!$M332 &lt;= 70%, "GOOD", "EXCELLENT"))</f>
        <v>EXCELLENT</v>
      </c>
    </row>
    <row r="333" spans="1:19" x14ac:dyDescent="0.3">
      <c r="A333" s="48" t="s">
        <v>733</v>
      </c>
      <c r="B333" s="7" t="s">
        <v>734</v>
      </c>
      <c r="C333" s="7" t="s">
        <v>91</v>
      </c>
      <c r="D333" s="8">
        <v>59</v>
      </c>
      <c r="E333" s="8" t="str" cm="1">
        <f t="array" ref="E333">INDEX(global_freelancer_raw!$C$2:$C$1001, MODE(MATCH(global_freelancer_raw!$C$2:$C$1001, global_freelancer_raw!$C$2:$C$1001, 0)))</f>
        <v>Male</v>
      </c>
      <c r="F333" s="7" t="s">
        <v>63</v>
      </c>
      <c r="G333" s="7" t="s">
        <v>26</v>
      </c>
      <c r="H333" s="7" t="s">
        <v>27</v>
      </c>
      <c r="I333" s="8">
        <v>22</v>
      </c>
      <c r="J333" s="64">
        <v>40</v>
      </c>
      <c r="K333" s="8">
        <v>1.1000000000000001</v>
      </c>
      <c r="L333" s="8" t="b">
        <v>1</v>
      </c>
      <c r="M333" s="49">
        <v>0.61</v>
      </c>
      <c r="N333" s="7" t="s">
        <v>60</v>
      </c>
      <c r="O333" s="7" t="s">
        <v>33</v>
      </c>
      <c r="P333" s="8">
        <v>10</v>
      </c>
      <c r="Q333" s="8">
        <v>19</v>
      </c>
      <c r="R333" s="7" t="str">
        <f>IF(global_freelancer_raw!$Q333 &lt; 7, "Short Duration", IF(global_freelancer_raw!$Q333 &lt;= 12, "Medium Duration", "Long Duration"))</f>
        <v>Long Duration</v>
      </c>
      <c r="S333" s="50" t="str">
        <f>IF(global_freelancer_raw!$M333 &lt;= 50%, "POOR", IF(global_freelancer_raw!$M333 &lt;= 70%, "GOOD", "EXCELLENT"))</f>
        <v>GOOD</v>
      </c>
    </row>
    <row r="334" spans="1:19" x14ac:dyDescent="0.3">
      <c r="A334" s="46" t="s">
        <v>735</v>
      </c>
      <c r="B334" s="4" t="s">
        <v>736</v>
      </c>
      <c r="C334" s="4" t="s">
        <v>91</v>
      </c>
      <c r="D334" s="5">
        <v>60</v>
      </c>
      <c r="E334" s="5" t="str" cm="1">
        <f t="array" ref="E334">INDEX(global_freelancer_raw!$C$2:$C$1001, MODE(MATCH(global_freelancer_raw!$C$2:$C$1001, global_freelancer_raw!$C$2:$C$1001, 0)))</f>
        <v>Male</v>
      </c>
      <c r="F334" s="4" t="s">
        <v>54</v>
      </c>
      <c r="G334" s="4" t="s">
        <v>26</v>
      </c>
      <c r="H334" s="4" t="s">
        <v>84</v>
      </c>
      <c r="I334" s="5">
        <v>34</v>
      </c>
      <c r="J334" s="63">
        <v>52.461368653421637</v>
      </c>
      <c r="K334" s="5">
        <v>2.5</v>
      </c>
      <c r="L334" s="5" t="b">
        <v>0</v>
      </c>
      <c r="M334" s="10">
        <v>0.93</v>
      </c>
      <c r="N334" s="4" t="s">
        <v>64</v>
      </c>
      <c r="O334" s="4" t="s">
        <v>55</v>
      </c>
      <c r="P334" s="5">
        <v>20</v>
      </c>
      <c r="Q334" s="5">
        <v>9</v>
      </c>
      <c r="R334" s="4" t="str">
        <f>IF(global_freelancer_raw!$Q334 &lt; 7, "Short Duration", IF(global_freelancer_raw!$Q334 &lt;= 12, "Medium Duration", "Long Duration"))</f>
        <v>Medium Duration</v>
      </c>
      <c r="S334" s="47" t="str">
        <f>IF(global_freelancer_raw!$M334 &lt;= 50%, "POOR", IF(global_freelancer_raw!$M334 &lt;= 70%, "GOOD", "EXCELLENT"))</f>
        <v>EXCELLENT</v>
      </c>
    </row>
    <row r="335" spans="1:19" x14ac:dyDescent="0.3">
      <c r="A335" s="48" t="s">
        <v>737</v>
      </c>
      <c r="B335" s="7" t="s">
        <v>738</v>
      </c>
      <c r="C335" s="7" t="s">
        <v>72</v>
      </c>
      <c r="D335" s="8">
        <v>33</v>
      </c>
      <c r="E335" s="8" t="str" cm="1">
        <f t="array" ref="E335">INDEX(global_freelancer_raw!$C$2:$C$1001, MODE(MATCH(global_freelancer_raw!$C$2:$C$1001, global_freelancer_raw!$C$2:$C$1001, 0)))</f>
        <v>Male</v>
      </c>
      <c r="F335" s="7" t="s">
        <v>31</v>
      </c>
      <c r="G335" s="7" t="s">
        <v>31</v>
      </c>
      <c r="H335" s="7" t="s">
        <v>27</v>
      </c>
      <c r="I335" s="8">
        <v>8</v>
      </c>
      <c r="J335" s="64">
        <v>30</v>
      </c>
      <c r="K335" s="8">
        <v>3.6</v>
      </c>
      <c r="L335" s="8" t="b">
        <v>1</v>
      </c>
      <c r="M335" s="49">
        <v>0.79</v>
      </c>
      <c r="N335" s="7" t="s">
        <v>44</v>
      </c>
      <c r="O335" s="7" t="s">
        <v>55</v>
      </c>
      <c r="P335" s="8">
        <v>8</v>
      </c>
      <c r="Q335" s="8">
        <v>3</v>
      </c>
      <c r="R335" s="7" t="str">
        <f>IF(global_freelancer_raw!$Q335 &lt; 7, "Short Duration", IF(global_freelancer_raw!$Q335 &lt;= 12, "Medium Duration", "Long Duration"))</f>
        <v>Short Duration</v>
      </c>
      <c r="S335" s="50" t="str">
        <f>IF(global_freelancer_raw!$M335 &lt;= 50%, "POOR", IF(global_freelancer_raw!$M335 &lt;= 70%, "GOOD", "EXCELLENT"))</f>
        <v>EXCELLENT</v>
      </c>
    </row>
    <row r="336" spans="1:19" x14ac:dyDescent="0.3">
      <c r="A336" s="46" t="s">
        <v>739</v>
      </c>
      <c r="B336" s="4" t="s">
        <v>740</v>
      </c>
      <c r="C336" s="4" t="s">
        <v>72</v>
      </c>
      <c r="D336" s="5">
        <v>21</v>
      </c>
      <c r="E336" s="5" t="str" cm="1">
        <f t="array" ref="E336">INDEX(global_freelancer_raw!$C$2:$C$1001, MODE(MATCH(global_freelancer_raw!$C$2:$C$1001, global_freelancer_raw!$C$2:$C$1001, 0)))</f>
        <v>Male</v>
      </c>
      <c r="F336" s="4" t="s">
        <v>67</v>
      </c>
      <c r="G336" s="4" t="s">
        <v>68</v>
      </c>
      <c r="H336" s="4" t="s">
        <v>36</v>
      </c>
      <c r="I336" s="5">
        <v>1</v>
      </c>
      <c r="J336" s="63">
        <v>20</v>
      </c>
      <c r="K336" s="5">
        <v>2.5125695216907653</v>
      </c>
      <c r="L336" s="5" t="b">
        <v>0</v>
      </c>
      <c r="M336" s="10">
        <v>0.99</v>
      </c>
      <c r="N336" s="4" t="s">
        <v>44</v>
      </c>
      <c r="O336" s="4" t="s">
        <v>28</v>
      </c>
      <c r="P336" s="5">
        <v>4</v>
      </c>
      <c r="Q336" s="5">
        <v>2</v>
      </c>
      <c r="R336" s="4" t="str">
        <f>IF(global_freelancer_raw!$Q336 &lt; 7, "Short Duration", IF(global_freelancer_raw!$Q336 &lt;= 12, "Medium Duration", "Long Duration"))</f>
        <v>Short Duration</v>
      </c>
      <c r="S336" s="47" t="str">
        <f>IF(global_freelancer_raw!$M336 &lt;= 50%, "POOR", IF(global_freelancer_raw!$M336 &lt;= 70%, "GOOD", "EXCELLENT"))</f>
        <v>EXCELLENT</v>
      </c>
    </row>
    <row r="337" spans="1:19" x14ac:dyDescent="0.3">
      <c r="A337" s="48" t="s">
        <v>741</v>
      </c>
      <c r="B337" s="7" t="s">
        <v>742</v>
      </c>
      <c r="C337" s="7" t="s">
        <v>91</v>
      </c>
      <c r="D337" s="8">
        <v>54</v>
      </c>
      <c r="E337" s="8" t="str" cm="1">
        <f t="array" ref="E337">INDEX(global_freelancer_raw!$C$2:$C$1001, MODE(MATCH(global_freelancer_raw!$C$2:$C$1001, global_freelancer_raw!$C$2:$C$1001, 0)))</f>
        <v>Male</v>
      </c>
      <c r="F337" s="7" t="s">
        <v>63</v>
      </c>
      <c r="G337" s="7" t="s">
        <v>26</v>
      </c>
      <c r="H337" s="7" t="s">
        <v>69</v>
      </c>
      <c r="I337" s="8">
        <v>20</v>
      </c>
      <c r="J337" s="64">
        <v>50</v>
      </c>
      <c r="K337" s="8">
        <v>4.4000000000000004</v>
      </c>
      <c r="L337" s="8" t="b">
        <v>0</v>
      </c>
      <c r="M337" s="49">
        <v>0.73</v>
      </c>
      <c r="N337" s="7" t="s">
        <v>60</v>
      </c>
      <c r="O337" s="7" t="s">
        <v>55</v>
      </c>
      <c r="P337" s="8">
        <v>20</v>
      </c>
      <c r="Q337" s="8">
        <v>12</v>
      </c>
      <c r="R337" s="7" t="str">
        <f>IF(global_freelancer_raw!$Q337 &lt; 7, "Short Duration", IF(global_freelancer_raw!$Q337 &lt;= 12, "Medium Duration", "Long Duration"))</f>
        <v>Medium Duration</v>
      </c>
      <c r="S337" s="50" t="str">
        <f>IF(global_freelancer_raw!$M337 &lt;= 50%, "POOR", IF(global_freelancer_raw!$M337 &lt;= 70%, "GOOD", "EXCELLENT"))</f>
        <v>EXCELLENT</v>
      </c>
    </row>
    <row r="338" spans="1:19" x14ac:dyDescent="0.3">
      <c r="A338" s="46" t="s">
        <v>743</v>
      </c>
      <c r="B338" s="4" t="s">
        <v>744</v>
      </c>
      <c r="C338" s="4" t="s">
        <v>72</v>
      </c>
      <c r="D338" s="5">
        <v>33</v>
      </c>
      <c r="E338" s="5" t="str" cm="1">
        <f t="array" ref="E338">INDEX(global_freelancer_raw!$C$2:$C$1001, MODE(MATCH(global_freelancer_raw!$C$2:$C$1001, global_freelancer_raw!$C$2:$C$1001, 0)))</f>
        <v>Male</v>
      </c>
      <c r="F338" s="4" t="s">
        <v>54</v>
      </c>
      <c r="G338" s="4" t="s">
        <v>26</v>
      </c>
      <c r="H338" s="4" t="s">
        <v>32</v>
      </c>
      <c r="I338" s="5">
        <v>11</v>
      </c>
      <c r="J338" s="63">
        <v>75</v>
      </c>
      <c r="K338" s="5">
        <v>2.1</v>
      </c>
      <c r="L338" s="5" t="b">
        <v>0</v>
      </c>
      <c r="M338" s="10">
        <v>0.96</v>
      </c>
      <c r="N338" s="4" t="s">
        <v>21</v>
      </c>
      <c r="O338" s="4" t="s">
        <v>55</v>
      </c>
      <c r="P338" s="5">
        <v>7</v>
      </c>
      <c r="Q338" s="5">
        <v>5</v>
      </c>
      <c r="R338" s="4" t="str">
        <f>IF(global_freelancer_raw!$Q338 &lt; 7, "Short Duration", IF(global_freelancer_raw!$Q338 &lt;= 12, "Medium Duration", "Long Duration"))</f>
        <v>Short Duration</v>
      </c>
      <c r="S338" s="47" t="str">
        <f>IF(global_freelancer_raw!$M338 &lt;= 50%, "POOR", IF(global_freelancer_raw!$M338 &lt;= 70%, "GOOD", "EXCELLENT"))</f>
        <v>EXCELLENT</v>
      </c>
    </row>
    <row r="339" spans="1:19" x14ac:dyDescent="0.3">
      <c r="A339" s="48" t="s">
        <v>745</v>
      </c>
      <c r="B339" s="7" t="s">
        <v>746</v>
      </c>
      <c r="C339" s="7" t="s">
        <v>72</v>
      </c>
      <c r="D339" s="8">
        <v>57</v>
      </c>
      <c r="E339" s="8" t="str" cm="1">
        <f t="array" ref="E339">INDEX(global_freelancer_raw!$C$2:$C$1001, MODE(MATCH(global_freelancer_raw!$C$2:$C$1001, global_freelancer_raw!$C$2:$C$1001, 0)))</f>
        <v>Male</v>
      </c>
      <c r="F339" s="7" t="s">
        <v>58</v>
      </c>
      <c r="G339" s="7" t="s">
        <v>59</v>
      </c>
      <c r="H339" s="7" t="s">
        <v>49</v>
      </c>
      <c r="I339" s="8">
        <v>2</v>
      </c>
      <c r="J339" s="64">
        <v>40</v>
      </c>
      <c r="K339" s="8">
        <v>0</v>
      </c>
      <c r="L339" s="8" t="b">
        <v>0</v>
      </c>
      <c r="M339" s="49">
        <v>0.6</v>
      </c>
      <c r="N339" s="7" t="s">
        <v>60</v>
      </c>
      <c r="O339" s="7" t="s">
        <v>28</v>
      </c>
      <c r="P339" s="8">
        <v>5</v>
      </c>
      <c r="Q339" s="8">
        <v>2</v>
      </c>
      <c r="R339" s="7" t="str">
        <f>IF(global_freelancer_raw!$Q339 &lt; 7, "Short Duration", IF(global_freelancer_raw!$Q339 &lt;= 12, "Medium Duration", "Long Duration"))</f>
        <v>Short Duration</v>
      </c>
      <c r="S339" s="50" t="str">
        <f>IF(global_freelancer_raw!$M339 &lt;= 50%, "POOR", IF(global_freelancer_raw!$M339 &lt;= 70%, "GOOD", "EXCELLENT"))</f>
        <v>GOOD</v>
      </c>
    </row>
    <row r="340" spans="1:19" x14ac:dyDescent="0.3">
      <c r="A340" s="46" t="s">
        <v>747</v>
      </c>
      <c r="B340" s="4" t="s">
        <v>748</v>
      </c>
      <c r="C340" s="4" t="s">
        <v>91</v>
      </c>
      <c r="D340" s="5">
        <v>36</v>
      </c>
      <c r="E340" s="5" t="str" cm="1">
        <f t="array" ref="E340">INDEX(global_freelancer_raw!$C$2:$C$1001, MODE(MATCH(global_freelancer_raw!$C$2:$C$1001, global_freelancer_raw!$C$2:$C$1001, 0)))</f>
        <v>Male</v>
      </c>
      <c r="F340" s="4" t="s">
        <v>104</v>
      </c>
      <c r="G340" s="4" t="s">
        <v>105</v>
      </c>
      <c r="H340" s="4" t="s">
        <v>32</v>
      </c>
      <c r="I340" s="5">
        <v>6</v>
      </c>
      <c r="J340" s="63">
        <v>20</v>
      </c>
      <c r="K340" s="5">
        <v>1</v>
      </c>
      <c r="L340" s="5" t="b">
        <v>1</v>
      </c>
      <c r="M340" s="10">
        <v>0.64</v>
      </c>
      <c r="N340" s="4" t="s">
        <v>21</v>
      </c>
      <c r="O340" s="4" t="s">
        <v>55</v>
      </c>
      <c r="P340" s="5">
        <v>15</v>
      </c>
      <c r="Q340" s="5">
        <v>6</v>
      </c>
      <c r="R340" s="4" t="str">
        <f>IF(global_freelancer_raw!$Q340 &lt; 7, "Short Duration", IF(global_freelancer_raw!$Q340 &lt;= 12, "Medium Duration", "Long Duration"))</f>
        <v>Short Duration</v>
      </c>
      <c r="S340" s="47" t="str">
        <f>IF(global_freelancer_raw!$M340 &lt;= 50%, "POOR", IF(global_freelancer_raw!$M340 &lt;= 70%, "GOOD", "EXCELLENT"))</f>
        <v>GOOD</v>
      </c>
    </row>
    <row r="341" spans="1:19" x14ac:dyDescent="0.3">
      <c r="A341" s="48" t="s">
        <v>749</v>
      </c>
      <c r="B341" s="7" t="s">
        <v>750</v>
      </c>
      <c r="C341" s="7" t="s">
        <v>91</v>
      </c>
      <c r="D341" s="8">
        <v>50</v>
      </c>
      <c r="E341" s="8" t="str" cm="1">
        <f t="array" ref="E341">INDEX(global_freelancer_raw!$C$2:$C$1001, MODE(MATCH(global_freelancer_raw!$C$2:$C$1001, global_freelancer_raw!$C$2:$C$1001, 0)))</f>
        <v>Male</v>
      </c>
      <c r="F341" s="7" t="s">
        <v>31</v>
      </c>
      <c r="G341" s="7" t="s">
        <v>31</v>
      </c>
      <c r="H341" s="7" t="s">
        <v>20</v>
      </c>
      <c r="I341" s="8">
        <v>20</v>
      </c>
      <c r="J341" s="64">
        <v>30</v>
      </c>
      <c r="K341" s="8">
        <v>0</v>
      </c>
      <c r="L341" s="8" t="b">
        <v>0</v>
      </c>
      <c r="M341" s="49">
        <v>0.79</v>
      </c>
      <c r="N341" s="7" t="s">
        <v>21</v>
      </c>
      <c r="O341" s="7" t="s">
        <v>22</v>
      </c>
      <c r="P341" s="8">
        <v>18</v>
      </c>
      <c r="Q341" s="8">
        <v>7</v>
      </c>
      <c r="R341" s="7" t="str">
        <f>IF(global_freelancer_raw!$Q341 &lt; 7, "Short Duration", IF(global_freelancer_raw!$Q341 &lt;= 12, "Medium Duration", "Long Duration"))</f>
        <v>Medium Duration</v>
      </c>
      <c r="S341" s="50" t="str">
        <f>IF(global_freelancer_raw!$M341 &lt;= 50%, "POOR", IF(global_freelancer_raw!$M341 &lt;= 70%, "GOOD", "EXCELLENT"))</f>
        <v>EXCELLENT</v>
      </c>
    </row>
    <row r="342" spans="1:19" x14ac:dyDescent="0.3">
      <c r="A342" s="46" t="s">
        <v>751</v>
      </c>
      <c r="B342" s="4" t="s">
        <v>752</v>
      </c>
      <c r="C342" s="4" t="s">
        <v>72</v>
      </c>
      <c r="D342" s="5">
        <v>37</v>
      </c>
      <c r="E342" s="5" t="str" cm="1">
        <f t="array" ref="E342">INDEX(global_freelancer_raw!$C$2:$C$1001, MODE(MATCH(global_freelancer_raw!$C$2:$C$1001, global_freelancer_raw!$C$2:$C$1001, 0)))</f>
        <v>Male</v>
      </c>
      <c r="F342" s="4" t="s">
        <v>119</v>
      </c>
      <c r="G342" s="4" t="s">
        <v>26</v>
      </c>
      <c r="H342" s="4" t="s">
        <v>84</v>
      </c>
      <c r="I342" s="5" t="s">
        <v>2072</v>
      </c>
      <c r="J342" s="63">
        <v>20</v>
      </c>
      <c r="K342" s="5">
        <v>4.9000000000000004</v>
      </c>
      <c r="L342" s="5" t="b">
        <v>0</v>
      </c>
      <c r="M342" s="10">
        <v>0.79</v>
      </c>
      <c r="N342" s="4" t="s">
        <v>44</v>
      </c>
      <c r="O342" s="4" t="s">
        <v>33</v>
      </c>
      <c r="P342" s="5">
        <v>5</v>
      </c>
      <c r="Q342" s="5">
        <v>3</v>
      </c>
      <c r="R342" s="4" t="str">
        <f>IF(global_freelancer_raw!$Q342 &lt; 7, "Short Duration", IF(global_freelancer_raw!$Q342 &lt;= 12, "Medium Duration", "Long Duration"))</f>
        <v>Short Duration</v>
      </c>
      <c r="S342" s="47" t="str">
        <f>IF(global_freelancer_raw!$M342 &lt;= 50%, "POOR", IF(global_freelancer_raw!$M342 &lt;= 70%, "GOOD", "EXCELLENT"))</f>
        <v>EXCELLENT</v>
      </c>
    </row>
    <row r="343" spans="1:19" x14ac:dyDescent="0.3">
      <c r="A343" s="48" t="s">
        <v>753</v>
      </c>
      <c r="B343" s="7" t="s">
        <v>754</v>
      </c>
      <c r="C343" s="7" t="s">
        <v>91</v>
      </c>
      <c r="D343" s="8">
        <v>53</v>
      </c>
      <c r="E343" s="8" t="str" cm="1">
        <f t="array" ref="E343">INDEX(global_freelancer_raw!$C$2:$C$1001, MODE(MATCH(global_freelancer_raw!$C$2:$C$1001, global_freelancer_raw!$C$2:$C$1001, 0)))</f>
        <v>Male</v>
      </c>
      <c r="F343" s="7" t="s">
        <v>18</v>
      </c>
      <c r="G343" s="7" t="s">
        <v>19</v>
      </c>
      <c r="H343" s="7" t="s">
        <v>43</v>
      </c>
      <c r="I343" s="8">
        <v>4</v>
      </c>
      <c r="J343" s="64">
        <v>30</v>
      </c>
      <c r="K343" s="8">
        <v>4.7</v>
      </c>
      <c r="L343" s="8" t="b">
        <v>0</v>
      </c>
      <c r="M343" s="49">
        <v>0.99</v>
      </c>
      <c r="N343" s="7" t="s">
        <v>60</v>
      </c>
      <c r="O343" s="7" t="s">
        <v>33</v>
      </c>
      <c r="P343" s="8">
        <v>2</v>
      </c>
      <c r="Q343" s="8">
        <v>1</v>
      </c>
      <c r="R343" s="7" t="str">
        <f>IF(global_freelancer_raw!$Q343 &lt; 7, "Short Duration", IF(global_freelancer_raw!$Q343 &lt;= 12, "Medium Duration", "Long Duration"))</f>
        <v>Short Duration</v>
      </c>
      <c r="S343" s="50" t="str">
        <f>IF(global_freelancer_raw!$M343 &lt;= 50%, "POOR", IF(global_freelancer_raw!$M343 &lt;= 70%, "GOOD", "EXCELLENT"))</f>
        <v>EXCELLENT</v>
      </c>
    </row>
    <row r="344" spans="1:19" x14ac:dyDescent="0.3">
      <c r="A344" s="46" t="s">
        <v>755</v>
      </c>
      <c r="B344" s="4" t="s">
        <v>756</v>
      </c>
      <c r="C344" s="4" t="s">
        <v>72</v>
      </c>
      <c r="D344" s="5">
        <v>22</v>
      </c>
      <c r="E344" s="5" t="str" cm="1">
        <f t="array" ref="E344">INDEX(global_freelancer_raw!$C$2:$C$1001, MODE(MATCH(global_freelancer_raw!$C$2:$C$1001, global_freelancer_raw!$C$2:$C$1001, 0)))</f>
        <v>Male</v>
      </c>
      <c r="F344" s="4" t="s">
        <v>18</v>
      </c>
      <c r="G344" s="4" t="s">
        <v>19</v>
      </c>
      <c r="H344" s="4" t="s">
        <v>20</v>
      </c>
      <c r="I344" s="5">
        <v>3</v>
      </c>
      <c r="J344" s="63">
        <v>40</v>
      </c>
      <c r="K344" s="5">
        <v>2.1</v>
      </c>
      <c r="L344" s="5" t="b">
        <v>0</v>
      </c>
      <c r="M344" s="10">
        <v>0.79</v>
      </c>
      <c r="N344" s="4" t="s">
        <v>60</v>
      </c>
      <c r="O344" s="4" t="s">
        <v>33</v>
      </c>
      <c r="P344" s="5">
        <v>4</v>
      </c>
      <c r="Q344" s="5">
        <v>1</v>
      </c>
      <c r="R344" s="4" t="str">
        <f>IF(global_freelancer_raw!$Q344 &lt; 7, "Short Duration", IF(global_freelancer_raw!$Q344 &lt;= 12, "Medium Duration", "Long Duration"))</f>
        <v>Short Duration</v>
      </c>
      <c r="S344" s="47" t="str">
        <f>IF(global_freelancer_raw!$M344 &lt;= 50%, "POOR", IF(global_freelancer_raw!$M344 &lt;= 70%, "GOOD", "EXCELLENT"))</f>
        <v>EXCELLENT</v>
      </c>
    </row>
    <row r="345" spans="1:19" x14ac:dyDescent="0.3">
      <c r="A345" s="48" t="s">
        <v>757</v>
      </c>
      <c r="B345" s="7" t="s">
        <v>758</v>
      </c>
      <c r="C345" s="7" t="s">
        <v>72</v>
      </c>
      <c r="D345" s="8">
        <v>55</v>
      </c>
      <c r="E345" s="8" t="str" cm="1">
        <f t="array" ref="E345">INDEX(global_freelancer_raw!$C$2:$C$1001, MODE(MATCH(global_freelancer_raw!$C$2:$C$1001, global_freelancer_raw!$C$2:$C$1001, 0)))</f>
        <v>Male</v>
      </c>
      <c r="F345" s="7" t="s">
        <v>41</v>
      </c>
      <c r="G345" s="7" t="s">
        <v>42</v>
      </c>
      <c r="H345" s="7" t="s">
        <v>27</v>
      </c>
      <c r="I345" s="8">
        <v>33</v>
      </c>
      <c r="J345" s="64">
        <v>40</v>
      </c>
      <c r="K345" s="8">
        <v>1.5</v>
      </c>
      <c r="L345" s="8" t="b">
        <v>1</v>
      </c>
      <c r="M345" s="49">
        <v>0.71</v>
      </c>
      <c r="N345" s="7" t="s">
        <v>21</v>
      </c>
      <c r="O345" s="7" t="s">
        <v>33</v>
      </c>
      <c r="P345" s="8">
        <v>10</v>
      </c>
      <c r="Q345" s="8">
        <v>11</v>
      </c>
      <c r="R345" s="7" t="str">
        <f>IF(global_freelancer_raw!$Q345 &lt; 7, "Short Duration", IF(global_freelancer_raw!$Q345 &lt;= 12, "Medium Duration", "Long Duration"))</f>
        <v>Medium Duration</v>
      </c>
      <c r="S345" s="50" t="str">
        <f>IF(global_freelancer_raw!$M345 &lt;= 50%, "POOR", IF(global_freelancer_raw!$M345 &lt;= 70%, "GOOD", "EXCELLENT"))</f>
        <v>EXCELLENT</v>
      </c>
    </row>
    <row r="346" spans="1:19" x14ac:dyDescent="0.3">
      <c r="A346" s="46" t="s">
        <v>759</v>
      </c>
      <c r="B346" s="4" t="s">
        <v>760</v>
      </c>
      <c r="C346" s="4" t="s">
        <v>91</v>
      </c>
      <c r="D346" s="5">
        <v>22</v>
      </c>
      <c r="E346" s="5" t="str" cm="1">
        <f t="array" ref="E346">INDEX(global_freelancer_raw!$C$2:$C$1001, MODE(MATCH(global_freelancer_raw!$C$2:$C$1001, global_freelancer_raw!$C$2:$C$1001, 0)))</f>
        <v>Male</v>
      </c>
      <c r="F346" s="4" t="s">
        <v>25</v>
      </c>
      <c r="G346" s="4" t="s">
        <v>26</v>
      </c>
      <c r="H346" s="4" t="s">
        <v>73</v>
      </c>
      <c r="I346" s="5">
        <v>1</v>
      </c>
      <c r="J346" s="63">
        <v>52.461368653421637</v>
      </c>
      <c r="K346" s="5">
        <v>2.6</v>
      </c>
      <c r="L346" s="5" t="b">
        <v>0</v>
      </c>
      <c r="M346" s="10">
        <v>0.72</v>
      </c>
      <c r="N346" s="4" t="s">
        <v>60</v>
      </c>
      <c r="O346" s="4" t="s">
        <v>28</v>
      </c>
      <c r="P346" s="5">
        <v>5</v>
      </c>
      <c r="Q346" s="5">
        <v>1</v>
      </c>
      <c r="R346" s="4" t="str">
        <f>IF(global_freelancer_raw!$Q346 &lt; 7, "Short Duration", IF(global_freelancer_raw!$Q346 &lt;= 12, "Medium Duration", "Long Duration"))</f>
        <v>Short Duration</v>
      </c>
      <c r="S346" s="47" t="str">
        <f>IF(global_freelancer_raw!$M346 &lt;= 50%, "POOR", IF(global_freelancer_raw!$M346 &lt;= 70%, "GOOD", "EXCELLENT"))</f>
        <v>EXCELLENT</v>
      </c>
    </row>
    <row r="347" spans="1:19" x14ac:dyDescent="0.3">
      <c r="A347" s="48" t="s">
        <v>761</v>
      </c>
      <c r="B347" s="7" t="s">
        <v>762</v>
      </c>
      <c r="C347" s="7" t="s">
        <v>72</v>
      </c>
      <c r="D347" s="8">
        <v>45</v>
      </c>
      <c r="E347" s="8" t="str" cm="1">
        <f t="array" ref="E347">INDEX(global_freelancer_raw!$C$2:$C$1001, MODE(MATCH(global_freelancer_raw!$C$2:$C$1001, global_freelancer_raw!$C$2:$C$1001, 0)))</f>
        <v>Male</v>
      </c>
      <c r="F347" s="7" t="s">
        <v>58</v>
      </c>
      <c r="G347" s="7" t="s">
        <v>59</v>
      </c>
      <c r="H347" s="7" t="s">
        <v>36</v>
      </c>
      <c r="I347" s="8">
        <v>23</v>
      </c>
      <c r="J347" s="64">
        <v>50</v>
      </c>
      <c r="K347" s="8">
        <v>0</v>
      </c>
      <c r="L347" s="8" t="b">
        <v>0</v>
      </c>
      <c r="M347" s="49">
        <v>0.66</v>
      </c>
      <c r="N347" s="7" t="s">
        <v>64</v>
      </c>
      <c r="O347" s="7" t="s">
        <v>33</v>
      </c>
      <c r="P347" s="8">
        <v>10</v>
      </c>
      <c r="Q347" s="8">
        <v>6</v>
      </c>
      <c r="R347" s="7" t="str">
        <f>IF(global_freelancer_raw!$Q347 &lt; 7, "Short Duration", IF(global_freelancer_raw!$Q347 &lt;= 12, "Medium Duration", "Long Duration"))</f>
        <v>Short Duration</v>
      </c>
      <c r="S347" s="50" t="str">
        <f>IF(global_freelancer_raw!$M347 &lt;= 50%, "POOR", IF(global_freelancer_raw!$M347 &lt;= 70%, "GOOD", "EXCELLENT"))</f>
        <v>GOOD</v>
      </c>
    </row>
    <row r="348" spans="1:19" x14ac:dyDescent="0.3">
      <c r="A348" s="46" t="s">
        <v>763</v>
      </c>
      <c r="B348" s="4" t="s">
        <v>764</v>
      </c>
      <c r="C348" s="4" t="s">
        <v>91</v>
      </c>
      <c r="D348" s="5">
        <v>36</v>
      </c>
      <c r="E348" s="5" t="str" cm="1">
        <f t="array" ref="E348">INDEX(global_freelancer_raw!$C$2:$C$1001, MODE(MATCH(global_freelancer_raw!$C$2:$C$1001, global_freelancer_raw!$C$2:$C$1001, 0)))</f>
        <v>Male</v>
      </c>
      <c r="F348" s="4" t="s">
        <v>126</v>
      </c>
      <c r="G348" s="4" t="s">
        <v>127</v>
      </c>
      <c r="H348" s="4" t="s">
        <v>49</v>
      </c>
      <c r="I348" s="5">
        <v>13</v>
      </c>
      <c r="J348" s="63">
        <v>40</v>
      </c>
      <c r="K348" s="5">
        <v>2.5125695216907653</v>
      </c>
      <c r="L348" s="5" t="b">
        <v>0</v>
      </c>
      <c r="M348" s="10">
        <v>0.78</v>
      </c>
      <c r="N348" s="4" t="s">
        <v>64</v>
      </c>
      <c r="O348" s="4" t="s">
        <v>33</v>
      </c>
      <c r="P348" s="5">
        <v>15</v>
      </c>
      <c r="Q348" s="5">
        <v>10</v>
      </c>
      <c r="R348" s="4" t="str">
        <f>IF(global_freelancer_raw!$Q348 &lt; 7, "Short Duration", IF(global_freelancer_raw!$Q348 &lt;= 12, "Medium Duration", "Long Duration"))</f>
        <v>Medium Duration</v>
      </c>
      <c r="S348" s="47" t="str">
        <f>IF(global_freelancer_raw!$M348 &lt;= 50%, "POOR", IF(global_freelancer_raw!$M348 &lt;= 70%, "GOOD", "EXCELLENT"))</f>
        <v>EXCELLENT</v>
      </c>
    </row>
    <row r="349" spans="1:19" x14ac:dyDescent="0.3">
      <c r="A349" s="48" t="s">
        <v>765</v>
      </c>
      <c r="B349" s="7" t="s">
        <v>766</v>
      </c>
      <c r="C349" s="7" t="s">
        <v>91</v>
      </c>
      <c r="D349" s="8">
        <v>23</v>
      </c>
      <c r="E349" s="8" t="str" cm="1">
        <f t="array" ref="E349">INDEX(global_freelancer_raw!$C$2:$C$1001, MODE(MATCH(global_freelancer_raw!$C$2:$C$1001, global_freelancer_raw!$C$2:$C$1001, 0)))</f>
        <v>Male</v>
      </c>
      <c r="F349" s="7" t="s">
        <v>25</v>
      </c>
      <c r="G349" s="7" t="s">
        <v>26</v>
      </c>
      <c r="H349" s="7" t="s">
        <v>84</v>
      </c>
      <c r="I349" s="8">
        <v>1</v>
      </c>
      <c r="J349" s="64">
        <v>20</v>
      </c>
      <c r="K349" s="8">
        <v>4</v>
      </c>
      <c r="L349" s="8" t="b">
        <v>1</v>
      </c>
      <c r="M349" s="49">
        <v>1</v>
      </c>
      <c r="N349" s="7" t="s">
        <v>60</v>
      </c>
      <c r="O349" s="7" t="s">
        <v>33</v>
      </c>
      <c r="P349" s="8">
        <v>1</v>
      </c>
      <c r="Q349" s="8">
        <v>3</v>
      </c>
      <c r="R349" s="7" t="str">
        <f>IF(global_freelancer_raw!$Q349 &lt; 7, "Short Duration", IF(global_freelancer_raw!$Q349 &lt;= 12, "Medium Duration", "Long Duration"))</f>
        <v>Short Duration</v>
      </c>
      <c r="S349" s="50" t="str">
        <f>IF(global_freelancer_raw!$M349 &lt;= 50%, "POOR", IF(global_freelancer_raw!$M349 &lt;= 70%, "GOOD", "EXCELLENT"))</f>
        <v>EXCELLENT</v>
      </c>
    </row>
    <row r="350" spans="1:19" x14ac:dyDescent="0.3">
      <c r="A350" s="46" t="s">
        <v>767</v>
      </c>
      <c r="B350" s="4" t="s">
        <v>768</v>
      </c>
      <c r="C350" s="4" t="s">
        <v>91</v>
      </c>
      <c r="D350" s="5">
        <v>55</v>
      </c>
      <c r="E350" s="5" t="str" cm="1">
        <f t="array" ref="E350">INDEX(global_freelancer_raw!$C$2:$C$1001, MODE(MATCH(global_freelancer_raw!$C$2:$C$1001, global_freelancer_raw!$C$2:$C$1001, 0)))</f>
        <v>Male</v>
      </c>
      <c r="F350" s="4" t="s">
        <v>18</v>
      </c>
      <c r="G350" s="4" t="s">
        <v>19</v>
      </c>
      <c r="H350" s="4" t="s">
        <v>84</v>
      </c>
      <c r="I350" s="5">
        <v>15</v>
      </c>
      <c r="J350" s="63">
        <v>40</v>
      </c>
      <c r="K350" s="5">
        <v>4.5</v>
      </c>
      <c r="L350" s="5" t="s">
        <v>2071</v>
      </c>
      <c r="M350" s="10">
        <v>0.79</v>
      </c>
      <c r="N350" s="4" t="s">
        <v>60</v>
      </c>
      <c r="O350" s="4" t="s">
        <v>33</v>
      </c>
      <c r="P350" s="5">
        <v>9</v>
      </c>
      <c r="Q350" s="5">
        <v>10</v>
      </c>
      <c r="R350" s="4" t="str">
        <f>IF(global_freelancer_raw!$Q350 &lt; 7, "Short Duration", IF(global_freelancer_raw!$Q350 &lt;= 12, "Medium Duration", "Long Duration"))</f>
        <v>Medium Duration</v>
      </c>
      <c r="S350" s="47" t="str">
        <f>IF(global_freelancer_raw!$M350 &lt;= 50%, "POOR", IF(global_freelancer_raw!$M350 &lt;= 70%, "GOOD", "EXCELLENT"))</f>
        <v>EXCELLENT</v>
      </c>
    </row>
    <row r="351" spans="1:19" x14ac:dyDescent="0.3">
      <c r="A351" s="48" t="s">
        <v>769</v>
      </c>
      <c r="B351" s="7" t="s">
        <v>770</v>
      </c>
      <c r="C351" s="7" t="s">
        <v>72</v>
      </c>
      <c r="D351" s="8">
        <v>50</v>
      </c>
      <c r="E351" s="8" t="str" cm="1">
        <f t="array" ref="E351">INDEX(global_freelancer_raw!$C$2:$C$1001, MODE(MATCH(global_freelancer_raw!$C$2:$C$1001, global_freelancer_raw!$C$2:$C$1001, 0)))</f>
        <v>Male</v>
      </c>
      <c r="F351" s="7" t="s">
        <v>100</v>
      </c>
      <c r="G351" s="7" t="s">
        <v>101</v>
      </c>
      <c r="H351" s="7" t="s">
        <v>27</v>
      </c>
      <c r="I351" s="8">
        <v>18</v>
      </c>
      <c r="J351" s="64">
        <v>75</v>
      </c>
      <c r="K351" s="8">
        <v>3.8</v>
      </c>
      <c r="L351" s="8" t="b">
        <v>0</v>
      </c>
      <c r="M351" s="49">
        <v>0.67</v>
      </c>
      <c r="N351" s="7" t="s">
        <v>21</v>
      </c>
      <c r="O351" s="7" t="s">
        <v>22</v>
      </c>
      <c r="P351" s="8">
        <v>14</v>
      </c>
      <c r="Q351" s="8">
        <v>6</v>
      </c>
      <c r="R351" s="7" t="str">
        <f>IF(global_freelancer_raw!$Q351 &lt; 7, "Short Duration", IF(global_freelancer_raw!$Q351 &lt;= 12, "Medium Duration", "Long Duration"))</f>
        <v>Short Duration</v>
      </c>
      <c r="S351" s="50" t="str">
        <f>IF(global_freelancer_raw!$M351 &lt;= 50%, "POOR", IF(global_freelancer_raw!$M351 &lt;= 70%, "GOOD", "EXCELLENT"))</f>
        <v>GOOD</v>
      </c>
    </row>
    <row r="352" spans="1:19" x14ac:dyDescent="0.3">
      <c r="A352" s="46" t="s">
        <v>771</v>
      </c>
      <c r="B352" s="4" t="s">
        <v>772</v>
      </c>
      <c r="C352" s="4" t="s">
        <v>91</v>
      </c>
      <c r="D352" s="5">
        <v>48</v>
      </c>
      <c r="E352" s="5" t="str" cm="1">
        <f t="array" ref="E352">INDEX(global_freelancer_raw!$C$2:$C$1001, MODE(MATCH(global_freelancer_raw!$C$2:$C$1001, global_freelancer_raw!$C$2:$C$1001, 0)))</f>
        <v>Male</v>
      </c>
      <c r="F352" s="4" t="s">
        <v>54</v>
      </c>
      <c r="G352" s="4" t="s">
        <v>26</v>
      </c>
      <c r="H352" s="4" t="s">
        <v>106</v>
      </c>
      <c r="I352" s="5">
        <v>21</v>
      </c>
      <c r="J352" s="63">
        <v>50</v>
      </c>
      <c r="K352" s="5">
        <v>4</v>
      </c>
      <c r="L352" s="5" t="b">
        <v>0</v>
      </c>
      <c r="M352" s="10">
        <v>0.78</v>
      </c>
      <c r="N352" s="4" t="s">
        <v>64</v>
      </c>
      <c r="O352" s="4" t="s">
        <v>33</v>
      </c>
      <c r="P352" s="5">
        <v>20</v>
      </c>
      <c r="Q352" s="5">
        <v>7</v>
      </c>
      <c r="R352" s="4" t="str">
        <f>IF(global_freelancer_raw!$Q352 &lt; 7, "Short Duration", IF(global_freelancer_raw!$Q352 &lt;= 12, "Medium Duration", "Long Duration"))</f>
        <v>Medium Duration</v>
      </c>
      <c r="S352" s="47" t="str">
        <f>IF(global_freelancer_raw!$M352 &lt;= 50%, "POOR", IF(global_freelancer_raw!$M352 &lt;= 70%, "GOOD", "EXCELLENT"))</f>
        <v>EXCELLENT</v>
      </c>
    </row>
    <row r="353" spans="1:19" x14ac:dyDescent="0.3">
      <c r="A353" s="48" t="s">
        <v>773</v>
      </c>
      <c r="B353" s="7" t="s">
        <v>774</v>
      </c>
      <c r="C353" s="7" t="s">
        <v>91</v>
      </c>
      <c r="D353" s="8">
        <v>23</v>
      </c>
      <c r="E353" s="8" t="str" cm="1">
        <f t="array" ref="E353">INDEX(global_freelancer_raw!$C$2:$C$1001, MODE(MATCH(global_freelancer_raw!$C$2:$C$1001, global_freelancer_raw!$C$2:$C$1001, 0)))</f>
        <v>Male</v>
      </c>
      <c r="F353" s="7" t="s">
        <v>41</v>
      </c>
      <c r="G353" s="7" t="s">
        <v>42</v>
      </c>
      <c r="H353" s="7" t="s">
        <v>84</v>
      </c>
      <c r="I353" s="8">
        <v>1</v>
      </c>
      <c r="J353" s="64">
        <v>40</v>
      </c>
      <c r="K353" s="8">
        <v>4.9000000000000004</v>
      </c>
      <c r="L353" s="8" t="b">
        <v>1</v>
      </c>
      <c r="M353" s="49">
        <v>0.78</v>
      </c>
      <c r="N353" s="7" t="s">
        <v>64</v>
      </c>
      <c r="O353" s="7" t="s">
        <v>22</v>
      </c>
      <c r="P353" s="8">
        <v>3</v>
      </c>
      <c r="Q353" s="8">
        <v>3</v>
      </c>
      <c r="R353" s="7" t="str">
        <f>IF(global_freelancer_raw!$Q353 &lt; 7, "Short Duration", IF(global_freelancer_raw!$Q353 &lt;= 12, "Medium Duration", "Long Duration"))</f>
        <v>Short Duration</v>
      </c>
      <c r="S353" s="50" t="str">
        <f>IF(global_freelancer_raw!$M353 &lt;= 50%, "POOR", IF(global_freelancer_raw!$M353 &lt;= 70%, "GOOD", "EXCELLENT"))</f>
        <v>EXCELLENT</v>
      </c>
    </row>
    <row r="354" spans="1:19" x14ac:dyDescent="0.3">
      <c r="A354" s="46" t="s">
        <v>775</v>
      </c>
      <c r="B354" s="4" t="s">
        <v>776</v>
      </c>
      <c r="C354" s="4" t="s">
        <v>72</v>
      </c>
      <c r="D354" s="5">
        <v>49</v>
      </c>
      <c r="E354" s="5" t="str" cm="1">
        <f t="array" ref="E354">INDEX(global_freelancer_raw!$C$2:$C$1001, MODE(MATCH(global_freelancer_raw!$C$2:$C$1001, global_freelancer_raw!$C$2:$C$1001, 0)))</f>
        <v>Male</v>
      </c>
      <c r="F354" s="4" t="s">
        <v>119</v>
      </c>
      <c r="G354" s="4" t="s">
        <v>26</v>
      </c>
      <c r="H354" s="4" t="s">
        <v>36</v>
      </c>
      <c r="I354" s="5">
        <v>25</v>
      </c>
      <c r="J354" s="63">
        <v>30</v>
      </c>
      <c r="K354" s="5">
        <v>3.4</v>
      </c>
      <c r="L354" s="5" t="b">
        <v>0</v>
      </c>
      <c r="M354" s="10">
        <v>0.75</v>
      </c>
      <c r="N354" s="4" t="s">
        <v>44</v>
      </c>
      <c r="O354" s="4" t="s">
        <v>28</v>
      </c>
      <c r="P354" s="5">
        <v>15</v>
      </c>
      <c r="Q354" s="5">
        <v>10</v>
      </c>
      <c r="R354" s="4" t="str">
        <f>IF(global_freelancer_raw!$Q354 &lt; 7, "Short Duration", IF(global_freelancer_raw!$Q354 &lt;= 12, "Medium Duration", "Long Duration"))</f>
        <v>Medium Duration</v>
      </c>
      <c r="S354" s="47" t="str">
        <f>IF(global_freelancer_raw!$M354 &lt;= 50%, "POOR", IF(global_freelancer_raw!$M354 &lt;= 70%, "GOOD", "EXCELLENT"))</f>
        <v>EXCELLENT</v>
      </c>
    </row>
    <row r="355" spans="1:19" x14ac:dyDescent="0.3">
      <c r="A355" s="48" t="s">
        <v>777</v>
      </c>
      <c r="B355" s="7" t="s">
        <v>778</v>
      </c>
      <c r="C355" s="7" t="s">
        <v>72</v>
      </c>
      <c r="D355" s="8">
        <v>47</v>
      </c>
      <c r="E355" s="8" t="str" cm="1">
        <f t="array" ref="E355">INDEX(global_freelancer_raw!$C$2:$C$1001, MODE(MATCH(global_freelancer_raw!$C$2:$C$1001, global_freelancer_raw!$C$2:$C$1001, 0)))</f>
        <v>Male</v>
      </c>
      <c r="F355" s="7" t="s">
        <v>18</v>
      </c>
      <c r="G355" s="7" t="s">
        <v>19</v>
      </c>
      <c r="H355" s="7" t="s">
        <v>73</v>
      </c>
      <c r="I355" s="8">
        <v>12</v>
      </c>
      <c r="J355" s="64">
        <v>50</v>
      </c>
      <c r="K355" s="8">
        <v>2.1</v>
      </c>
      <c r="L355" s="8" t="b">
        <v>1</v>
      </c>
      <c r="M355" s="49">
        <v>0.67</v>
      </c>
      <c r="N355" s="7" t="s">
        <v>21</v>
      </c>
      <c r="O355" s="7" t="s">
        <v>55</v>
      </c>
      <c r="P355" s="8">
        <v>14</v>
      </c>
      <c r="Q355" s="8">
        <v>10</v>
      </c>
      <c r="R355" s="7" t="str">
        <f>IF(global_freelancer_raw!$Q355 &lt; 7, "Short Duration", IF(global_freelancer_raw!$Q355 &lt;= 12, "Medium Duration", "Long Duration"))</f>
        <v>Medium Duration</v>
      </c>
      <c r="S355" s="50" t="str">
        <f>IF(global_freelancer_raw!$M355 &lt;= 50%, "POOR", IF(global_freelancer_raw!$M355 &lt;= 70%, "GOOD", "EXCELLENT"))</f>
        <v>GOOD</v>
      </c>
    </row>
    <row r="356" spans="1:19" x14ac:dyDescent="0.3">
      <c r="A356" s="46" t="s">
        <v>779</v>
      </c>
      <c r="B356" s="4" t="s">
        <v>780</v>
      </c>
      <c r="C356" s="4" t="s">
        <v>72</v>
      </c>
      <c r="D356" s="5">
        <v>56</v>
      </c>
      <c r="E356" s="5" t="str" cm="1">
        <f t="array" ref="E356">INDEX(global_freelancer_raw!$C$2:$C$1001, MODE(MATCH(global_freelancer_raw!$C$2:$C$1001, global_freelancer_raw!$C$2:$C$1001, 0)))</f>
        <v>Male</v>
      </c>
      <c r="F356" s="4" t="s">
        <v>80</v>
      </c>
      <c r="G356" s="4" t="s">
        <v>81</v>
      </c>
      <c r="H356" s="4" t="s">
        <v>32</v>
      </c>
      <c r="I356" s="5">
        <v>32</v>
      </c>
      <c r="J356" s="63">
        <v>40</v>
      </c>
      <c r="K356" s="5">
        <v>0</v>
      </c>
      <c r="L356" s="5" t="b">
        <v>1</v>
      </c>
      <c r="M356" s="10">
        <v>0.86</v>
      </c>
      <c r="N356" s="4" t="s">
        <v>44</v>
      </c>
      <c r="O356" s="4" t="s">
        <v>33</v>
      </c>
      <c r="P356" s="5">
        <v>15</v>
      </c>
      <c r="Q356" s="5">
        <v>5</v>
      </c>
      <c r="R356" s="4" t="str">
        <f>IF(global_freelancer_raw!$Q356 &lt; 7, "Short Duration", IF(global_freelancer_raw!$Q356 &lt;= 12, "Medium Duration", "Long Duration"))</f>
        <v>Short Duration</v>
      </c>
      <c r="S356" s="47" t="str">
        <f>IF(global_freelancer_raw!$M356 &lt;= 50%, "POOR", IF(global_freelancer_raw!$M356 &lt;= 70%, "GOOD", "EXCELLENT"))</f>
        <v>EXCELLENT</v>
      </c>
    </row>
    <row r="357" spans="1:19" x14ac:dyDescent="0.3">
      <c r="A357" s="48" t="s">
        <v>781</v>
      </c>
      <c r="B357" s="7" t="s">
        <v>782</v>
      </c>
      <c r="C357" s="7" t="s">
        <v>91</v>
      </c>
      <c r="D357" s="8">
        <v>58</v>
      </c>
      <c r="E357" s="8" t="str" cm="1">
        <f t="array" ref="E357">INDEX(global_freelancer_raw!$C$2:$C$1001, MODE(MATCH(global_freelancer_raw!$C$2:$C$1001, global_freelancer_raw!$C$2:$C$1001, 0)))</f>
        <v>Male</v>
      </c>
      <c r="F357" s="7" t="s">
        <v>67</v>
      </c>
      <c r="G357" s="7" t="s">
        <v>68</v>
      </c>
      <c r="H357" s="7" t="s">
        <v>69</v>
      </c>
      <c r="I357" s="8" t="s">
        <v>2072</v>
      </c>
      <c r="J357" s="64">
        <v>100</v>
      </c>
      <c r="K357" s="8">
        <v>4.5</v>
      </c>
      <c r="L357" s="8" t="b">
        <v>0</v>
      </c>
      <c r="M357" s="49">
        <v>0.77</v>
      </c>
      <c r="N357" s="7" t="s">
        <v>64</v>
      </c>
      <c r="O357" s="7" t="s">
        <v>55</v>
      </c>
      <c r="P357" s="8">
        <v>3</v>
      </c>
      <c r="Q357" s="8">
        <v>1</v>
      </c>
      <c r="R357" s="7" t="str">
        <f>IF(global_freelancer_raw!$Q357 &lt; 7, "Short Duration", IF(global_freelancer_raw!$Q357 &lt;= 12, "Medium Duration", "Long Duration"))</f>
        <v>Short Duration</v>
      </c>
      <c r="S357" s="50" t="str">
        <f>IF(global_freelancer_raw!$M357 &lt;= 50%, "POOR", IF(global_freelancer_raw!$M357 &lt;= 70%, "GOOD", "EXCELLENT"))</f>
        <v>EXCELLENT</v>
      </c>
    </row>
    <row r="358" spans="1:19" x14ac:dyDescent="0.3">
      <c r="A358" s="46" t="s">
        <v>783</v>
      </c>
      <c r="B358" s="4" t="s">
        <v>784</v>
      </c>
      <c r="C358" s="4" t="s">
        <v>91</v>
      </c>
      <c r="D358" s="5">
        <v>32</v>
      </c>
      <c r="E358" s="5" t="str" cm="1">
        <f t="array" ref="E358">INDEX(global_freelancer_raw!$C$2:$C$1001, MODE(MATCH(global_freelancer_raw!$C$2:$C$1001, global_freelancer_raw!$C$2:$C$1001, 0)))</f>
        <v>Male</v>
      </c>
      <c r="F358" s="4" t="s">
        <v>104</v>
      </c>
      <c r="G358" s="4" t="s">
        <v>105</v>
      </c>
      <c r="H358" s="4" t="s">
        <v>69</v>
      </c>
      <c r="I358" s="5">
        <v>10</v>
      </c>
      <c r="J358" s="63">
        <v>30</v>
      </c>
      <c r="K358" s="5">
        <v>3.8</v>
      </c>
      <c r="L358" s="5" t="b">
        <v>0</v>
      </c>
      <c r="M358" s="10">
        <v>0.61</v>
      </c>
      <c r="N358" s="4" t="s">
        <v>21</v>
      </c>
      <c r="O358" s="4" t="s">
        <v>55</v>
      </c>
      <c r="P358" s="5">
        <v>11</v>
      </c>
      <c r="Q358" s="5">
        <v>5</v>
      </c>
      <c r="R358" s="4" t="str">
        <f>IF(global_freelancer_raw!$Q358 &lt; 7, "Short Duration", IF(global_freelancer_raw!$Q358 &lt;= 12, "Medium Duration", "Long Duration"))</f>
        <v>Short Duration</v>
      </c>
      <c r="S358" s="47" t="str">
        <f>IF(global_freelancer_raw!$M358 &lt;= 50%, "POOR", IF(global_freelancer_raw!$M358 &lt;= 70%, "GOOD", "EXCELLENT"))</f>
        <v>GOOD</v>
      </c>
    </row>
    <row r="359" spans="1:19" x14ac:dyDescent="0.3">
      <c r="A359" s="48" t="s">
        <v>785</v>
      </c>
      <c r="B359" s="7" t="s">
        <v>786</v>
      </c>
      <c r="C359" s="7" t="s">
        <v>72</v>
      </c>
      <c r="D359" s="8">
        <v>52</v>
      </c>
      <c r="E359" s="8" t="str" cm="1">
        <f t="array" ref="E359">INDEX(global_freelancer_raw!$C$2:$C$1001, MODE(MATCH(global_freelancer_raw!$C$2:$C$1001, global_freelancer_raw!$C$2:$C$1001, 0)))</f>
        <v>Male</v>
      </c>
      <c r="F359" s="7" t="s">
        <v>87</v>
      </c>
      <c r="G359" s="7" t="s">
        <v>88</v>
      </c>
      <c r="H359" s="7" t="s">
        <v>69</v>
      </c>
      <c r="I359" s="8">
        <v>0</v>
      </c>
      <c r="J359" s="64">
        <v>52.461368653421637</v>
      </c>
      <c r="K359" s="8">
        <v>4.3</v>
      </c>
      <c r="L359" s="8" t="b">
        <v>0</v>
      </c>
      <c r="M359" s="49">
        <v>0.9</v>
      </c>
      <c r="N359" s="7" t="s">
        <v>60</v>
      </c>
      <c r="O359" s="7" t="s">
        <v>28</v>
      </c>
      <c r="P359" s="8">
        <v>1</v>
      </c>
      <c r="Q359" s="8">
        <v>1</v>
      </c>
      <c r="R359" s="7" t="str">
        <f>IF(global_freelancer_raw!$Q359 &lt; 7, "Short Duration", IF(global_freelancer_raw!$Q359 &lt;= 12, "Medium Duration", "Long Duration"))</f>
        <v>Short Duration</v>
      </c>
      <c r="S359" s="50" t="str">
        <f>IF(global_freelancer_raw!$M359 &lt;= 50%, "POOR", IF(global_freelancer_raw!$M359 &lt;= 70%, "GOOD", "EXCELLENT"))</f>
        <v>EXCELLENT</v>
      </c>
    </row>
    <row r="360" spans="1:19" x14ac:dyDescent="0.3">
      <c r="A360" s="46" t="s">
        <v>787</v>
      </c>
      <c r="B360" s="4" t="s">
        <v>788</v>
      </c>
      <c r="C360" s="4" t="s">
        <v>72</v>
      </c>
      <c r="D360" s="5">
        <v>22</v>
      </c>
      <c r="E360" s="5" t="str" cm="1">
        <f t="array" ref="E360">INDEX(global_freelancer_raw!$C$2:$C$1001, MODE(MATCH(global_freelancer_raw!$C$2:$C$1001, global_freelancer_raw!$C$2:$C$1001, 0)))</f>
        <v>Male</v>
      </c>
      <c r="F360" s="4" t="s">
        <v>164</v>
      </c>
      <c r="G360" s="4" t="s">
        <v>165</v>
      </c>
      <c r="H360" s="4" t="s">
        <v>49</v>
      </c>
      <c r="I360" s="5">
        <v>1</v>
      </c>
      <c r="J360" s="63">
        <v>50</v>
      </c>
      <c r="K360" s="5">
        <v>0</v>
      </c>
      <c r="L360" s="5" t="s">
        <v>2071</v>
      </c>
      <c r="M360" s="10">
        <v>0.98</v>
      </c>
      <c r="N360" s="4" t="s">
        <v>21</v>
      </c>
      <c r="O360" s="4" t="s">
        <v>55</v>
      </c>
      <c r="P360" s="5">
        <v>4</v>
      </c>
      <c r="Q360" s="5">
        <v>5</v>
      </c>
      <c r="R360" s="4" t="str">
        <f>IF(global_freelancer_raw!$Q360 &lt; 7, "Short Duration", IF(global_freelancer_raw!$Q360 &lt;= 12, "Medium Duration", "Long Duration"))</f>
        <v>Short Duration</v>
      </c>
      <c r="S360" s="47" t="str">
        <f>IF(global_freelancer_raw!$M360 &lt;= 50%, "POOR", IF(global_freelancer_raw!$M360 &lt;= 70%, "GOOD", "EXCELLENT"))</f>
        <v>EXCELLENT</v>
      </c>
    </row>
    <row r="361" spans="1:19" x14ac:dyDescent="0.3">
      <c r="A361" s="48" t="s">
        <v>789</v>
      </c>
      <c r="B361" s="7" t="s">
        <v>790</v>
      </c>
      <c r="C361" s="7" t="s">
        <v>91</v>
      </c>
      <c r="D361" s="8">
        <v>20</v>
      </c>
      <c r="E361" s="8" t="str" cm="1">
        <f t="array" ref="E361">INDEX(global_freelancer_raw!$C$2:$C$1001, MODE(MATCH(global_freelancer_raw!$C$2:$C$1001, global_freelancer_raw!$C$2:$C$1001, 0)))</f>
        <v>Male</v>
      </c>
      <c r="F361" s="7" t="s">
        <v>87</v>
      </c>
      <c r="G361" s="7" t="s">
        <v>88</v>
      </c>
      <c r="H361" s="7" t="s">
        <v>73</v>
      </c>
      <c r="I361" s="8">
        <v>2</v>
      </c>
      <c r="J361" s="64">
        <v>30</v>
      </c>
      <c r="K361" s="8">
        <v>2.5125695216907653</v>
      </c>
      <c r="L361" s="8" t="b">
        <v>1</v>
      </c>
      <c r="M361" s="49">
        <v>0.99</v>
      </c>
      <c r="N361" s="7" t="s">
        <v>60</v>
      </c>
      <c r="O361" s="7" t="s">
        <v>22</v>
      </c>
      <c r="P361" s="8">
        <v>3</v>
      </c>
      <c r="Q361" s="8">
        <v>2</v>
      </c>
      <c r="R361" s="7" t="str">
        <f>IF(global_freelancer_raw!$Q361 &lt; 7, "Short Duration", IF(global_freelancer_raw!$Q361 &lt;= 12, "Medium Duration", "Long Duration"))</f>
        <v>Short Duration</v>
      </c>
      <c r="S361" s="50" t="str">
        <f>IF(global_freelancer_raw!$M361 &lt;= 50%, "POOR", IF(global_freelancer_raw!$M361 &lt;= 70%, "GOOD", "EXCELLENT"))</f>
        <v>EXCELLENT</v>
      </c>
    </row>
    <row r="362" spans="1:19" x14ac:dyDescent="0.3">
      <c r="A362" s="46" t="s">
        <v>791</v>
      </c>
      <c r="B362" s="4" t="s">
        <v>792</v>
      </c>
      <c r="C362" s="4" t="s">
        <v>91</v>
      </c>
      <c r="D362" s="5">
        <v>56</v>
      </c>
      <c r="E362" s="5" t="str" cm="1">
        <f t="array" ref="E362">INDEX(global_freelancer_raw!$C$2:$C$1001, MODE(MATCH(global_freelancer_raw!$C$2:$C$1001, global_freelancer_raw!$C$2:$C$1001, 0)))</f>
        <v>Male</v>
      </c>
      <c r="F362" s="4" t="s">
        <v>41</v>
      </c>
      <c r="G362" s="4" t="s">
        <v>42</v>
      </c>
      <c r="H362" s="4" t="s">
        <v>49</v>
      </c>
      <c r="I362" s="5">
        <v>9</v>
      </c>
      <c r="J362" s="63">
        <v>40</v>
      </c>
      <c r="K362" s="5">
        <v>2.6</v>
      </c>
      <c r="L362" s="5" t="b">
        <v>0</v>
      </c>
      <c r="M362" s="10">
        <v>0.61</v>
      </c>
      <c r="N362" s="4" t="s">
        <v>60</v>
      </c>
      <c r="O362" s="4" t="s">
        <v>55</v>
      </c>
      <c r="P362" s="5">
        <v>10</v>
      </c>
      <c r="Q362" s="5">
        <v>5</v>
      </c>
      <c r="R362" s="4" t="str">
        <f>IF(global_freelancer_raw!$Q362 &lt; 7, "Short Duration", IF(global_freelancer_raw!$Q362 &lt;= 12, "Medium Duration", "Long Duration"))</f>
        <v>Short Duration</v>
      </c>
      <c r="S362" s="47" t="str">
        <f>IF(global_freelancer_raw!$M362 &lt;= 50%, "POOR", IF(global_freelancer_raw!$M362 &lt;= 70%, "GOOD", "EXCELLENT"))</f>
        <v>GOOD</v>
      </c>
    </row>
    <row r="363" spans="1:19" x14ac:dyDescent="0.3">
      <c r="A363" s="48" t="s">
        <v>793</v>
      </c>
      <c r="B363" s="7" t="s">
        <v>794</v>
      </c>
      <c r="C363" s="7" t="s">
        <v>91</v>
      </c>
      <c r="D363" s="8">
        <v>41</v>
      </c>
      <c r="E363" s="8" t="str" cm="1">
        <f t="array" ref="E363">INDEX(global_freelancer_raw!$C$2:$C$1001, MODE(MATCH(global_freelancer_raw!$C$2:$C$1001, global_freelancer_raw!$C$2:$C$1001, 0)))</f>
        <v>Male</v>
      </c>
      <c r="F363" s="7" t="s">
        <v>80</v>
      </c>
      <c r="G363" s="7" t="s">
        <v>81</v>
      </c>
      <c r="H363" s="7" t="s">
        <v>49</v>
      </c>
      <c r="I363" s="8">
        <v>22</v>
      </c>
      <c r="J363" s="64">
        <v>50</v>
      </c>
      <c r="K363" s="8">
        <v>1.6</v>
      </c>
      <c r="L363" s="8" t="b">
        <v>1</v>
      </c>
      <c r="M363" s="49">
        <v>0.61</v>
      </c>
      <c r="N363" s="7" t="s">
        <v>21</v>
      </c>
      <c r="O363" s="7" t="s">
        <v>55</v>
      </c>
      <c r="P363" s="8">
        <v>10</v>
      </c>
      <c r="Q363" s="8">
        <v>10</v>
      </c>
      <c r="R363" s="7" t="str">
        <f>IF(global_freelancer_raw!$Q363 &lt; 7, "Short Duration", IF(global_freelancer_raw!$Q363 &lt;= 12, "Medium Duration", "Long Duration"))</f>
        <v>Medium Duration</v>
      </c>
      <c r="S363" s="50" t="str">
        <f>IF(global_freelancer_raw!$M363 &lt;= 50%, "POOR", IF(global_freelancer_raw!$M363 &lt;= 70%, "GOOD", "EXCELLENT"))</f>
        <v>GOOD</v>
      </c>
    </row>
    <row r="364" spans="1:19" x14ac:dyDescent="0.3">
      <c r="A364" s="46" t="s">
        <v>795</v>
      </c>
      <c r="B364" s="4" t="s">
        <v>796</v>
      </c>
      <c r="C364" s="4" t="s">
        <v>91</v>
      </c>
      <c r="D364" s="5">
        <v>25</v>
      </c>
      <c r="E364" s="5" t="str" cm="1">
        <f t="array" ref="E364">INDEX(global_freelancer_raw!$C$2:$C$1001, MODE(MATCH(global_freelancer_raw!$C$2:$C$1001, global_freelancer_raw!$C$2:$C$1001, 0)))</f>
        <v>Male</v>
      </c>
      <c r="F364" s="4" t="s">
        <v>67</v>
      </c>
      <c r="G364" s="4" t="s">
        <v>68</v>
      </c>
      <c r="H364" s="4" t="s">
        <v>20</v>
      </c>
      <c r="I364" s="5">
        <v>5</v>
      </c>
      <c r="J364" s="63">
        <v>30</v>
      </c>
      <c r="K364" s="5">
        <v>2.2999999999999998</v>
      </c>
      <c r="L364" s="5" t="b">
        <v>0</v>
      </c>
      <c r="M364" s="10">
        <v>0.91</v>
      </c>
      <c r="N364" s="4" t="s">
        <v>60</v>
      </c>
      <c r="O364" s="4" t="s">
        <v>55</v>
      </c>
      <c r="P364" s="5">
        <v>2</v>
      </c>
      <c r="Q364" s="5">
        <v>1</v>
      </c>
      <c r="R364" s="4" t="str">
        <f>IF(global_freelancer_raw!$Q364 &lt; 7, "Short Duration", IF(global_freelancer_raw!$Q364 &lt;= 12, "Medium Duration", "Long Duration"))</f>
        <v>Short Duration</v>
      </c>
      <c r="S364" s="47" t="str">
        <f>IF(global_freelancer_raw!$M364 &lt;= 50%, "POOR", IF(global_freelancer_raw!$M364 &lt;= 70%, "GOOD", "EXCELLENT"))</f>
        <v>EXCELLENT</v>
      </c>
    </row>
    <row r="365" spans="1:19" x14ac:dyDescent="0.3">
      <c r="A365" s="48" t="s">
        <v>797</v>
      </c>
      <c r="B365" s="7" t="s">
        <v>798</v>
      </c>
      <c r="C365" s="7" t="s">
        <v>72</v>
      </c>
      <c r="D365" s="8">
        <v>44</v>
      </c>
      <c r="E365" s="8" t="str" cm="1">
        <f t="array" ref="E365">INDEX(global_freelancer_raw!$C$2:$C$1001, MODE(MATCH(global_freelancer_raw!$C$2:$C$1001, global_freelancer_raw!$C$2:$C$1001, 0)))</f>
        <v>Male</v>
      </c>
      <c r="F365" s="7" t="s">
        <v>119</v>
      </c>
      <c r="G365" s="7" t="s">
        <v>26</v>
      </c>
      <c r="H365" s="7" t="s">
        <v>73</v>
      </c>
      <c r="I365" s="8">
        <v>6</v>
      </c>
      <c r="J365" s="64">
        <v>75</v>
      </c>
      <c r="K365" s="8">
        <v>4.5999999999999996</v>
      </c>
      <c r="L365" s="8" t="b">
        <v>1</v>
      </c>
      <c r="M365" s="49">
        <v>0.72</v>
      </c>
      <c r="N365" s="7" t="s">
        <v>44</v>
      </c>
      <c r="O365" s="7" t="s">
        <v>33</v>
      </c>
      <c r="P365" s="8">
        <v>13</v>
      </c>
      <c r="Q365" s="8">
        <v>1</v>
      </c>
      <c r="R365" s="7" t="str">
        <f>IF(global_freelancer_raw!$Q365 &lt; 7, "Short Duration", IF(global_freelancer_raw!$Q365 &lt;= 12, "Medium Duration", "Long Duration"))</f>
        <v>Short Duration</v>
      </c>
      <c r="S365" s="50" t="str">
        <f>IF(global_freelancer_raw!$M365 &lt;= 50%, "POOR", IF(global_freelancer_raw!$M365 &lt;= 70%, "GOOD", "EXCELLENT"))</f>
        <v>EXCELLENT</v>
      </c>
    </row>
    <row r="366" spans="1:19" x14ac:dyDescent="0.3">
      <c r="A366" s="46" t="s">
        <v>799</v>
      </c>
      <c r="B366" s="4" t="s">
        <v>800</v>
      </c>
      <c r="C366" s="4" t="s">
        <v>72</v>
      </c>
      <c r="D366" s="5">
        <v>46</v>
      </c>
      <c r="E366" s="5" t="str" cm="1">
        <f t="array" ref="E366">INDEX(global_freelancer_raw!$C$2:$C$1001, MODE(MATCH(global_freelancer_raw!$C$2:$C$1001, global_freelancer_raw!$C$2:$C$1001, 0)))</f>
        <v>Male</v>
      </c>
      <c r="F366" s="4" t="s">
        <v>25</v>
      </c>
      <c r="G366" s="4" t="s">
        <v>26</v>
      </c>
      <c r="H366" s="4" t="s">
        <v>36</v>
      </c>
      <c r="I366" s="5">
        <v>26</v>
      </c>
      <c r="J366" s="63">
        <v>100</v>
      </c>
      <c r="K366" s="5">
        <v>2.1</v>
      </c>
      <c r="L366" s="5" t="s">
        <v>2071</v>
      </c>
      <c r="M366" s="10">
        <v>0.79</v>
      </c>
      <c r="N366" s="4" t="s">
        <v>64</v>
      </c>
      <c r="O366" s="4" t="s">
        <v>33</v>
      </c>
      <c r="P366" s="5">
        <v>15</v>
      </c>
      <c r="Q366" s="5">
        <v>2</v>
      </c>
      <c r="R366" s="4" t="str">
        <f>IF(global_freelancer_raw!$Q366 &lt; 7, "Short Duration", IF(global_freelancer_raw!$Q366 &lt;= 12, "Medium Duration", "Long Duration"))</f>
        <v>Short Duration</v>
      </c>
      <c r="S366" s="47" t="str">
        <f>IF(global_freelancer_raw!$M366 &lt;= 50%, "POOR", IF(global_freelancer_raw!$M366 &lt;= 70%, "GOOD", "EXCELLENT"))</f>
        <v>EXCELLENT</v>
      </c>
    </row>
    <row r="367" spans="1:19" x14ac:dyDescent="0.3">
      <c r="A367" s="48" t="s">
        <v>801</v>
      </c>
      <c r="B367" s="7" t="s">
        <v>802</v>
      </c>
      <c r="C367" s="7" t="s">
        <v>72</v>
      </c>
      <c r="D367" s="8">
        <v>40</v>
      </c>
      <c r="E367" s="8" t="str" cm="1">
        <f t="array" ref="E367">INDEX(global_freelancer_raw!$C$2:$C$1001, MODE(MATCH(global_freelancer_raw!$C$2:$C$1001, global_freelancer_raw!$C$2:$C$1001, 0)))</f>
        <v>Male</v>
      </c>
      <c r="F367" s="7" t="s">
        <v>104</v>
      </c>
      <c r="G367" s="7" t="s">
        <v>105</v>
      </c>
      <c r="H367" s="7" t="s">
        <v>20</v>
      </c>
      <c r="I367" s="8" t="s">
        <v>2072</v>
      </c>
      <c r="J367" s="64">
        <v>40</v>
      </c>
      <c r="K367" s="8">
        <v>1.5</v>
      </c>
      <c r="L367" s="8" t="b">
        <v>0</v>
      </c>
      <c r="M367" s="49">
        <v>0.96</v>
      </c>
      <c r="N367" s="7" t="s">
        <v>60</v>
      </c>
      <c r="O367" s="7" t="s">
        <v>22</v>
      </c>
      <c r="P367" s="8">
        <v>4</v>
      </c>
      <c r="Q367" s="8">
        <v>3</v>
      </c>
      <c r="R367" s="7" t="str">
        <f>IF(global_freelancer_raw!$Q367 &lt; 7, "Short Duration", IF(global_freelancer_raw!$Q367 &lt;= 12, "Medium Duration", "Long Duration"))</f>
        <v>Short Duration</v>
      </c>
      <c r="S367" s="50" t="str">
        <f>IF(global_freelancer_raw!$M367 &lt;= 50%, "POOR", IF(global_freelancer_raw!$M367 &lt;= 70%, "GOOD", "EXCELLENT"))</f>
        <v>EXCELLENT</v>
      </c>
    </row>
    <row r="368" spans="1:19" x14ac:dyDescent="0.3">
      <c r="A368" s="46" t="s">
        <v>803</v>
      </c>
      <c r="B368" s="4" t="s">
        <v>804</v>
      </c>
      <c r="C368" s="4" t="s">
        <v>91</v>
      </c>
      <c r="D368" s="5"/>
      <c r="E368" s="5" t="str" cm="1">
        <f t="array" ref="E368">INDEX(global_freelancer_raw!$C$2:$C$1001, MODE(MATCH(global_freelancer_raw!$C$2:$C$1001, global_freelancer_raw!$C$2:$C$1001, 0)))</f>
        <v>Male</v>
      </c>
      <c r="F368" s="4" t="s">
        <v>164</v>
      </c>
      <c r="G368" s="4" t="s">
        <v>165</v>
      </c>
      <c r="H368" s="4" t="s">
        <v>43</v>
      </c>
      <c r="I368" s="5">
        <v>9</v>
      </c>
      <c r="J368" s="63">
        <v>40</v>
      </c>
      <c r="K368" s="5">
        <v>1.7</v>
      </c>
      <c r="L368" s="5" t="b">
        <v>1</v>
      </c>
      <c r="M368" s="10">
        <v>0.72</v>
      </c>
      <c r="N368" s="4" t="s">
        <v>44</v>
      </c>
      <c r="O368" s="4" t="s">
        <v>22</v>
      </c>
      <c r="P368" s="5">
        <v>9</v>
      </c>
      <c r="Q368" s="5">
        <v>12</v>
      </c>
      <c r="R368" s="4" t="str">
        <f>IF(global_freelancer_raw!$Q368 &lt; 7, "Short Duration", IF(global_freelancer_raw!$Q368 &lt;= 12, "Medium Duration", "Long Duration"))</f>
        <v>Medium Duration</v>
      </c>
      <c r="S368" s="47" t="str">
        <f>IF(global_freelancer_raw!$M368 &lt;= 50%, "POOR", IF(global_freelancer_raw!$M368 &lt;= 70%, "GOOD", "EXCELLENT"))</f>
        <v>EXCELLENT</v>
      </c>
    </row>
    <row r="369" spans="1:19" x14ac:dyDescent="0.3">
      <c r="A369" s="48" t="s">
        <v>805</v>
      </c>
      <c r="B369" s="7" t="s">
        <v>806</v>
      </c>
      <c r="C369" s="7" t="s">
        <v>91</v>
      </c>
      <c r="D369" s="8">
        <v>31</v>
      </c>
      <c r="E369" s="8" t="str" cm="1">
        <f t="array" ref="E369">INDEX(global_freelancer_raw!$C$2:$C$1001, MODE(MATCH(global_freelancer_raw!$C$2:$C$1001, global_freelancer_raw!$C$2:$C$1001, 0)))</f>
        <v>Male</v>
      </c>
      <c r="F369" s="7" t="s">
        <v>80</v>
      </c>
      <c r="G369" s="7" t="s">
        <v>81</v>
      </c>
      <c r="H369" s="7" t="s">
        <v>49</v>
      </c>
      <c r="I369" s="8">
        <v>11</v>
      </c>
      <c r="J369" s="64">
        <v>52.461368653421637</v>
      </c>
      <c r="K369" s="8">
        <v>3.3</v>
      </c>
      <c r="L369" s="8" t="b">
        <v>0</v>
      </c>
      <c r="M369" s="49">
        <v>0.79</v>
      </c>
      <c r="N369" s="7" t="s">
        <v>60</v>
      </c>
      <c r="O369" s="7" t="s">
        <v>33</v>
      </c>
      <c r="P369" s="8">
        <v>15</v>
      </c>
      <c r="Q369" s="8">
        <v>10</v>
      </c>
      <c r="R369" s="7" t="str">
        <f>IF(global_freelancer_raw!$Q369 &lt; 7, "Short Duration", IF(global_freelancer_raw!$Q369 &lt;= 12, "Medium Duration", "Long Duration"))</f>
        <v>Medium Duration</v>
      </c>
      <c r="S369" s="50" t="str">
        <f>IF(global_freelancer_raw!$M369 &lt;= 50%, "POOR", IF(global_freelancer_raw!$M369 &lt;= 70%, "GOOD", "EXCELLENT"))</f>
        <v>EXCELLENT</v>
      </c>
    </row>
    <row r="370" spans="1:19" x14ac:dyDescent="0.3">
      <c r="A370" s="46" t="s">
        <v>807</v>
      </c>
      <c r="B370" s="4" t="s">
        <v>808</v>
      </c>
      <c r="C370" s="4" t="s">
        <v>91</v>
      </c>
      <c r="D370" s="5">
        <v>33</v>
      </c>
      <c r="E370" s="5" t="str" cm="1">
        <f t="array" ref="E370">INDEX(global_freelancer_raw!$C$2:$C$1001, MODE(MATCH(global_freelancer_raw!$C$2:$C$1001, global_freelancer_raw!$C$2:$C$1001, 0)))</f>
        <v>Male</v>
      </c>
      <c r="F370" s="4" t="s">
        <v>104</v>
      </c>
      <c r="G370" s="4" t="s">
        <v>105</v>
      </c>
      <c r="H370" s="4" t="s">
        <v>106</v>
      </c>
      <c r="I370" s="5" t="s">
        <v>2072</v>
      </c>
      <c r="J370" s="63">
        <v>40</v>
      </c>
      <c r="K370" s="5">
        <v>4.3</v>
      </c>
      <c r="L370" s="5" t="b">
        <v>1</v>
      </c>
      <c r="M370" s="10">
        <v>0.63</v>
      </c>
      <c r="N370" s="4" t="s">
        <v>64</v>
      </c>
      <c r="O370" s="4" t="s">
        <v>22</v>
      </c>
      <c r="P370" s="5">
        <v>2</v>
      </c>
      <c r="Q370" s="5">
        <v>4</v>
      </c>
      <c r="R370" s="4" t="str">
        <f>IF(global_freelancer_raw!$Q370 &lt; 7, "Short Duration", IF(global_freelancer_raw!$Q370 &lt;= 12, "Medium Duration", "Long Duration"))</f>
        <v>Short Duration</v>
      </c>
      <c r="S370" s="47" t="str">
        <f>IF(global_freelancer_raw!$M370 &lt;= 50%, "POOR", IF(global_freelancer_raw!$M370 &lt;= 70%, "GOOD", "EXCELLENT"))</f>
        <v>GOOD</v>
      </c>
    </row>
    <row r="371" spans="1:19" x14ac:dyDescent="0.3">
      <c r="A371" s="48" t="s">
        <v>809</v>
      </c>
      <c r="B371" s="7" t="s">
        <v>810</v>
      </c>
      <c r="C371" s="7" t="s">
        <v>72</v>
      </c>
      <c r="D371" s="8">
        <v>31</v>
      </c>
      <c r="E371" s="8" t="str" cm="1">
        <f t="array" ref="E371">INDEX(global_freelancer_raw!$C$2:$C$1001, MODE(MATCH(global_freelancer_raw!$C$2:$C$1001, global_freelancer_raw!$C$2:$C$1001, 0)))</f>
        <v>Male</v>
      </c>
      <c r="F371" s="7" t="s">
        <v>100</v>
      </c>
      <c r="G371" s="7" t="s">
        <v>101</v>
      </c>
      <c r="H371" s="7" t="s">
        <v>106</v>
      </c>
      <c r="I371" s="8">
        <v>3</v>
      </c>
      <c r="J371" s="64">
        <v>20</v>
      </c>
      <c r="K371" s="8">
        <v>2.5125695216907653</v>
      </c>
      <c r="L371" s="8" t="b">
        <v>0</v>
      </c>
      <c r="M371" s="49">
        <v>0.79</v>
      </c>
      <c r="N371" s="7" t="s">
        <v>44</v>
      </c>
      <c r="O371" s="7" t="s">
        <v>33</v>
      </c>
      <c r="P371" s="8">
        <v>1</v>
      </c>
      <c r="Q371" s="8">
        <v>2</v>
      </c>
      <c r="R371" s="7" t="str">
        <f>IF(global_freelancer_raw!$Q371 &lt; 7, "Short Duration", IF(global_freelancer_raw!$Q371 &lt;= 12, "Medium Duration", "Long Duration"))</f>
        <v>Short Duration</v>
      </c>
      <c r="S371" s="50" t="str">
        <f>IF(global_freelancer_raw!$M371 &lt;= 50%, "POOR", IF(global_freelancer_raw!$M371 &lt;= 70%, "GOOD", "EXCELLENT"))</f>
        <v>EXCELLENT</v>
      </c>
    </row>
    <row r="372" spans="1:19" x14ac:dyDescent="0.3">
      <c r="A372" s="46" t="s">
        <v>811</v>
      </c>
      <c r="B372" s="4" t="s">
        <v>812</v>
      </c>
      <c r="C372" s="4" t="s">
        <v>72</v>
      </c>
      <c r="D372" s="5">
        <v>49</v>
      </c>
      <c r="E372" s="5" t="str" cm="1">
        <f t="array" ref="E372">INDEX(global_freelancer_raw!$C$2:$C$1001, MODE(MATCH(global_freelancer_raw!$C$2:$C$1001, global_freelancer_raw!$C$2:$C$1001, 0)))</f>
        <v>Male</v>
      </c>
      <c r="F372" s="4" t="s">
        <v>18</v>
      </c>
      <c r="G372" s="4" t="s">
        <v>19</v>
      </c>
      <c r="H372" s="4" t="s">
        <v>49</v>
      </c>
      <c r="I372" s="5">
        <v>15</v>
      </c>
      <c r="J372" s="63">
        <v>75</v>
      </c>
      <c r="K372" s="5">
        <v>2.6</v>
      </c>
      <c r="L372" s="5" t="b">
        <v>0</v>
      </c>
      <c r="M372" s="10">
        <v>0.83</v>
      </c>
      <c r="N372" s="4" t="s">
        <v>64</v>
      </c>
      <c r="O372" s="4" t="s">
        <v>28</v>
      </c>
      <c r="P372" s="5">
        <v>13</v>
      </c>
      <c r="Q372" s="5">
        <v>9</v>
      </c>
      <c r="R372" s="4" t="str">
        <f>IF(global_freelancer_raw!$Q372 &lt; 7, "Short Duration", IF(global_freelancer_raw!$Q372 &lt;= 12, "Medium Duration", "Long Duration"))</f>
        <v>Medium Duration</v>
      </c>
      <c r="S372" s="47" t="str">
        <f>IF(global_freelancer_raw!$M372 &lt;= 50%, "POOR", IF(global_freelancer_raw!$M372 &lt;= 70%, "GOOD", "EXCELLENT"))</f>
        <v>EXCELLENT</v>
      </c>
    </row>
    <row r="373" spans="1:19" x14ac:dyDescent="0.3">
      <c r="A373" s="48" t="s">
        <v>813</v>
      </c>
      <c r="B373" s="7" t="s">
        <v>814</v>
      </c>
      <c r="C373" s="7" t="s">
        <v>91</v>
      </c>
      <c r="D373" s="8">
        <v>35</v>
      </c>
      <c r="E373" s="8" t="str" cm="1">
        <f t="array" ref="E373">INDEX(global_freelancer_raw!$C$2:$C$1001, MODE(MATCH(global_freelancer_raw!$C$2:$C$1001, global_freelancer_raw!$C$2:$C$1001, 0)))</f>
        <v>Male</v>
      </c>
      <c r="F373" s="7" t="s">
        <v>168</v>
      </c>
      <c r="G373" s="7" t="s">
        <v>68</v>
      </c>
      <c r="H373" s="7" t="s">
        <v>32</v>
      </c>
      <c r="I373" s="8">
        <v>12</v>
      </c>
      <c r="J373" s="64">
        <v>20</v>
      </c>
      <c r="K373" s="8">
        <v>4.0999999999999996</v>
      </c>
      <c r="L373" s="8" t="s">
        <v>2071</v>
      </c>
      <c r="M373" s="49">
        <v>0.94</v>
      </c>
      <c r="N373" s="7" t="s">
        <v>64</v>
      </c>
      <c r="O373" s="7" t="s">
        <v>55</v>
      </c>
      <c r="P373" s="8">
        <v>8</v>
      </c>
      <c r="Q373" s="8">
        <v>5</v>
      </c>
      <c r="R373" s="7" t="str">
        <f>IF(global_freelancer_raw!$Q373 &lt; 7, "Short Duration", IF(global_freelancer_raw!$Q373 &lt;= 12, "Medium Duration", "Long Duration"))</f>
        <v>Short Duration</v>
      </c>
      <c r="S373" s="50" t="str">
        <f>IF(global_freelancer_raw!$M373 &lt;= 50%, "POOR", IF(global_freelancer_raw!$M373 &lt;= 70%, "GOOD", "EXCELLENT"))</f>
        <v>EXCELLENT</v>
      </c>
    </row>
    <row r="374" spans="1:19" x14ac:dyDescent="0.3">
      <c r="A374" s="46" t="s">
        <v>815</v>
      </c>
      <c r="B374" s="4" t="s">
        <v>816</v>
      </c>
      <c r="C374" s="4" t="s">
        <v>91</v>
      </c>
      <c r="D374" s="5">
        <v>45</v>
      </c>
      <c r="E374" s="5" t="str" cm="1">
        <f t="array" ref="E374">INDEX(global_freelancer_raw!$C$2:$C$1001, MODE(MATCH(global_freelancer_raw!$C$2:$C$1001, global_freelancer_raw!$C$2:$C$1001, 0)))</f>
        <v>Male</v>
      </c>
      <c r="F374" s="4" t="s">
        <v>87</v>
      </c>
      <c r="G374" s="4" t="s">
        <v>88</v>
      </c>
      <c r="H374" s="4" t="s">
        <v>49</v>
      </c>
      <c r="I374" s="5">
        <v>19</v>
      </c>
      <c r="J374" s="63">
        <v>40</v>
      </c>
      <c r="K374" s="5">
        <v>2.2000000000000002</v>
      </c>
      <c r="L374" s="5" t="b">
        <v>1</v>
      </c>
      <c r="M374" s="10">
        <v>0.78</v>
      </c>
      <c r="N374" s="4" t="s">
        <v>44</v>
      </c>
      <c r="O374" s="4" t="s">
        <v>55</v>
      </c>
      <c r="P374" s="5">
        <v>10</v>
      </c>
      <c r="Q374" s="5">
        <v>14</v>
      </c>
      <c r="R374" s="4" t="str">
        <f>IF(global_freelancer_raw!$Q374 &lt; 7, "Short Duration", IF(global_freelancer_raw!$Q374 &lt;= 12, "Medium Duration", "Long Duration"))</f>
        <v>Long Duration</v>
      </c>
      <c r="S374" s="47" t="str">
        <f>IF(global_freelancer_raw!$M374 &lt;= 50%, "POOR", IF(global_freelancer_raw!$M374 &lt;= 70%, "GOOD", "EXCELLENT"))</f>
        <v>EXCELLENT</v>
      </c>
    </row>
    <row r="375" spans="1:19" x14ac:dyDescent="0.3">
      <c r="A375" s="48" t="s">
        <v>817</v>
      </c>
      <c r="B375" s="7" t="s">
        <v>818</v>
      </c>
      <c r="C375" s="7" t="s">
        <v>72</v>
      </c>
      <c r="D375" s="8">
        <v>39</v>
      </c>
      <c r="E375" s="8" t="str" cm="1">
        <f t="array" ref="E375">INDEX(global_freelancer_raw!$C$2:$C$1001, MODE(MATCH(global_freelancer_raw!$C$2:$C$1001, global_freelancer_raw!$C$2:$C$1001, 0)))</f>
        <v>Male</v>
      </c>
      <c r="F375" s="7" t="s">
        <v>41</v>
      </c>
      <c r="G375" s="7" t="s">
        <v>42</v>
      </c>
      <c r="H375" s="7" t="s">
        <v>49</v>
      </c>
      <c r="I375" s="8">
        <v>13</v>
      </c>
      <c r="J375" s="64">
        <v>30</v>
      </c>
      <c r="K375" s="8">
        <v>1.1000000000000001</v>
      </c>
      <c r="L375" s="8" t="b">
        <v>1</v>
      </c>
      <c r="M375" s="49">
        <v>0.79</v>
      </c>
      <c r="N375" s="7" t="s">
        <v>44</v>
      </c>
      <c r="O375" s="7" t="s">
        <v>22</v>
      </c>
      <c r="P375" s="8">
        <v>8</v>
      </c>
      <c r="Q375" s="8">
        <v>4</v>
      </c>
      <c r="R375" s="7" t="str">
        <f>IF(global_freelancer_raw!$Q375 &lt; 7, "Short Duration", IF(global_freelancer_raw!$Q375 &lt;= 12, "Medium Duration", "Long Duration"))</f>
        <v>Short Duration</v>
      </c>
      <c r="S375" s="50" t="str">
        <f>IF(global_freelancer_raw!$M375 &lt;= 50%, "POOR", IF(global_freelancer_raw!$M375 &lt;= 70%, "GOOD", "EXCELLENT"))</f>
        <v>EXCELLENT</v>
      </c>
    </row>
    <row r="376" spans="1:19" x14ac:dyDescent="0.3">
      <c r="A376" s="46" t="s">
        <v>819</v>
      </c>
      <c r="B376" s="4" t="s">
        <v>820</v>
      </c>
      <c r="C376" s="4" t="s">
        <v>91</v>
      </c>
      <c r="D376" s="5"/>
      <c r="E376" s="5" t="str" cm="1">
        <f t="array" ref="E376">INDEX(global_freelancer_raw!$C$2:$C$1001, MODE(MATCH(global_freelancer_raw!$C$2:$C$1001, global_freelancer_raw!$C$2:$C$1001, 0)))</f>
        <v>Male</v>
      </c>
      <c r="F376" s="4" t="s">
        <v>67</v>
      </c>
      <c r="G376" s="4" t="s">
        <v>68</v>
      </c>
      <c r="H376" s="4" t="s">
        <v>20</v>
      </c>
      <c r="I376" s="5" t="s">
        <v>2072</v>
      </c>
      <c r="J376" s="63">
        <v>50</v>
      </c>
      <c r="K376" s="5">
        <v>2.1</v>
      </c>
      <c r="L376" s="5" t="b">
        <v>1</v>
      </c>
      <c r="M376" s="10">
        <v>0.82</v>
      </c>
      <c r="N376" s="4" t="s">
        <v>44</v>
      </c>
      <c r="O376" s="4" t="s">
        <v>33</v>
      </c>
      <c r="P376" s="5">
        <v>1</v>
      </c>
      <c r="Q376" s="5">
        <v>1</v>
      </c>
      <c r="R376" s="4" t="str">
        <f>IF(global_freelancer_raw!$Q376 &lt; 7, "Short Duration", IF(global_freelancer_raw!$Q376 &lt;= 12, "Medium Duration", "Long Duration"))</f>
        <v>Short Duration</v>
      </c>
      <c r="S376" s="47" t="str">
        <f>IF(global_freelancer_raw!$M376 &lt;= 50%, "POOR", IF(global_freelancer_raw!$M376 &lt;= 70%, "GOOD", "EXCELLENT"))</f>
        <v>EXCELLENT</v>
      </c>
    </row>
    <row r="377" spans="1:19" x14ac:dyDescent="0.3">
      <c r="A377" s="48" t="s">
        <v>821</v>
      </c>
      <c r="B377" s="7" t="s">
        <v>822</v>
      </c>
      <c r="C377" s="7" t="s">
        <v>91</v>
      </c>
      <c r="D377" s="8">
        <v>24</v>
      </c>
      <c r="E377" s="8" t="str" cm="1">
        <f t="array" ref="E377">INDEX(global_freelancer_raw!$C$2:$C$1001, MODE(MATCH(global_freelancer_raw!$C$2:$C$1001, global_freelancer_raw!$C$2:$C$1001, 0)))</f>
        <v>Male</v>
      </c>
      <c r="F377" s="7" t="s">
        <v>31</v>
      </c>
      <c r="G377" s="7" t="s">
        <v>31</v>
      </c>
      <c r="H377" s="7" t="s">
        <v>73</v>
      </c>
      <c r="I377" s="8">
        <v>3</v>
      </c>
      <c r="J377" s="64">
        <v>30</v>
      </c>
      <c r="K377" s="8">
        <v>2.2999999999999998</v>
      </c>
      <c r="L377" s="8" t="b">
        <v>0</v>
      </c>
      <c r="M377" s="49">
        <v>0.66</v>
      </c>
      <c r="N377" s="7" t="s">
        <v>21</v>
      </c>
      <c r="O377" s="7" t="s">
        <v>33</v>
      </c>
      <c r="P377" s="8">
        <v>4</v>
      </c>
      <c r="Q377" s="8">
        <v>5</v>
      </c>
      <c r="R377" s="7" t="str">
        <f>IF(global_freelancer_raw!$Q377 &lt; 7, "Short Duration", IF(global_freelancer_raw!$Q377 &lt;= 12, "Medium Duration", "Long Duration"))</f>
        <v>Short Duration</v>
      </c>
      <c r="S377" s="50" t="str">
        <f>IF(global_freelancer_raw!$M377 &lt;= 50%, "POOR", IF(global_freelancer_raw!$M377 &lt;= 70%, "GOOD", "EXCELLENT"))</f>
        <v>GOOD</v>
      </c>
    </row>
    <row r="378" spans="1:19" x14ac:dyDescent="0.3">
      <c r="A378" s="46" t="s">
        <v>823</v>
      </c>
      <c r="B378" s="4" t="s">
        <v>824</v>
      </c>
      <c r="C378" s="4" t="s">
        <v>91</v>
      </c>
      <c r="D378" s="5">
        <v>50</v>
      </c>
      <c r="E378" s="5" t="str" cm="1">
        <f t="array" ref="E378">INDEX(global_freelancer_raw!$C$2:$C$1001, MODE(MATCH(global_freelancer_raw!$C$2:$C$1001, global_freelancer_raw!$C$2:$C$1001, 0)))</f>
        <v>Male</v>
      </c>
      <c r="F378" s="4" t="s">
        <v>25</v>
      </c>
      <c r="G378" s="4" t="s">
        <v>26</v>
      </c>
      <c r="H378" s="4" t="s">
        <v>32</v>
      </c>
      <c r="I378" s="5">
        <v>26</v>
      </c>
      <c r="J378" s="63">
        <v>52.461368653421637</v>
      </c>
      <c r="K378" s="5">
        <v>3.6</v>
      </c>
      <c r="L378" s="5" t="b">
        <v>1</v>
      </c>
      <c r="M378" s="10">
        <v>0.82</v>
      </c>
      <c r="N378" s="4" t="s">
        <v>44</v>
      </c>
      <c r="O378" s="4" t="s">
        <v>22</v>
      </c>
      <c r="P378" s="5">
        <v>11</v>
      </c>
      <c r="Q378" s="5">
        <v>9</v>
      </c>
      <c r="R378" s="4" t="str">
        <f>IF(global_freelancer_raw!$Q378 &lt; 7, "Short Duration", IF(global_freelancer_raw!$Q378 &lt;= 12, "Medium Duration", "Long Duration"))</f>
        <v>Medium Duration</v>
      </c>
      <c r="S378" s="47" t="str">
        <f>IF(global_freelancer_raw!$M378 &lt;= 50%, "POOR", IF(global_freelancer_raw!$M378 &lt;= 70%, "GOOD", "EXCELLENT"))</f>
        <v>EXCELLENT</v>
      </c>
    </row>
    <row r="379" spans="1:19" x14ac:dyDescent="0.3">
      <c r="A379" s="48" t="s">
        <v>825</v>
      </c>
      <c r="B379" s="7" t="s">
        <v>826</v>
      </c>
      <c r="C379" s="7" t="s">
        <v>72</v>
      </c>
      <c r="D379" s="8">
        <v>23</v>
      </c>
      <c r="E379" s="8" t="str" cm="1">
        <f t="array" ref="E379">INDEX(global_freelancer_raw!$C$2:$C$1001, MODE(MATCH(global_freelancer_raw!$C$2:$C$1001, global_freelancer_raw!$C$2:$C$1001, 0)))</f>
        <v>Male</v>
      </c>
      <c r="F379" s="7" t="s">
        <v>31</v>
      </c>
      <c r="G379" s="7" t="s">
        <v>31</v>
      </c>
      <c r="H379" s="7" t="s">
        <v>106</v>
      </c>
      <c r="I379" s="8">
        <v>4</v>
      </c>
      <c r="J379" s="64">
        <v>20</v>
      </c>
      <c r="K379" s="8">
        <v>4.7</v>
      </c>
      <c r="L379" s="8" t="b">
        <v>1</v>
      </c>
      <c r="M379" s="49">
        <v>0.84</v>
      </c>
      <c r="N379" s="7" t="s">
        <v>44</v>
      </c>
      <c r="O379" s="7" t="s">
        <v>33</v>
      </c>
      <c r="P379" s="8">
        <v>4</v>
      </c>
      <c r="Q379" s="8">
        <v>4</v>
      </c>
      <c r="R379" s="7" t="str">
        <f>IF(global_freelancer_raw!$Q379 &lt; 7, "Short Duration", IF(global_freelancer_raw!$Q379 &lt;= 12, "Medium Duration", "Long Duration"))</f>
        <v>Short Duration</v>
      </c>
      <c r="S379" s="50" t="str">
        <f>IF(global_freelancer_raw!$M379 &lt;= 50%, "POOR", IF(global_freelancer_raw!$M379 &lt;= 70%, "GOOD", "EXCELLENT"))</f>
        <v>EXCELLENT</v>
      </c>
    </row>
    <row r="380" spans="1:19" x14ac:dyDescent="0.3">
      <c r="A380" s="46" t="s">
        <v>827</v>
      </c>
      <c r="B380" s="4" t="s">
        <v>828</v>
      </c>
      <c r="C380" s="4" t="s">
        <v>91</v>
      </c>
      <c r="D380" s="5">
        <v>27</v>
      </c>
      <c r="E380" s="5" t="str" cm="1">
        <f t="array" ref="E380">INDEX(global_freelancer_raw!$C$2:$C$1001, MODE(MATCH(global_freelancer_raw!$C$2:$C$1001, global_freelancer_raw!$C$2:$C$1001, 0)))</f>
        <v>Male</v>
      </c>
      <c r="F380" s="4" t="s">
        <v>119</v>
      </c>
      <c r="G380" s="4" t="s">
        <v>26</v>
      </c>
      <c r="H380" s="4" t="s">
        <v>73</v>
      </c>
      <c r="I380" s="5">
        <v>8</v>
      </c>
      <c r="J380" s="63">
        <v>20</v>
      </c>
      <c r="K380" s="5">
        <v>4.8</v>
      </c>
      <c r="L380" s="5" t="b">
        <v>0</v>
      </c>
      <c r="M380" s="10">
        <v>0.81</v>
      </c>
      <c r="N380" s="4" t="s">
        <v>44</v>
      </c>
      <c r="O380" s="4" t="s">
        <v>28</v>
      </c>
      <c r="P380" s="5">
        <v>6</v>
      </c>
      <c r="Q380" s="5">
        <v>8</v>
      </c>
      <c r="R380" s="4" t="str">
        <f>IF(global_freelancer_raw!$Q380 &lt; 7, "Short Duration", IF(global_freelancer_raw!$Q380 &lt;= 12, "Medium Duration", "Long Duration"))</f>
        <v>Medium Duration</v>
      </c>
      <c r="S380" s="47" t="str">
        <f>IF(global_freelancer_raw!$M380 &lt;= 50%, "POOR", IF(global_freelancer_raw!$M380 &lt;= 70%, "GOOD", "EXCELLENT"))</f>
        <v>EXCELLENT</v>
      </c>
    </row>
    <row r="381" spans="1:19" x14ac:dyDescent="0.3">
      <c r="A381" s="48" t="s">
        <v>829</v>
      </c>
      <c r="B381" s="7" t="s">
        <v>830</v>
      </c>
      <c r="C381" s="7" t="s">
        <v>91</v>
      </c>
      <c r="D381" s="8">
        <v>58</v>
      </c>
      <c r="E381" s="8" t="str" cm="1">
        <f t="array" ref="E381">INDEX(global_freelancer_raw!$C$2:$C$1001, MODE(MATCH(global_freelancer_raw!$C$2:$C$1001, global_freelancer_raw!$C$2:$C$1001, 0)))</f>
        <v>Male</v>
      </c>
      <c r="F381" s="7" t="s">
        <v>144</v>
      </c>
      <c r="G381" s="7" t="s">
        <v>145</v>
      </c>
      <c r="H381" s="7" t="s">
        <v>43</v>
      </c>
      <c r="I381" s="8">
        <v>10</v>
      </c>
      <c r="J381" s="64">
        <v>75</v>
      </c>
      <c r="K381" s="8">
        <v>4.2</v>
      </c>
      <c r="L381" s="8" t="b">
        <v>0</v>
      </c>
      <c r="M381" s="49">
        <v>0.71</v>
      </c>
      <c r="N381" s="7" t="s">
        <v>44</v>
      </c>
      <c r="O381" s="7" t="s">
        <v>55</v>
      </c>
      <c r="P381" s="8">
        <v>7</v>
      </c>
      <c r="Q381" s="8">
        <v>5</v>
      </c>
      <c r="R381" s="7" t="str">
        <f>IF(global_freelancer_raw!$Q381 &lt; 7, "Short Duration", IF(global_freelancer_raw!$Q381 &lt;= 12, "Medium Duration", "Long Duration"))</f>
        <v>Short Duration</v>
      </c>
      <c r="S381" s="50" t="str">
        <f>IF(global_freelancer_raw!$M381 &lt;= 50%, "POOR", IF(global_freelancer_raw!$M381 &lt;= 70%, "GOOD", "EXCELLENT"))</f>
        <v>EXCELLENT</v>
      </c>
    </row>
    <row r="382" spans="1:19" x14ac:dyDescent="0.3">
      <c r="A382" s="46" t="s">
        <v>831</v>
      </c>
      <c r="B382" s="4" t="s">
        <v>832</v>
      </c>
      <c r="C382" s="4" t="s">
        <v>91</v>
      </c>
      <c r="D382" s="5">
        <v>37</v>
      </c>
      <c r="E382" s="5" t="str" cm="1">
        <f t="array" ref="E382">INDEX(global_freelancer_raw!$C$2:$C$1001, MODE(MATCH(global_freelancer_raw!$C$2:$C$1001, global_freelancer_raw!$C$2:$C$1001, 0)))</f>
        <v>Male</v>
      </c>
      <c r="F382" s="4" t="s">
        <v>18</v>
      </c>
      <c r="G382" s="4" t="s">
        <v>19</v>
      </c>
      <c r="H382" s="4" t="s">
        <v>106</v>
      </c>
      <c r="I382" s="5">
        <v>5</v>
      </c>
      <c r="J382" s="63">
        <v>52.461368653421637</v>
      </c>
      <c r="K382" s="5">
        <v>4.8</v>
      </c>
      <c r="L382" s="5" t="b">
        <v>1</v>
      </c>
      <c r="M382" s="10">
        <v>0.61</v>
      </c>
      <c r="N382" s="4" t="s">
        <v>60</v>
      </c>
      <c r="O382" s="4" t="s">
        <v>22</v>
      </c>
      <c r="P382" s="5">
        <v>2</v>
      </c>
      <c r="Q382" s="5">
        <v>1</v>
      </c>
      <c r="R382" s="4" t="str">
        <f>IF(global_freelancer_raw!$Q382 &lt; 7, "Short Duration", IF(global_freelancer_raw!$Q382 &lt;= 12, "Medium Duration", "Long Duration"))</f>
        <v>Short Duration</v>
      </c>
      <c r="S382" s="47" t="str">
        <f>IF(global_freelancer_raw!$M382 &lt;= 50%, "POOR", IF(global_freelancer_raw!$M382 &lt;= 70%, "GOOD", "EXCELLENT"))</f>
        <v>GOOD</v>
      </c>
    </row>
    <row r="383" spans="1:19" x14ac:dyDescent="0.3">
      <c r="A383" s="48" t="s">
        <v>833</v>
      </c>
      <c r="B383" s="7" t="s">
        <v>834</v>
      </c>
      <c r="C383" s="7" t="s">
        <v>91</v>
      </c>
      <c r="D383" s="8">
        <v>39</v>
      </c>
      <c r="E383" s="8" t="str" cm="1">
        <f t="array" ref="E383">INDEX(global_freelancer_raw!$C$2:$C$1001, MODE(MATCH(global_freelancer_raw!$C$2:$C$1001, global_freelancer_raw!$C$2:$C$1001, 0)))</f>
        <v>Male</v>
      </c>
      <c r="F383" s="7" t="s">
        <v>179</v>
      </c>
      <c r="G383" s="7" t="s">
        <v>68</v>
      </c>
      <c r="H383" s="7" t="s">
        <v>20</v>
      </c>
      <c r="I383" s="8">
        <v>18</v>
      </c>
      <c r="J383" s="64">
        <v>75</v>
      </c>
      <c r="K383" s="8">
        <v>4</v>
      </c>
      <c r="L383" s="8" t="b">
        <v>1</v>
      </c>
      <c r="M383" s="49">
        <v>0.66</v>
      </c>
      <c r="N383" s="7" t="s">
        <v>21</v>
      </c>
      <c r="O383" s="7" t="s">
        <v>22</v>
      </c>
      <c r="P383" s="8">
        <v>10</v>
      </c>
      <c r="Q383" s="8">
        <v>8</v>
      </c>
      <c r="R383" s="7" t="str">
        <f>IF(global_freelancer_raw!$Q383 &lt; 7, "Short Duration", IF(global_freelancer_raw!$Q383 &lt;= 12, "Medium Duration", "Long Duration"))</f>
        <v>Medium Duration</v>
      </c>
      <c r="S383" s="50" t="str">
        <f>IF(global_freelancer_raw!$M383 &lt;= 50%, "POOR", IF(global_freelancer_raw!$M383 &lt;= 70%, "GOOD", "EXCELLENT"))</f>
        <v>GOOD</v>
      </c>
    </row>
    <row r="384" spans="1:19" x14ac:dyDescent="0.3">
      <c r="A384" s="46" t="s">
        <v>835</v>
      </c>
      <c r="B384" s="4" t="s">
        <v>836</v>
      </c>
      <c r="C384" s="4" t="s">
        <v>72</v>
      </c>
      <c r="D384" s="5">
        <v>46</v>
      </c>
      <c r="E384" s="5" t="str" cm="1">
        <f t="array" ref="E384">INDEX(global_freelancer_raw!$C$2:$C$1001, MODE(MATCH(global_freelancer_raw!$C$2:$C$1001, global_freelancer_raw!$C$2:$C$1001, 0)))</f>
        <v>Male</v>
      </c>
      <c r="F384" s="4" t="s">
        <v>130</v>
      </c>
      <c r="G384" s="4" t="s">
        <v>131</v>
      </c>
      <c r="H384" s="4" t="s">
        <v>49</v>
      </c>
      <c r="I384" s="5">
        <v>10</v>
      </c>
      <c r="J384" s="63">
        <v>20</v>
      </c>
      <c r="K384" s="5">
        <v>2.5</v>
      </c>
      <c r="L384" s="5" t="b">
        <v>1</v>
      </c>
      <c r="M384" s="10">
        <v>0.97</v>
      </c>
      <c r="N384" s="4" t="s">
        <v>64</v>
      </c>
      <c r="O384" s="4" t="s">
        <v>33</v>
      </c>
      <c r="P384" s="5">
        <v>13</v>
      </c>
      <c r="Q384" s="5">
        <v>2</v>
      </c>
      <c r="R384" s="4" t="str">
        <f>IF(global_freelancer_raw!$Q384 &lt; 7, "Short Duration", IF(global_freelancer_raw!$Q384 &lt;= 12, "Medium Duration", "Long Duration"))</f>
        <v>Short Duration</v>
      </c>
      <c r="S384" s="47" t="str">
        <f>IF(global_freelancer_raw!$M384 &lt;= 50%, "POOR", IF(global_freelancer_raw!$M384 &lt;= 70%, "GOOD", "EXCELLENT"))</f>
        <v>EXCELLENT</v>
      </c>
    </row>
    <row r="385" spans="1:19" x14ac:dyDescent="0.3">
      <c r="A385" s="48" t="s">
        <v>837</v>
      </c>
      <c r="B385" s="7" t="s">
        <v>838</v>
      </c>
      <c r="C385" s="7" t="s">
        <v>72</v>
      </c>
      <c r="D385" s="8"/>
      <c r="E385" s="8" t="str" cm="1">
        <f t="array" ref="E385">INDEX(global_freelancer_raw!$C$2:$C$1001, MODE(MATCH(global_freelancer_raw!$C$2:$C$1001, global_freelancer_raw!$C$2:$C$1001, 0)))</f>
        <v>Male</v>
      </c>
      <c r="F385" s="7" t="s">
        <v>63</v>
      </c>
      <c r="G385" s="7" t="s">
        <v>26</v>
      </c>
      <c r="H385" s="7" t="s">
        <v>69</v>
      </c>
      <c r="I385" s="8">
        <v>0</v>
      </c>
      <c r="J385" s="64">
        <v>20</v>
      </c>
      <c r="K385" s="8">
        <v>4.8</v>
      </c>
      <c r="L385" s="8" t="b">
        <v>0</v>
      </c>
      <c r="M385" s="49">
        <v>0.74</v>
      </c>
      <c r="N385" s="7" t="s">
        <v>44</v>
      </c>
      <c r="O385" s="7" t="s">
        <v>22</v>
      </c>
      <c r="P385" s="8">
        <v>2</v>
      </c>
      <c r="Q385" s="8">
        <v>1</v>
      </c>
      <c r="R385" s="7" t="str">
        <f>IF(global_freelancer_raw!$Q385 &lt; 7, "Short Duration", IF(global_freelancer_raw!$Q385 &lt;= 12, "Medium Duration", "Long Duration"))</f>
        <v>Short Duration</v>
      </c>
      <c r="S385" s="50" t="str">
        <f>IF(global_freelancer_raw!$M385 &lt;= 50%, "POOR", IF(global_freelancer_raw!$M385 &lt;= 70%, "GOOD", "EXCELLENT"))</f>
        <v>EXCELLENT</v>
      </c>
    </row>
    <row r="386" spans="1:19" x14ac:dyDescent="0.3">
      <c r="A386" s="46" t="s">
        <v>839</v>
      </c>
      <c r="B386" s="4" t="s">
        <v>840</v>
      </c>
      <c r="C386" s="4" t="s">
        <v>72</v>
      </c>
      <c r="D386" s="5">
        <v>39</v>
      </c>
      <c r="E386" s="5" t="str" cm="1">
        <f t="array" ref="E386">INDEX(global_freelancer_raw!$C$2:$C$1001, MODE(MATCH(global_freelancer_raw!$C$2:$C$1001, global_freelancer_raw!$C$2:$C$1001, 0)))</f>
        <v>Male</v>
      </c>
      <c r="F386" s="4" t="s">
        <v>168</v>
      </c>
      <c r="G386" s="4" t="s">
        <v>68</v>
      </c>
      <c r="H386" s="4" t="s">
        <v>20</v>
      </c>
      <c r="I386" s="5">
        <v>21</v>
      </c>
      <c r="J386" s="63">
        <v>30</v>
      </c>
      <c r="K386" s="5">
        <v>4.7</v>
      </c>
      <c r="L386" s="5" t="b">
        <v>0</v>
      </c>
      <c r="M386" s="10">
        <v>0.61</v>
      </c>
      <c r="N386" s="4" t="s">
        <v>60</v>
      </c>
      <c r="O386" s="4" t="s">
        <v>28</v>
      </c>
      <c r="P386" s="5">
        <v>15</v>
      </c>
      <c r="Q386" s="5">
        <v>6</v>
      </c>
      <c r="R386" s="4" t="str">
        <f>IF(global_freelancer_raw!$Q386 &lt; 7, "Short Duration", IF(global_freelancer_raw!$Q386 &lt;= 12, "Medium Duration", "Long Duration"))</f>
        <v>Short Duration</v>
      </c>
      <c r="S386" s="47" t="str">
        <f>IF(global_freelancer_raw!$M386 &lt;= 50%, "POOR", IF(global_freelancer_raw!$M386 &lt;= 70%, "GOOD", "EXCELLENT"))</f>
        <v>GOOD</v>
      </c>
    </row>
    <row r="387" spans="1:19" x14ac:dyDescent="0.3">
      <c r="A387" s="48" t="s">
        <v>841</v>
      </c>
      <c r="B387" s="7" t="s">
        <v>842</v>
      </c>
      <c r="C387" s="7" t="s">
        <v>91</v>
      </c>
      <c r="D387" s="8">
        <v>59</v>
      </c>
      <c r="E387" s="8" t="str" cm="1">
        <f t="array" ref="E387">INDEX(global_freelancer_raw!$C$2:$C$1001, MODE(MATCH(global_freelancer_raw!$C$2:$C$1001, global_freelancer_raw!$C$2:$C$1001, 0)))</f>
        <v>Male</v>
      </c>
      <c r="F387" s="7" t="s">
        <v>130</v>
      </c>
      <c r="G387" s="7" t="s">
        <v>131</v>
      </c>
      <c r="H387" s="7" t="s">
        <v>20</v>
      </c>
      <c r="I387" s="8">
        <v>25</v>
      </c>
      <c r="J387" s="64">
        <v>20</v>
      </c>
      <c r="K387" s="8">
        <v>4</v>
      </c>
      <c r="L387" s="8" t="b">
        <v>0</v>
      </c>
      <c r="M387" s="49">
        <v>0.9</v>
      </c>
      <c r="N387" s="7" t="s">
        <v>60</v>
      </c>
      <c r="O387" s="7" t="s">
        <v>33</v>
      </c>
      <c r="P387" s="8">
        <v>15</v>
      </c>
      <c r="Q387" s="8">
        <v>9</v>
      </c>
      <c r="R387" s="7" t="str">
        <f>IF(global_freelancer_raw!$Q387 &lt; 7, "Short Duration", IF(global_freelancer_raw!$Q387 &lt;= 12, "Medium Duration", "Long Duration"))</f>
        <v>Medium Duration</v>
      </c>
      <c r="S387" s="50" t="str">
        <f>IF(global_freelancer_raw!$M387 &lt;= 50%, "POOR", IF(global_freelancer_raw!$M387 &lt;= 70%, "GOOD", "EXCELLENT"))</f>
        <v>EXCELLENT</v>
      </c>
    </row>
    <row r="388" spans="1:19" x14ac:dyDescent="0.3">
      <c r="A388" s="46" t="s">
        <v>843</v>
      </c>
      <c r="B388" s="4" t="s">
        <v>844</v>
      </c>
      <c r="C388" s="4" t="s">
        <v>91</v>
      </c>
      <c r="D388" s="5">
        <v>21</v>
      </c>
      <c r="E388" s="5" t="str" cm="1">
        <f t="array" ref="E388">INDEX(global_freelancer_raw!$C$2:$C$1001, MODE(MATCH(global_freelancer_raw!$C$2:$C$1001, global_freelancer_raw!$C$2:$C$1001, 0)))</f>
        <v>Male</v>
      </c>
      <c r="F388" s="4" t="s">
        <v>41</v>
      </c>
      <c r="G388" s="4" t="s">
        <v>42</v>
      </c>
      <c r="H388" s="4" t="s">
        <v>84</v>
      </c>
      <c r="I388" s="5">
        <v>0</v>
      </c>
      <c r="J388" s="63">
        <v>40</v>
      </c>
      <c r="K388" s="5">
        <v>4.0999999999999996</v>
      </c>
      <c r="L388" s="5" t="b">
        <v>1</v>
      </c>
      <c r="M388" s="10">
        <v>0.97</v>
      </c>
      <c r="N388" s="4" t="s">
        <v>60</v>
      </c>
      <c r="O388" s="4" t="s">
        <v>33</v>
      </c>
      <c r="P388" s="5">
        <v>4</v>
      </c>
      <c r="Q388" s="5">
        <v>1</v>
      </c>
      <c r="R388" s="4" t="str">
        <f>IF(global_freelancer_raw!$Q388 &lt; 7, "Short Duration", IF(global_freelancer_raw!$Q388 &lt;= 12, "Medium Duration", "Long Duration"))</f>
        <v>Short Duration</v>
      </c>
      <c r="S388" s="47" t="str">
        <f>IF(global_freelancer_raw!$M388 &lt;= 50%, "POOR", IF(global_freelancer_raw!$M388 &lt;= 70%, "GOOD", "EXCELLENT"))</f>
        <v>EXCELLENT</v>
      </c>
    </row>
    <row r="389" spans="1:19" x14ac:dyDescent="0.3">
      <c r="A389" s="48" t="s">
        <v>845</v>
      </c>
      <c r="B389" s="7" t="s">
        <v>846</v>
      </c>
      <c r="C389" s="7" t="s">
        <v>72</v>
      </c>
      <c r="D389" s="8">
        <v>23</v>
      </c>
      <c r="E389" s="8" t="str" cm="1">
        <f t="array" ref="E389">INDEX(global_freelancer_raw!$C$2:$C$1001, MODE(MATCH(global_freelancer_raw!$C$2:$C$1001, global_freelancer_raw!$C$2:$C$1001, 0)))</f>
        <v>Male</v>
      </c>
      <c r="F389" s="7" t="s">
        <v>119</v>
      </c>
      <c r="G389" s="7" t="s">
        <v>26</v>
      </c>
      <c r="H389" s="7" t="s">
        <v>84</v>
      </c>
      <c r="I389" s="8">
        <v>5</v>
      </c>
      <c r="J389" s="64">
        <v>100</v>
      </c>
      <c r="K389" s="8">
        <v>3.2</v>
      </c>
      <c r="L389" s="8" t="b">
        <v>1</v>
      </c>
      <c r="M389" s="49">
        <v>0.79</v>
      </c>
      <c r="N389" s="7" t="s">
        <v>64</v>
      </c>
      <c r="O389" s="7" t="s">
        <v>33</v>
      </c>
      <c r="P389" s="8">
        <v>5</v>
      </c>
      <c r="Q389" s="8">
        <v>5</v>
      </c>
      <c r="R389" s="7" t="str">
        <f>IF(global_freelancer_raw!$Q389 &lt; 7, "Short Duration", IF(global_freelancer_raw!$Q389 &lt;= 12, "Medium Duration", "Long Duration"))</f>
        <v>Short Duration</v>
      </c>
      <c r="S389" s="50" t="str">
        <f>IF(global_freelancer_raw!$M389 &lt;= 50%, "POOR", IF(global_freelancer_raw!$M389 &lt;= 70%, "GOOD", "EXCELLENT"))</f>
        <v>EXCELLENT</v>
      </c>
    </row>
    <row r="390" spans="1:19" x14ac:dyDescent="0.3">
      <c r="A390" s="46" t="s">
        <v>847</v>
      </c>
      <c r="B390" s="4" t="s">
        <v>848</v>
      </c>
      <c r="C390" s="4" t="s">
        <v>91</v>
      </c>
      <c r="D390" s="5">
        <v>27</v>
      </c>
      <c r="E390" s="5" t="str" cm="1">
        <f t="array" ref="E390">INDEX(global_freelancer_raw!$C$2:$C$1001, MODE(MATCH(global_freelancer_raw!$C$2:$C$1001, global_freelancer_raw!$C$2:$C$1001, 0)))</f>
        <v>Male</v>
      </c>
      <c r="F390" s="4" t="s">
        <v>130</v>
      </c>
      <c r="G390" s="4" t="s">
        <v>131</v>
      </c>
      <c r="H390" s="4" t="s">
        <v>36</v>
      </c>
      <c r="I390" s="5">
        <v>1</v>
      </c>
      <c r="J390" s="63">
        <v>20</v>
      </c>
      <c r="K390" s="5">
        <v>4.3</v>
      </c>
      <c r="L390" s="5" t="b">
        <v>0</v>
      </c>
      <c r="M390" s="10">
        <v>0.76</v>
      </c>
      <c r="N390" s="4" t="s">
        <v>44</v>
      </c>
      <c r="O390" s="4" t="s">
        <v>33</v>
      </c>
      <c r="P390" s="5">
        <v>4</v>
      </c>
      <c r="Q390" s="5">
        <v>3</v>
      </c>
      <c r="R390" s="4" t="str">
        <f>IF(global_freelancer_raw!$Q390 &lt; 7, "Short Duration", IF(global_freelancer_raw!$Q390 &lt;= 12, "Medium Duration", "Long Duration"))</f>
        <v>Short Duration</v>
      </c>
      <c r="S390" s="47" t="str">
        <f>IF(global_freelancer_raw!$M390 &lt;= 50%, "POOR", IF(global_freelancer_raw!$M390 &lt;= 70%, "GOOD", "EXCELLENT"))</f>
        <v>EXCELLENT</v>
      </c>
    </row>
    <row r="391" spans="1:19" x14ac:dyDescent="0.3">
      <c r="A391" s="48" t="s">
        <v>849</v>
      </c>
      <c r="B391" s="7" t="s">
        <v>850</v>
      </c>
      <c r="C391" s="7" t="s">
        <v>91</v>
      </c>
      <c r="D391" s="8">
        <v>27</v>
      </c>
      <c r="E391" s="8" t="str" cm="1">
        <f t="array" ref="E391">INDEX(global_freelancer_raw!$C$2:$C$1001, MODE(MATCH(global_freelancer_raw!$C$2:$C$1001, global_freelancer_raw!$C$2:$C$1001, 0)))</f>
        <v>Male</v>
      </c>
      <c r="F391" s="7" t="s">
        <v>164</v>
      </c>
      <c r="G391" s="7" t="s">
        <v>165</v>
      </c>
      <c r="H391" s="7" t="s">
        <v>73</v>
      </c>
      <c r="I391" s="8">
        <v>4</v>
      </c>
      <c r="J391" s="64">
        <v>40</v>
      </c>
      <c r="K391" s="8">
        <v>4.4000000000000004</v>
      </c>
      <c r="L391" s="8" t="b">
        <v>0</v>
      </c>
      <c r="M391" s="49">
        <v>0.92</v>
      </c>
      <c r="N391" s="7" t="s">
        <v>21</v>
      </c>
      <c r="O391" s="7" t="s">
        <v>28</v>
      </c>
      <c r="P391" s="8">
        <v>4</v>
      </c>
      <c r="Q391" s="8">
        <v>4</v>
      </c>
      <c r="R391" s="7" t="str">
        <f>IF(global_freelancer_raw!$Q391 &lt; 7, "Short Duration", IF(global_freelancer_raw!$Q391 &lt;= 12, "Medium Duration", "Long Duration"))</f>
        <v>Short Duration</v>
      </c>
      <c r="S391" s="50" t="str">
        <f>IF(global_freelancer_raw!$M391 &lt;= 50%, "POOR", IF(global_freelancer_raw!$M391 &lt;= 70%, "GOOD", "EXCELLENT"))</f>
        <v>EXCELLENT</v>
      </c>
    </row>
    <row r="392" spans="1:19" x14ac:dyDescent="0.3">
      <c r="A392" s="46" t="s">
        <v>851</v>
      </c>
      <c r="B392" s="4" t="s">
        <v>852</v>
      </c>
      <c r="C392" s="4" t="s">
        <v>72</v>
      </c>
      <c r="D392" s="5">
        <v>48</v>
      </c>
      <c r="E392" s="5" t="str" cm="1">
        <f t="array" ref="E392">INDEX(global_freelancer_raw!$C$2:$C$1001, MODE(MATCH(global_freelancer_raw!$C$2:$C$1001, global_freelancer_raw!$C$2:$C$1001, 0)))</f>
        <v>Male</v>
      </c>
      <c r="F392" s="4" t="s">
        <v>144</v>
      </c>
      <c r="G392" s="4" t="s">
        <v>145</v>
      </c>
      <c r="H392" s="4" t="s">
        <v>49</v>
      </c>
      <c r="I392" s="5">
        <v>21</v>
      </c>
      <c r="J392" s="63">
        <v>40</v>
      </c>
      <c r="K392" s="5">
        <v>2.2999999999999998</v>
      </c>
      <c r="L392" s="5" t="b">
        <v>0</v>
      </c>
      <c r="M392" s="10">
        <v>0.79</v>
      </c>
      <c r="N392" s="4" t="s">
        <v>21</v>
      </c>
      <c r="O392" s="4" t="s">
        <v>33</v>
      </c>
      <c r="P392" s="5">
        <v>14</v>
      </c>
      <c r="Q392" s="5">
        <v>10</v>
      </c>
      <c r="R392" s="4" t="str">
        <f>IF(global_freelancer_raw!$Q392 &lt; 7, "Short Duration", IF(global_freelancer_raw!$Q392 &lt;= 12, "Medium Duration", "Long Duration"))</f>
        <v>Medium Duration</v>
      </c>
      <c r="S392" s="47" t="str">
        <f>IF(global_freelancer_raw!$M392 &lt;= 50%, "POOR", IF(global_freelancer_raw!$M392 &lt;= 70%, "GOOD", "EXCELLENT"))</f>
        <v>EXCELLENT</v>
      </c>
    </row>
    <row r="393" spans="1:19" x14ac:dyDescent="0.3">
      <c r="A393" s="48" t="s">
        <v>853</v>
      </c>
      <c r="B393" s="7" t="s">
        <v>854</v>
      </c>
      <c r="C393" s="7" t="s">
        <v>91</v>
      </c>
      <c r="D393" s="8">
        <v>21</v>
      </c>
      <c r="E393" s="8" t="str" cm="1">
        <f t="array" ref="E393">INDEX(global_freelancer_raw!$C$2:$C$1001, MODE(MATCH(global_freelancer_raw!$C$2:$C$1001, global_freelancer_raw!$C$2:$C$1001, 0)))</f>
        <v>Male</v>
      </c>
      <c r="F393" s="7" t="s">
        <v>144</v>
      </c>
      <c r="G393" s="7" t="s">
        <v>145</v>
      </c>
      <c r="H393" s="7" t="s">
        <v>43</v>
      </c>
      <c r="I393" s="8">
        <v>1</v>
      </c>
      <c r="J393" s="64">
        <v>20</v>
      </c>
      <c r="K393" s="8">
        <v>2.4</v>
      </c>
      <c r="L393" s="8" t="b">
        <v>1</v>
      </c>
      <c r="M393" s="49">
        <v>0.66</v>
      </c>
      <c r="N393" s="7" t="s">
        <v>60</v>
      </c>
      <c r="O393" s="7" t="s">
        <v>22</v>
      </c>
      <c r="P393" s="8">
        <v>4</v>
      </c>
      <c r="Q393" s="8">
        <v>4</v>
      </c>
      <c r="R393" s="7" t="str">
        <f>IF(global_freelancer_raw!$Q393 &lt; 7, "Short Duration", IF(global_freelancer_raw!$Q393 &lt;= 12, "Medium Duration", "Long Duration"))</f>
        <v>Short Duration</v>
      </c>
      <c r="S393" s="50" t="str">
        <f>IF(global_freelancer_raw!$M393 &lt;= 50%, "POOR", IF(global_freelancer_raw!$M393 &lt;= 70%, "GOOD", "EXCELLENT"))</f>
        <v>GOOD</v>
      </c>
    </row>
    <row r="394" spans="1:19" x14ac:dyDescent="0.3">
      <c r="A394" s="46" t="s">
        <v>855</v>
      </c>
      <c r="B394" s="4" t="s">
        <v>856</v>
      </c>
      <c r="C394" s="4" t="s">
        <v>91</v>
      </c>
      <c r="D394" s="5">
        <v>37</v>
      </c>
      <c r="E394" s="5" t="str" cm="1">
        <f t="array" ref="E394">INDEX(global_freelancer_raw!$C$2:$C$1001, MODE(MATCH(global_freelancer_raw!$C$2:$C$1001, global_freelancer_raw!$C$2:$C$1001, 0)))</f>
        <v>Male</v>
      </c>
      <c r="F394" s="4" t="s">
        <v>18</v>
      </c>
      <c r="G394" s="4" t="s">
        <v>19</v>
      </c>
      <c r="H394" s="4" t="s">
        <v>84</v>
      </c>
      <c r="I394" s="5" t="s">
        <v>2072</v>
      </c>
      <c r="J394" s="63">
        <v>50</v>
      </c>
      <c r="K394" s="5">
        <v>4.5999999999999996</v>
      </c>
      <c r="L394" s="5" t="b">
        <v>0</v>
      </c>
      <c r="M394" s="10">
        <v>0.83</v>
      </c>
      <c r="N394" s="4" t="s">
        <v>64</v>
      </c>
      <c r="O394" s="4" t="s">
        <v>28</v>
      </c>
      <c r="P394" s="5">
        <v>1</v>
      </c>
      <c r="Q394" s="5">
        <v>1</v>
      </c>
      <c r="R394" s="4" t="str">
        <f>IF(global_freelancer_raw!$Q394 &lt; 7, "Short Duration", IF(global_freelancer_raw!$Q394 &lt;= 12, "Medium Duration", "Long Duration"))</f>
        <v>Short Duration</v>
      </c>
      <c r="S394" s="47" t="str">
        <f>IF(global_freelancer_raw!$M394 &lt;= 50%, "POOR", IF(global_freelancer_raw!$M394 &lt;= 70%, "GOOD", "EXCELLENT"))</f>
        <v>EXCELLENT</v>
      </c>
    </row>
    <row r="395" spans="1:19" x14ac:dyDescent="0.3">
      <c r="A395" s="48" t="s">
        <v>857</v>
      </c>
      <c r="B395" s="7" t="s">
        <v>858</v>
      </c>
      <c r="C395" s="7" t="s">
        <v>72</v>
      </c>
      <c r="D395" s="8">
        <v>31</v>
      </c>
      <c r="E395" s="8" t="str" cm="1">
        <f t="array" ref="E395">INDEX(global_freelancer_raw!$C$2:$C$1001, MODE(MATCH(global_freelancer_raw!$C$2:$C$1001, global_freelancer_raw!$C$2:$C$1001, 0)))</f>
        <v>Male</v>
      </c>
      <c r="F395" s="7" t="s">
        <v>31</v>
      </c>
      <c r="G395" s="7" t="s">
        <v>31</v>
      </c>
      <c r="H395" s="7" t="s">
        <v>69</v>
      </c>
      <c r="I395" s="8">
        <v>10</v>
      </c>
      <c r="J395" s="64">
        <v>50</v>
      </c>
      <c r="K395" s="8">
        <v>0</v>
      </c>
      <c r="L395" s="8" t="b">
        <v>0</v>
      </c>
      <c r="M395" s="49">
        <v>0.79</v>
      </c>
      <c r="N395" s="7" t="s">
        <v>64</v>
      </c>
      <c r="O395" s="7" t="s">
        <v>55</v>
      </c>
      <c r="P395" s="8">
        <v>10</v>
      </c>
      <c r="Q395" s="8">
        <v>4</v>
      </c>
      <c r="R395" s="7" t="str">
        <f>IF(global_freelancer_raw!$Q395 &lt; 7, "Short Duration", IF(global_freelancer_raw!$Q395 &lt;= 12, "Medium Duration", "Long Duration"))</f>
        <v>Short Duration</v>
      </c>
      <c r="S395" s="50" t="str">
        <f>IF(global_freelancer_raw!$M395 &lt;= 50%, "POOR", IF(global_freelancer_raw!$M395 &lt;= 70%, "GOOD", "EXCELLENT"))</f>
        <v>EXCELLENT</v>
      </c>
    </row>
    <row r="396" spans="1:19" x14ac:dyDescent="0.3">
      <c r="A396" s="46" t="s">
        <v>859</v>
      </c>
      <c r="B396" s="4" t="s">
        <v>860</v>
      </c>
      <c r="C396" s="4" t="s">
        <v>72</v>
      </c>
      <c r="D396" s="5">
        <v>41</v>
      </c>
      <c r="E396" s="5" t="str" cm="1">
        <f t="array" ref="E396">INDEX(global_freelancer_raw!$C$2:$C$1001, MODE(MATCH(global_freelancer_raw!$C$2:$C$1001, global_freelancer_raw!$C$2:$C$1001, 0)))</f>
        <v>Male</v>
      </c>
      <c r="F396" s="4" t="s">
        <v>130</v>
      </c>
      <c r="G396" s="4" t="s">
        <v>131</v>
      </c>
      <c r="H396" s="4" t="s">
        <v>20</v>
      </c>
      <c r="I396" s="5">
        <v>21</v>
      </c>
      <c r="J396" s="63">
        <v>52.461368653421637</v>
      </c>
      <c r="K396" s="5">
        <v>0</v>
      </c>
      <c r="L396" s="5" t="b">
        <v>1</v>
      </c>
      <c r="M396" s="10">
        <v>0.79</v>
      </c>
      <c r="N396" s="4" t="s">
        <v>64</v>
      </c>
      <c r="O396" s="4" t="s">
        <v>55</v>
      </c>
      <c r="P396" s="5">
        <v>10</v>
      </c>
      <c r="Q396" s="5">
        <v>9</v>
      </c>
      <c r="R396" s="4" t="str">
        <f>IF(global_freelancer_raw!$Q396 &lt; 7, "Short Duration", IF(global_freelancer_raw!$Q396 &lt;= 12, "Medium Duration", "Long Duration"))</f>
        <v>Medium Duration</v>
      </c>
      <c r="S396" s="47" t="str">
        <f>IF(global_freelancer_raw!$M396 &lt;= 50%, "POOR", IF(global_freelancer_raw!$M396 &lt;= 70%, "GOOD", "EXCELLENT"))</f>
        <v>EXCELLENT</v>
      </c>
    </row>
    <row r="397" spans="1:19" x14ac:dyDescent="0.3">
      <c r="A397" s="48" t="s">
        <v>861</v>
      </c>
      <c r="B397" s="7" t="s">
        <v>862</v>
      </c>
      <c r="C397" s="7" t="s">
        <v>91</v>
      </c>
      <c r="D397" s="8">
        <v>31</v>
      </c>
      <c r="E397" s="8" t="str" cm="1">
        <f t="array" ref="E397">INDEX(global_freelancer_raw!$C$2:$C$1001, MODE(MATCH(global_freelancer_raw!$C$2:$C$1001, global_freelancer_raw!$C$2:$C$1001, 0)))</f>
        <v>Male</v>
      </c>
      <c r="F397" s="7" t="s">
        <v>115</v>
      </c>
      <c r="G397" s="7" t="s">
        <v>116</v>
      </c>
      <c r="H397" s="7" t="s">
        <v>73</v>
      </c>
      <c r="I397" s="8">
        <v>0</v>
      </c>
      <c r="J397" s="64">
        <v>20</v>
      </c>
      <c r="K397" s="8">
        <v>4.2</v>
      </c>
      <c r="L397" s="8" t="b">
        <v>1</v>
      </c>
      <c r="M397" s="49">
        <v>0.82</v>
      </c>
      <c r="N397" s="7" t="s">
        <v>21</v>
      </c>
      <c r="O397" s="7" t="s">
        <v>22</v>
      </c>
      <c r="P397" s="8">
        <v>5</v>
      </c>
      <c r="Q397" s="8">
        <v>1</v>
      </c>
      <c r="R397" s="7" t="str">
        <f>IF(global_freelancer_raw!$Q397 &lt; 7, "Short Duration", IF(global_freelancer_raw!$Q397 &lt;= 12, "Medium Duration", "Long Duration"))</f>
        <v>Short Duration</v>
      </c>
      <c r="S397" s="50" t="str">
        <f>IF(global_freelancer_raw!$M397 &lt;= 50%, "POOR", IF(global_freelancer_raw!$M397 &lt;= 70%, "GOOD", "EXCELLENT"))</f>
        <v>EXCELLENT</v>
      </c>
    </row>
    <row r="398" spans="1:19" x14ac:dyDescent="0.3">
      <c r="A398" s="46" t="s">
        <v>863</v>
      </c>
      <c r="B398" s="4" t="s">
        <v>864</v>
      </c>
      <c r="C398" s="4" t="s">
        <v>72</v>
      </c>
      <c r="D398" s="5">
        <v>58</v>
      </c>
      <c r="E398" s="5" t="str" cm="1">
        <f t="array" ref="E398">INDEX(global_freelancer_raw!$C$2:$C$1001, MODE(MATCH(global_freelancer_raw!$C$2:$C$1001, global_freelancer_raw!$C$2:$C$1001, 0)))</f>
        <v>Male</v>
      </c>
      <c r="F398" s="4" t="s">
        <v>67</v>
      </c>
      <c r="G398" s="4" t="s">
        <v>68</v>
      </c>
      <c r="H398" s="4" t="s">
        <v>49</v>
      </c>
      <c r="I398" s="5">
        <v>0</v>
      </c>
      <c r="J398" s="63">
        <v>50</v>
      </c>
      <c r="K398" s="5">
        <v>2.2999999999999998</v>
      </c>
      <c r="L398" s="5" t="b">
        <v>0</v>
      </c>
      <c r="M398" s="10">
        <v>0.77</v>
      </c>
      <c r="N398" s="4" t="s">
        <v>60</v>
      </c>
      <c r="O398" s="4" t="s">
        <v>22</v>
      </c>
      <c r="P398" s="5">
        <v>5</v>
      </c>
      <c r="Q398" s="5">
        <v>2</v>
      </c>
      <c r="R398" s="4" t="str">
        <f>IF(global_freelancer_raw!$Q398 &lt; 7, "Short Duration", IF(global_freelancer_raw!$Q398 &lt;= 12, "Medium Duration", "Long Duration"))</f>
        <v>Short Duration</v>
      </c>
      <c r="S398" s="47" t="str">
        <f>IF(global_freelancer_raw!$M398 &lt;= 50%, "POOR", IF(global_freelancer_raw!$M398 &lt;= 70%, "GOOD", "EXCELLENT"))</f>
        <v>EXCELLENT</v>
      </c>
    </row>
    <row r="399" spans="1:19" x14ac:dyDescent="0.3">
      <c r="A399" s="48" t="s">
        <v>865</v>
      </c>
      <c r="B399" s="7" t="s">
        <v>866</v>
      </c>
      <c r="C399" s="7" t="s">
        <v>72</v>
      </c>
      <c r="D399" s="8">
        <v>45</v>
      </c>
      <c r="E399" s="8" t="str" cm="1">
        <f t="array" ref="E399">INDEX(global_freelancer_raw!$C$2:$C$1001, MODE(MATCH(global_freelancer_raw!$C$2:$C$1001, global_freelancer_raw!$C$2:$C$1001, 0)))</f>
        <v>Male</v>
      </c>
      <c r="F399" s="7" t="s">
        <v>41</v>
      </c>
      <c r="G399" s="7" t="s">
        <v>42</v>
      </c>
      <c r="H399" s="7" t="s">
        <v>49</v>
      </c>
      <c r="I399" s="8">
        <v>17</v>
      </c>
      <c r="J399" s="64">
        <v>50</v>
      </c>
      <c r="K399" s="8">
        <v>4.7</v>
      </c>
      <c r="L399" s="8" t="b">
        <v>1</v>
      </c>
      <c r="M399" s="49">
        <v>0.73</v>
      </c>
      <c r="N399" s="7" t="s">
        <v>44</v>
      </c>
      <c r="O399" s="7" t="s">
        <v>28</v>
      </c>
      <c r="P399" s="8">
        <v>15</v>
      </c>
      <c r="Q399" s="8">
        <v>11</v>
      </c>
      <c r="R399" s="7" t="str">
        <f>IF(global_freelancer_raw!$Q399 &lt; 7, "Short Duration", IF(global_freelancer_raw!$Q399 &lt;= 12, "Medium Duration", "Long Duration"))</f>
        <v>Medium Duration</v>
      </c>
      <c r="S399" s="50" t="str">
        <f>IF(global_freelancer_raw!$M399 &lt;= 50%, "POOR", IF(global_freelancer_raw!$M399 &lt;= 70%, "GOOD", "EXCELLENT"))</f>
        <v>EXCELLENT</v>
      </c>
    </row>
    <row r="400" spans="1:19" x14ac:dyDescent="0.3">
      <c r="A400" s="46" t="s">
        <v>867</v>
      </c>
      <c r="B400" s="4" t="s">
        <v>868</v>
      </c>
      <c r="C400" s="4" t="s">
        <v>91</v>
      </c>
      <c r="D400" s="5">
        <v>51</v>
      </c>
      <c r="E400" s="5" t="str" cm="1">
        <f t="array" ref="E400">INDEX(global_freelancer_raw!$C$2:$C$1001, MODE(MATCH(global_freelancer_raw!$C$2:$C$1001, global_freelancer_raw!$C$2:$C$1001, 0)))</f>
        <v>Male</v>
      </c>
      <c r="F400" s="4" t="s">
        <v>104</v>
      </c>
      <c r="G400" s="4" t="s">
        <v>105</v>
      </c>
      <c r="H400" s="4" t="s">
        <v>73</v>
      </c>
      <c r="I400" s="5">
        <v>5</v>
      </c>
      <c r="J400" s="63">
        <v>52.461368653421637</v>
      </c>
      <c r="K400" s="5">
        <v>3</v>
      </c>
      <c r="L400" s="5" t="b">
        <v>1</v>
      </c>
      <c r="M400" s="10">
        <v>0.88</v>
      </c>
      <c r="N400" s="4" t="s">
        <v>21</v>
      </c>
      <c r="O400" s="4" t="s">
        <v>55</v>
      </c>
      <c r="P400" s="5">
        <v>2</v>
      </c>
      <c r="Q400" s="5">
        <v>4</v>
      </c>
      <c r="R400" s="4" t="str">
        <f>IF(global_freelancer_raw!$Q400 &lt; 7, "Short Duration", IF(global_freelancer_raw!$Q400 &lt;= 12, "Medium Duration", "Long Duration"))</f>
        <v>Short Duration</v>
      </c>
      <c r="S400" s="47" t="str">
        <f>IF(global_freelancer_raw!$M400 &lt;= 50%, "POOR", IF(global_freelancer_raw!$M400 &lt;= 70%, "GOOD", "EXCELLENT"))</f>
        <v>EXCELLENT</v>
      </c>
    </row>
    <row r="401" spans="1:19" x14ac:dyDescent="0.3">
      <c r="A401" s="48" t="s">
        <v>869</v>
      </c>
      <c r="B401" s="7" t="s">
        <v>870</v>
      </c>
      <c r="C401" s="7" t="s">
        <v>91</v>
      </c>
      <c r="D401" s="8">
        <v>54</v>
      </c>
      <c r="E401" s="8" t="str" cm="1">
        <f t="array" ref="E401">INDEX(global_freelancer_raw!$C$2:$C$1001, MODE(MATCH(global_freelancer_raw!$C$2:$C$1001, global_freelancer_raw!$C$2:$C$1001, 0)))</f>
        <v>Male</v>
      </c>
      <c r="F401" s="7" t="s">
        <v>54</v>
      </c>
      <c r="G401" s="7" t="s">
        <v>26</v>
      </c>
      <c r="H401" s="7" t="s">
        <v>69</v>
      </c>
      <c r="I401" s="8">
        <v>3</v>
      </c>
      <c r="J401" s="64">
        <v>30</v>
      </c>
      <c r="K401" s="8">
        <v>2.4</v>
      </c>
      <c r="L401" s="8" t="b">
        <v>0</v>
      </c>
      <c r="M401" s="49">
        <v>0.81</v>
      </c>
      <c r="N401" s="7" t="s">
        <v>60</v>
      </c>
      <c r="O401" s="7" t="s">
        <v>55</v>
      </c>
      <c r="P401" s="8">
        <v>2</v>
      </c>
      <c r="Q401" s="8">
        <v>3</v>
      </c>
      <c r="R401" s="7" t="str">
        <f>IF(global_freelancer_raw!$Q401 &lt; 7, "Short Duration", IF(global_freelancer_raw!$Q401 &lt;= 12, "Medium Duration", "Long Duration"))</f>
        <v>Short Duration</v>
      </c>
      <c r="S401" s="50" t="str">
        <f>IF(global_freelancer_raw!$M401 &lt;= 50%, "POOR", IF(global_freelancer_raw!$M401 &lt;= 70%, "GOOD", "EXCELLENT"))</f>
        <v>EXCELLENT</v>
      </c>
    </row>
    <row r="402" spans="1:19" x14ac:dyDescent="0.3">
      <c r="A402" s="46" t="s">
        <v>871</v>
      </c>
      <c r="B402" s="4" t="s">
        <v>872</v>
      </c>
      <c r="C402" s="4" t="s">
        <v>91</v>
      </c>
      <c r="D402" s="5">
        <v>22</v>
      </c>
      <c r="E402" s="5" t="str" cm="1">
        <f t="array" ref="E402">INDEX(global_freelancer_raw!$C$2:$C$1001, MODE(MATCH(global_freelancer_raw!$C$2:$C$1001, global_freelancer_raw!$C$2:$C$1001, 0)))</f>
        <v>Male</v>
      </c>
      <c r="F402" s="4" t="s">
        <v>115</v>
      </c>
      <c r="G402" s="4" t="s">
        <v>116</v>
      </c>
      <c r="H402" s="4" t="s">
        <v>49</v>
      </c>
      <c r="I402" s="5">
        <v>1</v>
      </c>
      <c r="J402" s="63">
        <v>20</v>
      </c>
      <c r="K402" s="5">
        <v>1.7</v>
      </c>
      <c r="L402" s="5" t="b">
        <v>0</v>
      </c>
      <c r="M402" s="10">
        <v>0.78</v>
      </c>
      <c r="N402" s="4" t="s">
        <v>60</v>
      </c>
      <c r="O402" s="4" t="s">
        <v>55</v>
      </c>
      <c r="P402" s="5">
        <v>1</v>
      </c>
      <c r="Q402" s="5">
        <v>2</v>
      </c>
      <c r="R402" s="4" t="str">
        <f>IF(global_freelancer_raw!$Q402 &lt; 7, "Short Duration", IF(global_freelancer_raw!$Q402 &lt;= 12, "Medium Duration", "Long Duration"))</f>
        <v>Short Duration</v>
      </c>
      <c r="S402" s="47" t="str">
        <f>IF(global_freelancer_raw!$M402 &lt;= 50%, "POOR", IF(global_freelancer_raw!$M402 &lt;= 70%, "GOOD", "EXCELLENT"))</f>
        <v>EXCELLENT</v>
      </c>
    </row>
    <row r="403" spans="1:19" x14ac:dyDescent="0.3">
      <c r="A403" s="48" t="s">
        <v>873</v>
      </c>
      <c r="B403" s="7" t="s">
        <v>874</v>
      </c>
      <c r="C403" s="7" t="s">
        <v>91</v>
      </c>
      <c r="D403" s="8">
        <v>36</v>
      </c>
      <c r="E403" s="8" t="str" cm="1">
        <f t="array" ref="E403">INDEX(global_freelancer_raw!$C$2:$C$1001, MODE(MATCH(global_freelancer_raw!$C$2:$C$1001, global_freelancer_raw!$C$2:$C$1001, 0)))</f>
        <v>Male</v>
      </c>
      <c r="F403" s="7" t="s">
        <v>58</v>
      </c>
      <c r="G403" s="7" t="s">
        <v>59</v>
      </c>
      <c r="H403" s="7" t="s">
        <v>73</v>
      </c>
      <c r="I403" s="8">
        <v>2</v>
      </c>
      <c r="J403" s="64">
        <v>75</v>
      </c>
      <c r="K403" s="8">
        <v>0</v>
      </c>
      <c r="L403" s="8" t="b">
        <v>0</v>
      </c>
      <c r="M403" s="49">
        <v>0.92</v>
      </c>
      <c r="N403" s="7" t="s">
        <v>44</v>
      </c>
      <c r="O403" s="7" t="s">
        <v>55</v>
      </c>
      <c r="P403" s="8">
        <v>5</v>
      </c>
      <c r="Q403" s="8">
        <v>1</v>
      </c>
      <c r="R403" s="7" t="str">
        <f>IF(global_freelancer_raw!$Q403 &lt; 7, "Short Duration", IF(global_freelancer_raw!$Q403 &lt;= 12, "Medium Duration", "Long Duration"))</f>
        <v>Short Duration</v>
      </c>
      <c r="S403" s="50" t="str">
        <f>IF(global_freelancer_raw!$M403 &lt;= 50%, "POOR", IF(global_freelancer_raw!$M403 &lt;= 70%, "GOOD", "EXCELLENT"))</f>
        <v>EXCELLENT</v>
      </c>
    </row>
    <row r="404" spans="1:19" x14ac:dyDescent="0.3">
      <c r="A404" s="46" t="s">
        <v>875</v>
      </c>
      <c r="B404" s="4" t="s">
        <v>876</v>
      </c>
      <c r="C404" s="4" t="s">
        <v>91</v>
      </c>
      <c r="D404" s="5">
        <v>50</v>
      </c>
      <c r="E404" s="5" t="str" cm="1">
        <f t="array" ref="E404">INDEX(global_freelancer_raw!$C$2:$C$1001, MODE(MATCH(global_freelancer_raw!$C$2:$C$1001, global_freelancer_raw!$C$2:$C$1001, 0)))</f>
        <v>Male</v>
      </c>
      <c r="F404" s="4" t="s">
        <v>31</v>
      </c>
      <c r="G404" s="4" t="s">
        <v>31</v>
      </c>
      <c r="H404" s="4" t="s">
        <v>84</v>
      </c>
      <c r="I404" s="5">
        <v>32</v>
      </c>
      <c r="J404" s="63">
        <v>30</v>
      </c>
      <c r="K404" s="5">
        <v>2.5125695216907653</v>
      </c>
      <c r="L404" s="5" t="b">
        <v>0</v>
      </c>
      <c r="M404" s="10">
        <v>0.64</v>
      </c>
      <c r="N404" s="4" t="s">
        <v>44</v>
      </c>
      <c r="O404" s="4" t="s">
        <v>55</v>
      </c>
      <c r="P404" s="5">
        <v>12</v>
      </c>
      <c r="Q404" s="5">
        <v>15</v>
      </c>
      <c r="R404" s="4" t="str">
        <f>IF(global_freelancer_raw!$Q404 &lt; 7, "Short Duration", IF(global_freelancer_raw!$Q404 &lt;= 12, "Medium Duration", "Long Duration"))</f>
        <v>Long Duration</v>
      </c>
      <c r="S404" s="47" t="str">
        <f>IF(global_freelancer_raw!$M404 &lt;= 50%, "POOR", IF(global_freelancer_raw!$M404 &lt;= 70%, "GOOD", "EXCELLENT"))</f>
        <v>GOOD</v>
      </c>
    </row>
    <row r="405" spans="1:19" x14ac:dyDescent="0.3">
      <c r="A405" s="48" t="s">
        <v>877</v>
      </c>
      <c r="B405" s="7" t="s">
        <v>878</v>
      </c>
      <c r="C405" s="7" t="s">
        <v>72</v>
      </c>
      <c r="D405" s="8">
        <v>41</v>
      </c>
      <c r="E405" s="8" t="str" cm="1">
        <f t="array" ref="E405">INDEX(global_freelancer_raw!$C$2:$C$1001, MODE(MATCH(global_freelancer_raw!$C$2:$C$1001, global_freelancer_raw!$C$2:$C$1001, 0)))</f>
        <v>Male</v>
      </c>
      <c r="F405" s="7" t="s">
        <v>25</v>
      </c>
      <c r="G405" s="7" t="s">
        <v>26</v>
      </c>
      <c r="H405" s="7" t="s">
        <v>20</v>
      </c>
      <c r="I405" s="8">
        <v>14</v>
      </c>
      <c r="J405" s="64">
        <v>30</v>
      </c>
      <c r="K405" s="8">
        <v>0</v>
      </c>
      <c r="L405" s="8" t="b">
        <v>1</v>
      </c>
      <c r="M405" s="49">
        <v>0.78</v>
      </c>
      <c r="N405" s="7" t="s">
        <v>44</v>
      </c>
      <c r="O405" s="7" t="s">
        <v>33</v>
      </c>
      <c r="P405" s="8">
        <v>7</v>
      </c>
      <c r="Q405" s="8">
        <v>10</v>
      </c>
      <c r="R405" s="7" t="str">
        <f>IF(global_freelancer_raw!$Q405 &lt; 7, "Short Duration", IF(global_freelancer_raw!$Q405 &lt;= 12, "Medium Duration", "Long Duration"))</f>
        <v>Medium Duration</v>
      </c>
      <c r="S405" s="50" t="str">
        <f>IF(global_freelancer_raw!$M405 &lt;= 50%, "POOR", IF(global_freelancer_raw!$M405 &lt;= 70%, "GOOD", "EXCELLENT"))</f>
        <v>EXCELLENT</v>
      </c>
    </row>
    <row r="406" spans="1:19" x14ac:dyDescent="0.3">
      <c r="A406" s="46" t="s">
        <v>879</v>
      </c>
      <c r="B406" s="4" t="s">
        <v>880</v>
      </c>
      <c r="C406" s="4" t="s">
        <v>91</v>
      </c>
      <c r="D406" s="5"/>
      <c r="E406" s="5" t="str" cm="1">
        <f t="array" ref="E406">INDEX(global_freelancer_raw!$C$2:$C$1001, MODE(MATCH(global_freelancer_raw!$C$2:$C$1001, global_freelancer_raw!$C$2:$C$1001, 0)))</f>
        <v>Male</v>
      </c>
      <c r="F406" s="4" t="s">
        <v>144</v>
      </c>
      <c r="G406" s="4" t="s">
        <v>145</v>
      </c>
      <c r="H406" s="4" t="s">
        <v>36</v>
      </c>
      <c r="I406" s="5">
        <v>10</v>
      </c>
      <c r="J406" s="63">
        <v>20</v>
      </c>
      <c r="K406" s="5">
        <v>1.8</v>
      </c>
      <c r="L406" s="5" t="b">
        <v>1</v>
      </c>
      <c r="M406" s="10">
        <v>0.85</v>
      </c>
      <c r="N406" s="4" t="s">
        <v>64</v>
      </c>
      <c r="O406" s="4" t="s">
        <v>22</v>
      </c>
      <c r="P406" s="5">
        <v>6</v>
      </c>
      <c r="Q406" s="5">
        <v>4</v>
      </c>
      <c r="R406" s="4" t="str">
        <f>IF(global_freelancer_raw!$Q406 &lt; 7, "Short Duration", IF(global_freelancer_raw!$Q406 &lt;= 12, "Medium Duration", "Long Duration"))</f>
        <v>Short Duration</v>
      </c>
      <c r="S406" s="47" t="str">
        <f>IF(global_freelancer_raw!$M406 &lt;= 50%, "POOR", IF(global_freelancer_raw!$M406 &lt;= 70%, "GOOD", "EXCELLENT"))</f>
        <v>EXCELLENT</v>
      </c>
    </row>
    <row r="407" spans="1:19" x14ac:dyDescent="0.3">
      <c r="A407" s="48" t="s">
        <v>881</v>
      </c>
      <c r="B407" s="7" t="s">
        <v>882</v>
      </c>
      <c r="C407" s="7" t="s">
        <v>72</v>
      </c>
      <c r="D407" s="8">
        <v>51</v>
      </c>
      <c r="E407" s="8" t="str" cm="1">
        <f t="array" ref="E407">INDEX(global_freelancer_raw!$C$2:$C$1001, MODE(MATCH(global_freelancer_raw!$C$2:$C$1001, global_freelancer_raw!$C$2:$C$1001, 0)))</f>
        <v>Male</v>
      </c>
      <c r="F407" s="7" t="s">
        <v>41</v>
      </c>
      <c r="G407" s="7" t="s">
        <v>42</v>
      </c>
      <c r="H407" s="7" t="s">
        <v>73</v>
      </c>
      <c r="I407" s="8">
        <v>27</v>
      </c>
      <c r="J407" s="64">
        <v>50</v>
      </c>
      <c r="K407" s="8">
        <v>0</v>
      </c>
      <c r="L407" s="8" t="b">
        <v>0</v>
      </c>
      <c r="M407" s="49">
        <v>0.78</v>
      </c>
      <c r="N407" s="7" t="s">
        <v>44</v>
      </c>
      <c r="O407" s="7" t="s">
        <v>33</v>
      </c>
      <c r="P407" s="8">
        <v>14</v>
      </c>
      <c r="Q407" s="8">
        <v>11</v>
      </c>
      <c r="R407" s="7" t="str">
        <f>IF(global_freelancer_raw!$Q407 &lt; 7, "Short Duration", IF(global_freelancer_raw!$Q407 &lt;= 12, "Medium Duration", "Long Duration"))</f>
        <v>Medium Duration</v>
      </c>
      <c r="S407" s="50" t="str">
        <f>IF(global_freelancer_raw!$M407 &lt;= 50%, "POOR", IF(global_freelancer_raw!$M407 &lt;= 70%, "GOOD", "EXCELLENT"))</f>
        <v>EXCELLENT</v>
      </c>
    </row>
    <row r="408" spans="1:19" x14ac:dyDescent="0.3">
      <c r="A408" s="46" t="s">
        <v>883</v>
      </c>
      <c r="B408" s="4" t="s">
        <v>884</v>
      </c>
      <c r="C408" s="4" t="s">
        <v>91</v>
      </c>
      <c r="D408" s="5">
        <v>21</v>
      </c>
      <c r="E408" s="5" t="str" cm="1">
        <f t="array" ref="E408">INDEX(global_freelancer_raw!$C$2:$C$1001, MODE(MATCH(global_freelancer_raw!$C$2:$C$1001, global_freelancer_raw!$C$2:$C$1001, 0)))</f>
        <v>Male</v>
      </c>
      <c r="F408" s="4" t="s">
        <v>126</v>
      </c>
      <c r="G408" s="4" t="s">
        <v>127</v>
      </c>
      <c r="H408" s="4" t="s">
        <v>43</v>
      </c>
      <c r="I408" s="5">
        <v>2</v>
      </c>
      <c r="J408" s="63">
        <v>30</v>
      </c>
      <c r="K408" s="5">
        <v>3.8</v>
      </c>
      <c r="L408" s="5" t="b">
        <v>1</v>
      </c>
      <c r="M408" s="10">
        <v>0.98</v>
      </c>
      <c r="N408" s="4" t="s">
        <v>60</v>
      </c>
      <c r="O408" s="4" t="s">
        <v>55</v>
      </c>
      <c r="P408" s="5">
        <v>2</v>
      </c>
      <c r="Q408" s="5">
        <v>1</v>
      </c>
      <c r="R408" s="4" t="str">
        <f>IF(global_freelancer_raw!$Q408 &lt; 7, "Short Duration", IF(global_freelancer_raw!$Q408 &lt;= 12, "Medium Duration", "Long Duration"))</f>
        <v>Short Duration</v>
      </c>
      <c r="S408" s="47" t="str">
        <f>IF(global_freelancer_raw!$M408 &lt;= 50%, "POOR", IF(global_freelancer_raw!$M408 &lt;= 70%, "GOOD", "EXCELLENT"))</f>
        <v>EXCELLENT</v>
      </c>
    </row>
    <row r="409" spans="1:19" x14ac:dyDescent="0.3">
      <c r="A409" s="48" t="s">
        <v>885</v>
      </c>
      <c r="B409" s="7" t="s">
        <v>886</v>
      </c>
      <c r="C409" s="7" t="s">
        <v>91</v>
      </c>
      <c r="D409" s="8">
        <v>51</v>
      </c>
      <c r="E409" s="8" t="str" cm="1">
        <f t="array" ref="E409">INDEX(global_freelancer_raw!$C$2:$C$1001, MODE(MATCH(global_freelancer_raw!$C$2:$C$1001, global_freelancer_raw!$C$2:$C$1001, 0)))</f>
        <v>Male</v>
      </c>
      <c r="F409" s="7" t="s">
        <v>80</v>
      </c>
      <c r="G409" s="7" t="s">
        <v>81</v>
      </c>
      <c r="H409" s="7" t="s">
        <v>43</v>
      </c>
      <c r="I409" s="8">
        <v>33</v>
      </c>
      <c r="J409" s="64">
        <v>40</v>
      </c>
      <c r="K409" s="8">
        <v>0</v>
      </c>
      <c r="L409" s="8" t="b">
        <v>1</v>
      </c>
      <c r="M409" s="49">
        <v>0.63</v>
      </c>
      <c r="N409" s="7" t="s">
        <v>44</v>
      </c>
      <c r="O409" s="7" t="s">
        <v>28</v>
      </c>
      <c r="P409" s="8">
        <v>16</v>
      </c>
      <c r="Q409" s="8">
        <v>14</v>
      </c>
      <c r="R409" s="7" t="str">
        <f>IF(global_freelancer_raw!$Q409 &lt; 7, "Short Duration", IF(global_freelancer_raw!$Q409 &lt;= 12, "Medium Duration", "Long Duration"))</f>
        <v>Long Duration</v>
      </c>
      <c r="S409" s="50" t="str">
        <f>IF(global_freelancer_raw!$M409 &lt;= 50%, "POOR", IF(global_freelancer_raw!$M409 &lt;= 70%, "GOOD", "EXCELLENT"))</f>
        <v>GOOD</v>
      </c>
    </row>
    <row r="410" spans="1:19" x14ac:dyDescent="0.3">
      <c r="A410" s="46" t="s">
        <v>887</v>
      </c>
      <c r="B410" s="4" t="s">
        <v>888</v>
      </c>
      <c r="C410" s="4" t="s">
        <v>72</v>
      </c>
      <c r="D410" s="5">
        <v>37</v>
      </c>
      <c r="E410" s="5" t="str" cm="1">
        <f t="array" ref="E410">INDEX(global_freelancer_raw!$C$2:$C$1001, MODE(MATCH(global_freelancer_raw!$C$2:$C$1001, global_freelancer_raw!$C$2:$C$1001, 0)))</f>
        <v>Male</v>
      </c>
      <c r="F410" s="4" t="s">
        <v>47</v>
      </c>
      <c r="G410" s="4" t="s">
        <v>48</v>
      </c>
      <c r="H410" s="4" t="s">
        <v>32</v>
      </c>
      <c r="I410" s="5">
        <v>11</v>
      </c>
      <c r="J410" s="63">
        <v>40</v>
      </c>
      <c r="K410" s="5">
        <v>3.6</v>
      </c>
      <c r="L410" s="5" t="b">
        <v>0</v>
      </c>
      <c r="M410" s="10">
        <v>0.73</v>
      </c>
      <c r="N410" s="4" t="s">
        <v>60</v>
      </c>
      <c r="O410" s="4" t="s">
        <v>28</v>
      </c>
      <c r="P410" s="5">
        <v>14</v>
      </c>
      <c r="Q410" s="5">
        <v>7</v>
      </c>
      <c r="R410" s="4" t="str">
        <f>IF(global_freelancer_raw!$Q410 &lt; 7, "Short Duration", IF(global_freelancer_raw!$Q410 &lt;= 12, "Medium Duration", "Long Duration"))</f>
        <v>Medium Duration</v>
      </c>
      <c r="S410" s="47" t="str">
        <f>IF(global_freelancer_raw!$M410 &lt;= 50%, "POOR", IF(global_freelancer_raw!$M410 &lt;= 70%, "GOOD", "EXCELLENT"))</f>
        <v>EXCELLENT</v>
      </c>
    </row>
    <row r="411" spans="1:19" x14ac:dyDescent="0.3">
      <c r="A411" s="48" t="s">
        <v>889</v>
      </c>
      <c r="B411" s="7" t="s">
        <v>890</v>
      </c>
      <c r="C411" s="7" t="s">
        <v>72</v>
      </c>
      <c r="D411" s="8">
        <v>20</v>
      </c>
      <c r="E411" s="8" t="str" cm="1">
        <f t="array" ref="E411">INDEX(global_freelancer_raw!$C$2:$C$1001, MODE(MATCH(global_freelancer_raw!$C$2:$C$1001, global_freelancer_raw!$C$2:$C$1001, 0)))</f>
        <v>Male</v>
      </c>
      <c r="F411" s="7" t="s">
        <v>179</v>
      </c>
      <c r="G411" s="7" t="s">
        <v>68</v>
      </c>
      <c r="H411" s="7" t="s">
        <v>32</v>
      </c>
      <c r="I411" s="8">
        <v>2</v>
      </c>
      <c r="J411" s="64">
        <v>30</v>
      </c>
      <c r="K411" s="8">
        <v>0</v>
      </c>
      <c r="L411" s="8" t="b">
        <v>0</v>
      </c>
      <c r="M411" s="49">
        <v>0.94</v>
      </c>
      <c r="N411" s="7" t="s">
        <v>21</v>
      </c>
      <c r="O411" s="7" t="s">
        <v>55</v>
      </c>
      <c r="P411" s="8">
        <v>2</v>
      </c>
      <c r="Q411" s="8">
        <v>4</v>
      </c>
      <c r="R411" s="7" t="str">
        <f>IF(global_freelancer_raw!$Q411 &lt; 7, "Short Duration", IF(global_freelancer_raw!$Q411 &lt;= 12, "Medium Duration", "Long Duration"))</f>
        <v>Short Duration</v>
      </c>
      <c r="S411" s="50" t="str">
        <f>IF(global_freelancer_raw!$M411 &lt;= 50%, "POOR", IF(global_freelancer_raw!$M411 &lt;= 70%, "GOOD", "EXCELLENT"))</f>
        <v>EXCELLENT</v>
      </c>
    </row>
    <row r="412" spans="1:19" x14ac:dyDescent="0.3">
      <c r="A412" s="46" t="s">
        <v>891</v>
      </c>
      <c r="B412" s="4" t="s">
        <v>892</v>
      </c>
      <c r="C412" s="4" t="s">
        <v>72</v>
      </c>
      <c r="D412" s="5">
        <v>50</v>
      </c>
      <c r="E412" s="5" t="str" cm="1">
        <f t="array" ref="E412">INDEX(global_freelancer_raw!$C$2:$C$1001, MODE(MATCH(global_freelancer_raw!$C$2:$C$1001, global_freelancer_raw!$C$2:$C$1001, 0)))</f>
        <v>Male</v>
      </c>
      <c r="F412" s="4" t="s">
        <v>25</v>
      </c>
      <c r="G412" s="4" t="s">
        <v>26</v>
      </c>
      <c r="H412" s="4" t="s">
        <v>36</v>
      </c>
      <c r="I412" s="5">
        <v>31</v>
      </c>
      <c r="J412" s="63">
        <v>50</v>
      </c>
      <c r="K412" s="5">
        <v>4.0999999999999996</v>
      </c>
      <c r="L412" s="5" t="s">
        <v>2071</v>
      </c>
      <c r="M412" s="10">
        <v>0.81</v>
      </c>
      <c r="N412" s="4" t="s">
        <v>64</v>
      </c>
      <c r="O412" s="4" t="s">
        <v>55</v>
      </c>
      <c r="P412" s="5">
        <v>11</v>
      </c>
      <c r="Q412" s="5">
        <v>3</v>
      </c>
      <c r="R412" s="4" t="str">
        <f>IF(global_freelancer_raw!$Q412 &lt; 7, "Short Duration", IF(global_freelancer_raw!$Q412 &lt;= 12, "Medium Duration", "Long Duration"))</f>
        <v>Short Duration</v>
      </c>
      <c r="S412" s="47" t="str">
        <f>IF(global_freelancer_raw!$M412 &lt;= 50%, "POOR", IF(global_freelancer_raw!$M412 &lt;= 70%, "GOOD", "EXCELLENT"))</f>
        <v>EXCELLENT</v>
      </c>
    </row>
    <row r="413" spans="1:19" x14ac:dyDescent="0.3">
      <c r="A413" s="48" t="s">
        <v>893</v>
      </c>
      <c r="B413" s="7" t="s">
        <v>894</v>
      </c>
      <c r="C413" s="7" t="s">
        <v>72</v>
      </c>
      <c r="D413" s="8">
        <v>58</v>
      </c>
      <c r="E413" s="8" t="str" cm="1">
        <f t="array" ref="E413">INDEX(global_freelancer_raw!$C$2:$C$1001, MODE(MATCH(global_freelancer_raw!$C$2:$C$1001, global_freelancer_raw!$C$2:$C$1001, 0)))</f>
        <v>Male</v>
      </c>
      <c r="F413" s="7" t="s">
        <v>58</v>
      </c>
      <c r="G413" s="7" t="s">
        <v>59</v>
      </c>
      <c r="H413" s="7" t="s">
        <v>32</v>
      </c>
      <c r="I413" s="8">
        <v>17</v>
      </c>
      <c r="J413" s="64">
        <v>50</v>
      </c>
      <c r="K413" s="8">
        <v>2.6</v>
      </c>
      <c r="L413" s="8" t="b">
        <v>1</v>
      </c>
      <c r="M413" s="49">
        <v>0.61</v>
      </c>
      <c r="N413" s="7" t="s">
        <v>21</v>
      </c>
      <c r="O413" s="7" t="s">
        <v>28</v>
      </c>
      <c r="P413" s="8">
        <v>20</v>
      </c>
      <c r="Q413" s="8">
        <v>1</v>
      </c>
      <c r="R413" s="7" t="str">
        <f>IF(global_freelancer_raw!$Q413 &lt; 7, "Short Duration", IF(global_freelancer_raw!$Q413 &lt;= 12, "Medium Duration", "Long Duration"))</f>
        <v>Short Duration</v>
      </c>
      <c r="S413" s="50" t="str">
        <f>IF(global_freelancer_raw!$M413 &lt;= 50%, "POOR", IF(global_freelancer_raw!$M413 &lt;= 70%, "GOOD", "EXCELLENT"))</f>
        <v>GOOD</v>
      </c>
    </row>
    <row r="414" spans="1:19" x14ac:dyDescent="0.3">
      <c r="A414" s="46" t="s">
        <v>895</v>
      </c>
      <c r="B414" s="4" t="s">
        <v>896</v>
      </c>
      <c r="C414" s="4" t="s">
        <v>72</v>
      </c>
      <c r="D414" s="5">
        <v>40</v>
      </c>
      <c r="E414" s="5" t="str" cm="1">
        <f t="array" ref="E414">INDEX(global_freelancer_raw!$C$2:$C$1001, MODE(MATCH(global_freelancer_raw!$C$2:$C$1001, global_freelancer_raw!$C$2:$C$1001, 0)))</f>
        <v>Male</v>
      </c>
      <c r="F414" s="4" t="s">
        <v>100</v>
      </c>
      <c r="G414" s="4" t="s">
        <v>101</v>
      </c>
      <c r="H414" s="4" t="s">
        <v>69</v>
      </c>
      <c r="I414" s="5">
        <v>2</v>
      </c>
      <c r="J414" s="63">
        <v>100</v>
      </c>
      <c r="K414" s="5">
        <v>0</v>
      </c>
      <c r="L414" s="5" t="b">
        <v>0</v>
      </c>
      <c r="M414" s="10">
        <v>0.79</v>
      </c>
      <c r="N414" s="4" t="s">
        <v>21</v>
      </c>
      <c r="O414" s="4" t="s">
        <v>33</v>
      </c>
      <c r="P414" s="5">
        <v>3</v>
      </c>
      <c r="Q414" s="5">
        <v>5</v>
      </c>
      <c r="R414" s="4" t="str">
        <f>IF(global_freelancer_raw!$Q414 &lt; 7, "Short Duration", IF(global_freelancer_raw!$Q414 &lt;= 12, "Medium Duration", "Long Duration"))</f>
        <v>Short Duration</v>
      </c>
      <c r="S414" s="47" t="str">
        <f>IF(global_freelancer_raw!$M414 &lt;= 50%, "POOR", IF(global_freelancer_raw!$M414 &lt;= 70%, "GOOD", "EXCELLENT"))</f>
        <v>EXCELLENT</v>
      </c>
    </row>
    <row r="415" spans="1:19" x14ac:dyDescent="0.3">
      <c r="A415" s="48" t="s">
        <v>897</v>
      </c>
      <c r="B415" s="7" t="s">
        <v>898</v>
      </c>
      <c r="C415" s="7" t="s">
        <v>72</v>
      </c>
      <c r="D415" s="8">
        <v>26</v>
      </c>
      <c r="E415" s="8" t="str" cm="1">
        <f t="array" ref="E415">INDEX(global_freelancer_raw!$C$2:$C$1001, MODE(MATCH(global_freelancer_raw!$C$2:$C$1001, global_freelancer_raw!$C$2:$C$1001, 0)))</f>
        <v>Male</v>
      </c>
      <c r="F415" s="7" t="s">
        <v>130</v>
      </c>
      <c r="G415" s="7" t="s">
        <v>131</v>
      </c>
      <c r="H415" s="7" t="s">
        <v>36</v>
      </c>
      <c r="I415" s="8">
        <v>2</v>
      </c>
      <c r="J415" s="64">
        <v>20</v>
      </c>
      <c r="K415" s="8">
        <v>1.3</v>
      </c>
      <c r="L415" s="8" t="b">
        <v>0</v>
      </c>
      <c r="M415" s="49">
        <v>0.83</v>
      </c>
      <c r="N415" s="7" t="s">
        <v>60</v>
      </c>
      <c r="O415" s="7" t="s">
        <v>33</v>
      </c>
      <c r="P415" s="8">
        <v>1</v>
      </c>
      <c r="Q415" s="8">
        <v>5</v>
      </c>
      <c r="R415" s="7" t="str">
        <f>IF(global_freelancer_raw!$Q415 &lt; 7, "Short Duration", IF(global_freelancer_raw!$Q415 &lt;= 12, "Medium Duration", "Long Duration"))</f>
        <v>Short Duration</v>
      </c>
      <c r="S415" s="50" t="str">
        <f>IF(global_freelancer_raw!$M415 &lt;= 50%, "POOR", IF(global_freelancer_raw!$M415 &lt;= 70%, "GOOD", "EXCELLENT"))</f>
        <v>EXCELLENT</v>
      </c>
    </row>
    <row r="416" spans="1:19" x14ac:dyDescent="0.3">
      <c r="A416" s="46" t="s">
        <v>899</v>
      </c>
      <c r="B416" s="4" t="s">
        <v>900</v>
      </c>
      <c r="C416" s="4" t="s">
        <v>72</v>
      </c>
      <c r="D416" s="5">
        <v>44</v>
      </c>
      <c r="E416" s="5" t="str" cm="1">
        <f t="array" ref="E416">INDEX(global_freelancer_raw!$C$2:$C$1001, MODE(MATCH(global_freelancer_raw!$C$2:$C$1001, global_freelancer_raw!$C$2:$C$1001, 0)))</f>
        <v>Male</v>
      </c>
      <c r="F416" s="4" t="s">
        <v>104</v>
      </c>
      <c r="G416" s="4" t="s">
        <v>105</v>
      </c>
      <c r="H416" s="4" t="s">
        <v>73</v>
      </c>
      <c r="I416" s="5">
        <v>22</v>
      </c>
      <c r="J416" s="63">
        <v>30</v>
      </c>
      <c r="K416" s="5">
        <v>4.0999999999999996</v>
      </c>
      <c r="L416" s="5" t="b">
        <v>1</v>
      </c>
      <c r="M416" s="10">
        <v>0.79</v>
      </c>
      <c r="N416" s="4" t="s">
        <v>21</v>
      </c>
      <c r="O416" s="4" t="s">
        <v>55</v>
      </c>
      <c r="P416" s="5">
        <v>15</v>
      </c>
      <c r="Q416" s="5">
        <v>5</v>
      </c>
      <c r="R416" s="4" t="str">
        <f>IF(global_freelancer_raw!$Q416 &lt; 7, "Short Duration", IF(global_freelancer_raw!$Q416 &lt;= 12, "Medium Duration", "Long Duration"))</f>
        <v>Short Duration</v>
      </c>
      <c r="S416" s="47" t="str">
        <f>IF(global_freelancer_raw!$M416 &lt;= 50%, "POOR", IF(global_freelancer_raw!$M416 &lt;= 70%, "GOOD", "EXCELLENT"))</f>
        <v>EXCELLENT</v>
      </c>
    </row>
    <row r="417" spans="1:19" x14ac:dyDescent="0.3">
      <c r="A417" s="48" t="s">
        <v>901</v>
      </c>
      <c r="B417" s="7" t="s">
        <v>902</v>
      </c>
      <c r="C417" s="7" t="s">
        <v>91</v>
      </c>
      <c r="D417" s="8">
        <v>42</v>
      </c>
      <c r="E417" s="8" t="str" cm="1">
        <f t="array" ref="E417">INDEX(global_freelancer_raw!$C$2:$C$1001, MODE(MATCH(global_freelancer_raw!$C$2:$C$1001, global_freelancer_raw!$C$2:$C$1001, 0)))</f>
        <v>Male</v>
      </c>
      <c r="F417" s="7" t="s">
        <v>168</v>
      </c>
      <c r="G417" s="7" t="s">
        <v>68</v>
      </c>
      <c r="H417" s="7" t="s">
        <v>106</v>
      </c>
      <c r="I417" s="8">
        <v>8</v>
      </c>
      <c r="J417" s="64">
        <v>50</v>
      </c>
      <c r="K417" s="8">
        <v>2.4</v>
      </c>
      <c r="L417" s="8" t="b">
        <v>0</v>
      </c>
      <c r="M417" s="49">
        <v>0.68</v>
      </c>
      <c r="N417" s="7" t="s">
        <v>60</v>
      </c>
      <c r="O417" s="7" t="s">
        <v>33</v>
      </c>
      <c r="P417" s="8">
        <v>7</v>
      </c>
      <c r="Q417" s="8">
        <v>11</v>
      </c>
      <c r="R417" s="7" t="str">
        <f>IF(global_freelancer_raw!$Q417 &lt; 7, "Short Duration", IF(global_freelancer_raw!$Q417 &lt;= 12, "Medium Duration", "Long Duration"))</f>
        <v>Medium Duration</v>
      </c>
      <c r="S417" s="50" t="str">
        <f>IF(global_freelancer_raw!$M417 &lt;= 50%, "POOR", IF(global_freelancer_raw!$M417 &lt;= 70%, "GOOD", "EXCELLENT"))</f>
        <v>GOOD</v>
      </c>
    </row>
    <row r="418" spans="1:19" x14ac:dyDescent="0.3">
      <c r="A418" s="46" t="s">
        <v>903</v>
      </c>
      <c r="B418" s="4" t="s">
        <v>323</v>
      </c>
      <c r="C418" s="4" t="s">
        <v>91</v>
      </c>
      <c r="D418" s="5">
        <v>38</v>
      </c>
      <c r="E418" s="5" t="str" cm="1">
        <f t="array" ref="E418">INDEX(global_freelancer_raw!$C$2:$C$1001, MODE(MATCH(global_freelancer_raw!$C$2:$C$1001, global_freelancer_raw!$C$2:$C$1001, 0)))</f>
        <v>Male</v>
      </c>
      <c r="F418" s="4" t="s">
        <v>168</v>
      </c>
      <c r="G418" s="4" t="s">
        <v>68</v>
      </c>
      <c r="H418" s="4" t="s">
        <v>49</v>
      </c>
      <c r="I418" s="5">
        <v>9</v>
      </c>
      <c r="J418" s="63">
        <v>50</v>
      </c>
      <c r="K418" s="5">
        <v>0</v>
      </c>
      <c r="L418" s="5" t="b">
        <v>0</v>
      </c>
      <c r="M418" s="10">
        <v>0.74</v>
      </c>
      <c r="N418" s="4" t="s">
        <v>44</v>
      </c>
      <c r="O418" s="4" t="s">
        <v>28</v>
      </c>
      <c r="P418" s="5">
        <v>9</v>
      </c>
      <c r="Q418" s="5">
        <v>9</v>
      </c>
      <c r="R418" s="4" t="str">
        <f>IF(global_freelancer_raw!$Q418 &lt; 7, "Short Duration", IF(global_freelancer_raw!$Q418 &lt;= 12, "Medium Duration", "Long Duration"))</f>
        <v>Medium Duration</v>
      </c>
      <c r="S418" s="47" t="str">
        <f>IF(global_freelancer_raw!$M418 &lt;= 50%, "POOR", IF(global_freelancer_raw!$M418 &lt;= 70%, "GOOD", "EXCELLENT"))</f>
        <v>EXCELLENT</v>
      </c>
    </row>
    <row r="419" spans="1:19" x14ac:dyDescent="0.3">
      <c r="A419" s="48" t="s">
        <v>904</v>
      </c>
      <c r="B419" s="7" t="s">
        <v>905</v>
      </c>
      <c r="C419" s="7" t="s">
        <v>91</v>
      </c>
      <c r="D419" s="8">
        <v>51</v>
      </c>
      <c r="E419" s="8" t="str" cm="1">
        <f t="array" ref="E419">INDEX(global_freelancer_raw!$C$2:$C$1001, MODE(MATCH(global_freelancer_raw!$C$2:$C$1001, global_freelancer_raw!$C$2:$C$1001, 0)))</f>
        <v>Male</v>
      </c>
      <c r="F419" s="7" t="s">
        <v>130</v>
      </c>
      <c r="G419" s="7" t="s">
        <v>131</v>
      </c>
      <c r="H419" s="7" t="s">
        <v>36</v>
      </c>
      <c r="I419" s="8">
        <v>32</v>
      </c>
      <c r="J419" s="64">
        <v>100</v>
      </c>
      <c r="K419" s="8">
        <v>4.4000000000000004</v>
      </c>
      <c r="L419" s="8" t="b">
        <v>0</v>
      </c>
      <c r="M419" s="49">
        <v>0.91</v>
      </c>
      <c r="N419" s="7" t="s">
        <v>44</v>
      </c>
      <c r="O419" s="7" t="s">
        <v>33</v>
      </c>
      <c r="P419" s="8">
        <v>14</v>
      </c>
      <c r="Q419" s="8">
        <v>15</v>
      </c>
      <c r="R419" s="7" t="str">
        <f>IF(global_freelancer_raw!$Q419 &lt; 7, "Short Duration", IF(global_freelancer_raw!$Q419 &lt;= 12, "Medium Duration", "Long Duration"))</f>
        <v>Long Duration</v>
      </c>
      <c r="S419" s="50" t="str">
        <f>IF(global_freelancer_raw!$M419 &lt;= 50%, "POOR", IF(global_freelancer_raw!$M419 &lt;= 70%, "GOOD", "EXCELLENT"))</f>
        <v>EXCELLENT</v>
      </c>
    </row>
    <row r="420" spans="1:19" x14ac:dyDescent="0.3">
      <c r="A420" s="46" t="s">
        <v>906</v>
      </c>
      <c r="B420" s="4" t="s">
        <v>907</v>
      </c>
      <c r="C420" s="4" t="s">
        <v>72</v>
      </c>
      <c r="D420" s="5">
        <v>36</v>
      </c>
      <c r="E420" s="5" t="str" cm="1">
        <f t="array" ref="E420">INDEX(global_freelancer_raw!$C$2:$C$1001, MODE(MATCH(global_freelancer_raw!$C$2:$C$1001, global_freelancer_raw!$C$2:$C$1001, 0)))</f>
        <v>Male</v>
      </c>
      <c r="F420" s="4" t="s">
        <v>126</v>
      </c>
      <c r="G420" s="4" t="s">
        <v>127</v>
      </c>
      <c r="H420" s="4" t="s">
        <v>43</v>
      </c>
      <c r="I420" s="5">
        <v>8</v>
      </c>
      <c r="J420" s="63">
        <v>100</v>
      </c>
      <c r="K420" s="5">
        <v>2.2000000000000002</v>
      </c>
      <c r="L420" s="5" t="b">
        <v>1</v>
      </c>
      <c r="M420" s="10">
        <v>0.97</v>
      </c>
      <c r="N420" s="4" t="s">
        <v>60</v>
      </c>
      <c r="O420" s="4" t="s">
        <v>55</v>
      </c>
      <c r="P420" s="5">
        <v>10</v>
      </c>
      <c r="Q420" s="5">
        <v>5</v>
      </c>
      <c r="R420" s="4" t="str">
        <f>IF(global_freelancer_raw!$Q420 &lt; 7, "Short Duration", IF(global_freelancer_raw!$Q420 &lt;= 12, "Medium Duration", "Long Duration"))</f>
        <v>Short Duration</v>
      </c>
      <c r="S420" s="47" t="str">
        <f>IF(global_freelancer_raw!$M420 &lt;= 50%, "POOR", IF(global_freelancer_raw!$M420 &lt;= 70%, "GOOD", "EXCELLENT"))</f>
        <v>EXCELLENT</v>
      </c>
    </row>
    <row r="421" spans="1:19" x14ac:dyDescent="0.3">
      <c r="A421" s="48" t="s">
        <v>908</v>
      </c>
      <c r="B421" s="7" t="s">
        <v>909</v>
      </c>
      <c r="C421" s="7" t="s">
        <v>72</v>
      </c>
      <c r="D421" s="8">
        <v>37</v>
      </c>
      <c r="E421" s="8" t="str" cm="1">
        <f t="array" ref="E421">INDEX(global_freelancer_raw!$C$2:$C$1001, MODE(MATCH(global_freelancer_raw!$C$2:$C$1001, global_freelancer_raw!$C$2:$C$1001, 0)))</f>
        <v>Male</v>
      </c>
      <c r="F421" s="7" t="s">
        <v>25</v>
      </c>
      <c r="G421" s="7" t="s">
        <v>26</v>
      </c>
      <c r="H421" s="7" t="s">
        <v>27</v>
      </c>
      <c r="I421" s="8">
        <v>10</v>
      </c>
      <c r="J421" s="64">
        <v>30</v>
      </c>
      <c r="K421" s="8">
        <v>0</v>
      </c>
      <c r="L421" s="8" t="b">
        <v>0</v>
      </c>
      <c r="M421" s="49">
        <v>0.96</v>
      </c>
      <c r="N421" s="7" t="s">
        <v>44</v>
      </c>
      <c r="O421" s="7" t="s">
        <v>28</v>
      </c>
      <c r="P421" s="8">
        <v>15</v>
      </c>
      <c r="Q421" s="8">
        <v>12</v>
      </c>
      <c r="R421" s="7" t="str">
        <f>IF(global_freelancer_raw!$Q421 &lt; 7, "Short Duration", IF(global_freelancer_raw!$Q421 &lt;= 12, "Medium Duration", "Long Duration"))</f>
        <v>Medium Duration</v>
      </c>
      <c r="S421" s="50" t="str">
        <f>IF(global_freelancer_raw!$M421 &lt;= 50%, "POOR", IF(global_freelancer_raw!$M421 &lt;= 70%, "GOOD", "EXCELLENT"))</f>
        <v>EXCELLENT</v>
      </c>
    </row>
    <row r="422" spans="1:19" x14ac:dyDescent="0.3">
      <c r="A422" s="46" t="s">
        <v>910</v>
      </c>
      <c r="B422" s="4" t="s">
        <v>911</v>
      </c>
      <c r="C422" s="4" t="s">
        <v>91</v>
      </c>
      <c r="D422" s="5">
        <v>31</v>
      </c>
      <c r="E422" s="5" t="str" cm="1">
        <f t="array" ref="E422">INDEX(global_freelancer_raw!$C$2:$C$1001, MODE(MATCH(global_freelancer_raw!$C$2:$C$1001, global_freelancer_raw!$C$2:$C$1001, 0)))</f>
        <v>Male</v>
      </c>
      <c r="F422" s="4" t="s">
        <v>144</v>
      </c>
      <c r="G422" s="4" t="s">
        <v>145</v>
      </c>
      <c r="H422" s="4" t="s">
        <v>84</v>
      </c>
      <c r="I422" s="5">
        <v>0</v>
      </c>
      <c r="J422" s="63">
        <v>50</v>
      </c>
      <c r="K422" s="5">
        <v>1.1000000000000001</v>
      </c>
      <c r="L422" s="5" t="b">
        <v>1</v>
      </c>
      <c r="M422" s="10">
        <v>0.73</v>
      </c>
      <c r="N422" s="4" t="s">
        <v>64</v>
      </c>
      <c r="O422" s="4" t="s">
        <v>33</v>
      </c>
      <c r="P422" s="5">
        <v>2</v>
      </c>
      <c r="Q422" s="5">
        <v>1</v>
      </c>
      <c r="R422" s="4" t="str">
        <f>IF(global_freelancer_raw!$Q422 &lt; 7, "Short Duration", IF(global_freelancer_raw!$Q422 &lt;= 12, "Medium Duration", "Long Duration"))</f>
        <v>Short Duration</v>
      </c>
      <c r="S422" s="47" t="str">
        <f>IF(global_freelancer_raw!$M422 &lt;= 50%, "POOR", IF(global_freelancer_raw!$M422 &lt;= 70%, "GOOD", "EXCELLENT"))</f>
        <v>EXCELLENT</v>
      </c>
    </row>
    <row r="423" spans="1:19" x14ac:dyDescent="0.3">
      <c r="A423" s="48" t="s">
        <v>912</v>
      </c>
      <c r="B423" s="7" t="s">
        <v>913</v>
      </c>
      <c r="C423" s="7" t="s">
        <v>72</v>
      </c>
      <c r="D423" s="8">
        <v>47</v>
      </c>
      <c r="E423" s="8" t="str" cm="1">
        <f t="array" ref="E423">INDEX(global_freelancer_raw!$C$2:$C$1001, MODE(MATCH(global_freelancer_raw!$C$2:$C$1001, global_freelancer_raw!$C$2:$C$1001, 0)))</f>
        <v>Male</v>
      </c>
      <c r="F423" s="7" t="s">
        <v>87</v>
      </c>
      <c r="G423" s="7" t="s">
        <v>88</v>
      </c>
      <c r="H423" s="7" t="s">
        <v>73</v>
      </c>
      <c r="I423" s="8">
        <v>22</v>
      </c>
      <c r="J423" s="64">
        <v>52.461368653421637</v>
      </c>
      <c r="K423" s="8">
        <v>1.4</v>
      </c>
      <c r="L423" s="8" t="b">
        <v>1</v>
      </c>
      <c r="M423" s="49">
        <v>0.72</v>
      </c>
      <c r="N423" s="7" t="s">
        <v>21</v>
      </c>
      <c r="O423" s="7" t="s">
        <v>22</v>
      </c>
      <c r="P423" s="8">
        <v>19</v>
      </c>
      <c r="Q423" s="8">
        <v>2</v>
      </c>
      <c r="R423" s="7" t="str">
        <f>IF(global_freelancer_raw!$Q423 &lt; 7, "Short Duration", IF(global_freelancer_raw!$Q423 &lt;= 12, "Medium Duration", "Long Duration"))</f>
        <v>Short Duration</v>
      </c>
      <c r="S423" s="50" t="str">
        <f>IF(global_freelancer_raw!$M423 &lt;= 50%, "POOR", IF(global_freelancer_raw!$M423 &lt;= 70%, "GOOD", "EXCELLENT"))</f>
        <v>EXCELLENT</v>
      </c>
    </row>
    <row r="424" spans="1:19" x14ac:dyDescent="0.3">
      <c r="A424" s="46" t="s">
        <v>914</v>
      </c>
      <c r="B424" s="4" t="s">
        <v>915</v>
      </c>
      <c r="C424" s="4" t="s">
        <v>72</v>
      </c>
      <c r="D424" s="5">
        <v>60</v>
      </c>
      <c r="E424" s="5" t="str" cm="1">
        <f t="array" ref="E424">INDEX(global_freelancer_raw!$C$2:$C$1001, MODE(MATCH(global_freelancer_raw!$C$2:$C$1001, global_freelancer_raw!$C$2:$C$1001, 0)))</f>
        <v>Male</v>
      </c>
      <c r="F424" s="4" t="s">
        <v>168</v>
      </c>
      <c r="G424" s="4" t="s">
        <v>68</v>
      </c>
      <c r="H424" s="4" t="s">
        <v>69</v>
      </c>
      <c r="I424" s="5">
        <v>34</v>
      </c>
      <c r="J424" s="63">
        <v>100</v>
      </c>
      <c r="K424" s="5">
        <v>0</v>
      </c>
      <c r="L424" s="5" t="b">
        <v>1</v>
      </c>
      <c r="M424" s="10">
        <v>0.74</v>
      </c>
      <c r="N424" s="4" t="s">
        <v>64</v>
      </c>
      <c r="O424" s="4" t="s">
        <v>28</v>
      </c>
      <c r="P424" s="5">
        <v>19</v>
      </c>
      <c r="Q424" s="5">
        <v>14</v>
      </c>
      <c r="R424" s="4" t="str">
        <f>IF(global_freelancer_raw!$Q424 &lt; 7, "Short Duration", IF(global_freelancer_raw!$Q424 &lt;= 12, "Medium Duration", "Long Duration"))</f>
        <v>Long Duration</v>
      </c>
      <c r="S424" s="47" t="str">
        <f>IF(global_freelancer_raw!$M424 &lt;= 50%, "POOR", IF(global_freelancer_raw!$M424 &lt;= 70%, "GOOD", "EXCELLENT"))</f>
        <v>EXCELLENT</v>
      </c>
    </row>
    <row r="425" spans="1:19" x14ac:dyDescent="0.3">
      <c r="A425" s="48" t="s">
        <v>916</v>
      </c>
      <c r="B425" s="7" t="s">
        <v>917</v>
      </c>
      <c r="C425" s="7" t="s">
        <v>72</v>
      </c>
      <c r="D425" s="8">
        <v>48</v>
      </c>
      <c r="E425" s="8" t="str" cm="1">
        <f t="array" ref="E425">INDEX(global_freelancer_raw!$C$2:$C$1001, MODE(MATCH(global_freelancer_raw!$C$2:$C$1001, global_freelancer_raw!$C$2:$C$1001, 0)))</f>
        <v>Male</v>
      </c>
      <c r="F425" s="7" t="s">
        <v>67</v>
      </c>
      <c r="G425" s="7" t="s">
        <v>68</v>
      </c>
      <c r="H425" s="7" t="s">
        <v>27</v>
      </c>
      <c r="I425" s="8">
        <v>5</v>
      </c>
      <c r="J425" s="64">
        <v>30</v>
      </c>
      <c r="K425" s="8">
        <v>1.5</v>
      </c>
      <c r="L425" s="8" t="b">
        <v>0</v>
      </c>
      <c r="M425" s="49">
        <v>0.79</v>
      </c>
      <c r="N425" s="7" t="s">
        <v>21</v>
      </c>
      <c r="O425" s="7" t="s">
        <v>28</v>
      </c>
      <c r="P425" s="8">
        <v>4</v>
      </c>
      <c r="Q425" s="8">
        <v>2</v>
      </c>
      <c r="R425" s="7" t="str">
        <f>IF(global_freelancer_raw!$Q425 &lt; 7, "Short Duration", IF(global_freelancer_raw!$Q425 &lt;= 12, "Medium Duration", "Long Duration"))</f>
        <v>Short Duration</v>
      </c>
      <c r="S425" s="50" t="str">
        <f>IF(global_freelancer_raw!$M425 &lt;= 50%, "POOR", IF(global_freelancer_raw!$M425 &lt;= 70%, "GOOD", "EXCELLENT"))</f>
        <v>EXCELLENT</v>
      </c>
    </row>
    <row r="426" spans="1:19" x14ac:dyDescent="0.3">
      <c r="A426" s="46" t="s">
        <v>918</v>
      </c>
      <c r="B426" s="4" t="s">
        <v>919</v>
      </c>
      <c r="C426" s="4" t="s">
        <v>72</v>
      </c>
      <c r="D426" s="5">
        <v>24</v>
      </c>
      <c r="E426" s="5" t="str" cm="1">
        <f t="array" ref="E426">INDEX(global_freelancer_raw!$C$2:$C$1001, MODE(MATCH(global_freelancer_raw!$C$2:$C$1001, global_freelancer_raw!$C$2:$C$1001, 0)))</f>
        <v>Male</v>
      </c>
      <c r="F426" s="4" t="s">
        <v>87</v>
      </c>
      <c r="G426" s="4" t="s">
        <v>88</v>
      </c>
      <c r="H426" s="4" t="s">
        <v>43</v>
      </c>
      <c r="I426" s="5">
        <v>3</v>
      </c>
      <c r="J426" s="63">
        <v>20</v>
      </c>
      <c r="K426" s="5">
        <v>0</v>
      </c>
      <c r="L426" s="5" t="b">
        <v>1</v>
      </c>
      <c r="M426" s="10">
        <v>0.79</v>
      </c>
      <c r="N426" s="4" t="s">
        <v>44</v>
      </c>
      <c r="O426" s="4" t="s">
        <v>22</v>
      </c>
      <c r="P426" s="5">
        <v>2</v>
      </c>
      <c r="Q426" s="5">
        <v>1</v>
      </c>
      <c r="R426" s="4" t="str">
        <f>IF(global_freelancer_raw!$Q426 &lt; 7, "Short Duration", IF(global_freelancer_raw!$Q426 &lt;= 12, "Medium Duration", "Long Duration"))</f>
        <v>Short Duration</v>
      </c>
      <c r="S426" s="47" t="str">
        <f>IF(global_freelancer_raw!$M426 &lt;= 50%, "POOR", IF(global_freelancer_raw!$M426 &lt;= 70%, "GOOD", "EXCELLENT"))</f>
        <v>EXCELLENT</v>
      </c>
    </row>
    <row r="427" spans="1:19" x14ac:dyDescent="0.3">
      <c r="A427" s="48" t="s">
        <v>920</v>
      </c>
      <c r="B427" s="7" t="s">
        <v>921</v>
      </c>
      <c r="C427" s="7" t="s">
        <v>72</v>
      </c>
      <c r="D427" s="8">
        <v>35</v>
      </c>
      <c r="E427" s="8" t="str" cm="1">
        <f t="array" ref="E427">INDEX(global_freelancer_raw!$C$2:$C$1001, MODE(MATCH(global_freelancer_raw!$C$2:$C$1001, global_freelancer_raw!$C$2:$C$1001, 0)))</f>
        <v>Male</v>
      </c>
      <c r="F427" s="7" t="s">
        <v>41</v>
      </c>
      <c r="G427" s="7" t="s">
        <v>42</v>
      </c>
      <c r="H427" s="7" t="s">
        <v>106</v>
      </c>
      <c r="I427" s="8">
        <v>10</v>
      </c>
      <c r="J427" s="64">
        <v>75</v>
      </c>
      <c r="K427" s="8">
        <v>0</v>
      </c>
      <c r="L427" s="8" t="s">
        <v>2071</v>
      </c>
      <c r="M427" s="49">
        <v>0.74</v>
      </c>
      <c r="N427" s="7" t="s">
        <v>64</v>
      </c>
      <c r="O427" s="7" t="s">
        <v>22</v>
      </c>
      <c r="P427" s="8">
        <v>8</v>
      </c>
      <c r="Q427" s="8">
        <v>9</v>
      </c>
      <c r="R427" s="7" t="str">
        <f>IF(global_freelancer_raw!$Q427 &lt; 7, "Short Duration", IF(global_freelancer_raw!$Q427 &lt;= 12, "Medium Duration", "Long Duration"))</f>
        <v>Medium Duration</v>
      </c>
      <c r="S427" s="50" t="str">
        <f>IF(global_freelancer_raw!$M427 &lt;= 50%, "POOR", IF(global_freelancer_raw!$M427 &lt;= 70%, "GOOD", "EXCELLENT"))</f>
        <v>EXCELLENT</v>
      </c>
    </row>
    <row r="428" spans="1:19" x14ac:dyDescent="0.3">
      <c r="A428" s="46" t="s">
        <v>922</v>
      </c>
      <c r="B428" s="4" t="s">
        <v>923</v>
      </c>
      <c r="C428" s="4" t="s">
        <v>91</v>
      </c>
      <c r="D428" s="5">
        <v>35</v>
      </c>
      <c r="E428" s="5" t="str" cm="1">
        <f t="array" ref="E428">INDEX(global_freelancer_raw!$C$2:$C$1001, MODE(MATCH(global_freelancer_raw!$C$2:$C$1001, global_freelancer_raw!$C$2:$C$1001, 0)))</f>
        <v>Male</v>
      </c>
      <c r="F428" s="4" t="s">
        <v>54</v>
      </c>
      <c r="G428" s="4" t="s">
        <v>26</v>
      </c>
      <c r="H428" s="4" t="s">
        <v>84</v>
      </c>
      <c r="I428" s="5" t="s">
        <v>2072</v>
      </c>
      <c r="J428" s="63">
        <v>100</v>
      </c>
      <c r="K428" s="5">
        <v>3.5</v>
      </c>
      <c r="L428" s="5" t="b">
        <v>1</v>
      </c>
      <c r="M428" s="10">
        <v>0.71</v>
      </c>
      <c r="N428" s="4" t="s">
        <v>44</v>
      </c>
      <c r="O428" s="4" t="s">
        <v>28</v>
      </c>
      <c r="P428" s="5">
        <v>2</v>
      </c>
      <c r="Q428" s="5">
        <v>1</v>
      </c>
      <c r="R428" s="4" t="str">
        <f>IF(global_freelancer_raw!$Q428 &lt; 7, "Short Duration", IF(global_freelancer_raw!$Q428 &lt;= 12, "Medium Duration", "Long Duration"))</f>
        <v>Short Duration</v>
      </c>
      <c r="S428" s="47" t="str">
        <f>IF(global_freelancer_raw!$M428 &lt;= 50%, "POOR", IF(global_freelancer_raw!$M428 &lt;= 70%, "GOOD", "EXCELLENT"))</f>
        <v>EXCELLENT</v>
      </c>
    </row>
    <row r="429" spans="1:19" x14ac:dyDescent="0.3">
      <c r="A429" s="48" t="s">
        <v>924</v>
      </c>
      <c r="B429" s="7" t="s">
        <v>925</v>
      </c>
      <c r="C429" s="7" t="s">
        <v>72</v>
      </c>
      <c r="D429" s="8">
        <v>29</v>
      </c>
      <c r="E429" s="8" t="str" cm="1">
        <f t="array" ref="E429">INDEX(global_freelancer_raw!$C$2:$C$1001, MODE(MATCH(global_freelancer_raw!$C$2:$C$1001, global_freelancer_raw!$C$2:$C$1001, 0)))</f>
        <v>Male</v>
      </c>
      <c r="F429" s="7" t="s">
        <v>41</v>
      </c>
      <c r="G429" s="7" t="s">
        <v>42</v>
      </c>
      <c r="H429" s="7" t="s">
        <v>69</v>
      </c>
      <c r="I429" s="8">
        <v>6</v>
      </c>
      <c r="J429" s="64">
        <v>52.461368653421637</v>
      </c>
      <c r="K429" s="8">
        <v>4.8</v>
      </c>
      <c r="L429" s="8" t="b">
        <v>0</v>
      </c>
      <c r="M429" s="49">
        <v>0.83</v>
      </c>
      <c r="N429" s="7" t="s">
        <v>21</v>
      </c>
      <c r="O429" s="7" t="s">
        <v>22</v>
      </c>
      <c r="P429" s="8">
        <v>14</v>
      </c>
      <c r="Q429" s="8">
        <v>2</v>
      </c>
      <c r="R429" s="7" t="str">
        <f>IF(global_freelancer_raw!$Q429 &lt; 7, "Short Duration", IF(global_freelancer_raw!$Q429 &lt;= 12, "Medium Duration", "Long Duration"))</f>
        <v>Short Duration</v>
      </c>
      <c r="S429" s="50" t="str">
        <f>IF(global_freelancer_raw!$M429 &lt;= 50%, "POOR", IF(global_freelancer_raw!$M429 &lt;= 70%, "GOOD", "EXCELLENT"))</f>
        <v>EXCELLENT</v>
      </c>
    </row>
    <row r="430" spans="1:19" x14ac:dyDescent="0.3">
      <c r="A430" s="46" t="s">
        <v>926</v>
      </c>
      <c r="B430" s="4" t="s">
        <v>927</v>
      </c>
      <c r="C430" s="4" t="s">
        <v>72</v>
      </c>
      <c r="D430" s="5">
        <v>36</v>
      </c>
      <c r="E430" s="5" t="str" cm="1">
        <f t="array" ref="E430">INDEX(global_freelancer_raw!$C$2:$C$1001, MODE(MATCH(global_freelancer_raw!$C$2:$C$1001, global_freelancer_raw!$C$2:$C$1001, 0)))</f>
        <v>Male</v>
      </c>
      <c r="F430" s="4" t="s">
        <v>18</v>
      </c>
      <c r="G430" s="4" t="s">
        <v>19</v>
      </c>
      <c r="H430" s="4" t="s">
        <v>106</v>
      </c>
      <c r="I430" s="5">
        <v>1</v>
      </c>
      <c r="J430" s="63">
        <v>75</v>
      </c>
      <c r="K430" s="5">
        <v>2.5125695216907653</v>
      </c>
      <c r="L430" s="5" t="s">
        <v>2071</v>
      </c>
      <c r="M430" s="10">
        <v>0.63</v>
      </c>
      <c r="N430" s="4" t="s">
        <v>60</v>
      </c>
      <c r="O430" s="4" t="s">
        <v>55</v>
      </c>
      <c r="P430" s="5">
        <v>4</v>
      </c>
      <c r="Q430" s="5">
        <v>2</v>
      </c>
      <c r="R430" s="4" t="str">
        <f>IF(global_freelancer_raw!$Q430 &lt; 7, "Short Duration", IF(global_freelancer_raw!$Q430 &lt;= 12, "Medium Duration", "Long Duration"))</f>
        <v>Short Duration</v>
      </c>
      <c r="S430" s="47" t="str">
        <f>IF(global_freelancer_raw!$M430 &lt;= 50%, "POOR", IF(global_freelancer_raw!$M430 &lt;= 70%, "GOOD", "EXCELLENT"))</f>
        <v>GOOD</v>
      </c>
    </row>
    <row r="431" spans="1:19" x14ac:dyDescent="0.3">
      <c r="A431" s="48" t="s">
        <v>928</v>
      </c>
      <c r="B431" s="7" t="s">
        <v>929</v>
      </c>
      <c r="C431" s="7" t="s">
        <v>72</v>
      </c>
      <c r="D431" s="8">
        <v>44</v>
      </c>
      <c r="E431" s="8" t="str" cm="1">
        <f t="array" ref="E431">INDEX(global_freelancer_raw!$C$2:$C$1001, MODE(MATCH(global_freelancer_raw!$C$2:$C$1001, global_freelancer_raw!$C$2:$C$1001, 0)))</f>
        <v>Male</v>
      </c>
      <c r="F431" s="7" t="s">
        <v>119</v>
      </c>
      <c r="G431" s="7" t="s">
        <v>26</v>
      </c>
      <c r="H431" s="7" t="s">
        <v>43</v>
      </c>
      <c r="I431" s="8">
        <v>0</v>
      </c>
      <c r="J431" s="64">
        <v>52.461368653421637</v>
      </c>
      <c r="K431" s="8">
        <v>4.8</v>
      </c>
      <c r="L431" s="8" t="s">
        <v>2071</v>
      </c>
      <c r="M431" s="49">
        <v>0.84</v>
      </c>
      <c r="N431" s="7" t="s">
        <v>60</v>
      </c>
      <c r="O431" s="7" t="s">
        <v>55</v>
      </c>
      <c r="P431" s="8">
        <v>4</v>
      </c>
      <c r="Q431" s="8">
        <v>1</v>
      </c>
      <c r="R431" s="7" t="str">
        <f>IF(global_freelancer_raw!$Q431 &lt; 7, "Short Duration", IF(global_freelancer_raw!$Q431 &lt;= 12, "Medium Duration", "Long Duration"))</f>
        <v>Short Duration</v>
      </c>
      <c r="S431" s="50" t="str">
        <f>IF(global_freelancer_raw!$M431 &lt;= 50%, "POOR", IF(global_freelancer_raw!$M431 &lt;= 70%, "GOOD", "EXCELLENT"))</f>
        <v>EXCELLENT</v>
      </c>
    </row>
    <row r="432" spans="1:19" x14ac:dyDescent="0.3">
      <c r="A432" s="46" t="s">
        <v>930</v>
      </c>
      <c r="B432" s="4" t="s">
        <v>931</v>
      </c>
      <c r="C432" s="4" t="s">
        <v>91</v>
      </c>
      <c r="D432" s="5">
        <v>44</v>
      </c>
      <c r="E432" s="5" t="str" cm="1">
        <f t="array" ref="E432">INDEX(global_freelancer_raw!$C$2:$C$1001, MODE(MATCH(global_freelancer_raw!$C$2:$C$1001, global_freelancer_raw!$C$2:$C$1001, 0)))</f>
        <v>Male</v>
      </c>
      <c r="F432" s="4" t="s">
        <v>144</v>
      </c>
      <c r="G432" s="4" t="s">
        <v>145</v>
      </c>
      <c r="H432" s="4" t="s">
        <v>36</v>
      </c>
      <c r="I432" s="5" t="s">
        <v>2072</v>
      </c>
      <c r="J432" s="63">
        <v>52.461368653421637</v>
      </c>
      <c r="K432" s="5">
        <v>1.4</v>
      </c>
      <c r="L432" s="5" t="b">
        <v>0</v>
      </c>
      <c r="M432" s="10">
        <v>0.93</v>
      </c>
      <c r="N432" s="4" t="s">
        <v>64</v>
      </c>
      <c r="O432" s="4" t="s">
        <v>55</v>
      </c>
      <c r="P432" s="5">
        <v>3</v>
      </c>
      <c r="Q432" s="5">
        <v>1</v>
      </c>
      <c r="R432" s="4" t="str">
        <f>IF(global_freelancer_raw!$Q432 &lt; 7, "Short Duration", IF(global_freelancer_raw!$Q432 &lt;= 12, "Medium Duration", "Long Duration"))</f>
        <v>Short Duration</v>
      </c>
      <c r="S432" s="47" t="str">
        <f>IF(global_freelancer_raw!$M432 &lt;= 50%, "POOR", IF(global_freelancer_raw!$M432 &lt;= 70%, "GOOD", "EXCELLENT"))</f>
        <v>EXCELLENT</v>
      </c>
    </row>
    <row r="433" spans="1:19" x14ac:dyDescent="0.3">
      <c r="A433" s="48" t="s">
        <v>932</v>
      </c>
      <c r="B433" s="7" t="s">
        <v>933</v>
      </c>
      <c r="C433" s="7" t="s">
        <v>91</v>
      </c>
      <c r="D433" s="8">
        <v>40</v>
      </c>
      <c r="E433" s="8" t="str" cm="1">
        <f t="array" ref="E433">INDEX(global_freelancer_raw!$C$2:$C$1001, MODE(MATCH(global_freelancer_raw!$C$2:$C$1001, global_freelancer_raw!$C$2:$C$1001, 0)))</f>
        <v>Male</v>
      </c>
      <c r="F433" s="7" t="s">
        <v>87</v>
      </c>
      <c r="G433" s="7" t="s">
        <v>88</v>
      </c>
      <c r="H433" s="7" t="s">
        <v>43</v>
      </c>
      <c r="I433" s="8">
        <v>13</v>
      </c>
      <c r="J433" s="64">
        <v>100</v>
      </c>
      <c r="K433" s="8">
        <v>1.1000000000000001</v>
      </c>
      <c r="L433" s="8" t="b">
        <v>1</v>
      </c>
      <c r="M433" s="49">
        <v>0.79</v>
      </c>
      <c r="N433" s="7" t="s">
        <v>44</v>
      </c>
      <c r="O433" s="7" t="s">
        <v>28</v>
      </c>
      <c r="P433" s="8">
        <v>13</v>
      </c>
      <c r="Q433" s="8">
        <v>9</v>
      </c>
      <c r="R433" s="7" t="str">
        <f>IF(global_freelancer_raw!$Q433 &lt; 7, "Short Duration", IF(global_freelancer_raw!$Q433 &lt;= 12, "Medium Duration", "Long Duration"))</f>
        <v>Medium Duration</v>
      </c>
      <c r="S433" s="50" t="str">
        <f>IF(global_freelancer_raw!$M433 &lt;= 50%, "POOR", IF(global_freelancer_raw!$M433 &lt;= 70%, "GOOD", "EXCELLENT"))</f>
        <v>EXCELLENT</v>
      </c>
    </row>
    <row r="434" spans="1:19" x14ac:dyDescent="0.3">
      <c r="A434" s="46" t="s">
        <v>934</v>
      </c>
      <c r="B434" s="4" t="s">
        <v>935</v>
      </c>
      <c r="C434" s="4" t="s">
        <v>72</v>
      </c>
      <c r="D434" s="5">
        <v>53</v>
      </c>
      <c r="E434" s="5" t="str" cm="1">
        <f t="array" ref="E434">INDEX(global_freelancer_raw!$C$2:$C$1001, MODE(MATCH(global_freelancer_raw!$C$2:$C$1001, global_freelancer_raw!$C$2:$C$1001, 0)))</f>
        <v>Male</v>
      </c>
      <c r="F434" s="4" t="s">
        <v>41</v>
      </c>
      <c r="G434" s="4" t="s">
        <v>42</v>
      </c>
      <c r="H434" s="4" t="s">
        <v>106</v>
      </c>
      <c r="I434" s="5">
        <v>13</v>
      </c>
      <c r="J434" s="63">
        <v>50</v>
      </c>
      <c r="K434" s="5">
        <v>3.3</v>
      </c>
      <c r="L434" s="5" t="b">
        <v>1</v>
      </c>
      <c r="M434" s="10">
        <v>0.93</v>
      </c>
      <c r="N434" s="4" t="s">
        <v>44</v>
      </c>
      <c r="O434" s="4" t="s">
        <v>22</v>
      </c>
      <c r="P434" s="5">
        <v>10</v>
      </c>
      <c r="Q434" s="5">
        <v>10</v>
      </c>
      <c r="R434" s="4" t="str">
        <f>IF(global_freelancer_raw!$Q434 &lt; 7, "Short Duration", IF(global_freelancer_raw!$Q434 &lt;= 12, "Medium Duration", "Long Duration"))</f>
        <v>Medium Duration</v>
      </c>
      <c r="S434" s="47" t="str">
        <f>IF(global_freelancer_raw!$M434 &lt;= 50%, "POOR", IF(global_freelancer_raw!$M434 &lt;= 70%, "GOOD", "EXCELLENT"))</f>
        <v>EXCELLENT</v>
      </c>
    </row>
    <row r="435" spans="1:19" x14ac:dyDescent="0.3">
      <c r="A435" s="48" t="s">
        <v>936</v>
      </c>
      <c r="B435" s="7" t="s">
        <v>937</v>
      </c>
      <c r="C435" s="7" t="s">
        <v>72</v>
      </c>
      <c r="D435" s="8">
        <v>35</v>
      </c>
      <c r="E435" s="8" t="str" cm="1">
        <f t="array" ref="E435">INDEX(global_freelancer_raw!$C$2:$C$1001, MODE(MATCH(global_freelancer_raw!$C$2:$C$1001, global_freelancer_raw!$C$2:$C$1001, 0)))</f>
        <v>Male</v>
      </c>
      <c r="F435" s="7" t="s">
        <v>31</v>
      </c>
      <c r="G435" s="7" t="s">
        <v>31</v>
      </c>
      <c r="H435" s="7" t="s">
        <v>20</v>
      </c>
      <c r="I435" s="8">
        <v>0</v>
      </c>
      <c r="J435" s="64">
        <v>30</v>
      </c>
      <c r="K435" s="8">
        <v>4.5999999999999996</v>
      </c>
      <c r="L435" s="8" t="s">
        <v>2071</v>
      </c>
      <c r="M435" s="49">
        <v>0.97</v>
      </c>
      <c r="N435" s="7" t="s">
        <v>64</v>
      </c>
      <c r="O435" s="7" t="s">
        <v>22</v>
      </c>
      <c r="P435" s="8">
        <v>1</v>
      </c>
      <c r="Q435" s="8">
        <v>1</v>
      </c>
      <c r="R435" s="7" t="str">
        <f>IF(global_freelancer_raw!$Q435 &lt; 7, "Short Duration", IF(global_freelancer_raw!$Q435 &lt;= 12, "Medium Duration", "Long Duration"))</f>
        <v>Short Duration</v>
      </c>
      <c r="S435" s="50" t="str">
        <f>IF(global_freelancer_raw!$M435 &lt;= 50%, "POOR", IF(global_freelancer_raw!$M435 &lt;= 70%, "GOOD", "EXCELLENT"))</f>
        <v>EXCELLENT</v>
      </c>
    </row>
    <row r="436" spans="1:19" x14ac:dyDescent="0.3">
      <c r="A436" s="46" t="s">
        <v>938</v>
      </c>
      <c r="B436" s="4" t="s">
        <v>939</v>
      </c>
      <c r="C436" s="4" t="s">
        <v>72</v>
      </c>
      <c r="D436" s="5">
        <v>27</v>
      </c>
      <c r="E436" s="5" t="str" cm="1">
        <f t="array" ref="E436">INDEX(global_freelancer_raw!$C$2:$C$1001, MODE(MATCH(global_freelancer_raw!$C$2:$C$1001, global_freelancer_raw!$C$2:$C$1001, 0)))</f>
        <v>Male</v>
      </c>
      <c r="F436" s="4" t="s">
        <v>67</v>
      </c>
      <c r="G436" s="4" t="s">
        <v>68</v>
      </c>
      <c r="H436" s="4" t="s">
        <v>106</v>
      </c>
      <c r="I436" s="5">
        <v>7</v>
      </c>
      <c r="J436" s="63">
        <v>75</v>
      </c>
      <c r="K436" s="5">
        <v>2.8</v>
      </c>
      <c r="L436" s="5" t="b">
        <v>1</v>
      </c>
      <c r="M436" s="10">
        <v>0.92</v>
      </c>
      <c r="N436" s="4" t="s">
        <v>60</v>
      </c>
      <c r="O436" s="4" t="s">
        <v>33</v>
      </c>
      <c r="P436" s="5">
        <v>7</v>
      </c>
      <c r="Q436" s="5">
        <v>4</v>
      </c>
      <c r="R436" s="4" t="str">
        <f>IF(global_freelancer_raw!$Q436 &lt; 7, "Short Duration", IF(global_freelancer_raw!$Q436 &lt;= 12, "Medium Duration", "Long Duration"))</f>
        <v>Short Duration</v>
      </c>
      <c r="S436" s="47" t="str">
        <f>IF(global_freelancer_raw!$M436 &lt;= 50%, "POOR", IF(global_freelancer_raw!$M436 &lt;= 70%, "GOOD", "EXCELLENT"))</f>
        <v>EXCELLENT</v>
      </c>
    </row>
    <row r="437" spans="1:19" x14ac:dyDescent="0.3">
      <c r="A437" s="48" t="s">
        <v>940</v>
      </c>
      <c r="B437" s="7" t="s">
        <v>941</v>
      </c>
      <c r="C437" s="7" t="s">
        <v>91</v>
      </c>
      <c r="D437" s="8">
        <v>34</v>
      </c>
      <c r="E437" s="8" t="str" cm="1">
        <f t="array" ref="E437">INDEX(global_freelancer_raw!$C$2:$C$1001, MODE(MATCH(global_freelancer_raw!$C$2:$C$1001, global_freelancer_raw!$C$2:$C$1001, 0)))</f>
        <v>Male</v>
      </c>
      <c r="F437" s="7" t="s">
        <v>25</v>
      </c>
      <c r="G437" s="7" t="s">
        <v>26</v>
      </c>
      <c r="H437" s="7" t="s">
        <v>84</v>
      </c>
      <c r="I437" s="8">
        <v>6</v>
      </c>
      <c r="J437" s="64">
        <v>50</v>
      </c>
      <c r="K437" s="8">
        <v>5</v>
      </c>
      <c r="L437" s="8" t="b">
        <v>1</v>
      </c>
      <c r="M437" s="49">
        <v>0.92</v>
      </c>
      <c r="N437" s="7" t="s">
        <v>21</v>
      </c>
      <c r="O437" s="7" t="s">
        <v>33</v>
      </c>
      <c r="P437" s="8">
        <v>8</v>
      </c>
      <c r="Q437" s="8">
        <v>3</v>
      </c>
      <c r="R437" s="7" t="str">
        <f>IF(global_freelancer_raw!$Q437 &lt; 7, "Short Duration", IF(global_freelancer_raw!$Q437 &lt;= 12, "Medium Duration", "Long Duration"))</f>
        <v>Short Duration</v>
      </c>
      <c r="S437" s="50" t="str">
        <f>IF(global_freelancer_raw!$M437 &lt;= 50%, "POOR", IF(global_freelancer_raw!$M437 &lt;= 70%, "GOOD", "EXCELLENT"))</f>
        <v>EXCELLENT</v>
      </c>
    </row>
    <row r="438" spans="1:19" x14ac:dyDescent="0.3">
      <c r="A438" s="46" t="s">
        <v>942</v>
      </c>
      <c r="B438" s="4" t="s">
        <v>943</v>
      </c>
      <c r="C438" s="4" t="s">
        <v>91</v>
      </c>
      <c r="D438" s="5">
        <v>24</v>
      </c>
      <c r="E438" s="5" t="str" cm="1">
        <f t="array" ref="E438">INDEX(global_freelancer_raw!$C$2:$C$1001, MODE(MATCH(global_freelancer_raw!$C$2:$C$1001, global_freelancer_raw!$C$2:$C$1001, 0)))</f>
        <v>Male</v>
      </c>
      <c r="F438" s="4" t="s">
        <v>87</v>
      </c>
      <c r="G438" s="4" t="s">
        <v>88</v>
      </c>
      <c r="H438" s="4" t="s">
        <v>73</v>
      </c>
      <c r="I438" s="5">
        <v>2</v>
      </c>
      <c r="J438" s="63">
        <v>75</v>
      </c>
      <c r="K438" s="5">
        <v>4.7</v>
      </c>
      <c r="L438" s="5" t="b">
        <v>0</v>
      </c>
      <c r="M438" s="10">
        <v>0.68</v>
      </c>
      <c r="N438" s="4" t="s">
        <v>64</v>
      </c>
      <c r="O438" s="4" t="s">
        <v>22</v>
      </c>
      <c r="P438" s="5">
        <v>1</v>
      </c>
      <c r="Q438" s="5">
        <v>2</v>
      </c>
      <c r="R438" s="4" t="str">
        <f>IF(global_freelancer_raw!$Q438 &lt; 7, "Short Duration", IF(global_freelancer_raw!$Q438 &lt;= 12, "Medium Duration", "Long Duration"))</f>
        <v>Short Duration</v>
      </c>
      <c r="S438" s="47" t="str">
        <f>IF(global_freelancer_raw!$M438 &lt;= 50%, "POOR", IF(global_freelancer_raw!$M438 &lt;= 70%, "GOOD", "EXCELLENT"))</f>
        <v>GOOD</v>
      </c>
    </row>
    <row r="439" spans="1:19" x14ac:dyDescent="0.3">
      <c r="A439" s="48" t="s">
        <v>944</v>
      </c>
      <c r="B439" s="7" t="s">
        <v>945</v>
      </c>
      <c r="C439" s="7" t="s">
        <v>91</v>
      </c>
      <c r="D439" s="8">
        <v>57</v>
      </c>
      <c r="E439" s="8" t="str" cm="1">
        <f t="array" ref="E439">INDEX(global_freelancer_raw!$C$2:$C$1001, MODE(MATCH(global_freelancer_raw!$C$2:$C$1001, global_freelancer_raw!$C$2:$C$1001, 0)))</f>
        <v>Male</v>
      </c>
      <c r="F439" s="7" t="s">
        <v>54</v>
      </c>
      <c r="G439" s="7" t="s">
        <v>26</v>
      </c>
      <c r="H439" s="7" t="s">
        <v>69</v>
      </c>
      <c r="I439" s="8">
        <v>13</v>
      </c>
      <c r="J439" s="64">
        <v>100</v>
      </c>
      <c r="K439" s="8">
        <v>3.5</v>
      </c>
      <c r="L439" s="8" t="b">
        <v>0</v>
      </c>
      <c r="M439" s="49">
        <v>0.95</v>
      </c>
      <c r="N439" s="7" t="s">
        <v>21</v>
      </c>
      <c r="O439" s="7" t="s">
        <v>22</v>
      </c>
      <c r="P439" s="8">
        <v>13</v>
      </c>
      <c r="Q439" s="8">
        <v>3</v>
      </c>
      <c r="R439" s="7" t="str">
        <f>IF(global_freelancer_raw!$Q439 &lt; 7, "Short Duration", IF(global_freelancer_raw!$Q439 &lt;= 12, "Medium Duration", "Long Duration"))</f>
        <v>Short Duration</v>
      </c>
      <c r="S439" s="50" t="str">
        <f>IF(global_freelancer_raw!$M439 &lt;= 50%, "POOR", IF(global_freelancer_raw!$M439 &lt;= 70%, "GOOD", "EXCELLENT"))</f>
        <v>EXCELLENT</v>
      </c>
    </row>
    <row r="440" spans="1:19" x14ac:dyDescent="0.3">
      <c r="A440" s="46" t="s">
        <v>946</v>
      </c>
      <c r="B440" s="4" t="s">
        <v>947</v>
      </c>
      <c r="C440" s="4" t="s">
        <v>91</v>
      </c>
      <c r="D440" s="5">
        <v>28</v>
      </c>
      <c r="E440" s="5" t="str" cm="1">
        <f t="array" ref="E440">INDEX(global_freelancer_raw!$C$2:$C$1001, MODE(MATCH(global_freelancer_raw!$C$2:$C$1001, global_freelancer_raw!$C$2:$C$1001, 0)))</f>
        <v>Male</v>
      </c>
      <c r="F440" s="4" t="s">
        <v>104</v>
      </c>
      <c r="G440" s="4" t="s">
        <v>105</v>
      </c>
      <c r="H440" s="4" t="s">
        <v>69</v>
      </c>
      <c r="I440" s="5">
        <v>7</v>
      </c>
      <c r="J440" s="63">
        <v>100</v>
      </c>
      <c r="K440" s="5">
        <v>4.3</v>
      </c>
      <c r="L440" s="5" t="b">
        <v>0</v>
      </c>
      <c r="M440" s="10">
        <v>0.76</v>
      </c>
      <c r="N440" s="4" t="s">
        <v>60</v>
      </c>
      <c r="O440" s="4" t="s">
        <v>22</v>
      </c>
      <c r="P440" s="5">
        <v>7</v>
      </c>
      <c r="Q440" s="5">
        <v>12</v>
      </c>
      <c r="R440" s="4" t="str">
        <f>IF(global_freelancer_raw!$Q440 &lt; 7, "Short Duration", IF(global_freelancer_raw!$Q440 &lt;= 12, "Medium Duration", "Long Duration"))</f>
        <v>Medium Duration</v>
      </c>
      <c r="S440" s="47" t="str">
        <f>IF(global_freelancer_raw!$M440 &lt;= 50%, "POOR", IF(global_freelancer_raw!$M440 &lt;= 70%, "GOOD", "EXCELLENT"))</f>
        <v>EXCELLENT</v>
      </c>
    </row>
    <row r="441" spans="1:19" x14ac:dyDescent="0.3">
      <c r="A441" s="48" t="s">
        <v>948</v>
      </c>
      <c r="B441" s="7" t="s">
        <v>949</v>
      </c>
      <c r="C441" s="7" t="s">
        <v>72</v>
      </c>
      <c r="D441" s="8">
        <v>26</v>
      </c>
      <c r="E441" s="8" t="str" cm="1">
        <f t="array" ref="E441">INDEX(global_freelancer_raw!$C$2:$C$1001, MODE(MATCH(global_freelancer_raw!$C$2:$C$1001, global_freelancer_raw!$C$2:$C$1001, 0)))</f>
        <v>Male</v>
      </c>
      <c r="F441" s="7" t="s">
        <v>18</v>
      </c>
      <c r="G441" s="7" t="s">
        <v>19</v>
      </c>
      <c r="H441" s="7" t="s">
        <v>84</v>
      </c>
      <c r="I441" s="8">
        <v>7</v>
      </c>
      <c r="J441" s="64">
        <v>100</v>
      </c>
      <c r="K441" s="8">
        <v>3.3</v>
      </c>
      <c r="L441" s="8" t="b">
        <v>1</v>
      </c>
      <c r="M441" s="49">
        <v>0.66</v>
      </c>
      <c r="N441" s="7" t="s">
        <v>44</v>
      </c>
      <c r="O441" s="7" t="s">
        <v>28</v>
      </c>
      <c r="P441" s="8">
        <v>14</v>
      </c>
      <c r="Q441" s="8">
        <v>9</v>
      </c>
      <c r="R441" s="7" t="str">
        <f>IF(global_freelancer_raw!$Q441 &lt; 7, "Short Duration", IF(global_freelancer_raw!$Q441 &lt;= 12, "Medium Duration", "Long Duration"))</f>
        <v>Medium Duration</v>
      </c>
      <c r="S441" s="50" t="str">
        <f>IF(global_freelancer_raw!$M441 &lt;= 50%, "POOR", IF(global_freelancer_raw!$M441 &lt;= 70%, "GOOD", "EXCELLENT"))</f>
        <v>GOOD</v>
      </c>
    </row>
    <row r="442" spans="1:19" x14ac:dyDescent="0.3">
      <c r="A442" s="46" t="s">
        <v>950</v>
      </c>
      <c r="B442" s="4" t="s">
        <v>951</v>
      </c>
      <c r="C442" s="4" t="s">
        <v>91</v>
      </c>
      <c r="D442" s="5">
        <v>34</v>
      </c>
      <c r="E442" s="5" t="str" cm="1">
        <f t="array" ref="E442">INDEX(global_freelancer_raw!$C$2:$C$1001, MODE(MATCH(global_freelancer_raw!$C$2:$C$1001, global_freelancer_raw!$C$2:$C$1001, 0)))</f>
        <v>Male</v>
      </c>
      <c r="F442" s="4" t="s">
        <v>67</v>
      </c>
      <c r="G442" s="4" t="s">
        <v>68</v>
      </c>
      <c r="H442" s="4" t="s">
        <v>27</v>
      </c>
      <c r="I442" s="5">
        <v>15</v>
      </c>
      <c r="J442" s="63">
        <v>75</v>
      </c>
      <c r="K442" s="5">
        <v>2.5125695216907653</v>
      </c>
      <c r="L442" s="5" t="b">
        <v>0</v>
      </c>
      <c r="M442" s="10">
        <v>0.73</v>
      </c>
      <c r="N442" s="4" t="s">
        <v>60</v>
      </c>
      <c r="O442" s="4" t="s">
        <v>22</v>
      </c>
      <c r="P442" s="5">
        <v>14</v>
      </c>
      <c r="Q442" s="5">
        <v>8</v>
      </c>
      <c r="R442" s="4" t="str">
        <f>IF(global_freelancer_raw!$Q442 &lt; 7, "Short Duration", IF(global_freelancer_raw!$Q442 &lt;= 12, "Medium Duration", "Long Duration"))</f>
        <v>Medium Duration</v>
      </c>
      <c r="S442" s="47" t="str">
        <f>IF(global_freelancer_raw!$M442 &lt;= 50%, "POOR", IF(global_freelancer_raw!$M442 &lt;= 70%, "GOOD", "EXCELLENT"))</f>
        <v>EXCELLENT</v>
      </c>
    </row>
    <row r="443" spans="1:19" x14ac:dyDescent="0.3">
      <c r="A443" s="48" t="s">
        <v>952</v>
      </c>
      <c r="B443" s="7" t="s">
        <v>953</v>
      </c>
      <c r="C443" s="7" t="s">
        <v>91</v>
      </c>
      <c r="D443" s="8">
        <v>43</v>
      </c>
      <c r="E443" s="8" t="str" cm="1">
        <f t="array" ref="E443">INDEX(global_freelancer_raw!$C$2:$C$1001, MODE(MATCH(global_freelancer_raw!$C$2:$C$1001, global_freelancer_raw!$C$2:$C$1001, 0)))</f>
        <v>Male</v>
      </c>
      <c r="F443" s="7" t="s">
        <v>80</v>
      </c>
      <c r="G443" s="7" t="s">
        <v>81</v>
      </c>
      <c r="H443" s="7" t="s">
        <v>43</v>
      </c>
      <c r="I443" s="8" t="s">
        <v>2072</v>
      </c>
      <c r="J443" s="64">
        <v>20</v>
      </c>
      <c r="K443" s="8">
        <v>2.8</v>
      </c>
      <c r="L443" s="8" t="s">
        <v>2071</v>
      </c>
      <c r="M443" s="49">
        <v>0.99</v>
      </c>
      <c r="N443" s="7" t="s">
        <v>64</v>
      </c>
      <c r="O443" s="7" t="s">
        <v>33</v>
      </c>
      <c r="P443" s="8">
        <v>4</v>
      </c>
      <c r="Q443" s="8">
        <v>1</v>
      </c>
      <c r="R443" s="7" t="str">
        <f>IF(global_freelancer_raw!$Q443 &lt; 7, "Short Duration", IF(global_freelancer_raw!$Q443 &lt;= 12, "Medium Duration", "Long Duration"))</f>
        <v>Short Duration</v>
      </c>
      <c r="S443" s="50" t="str">
        <f>IF(global_freelancer_raw!$M443 &lt;= 50%, "POOR", IF(global_freelancer_raw!$M443 &lt;= 70%, "GOOD", "EXCELLENT"))</f>
        <v>EXCELLENT</v>
      </c>
    </row>
    <row r="444" spans="1:19" x14ac:dyDescent="0.3">
      <c r="A444" s="46" t="s">
        <v>954</v>
      </c>
      <c r="B444" s="4" t="s">
        <v>955</v>
      </c>
      <c r="C444" s="4" t="s">
        <v>91</v>
      </c>
      <c r="D444" s="5">
        <v>31</v>
      </c>
      <c r="E444" s="5" t="str" cm="1">
        <f t="array" ref="E444">INDEX(global_freelancer_raw!$C$2:$C$1001, MODE(MATCH(global_freelancer_raw!$C$2:$C$1001, global_freelancer_raw!$C$2:$C$1001, 0)))</f>
        <v>Male</v>
      </c>
      <c r="F444" s="4" t="s">
        <v>164</v>
      </c>
      <c r="G444" s="4" t="s">
        <v>165</v>
      </c>
      <c r="H444" s="4" t="s">
        <v>32</v>
      </c>
      <c r="I444" s="5">
        <v>5</v>
      </c>
      <c r="J444" s="63">
        <v>52.461368653421637</v>
      </c>
      <c r="K444" s="5">
        <v>2.7</v>
      </c>
      <c r="L444" s="5" t="b">
        <v>1</v>
      </c>
      <c r="M444" s="10">
        <v>0.94</v>
      </c>
      <c r="N444" s="4" t="s">
        <v>44</v>
      </c>
      <c r="O444" s="4" t="s">
        <v>28</v>
      </c>
      <c r="P444" s="5">
        <v>4</v>
      </c>
      <c r="Q444" s="5">
        <v>1</v>
      </c>
      <c r="R444" s="4" t="str">
        <f>IF(global_freelancer_raw!$Q444 &lt; 7, "Short Duration", IF(global_freelancer_raw!$Q444 &lt;= 12, "Medium Duration", "Long Duration"))</f>
        <v>Short Duration</v>
      </c>
      <c r="S444" s="47" t="str">
        <f>IF(global_freelancer_raw!$M444 &lt;= 50%, "POOR", IF(global_freelancer_raw!$M444 &lt;= 70%, "GOOD", "EXCELLENT"))</f>
        <v>EXCELLENT</v>
      </c>
    </row>
    <row r="445" spans="1:19" x14ac:dyDescent="0.3">
      <c r="A445" s="48" t="s">
        <v>956</v>
      </c>
      <c r="B445" s="7" t="s">
        <v>957</v>
      </c>
      <c r="C445" s="7" t="s">
        <v>72</v>
      </c>
      <c r="D445" s="8">
        <v>34</v>
      </c>
      <c r="E445" s="8" t="str" cm="1">
        <f t="array" ref="E445">INDEX(global_freelancer_raw!$C$2:$C$1001, MODE(MATCH(global_freelancer_raw!$C$2:$C$1001, global_freelancer_raw!$C$2:$C$1001, 0)))</f>
        <v>Male</v>
      </c>
      <c r="F445" s="7" t="s">
        <v>164</v>
      </c>
      <c r="G445" s="7" t="s">
        <v>165</v>
      </c>
      <c r="H445" s="7" t="s">
        <v>20</v>
      </c>
      <c r="I445" s="8" t="s">
        <v>2072</v>
      </c>
      <c r="J445" s="64">
        <v>50</v>
      </c>
      <c r="K445" s="8">
        <v>0</v>
      </c>
      <c r="L445" s="8" t="b">
        <v>0</v>
      </c>
      <c r="M445" s="49">
        <v>0.84</v>
      </c>
      <c r="N445" s="7" t="s">
        <v>64</v>
      </c>
      <c r="O445" s="7" t="s">
        <v>22</v>
      </c>
      <c r="P445" s="8">
        <v>5</v>
      </c>
      <c r="Q445" s="8">
        <v>1</v>
      </c>
      <c r="R445" s="7" t="str">
        <f>IF(global_freelancer_raw!$Q445 &lt; 7, "Short Duration", IF(global_freelancer_raw!$Q445 &lt;= 12, "Medium Duration", "Long Duration"))</f>
        <v>Short Duration</v>
      </c>
      <c r="S445" s="50" t="str">
        <f>IF(global_freelancer_raw!$M445 &lt;= 50%, "POOR", IF(global_freelancer_raw!$M445 &lt;= 70%, "GOOD", "EXCELLENT"))</f>
        <v>EXCELLENT</v>
      </c>
    </row>
    <row r="446" spans="1:19" x14ac:dyDescent="0.3">
      <c r="A446" s="46" t="s">
        <v>958</v>
      </c>
      <c r="B446" s="4" t="s">
        <v>959</v>
      </c>
      <c r="C446" s="4" t="s">
        <v>72</v>
      </c>
      <c r="D446" s="5">
        <v>32</v>
      </c>
      <c r="E446" s="5" t="str" cm="1">
        <f t="array" ref="E446">INDEX(global_freelancer_raw!$C$2:$C$1001, MODE(MATCH(global_freelancer_raw!$C$2:$C$1001, global_freelancer_raw!$C$2:$C$1001, 0)))</f>
        <v>Male</v>
      </c>
      <c r="F446" s="4" t="s">
        <v>115</v>
      </c>
      <c r="G446" s="4" t="s">
        <v>116</v>
      </c>
      <c r="H446" s="4" t="s">
        <v>73</v>
      </c>
      <c r="I446" s="5">
        <v>10</v>
      </c>
      <c r="J446" s="63">
        <v>20</v>
      </c>
      <c r="K446" s="5">
        <v>2.5125695216907653</v>
      </c>
      <c r="L446" s="5" t="b">
        <v>1</v>
      </c>
      <c r="M446" s="10">
        <v>0.92</v>
      </c>
      <c r="N446" s="4" t="s">
        <v>64</v>
      </c>
      <c r="O446" s="4" t="s">
        <v>33</v>
      </c>
      <c r="P446" s="5">
        <v>12</v>
      </c>
      <c r="Q446" s="5">
        <v>4</v>
      </c>
      <c r="R446" s="4" t="str">
        <f>IF(global_freelancer_raw!$Q446 &lt; 7, "Short Duration", IF(global_freelancer_raw!$Q446 &lt;= 12, "Medium Duration", "Long Duration"))</f>
        <v>Short Duration</v>
      </c>
      <c r="S446" s="47" t="str">
        <f>IF(global_freelancer_raw!$M446 &lt;= 50%, "POOR", IF(global_freelancer_raw!$M446 &lt;= 70%, "GOOD", "EXCELLENT"))</f>
        <v>EXCELLENT</v>
      </c>
    </row>
    <row r="447" spans="1:19" x14ac:dyDescent="0.3">
      <c r="A447" s="48" t="s">
        <v>960</v>
      </c>
      <c r="B447" s="7" t="s">
        <v>961</v>
      </c>
      <c r="C447" s="7" t="s">
        <v>91</v>
      </c>
      <c r="D447" s="8">
        <v>24</v>
      </c>
      <c r="E447" s="8" t="str" cm="1">
        <f t="array" ref="E447">INDEX(global_freelancer_raw!$C$2:$C$1001, MODE(MATCH(global_freelancer_raw!$C$2:$C$1001, global_freelancer_raw!$C$2:$C$1001, 0)))</f>
        <v>Male</v>
      </c>
      <c r="F447" s="7" t="s">
        <v>130</v>
      </c>
      <c r="G447" s="7" t="s">
        <v>131</v>
      </c>
      <c r="H447" s="7" t="s">
        <v>84</v>
      </c>
      <c r="I447" s="8">
        <v>6</v>
      </c>
      <c r="J447" s="64">
        <v>75</v>
      </c>
      <c r="K447" s="8">
        <v>4.3</v>
      </c>
      <c r="L447" s="8" t="b">
        <v>1</v>
      </c>
      <c r="M447" s="49">
        <v>0.79</v>
      </c>
      <c r="N447" s="7" t="s">
        <v>60</v>
      </c>
      <c r="O447" s="7" t="s">
        <v>28</v>
      </c>
      <c r="P447" s="8">
        <v>14</v>
      </c>
      <c r="Q447" s="8">
        <v>4</v>
      </c>
      <c r="R447" s="7" t="str">
        <f>IF(global_freelancer_raw!$Q447 &lt; 7, "Short Duration", IF(global_freelancer_raw!$Q447 &lt;= 12, "Medium Duration", "Long Duration"))</f>
        <v>Short Duration</v>
      </c>
      <c r="S447" s="50" t="str">
        <f>IF(global_freelancer_raw!$M447 &lt;= 50%, "POOR", IF(global_freelancer_raw!$M447 &lt;= 70%, "GOOD", "EXCELLENT"))</f>
        <v>EXCELLENT</v>
      </c>
    </row>
    <row r="448" spans="1:19" x14ac:dyDescent="0.3">
      <c r="A448" s="46" t="s">
        <v>962</v>
      </c>
      <c r="B448" s="4" t="s">
        <v>963</v>
      </c>
      <c r="C448" s="4" t="s">
        <v>91</v>
      </c>
      <c r="D448" s="5">
        <v>35</v>
      </c>
      <c r="E448" s="5" t="str" cm="1">
        <f t="array" ref="E448">INDEX(global_freelancer_raw!$C$2:$C$1001, MODE(MATCH(global_freelancer_raw!$C$2:$C$1001, global_freelancer_raw!$C$2:$C$1001, 0)))</f>
        <v>Male</v>
      </c>
      <c r="F448" s="4" t="s">
        <v>63</v>
      </c>
      <c r="G448" s="4" t="s">
        <v>26</v>
      </c>
      <c r="H448" s="4" t="s">
        <v>43</v>
      </c>
      <c r="I448" s="5">
        <v>8</v>
      </c>
      <c r="J448" s="63">
        <v>50</v>
      </c>
      <c r="K448" s="5">
        <v>2.5125695216907653</v>
      </c>
      <c r="L448" s="5" t="b">
        <v>0</v>
      </c>
      <c r="M448" s="10">
        <v>0.9</v>
      </c>
      <c r="N448" s="4" t="s">
        <v>64</v>
      </c>
      <c r="O448" s="4" t="s">
        <v>22</v>
      </c>
      <c r="P448" s="5">
        <v>6</v>
      </c>
      <c r="Q448" s="5">
        <v>5</v>
      </c>
      <c r="R448" s="4" t="str">
        <f>IF(global_freelancer_raw!$Q448 &lt; 7, "Short Duration", IF(global_freelancer_raw!$Q448 &lt;= 12, "Medium Duration", "Long Duration"))</f>
        <v>Short Duration</v>
      </c>
      <c r="S448" s="47" t="str">
        <f>IF(global_freelancer_raw!$M448 &lt;= 50%, "POOR", IF(global_freelancer_raw!$M448 &lt;= 70%, "GOOD", "EXCELLENT"))</f>
        <v>EXCELLENT</v>
      </c>
    </row>
    <row r="449" spans="1:19" x14ac:dyDescent="0.3">
      <c r="A449" s="48" t="s">
        <v>964</v>
      </c>
      <c r="B449" s="7" t="s">
        <v>965</v>
      </c>
      <c r="C449" s="7" t="s">
        <v>72</v>
      </c>
      <c r="D449" s="8">
        <v>22</v>
      </c>
      <c r="E449" s="8" t="str" cm="1">
        <f t="array" ref="E449">INDEX(global_freelancer_raw!$C$2:$C$1001, MODE(MATCH(global_freelancer_raw!$C$2:$C$1001, global_freelancer_raw!$C$2:$C$1001, 0)))</f>
        <v>Male</v>
      </c>
      <c r="F449" s="7" t="s">
        <v>25</v>
      </c>
      <c r="G449" s="7" t="s">
        <v>26</v>
      </c>
      <c r="H449" s="7" t="s">
        <v>27</v>
      </c>
      <c r="I449" s="8">
        <v>4</v>
      </c>
      <c r="J449" s="64">
        <v>20</v>
      </c>
      <c r="K449" s="8">
        <v>2.5125695216907653</v>
      </c>
      <c r="L449" s="8" t="b">
        <v>0</v>
      </c>
      <c r="M449" s="49">
        <v>0.73</v>
      </c>
      <c r="N449" s="7" t="s">
        <v>60</v>
      </c>
      <c r="O449" s="7" t="s">
        <v>22</v>
      </c>
      <c r="P449" s="8">
        <v>1</v>
      </c>
      <c r="Q449" s="8">
        <v>1</v>
      </c>
      <c r="R449" s="7" t="str">
        <f>IF(global_freelancer_raw!$Q449 &lt; 7, "Short Duration", IF(global_freelancer_raw!$Q449 &lt;= 12, "Medium Duration", "Long Duration"))</f>
        <v>Short Duration</v>
      </c>
      <c r="S449" s="50" t="str">
        <f>IF(global_freelancer_raw!$M449 &lt;= 50%, "POOR", IF(global_freelancer_raw!$M449 &lt;= 70%, "GOOD", "EXCELLENT"))</f>
        <v>EXCELLENT</v>
      </c>
    </row>
    <row r="450" spans="1:19" x14ac:dyDescent="0.3">
      <c r="A450" s="46" t="s">
        <v>966</v>
      </c>
      <c r="B450" s="4" t="s">
        <v>967</v>
      </c>
      <c r="C450" s="4" t="s">
        <v>72</v>
      </c>
      <c r="D450" s="5">
        <v>55</v>
      </c>
      <c r="E450" s="5" t="str" cm="1">
        <f t="array" ref="E450">INDEX(global_freelancer_raw!$C$2:$C$1001, MODE(MATCH(global_freelancer_raw!$C$2:$C$1001, global_freelancer_raw!$C$2:$C$1001, 0)))</f>
        <v>Male</v>
      </c>
      <c r="F450" s="4" t="s">
        <v>130</v>
      </c>
      <c r="G450" s="4" t="s">
        <v>131</v>
      </c>
      <c r="H450" s="4" t="s">
        <v>43</v>
      </c>
      <c r="I450" s="5">
        <v>3</v>
      </c>
      <c r="J450" s="63">
        <v>100</v>
      </c>
      <c r="K450" s="5">
        <v>2.5125695216907653</v>
      </c>
      <c r="L450" s="5" t="b">
        <v>1</v>
      </c>
      <c r="M450" s="10">
        <v>0.73</v>
      </c>
      <c r="N450" s="4" t="s">
        <v>44</v>
      </c>
      <c r="O450" s="4" t="s">
        <v>22</v>
      </c>
      <c r="P450" s="5">
        <v>1</v>
      </c>
      <c r="Q450" s="5">
        <v>2</v>
      </c>
      <c r="R450" s="4" t="str">
        <f>IF(global_freelancer_raw!$Q450 &lt; 7, "Short Duration", IF(global_freelancer_raw!$Q450 &lt;= 12, "Medium Duration", "Long Duration"))</f>
        <v>Short Duration</v>
      </c>
      <c r="S450" s="47" t="str">
        <f>IF(global_freelancer_raw!$M450 &lt;= 50%, "POOR", IF(global_freelancer_raw!$M450 &lt;= 70%, "GOOD", "EXCELLENT"))</f>
        <v>EXCELLENT</v>
      </c>
    </row>
    <row r="451" spans="1:19" x14ac:dyDescent="0.3">
      <c r="A451" s="48" t="s">
        <v>968</v>
      </c>
      <c r="B451" s="7" t="s">
        <v>969</v>
      </c>
      <c r="C451" s="7" t="s">
        <v>72</v>
      </c>
      <c r="D451" s="8">
        <v>54</v>
      </c>
      <c r="E451" s="8" t="str" cm="1">
        <f t="array" ref="E451">INDEX(global_freelancer_raw!$C$2:$C$1001, MODE(MATCH(global_freelancer_raw!$C$2:$C$1001, global_freelancer_raw!$C$2:$C$1001, 0)))</f>
        <v>Male</v>
      </c>
      <c r="F451" s="7" t="s">
        <v>67</v>
      </c>
      <c r="G451" s="7" t="s">
        <v>68</v>
      </c>
      <c r="H451" s="7" t="s">
        <v>106</v>
      </c>
      <c r="I451" s="8" t="s">
        <v>2072</v>
      </c>
      <c r="J451" s="64">
        <v>30</v>
      </c>
      <c r="K451" s="8">
        <v>2.9</v>
      </c>
      <c r="L451" s="8" t="b">
        <v>1</v>
      </c>
      <c r="M451" s="49">
        <v>0.78</v>
      </c>
      <c r="N451" s="7" t="s">
        <v>60</v>
      </c>
      <c r="O451" s="7" t="s">
        <v>28</v>
      </c>
      <c r="P451" s="8">
        <v>3</v>
      </c>
      <c r="Q451" s="8">
        <v>3</v>
      </c>
      <c r="R451" s="7" t="str">
        <f>IF(global_freelancer_raw!$Q451 &lt; 7, "Short Duration", IF(global_freelancer_raw!$Q451 &lt;= 12, "Medium Duration", "Long Duration"))</f>
        <v>Short Duration</v>
      </c>
      <c r="S451" s="50" t="str">
        <f>IF(global_freelancer_raw!$M451 &lt;= 50%, "POOR", IF(global_freelancer_raw!$M451 &lt;= 70%, "GOOD", "EXCELLENT"))</f>
        <v>EXCELLENT</v>
      </c>
    </row>
    <row r="452" spans="1:19" x14ac:dyDescent="0.3">
      <c r="A452" s="46" t="s">
        <v>970</v>
      </c>
      <c r="B452" s="4" t="s">
        <v>971</v>
      </c>
      <c r="C452" s="4" t="s">
        <v>72</v>
      </c>
      <c r="D452" s="5">
        <v>36</v>
      </c>
      <c r="E452" s="5" t="str" cm="1">
        <f t="array" ref="E452">INDEX(global_freelancer_raw!$C$2:$C$1001, MODE(MATCH(global_freelancer_raw!$C$2:$C$1001, global_freelancer_raw!$C$2:$C$1001, 0)))</f>
        <v>Male</v>
      </c>
      <c r="F452" s="4" t="s">
        <v>41</v>
      </c>
      <c r="G452" s="4" t="s">
        <v>42</v>
      </c>
      <c r="H452" s="4" t="s">
        <v>73</v>
      </c>
      <c r="I452" s="5">
        <v>11</v>
      </c>
      <c r="J452" s="63">
        <v>30</v>
      </c>
      <c r="K452" s="5">
        <v>0</v>
      </c>
      <c r="L452" s="5" t="b">
        <v>1</v>
      </c>
      <c r="M452" s="10">
        <v>0.63</v>
      </c>
      <c r="N452" s="4" t="s">
        <v>44</v>
      </c>
      <c r="O452" s="4" t="s">
        <v>33</v>
      </c>
      <c r="P452" s="5">
        <v>9</v>
      </c>
      <c r="Q452" s="5">
        <v>14</v>
      </c>
      <c r="R452" s="4" t="str">
        <f>IF(global_freelancer_raw!$Q452 &lt; 7, "Short Duration", IF(global_freelancer_raw!$Q452 &lt;= 12, "Medium Duration", "Long Duration"))</f>
        <v>Long Duration</v>
      </c>
      <c r="S452" s="47" t="str">
        <f>IF(global_freelancer_raw!$M452 &lt;= 50%, "POOR", IF(global_freelancer_raw!$M452 &lt;= 70%, "GOOD", "EXCELLENT"))</f>
        <v>GOOD</v>
      </c>
    </row>
    <row r="453" spans="1:19" x14ac:dyDescent="0.3">
      <c r="A453" s="48" t="s">
        <v>972</v>
      </c>
      <c r="B453" s="7" t="s">
        <v>973</v>
      </c>
      <c r="C453" s="7" t="s">
        <v>72</v>
      </c>
      <c r="D453" s="8">
        <v>36</v>
      </c>
      <c r="E453" s="8" t="str" cm="1">
        <f t="array" ref="E453">INDEX(global_freelancer_raw!$C$2:$C$1001, MODE(MATCH(global_freelancer_raw!$C$2:$C$1001, global_freelancer_raw!$C$2:$C$1001, 0)))</f>
        <v>Male</v>
      </c>
      <c r="F453" s="7" t="s">
        <v>41</v>
      </c>
      <c r="G453" s="7" t="s">
        <v>42</v>
      </c>
      <c r="H453" s="7" t="s">
        <v>43</v>
      </c>
      <c r="I453" s="8">
        <v>17</v>
      </c>
      <c r="J453" s="64">
        <v>50</v>
      </c>
      <c r="K453" s="8">
        <v>1.3</v>
      </c>
      <c r="L453" s="8" t="s">
        <v>2071</v>
      </c>
      <c r="M453" s="49">
        <v>0.64</v>
      </c>
      <c r="N453" s="7" t="s">
        <v>60</v>
      </c>
      <c r="O453" s="7" t="s">
        <v>33</v>
      </c>
      <c r="P453" s="8">
        <v>18</v>
      </c>
      <c r="Q453" s="8">
        <v>7</v>
      </c>
      <c r="R453" s="7" t="str">
        <f>IF(global_freelancer_raw!$Q453 &lt; 7, "Short Duration", IF(global_freelancer_raw!$Q453 &lt;= 12, "Medium Duration", "Long Duration"))</f>
        <v>Medium Duration</v>
      </c>
      <c r="S453" s="50" t="str">
        <f>IF(global_freelancer_raw!$M453 &lt;= 50%, "POOR", IF(global_freelancer_raw!$M453 &lt;= 70%, "GOOD", "EXCELLENT"))</f>
        <v>GOOD</v>
      </c>
    </row>
    <row r="454" spans="1:19" x14ac:dyDescent="0.3">
      <c r="A454" s="46" t="s">
        <v>974</v>
      </c>
      <c r="B454" s="4" t="s">
        <v>975</v>
      </c>
      <c r="C454" s="4" t="s">
        <v>72</v>
      </c>
      <c r="D454" s="5">
        <v>25</v>
      </c>
      <c r="E454" s="5" t="str" cm="1">
        <f t="array" ref="E454">INDEX(global_freelancer_raw!$C$2:$C$1001, MODE(MATCH(global_freelancer_raw!$C$2:$C$1001, global_freelancer_raw!$C$2:$C$1001, 0)))</f>
        <v>Male</v>
      </c>
      <c r="F454" s="4" t="s">
        <v>67</v>
      </c>
      <c r="G454" s="4" t="s">
        <v>68</v>
      </c>
      <c r="H454" s="4" t="s">
        <v>36</v>
      </c>
      <c r="I454" s="5">
        <v>1</v>
      </c>
      <c r="J454" s="63">
        <v>75</v>
      </c>
      <c r="K454" s="5">
        <v>0</v>
      </c>
      <c r="L454" s="5" t="b">
        <v>1</v>
      </c>
      <c r="M454" s="10">
        <v>0.79</v>
      </c>
      <c r="N454" s="4" t="s">
        <v>21</v>
      </c>
      <c r="O454" s="4" t="s">
        <v>55</v>
      </c>
      <c r="P454" s="5">
        <v>2</v>
      </c>
      <c r="Q454" s="5">
        <v>3</v>
      </c>
      <c r="R454" s="4" t="str">
        <f>IF(global_freelancer_raw!$Q454 &lt; 7, "Short Duration", IF(global_freelancer_raw!$Q454 &lt;= 12, "Medium Duration", "Long Duration"))</f>
        <v>Short Duration</v>
      </c>
      <c r="S454" s="47" t="str">
        <f>IF(global_freelancer_raw!$M454 &lt;= 50%, "POOR", IF(global_freelancer_raw!$M454 &lt;= 70%, "GOOD", "EXCELLENT"))</f>
        <v>EXCELLENT</v>
      </c>
    </row>
    <row r="455" spans="1:19" x14ac:dyDescent="0.3">
      <c r="A455" s="48" t="s">
        <v>976</v>
      </c>
      <c r="B455" s="7" t="s">
        <v>977</v>
      </c>
      <c r="C455" s="7" t="s">
        <v>91</v>
      </c>
      <c r="D455" s="8">
        <v>46</v>
      </c>
      <c r="E455" s="8" t="str" cm="1">
        <f t="array" ref="E455">INDEX(global_freelancer_raw!$C$2:$C$1001, MODE(MATCH(global_freelancer_raw!$C$2:$C$1001, global_freelancer_raw!$C$2:$C$1001, 0)))</f>
        <v>Male</v>
      </c>
      <c r="F455" s="7" t="s">
        <v>47</v>
      </c>
      <c r="G455" s="7" t="s">
        <v>48</v>
      </c>
      <c r="H455" s="7" t="s">
        <v>43</v>
      </c>
      <c r="I455" s="8">
        <v>16</v>
      </c>
      <c r="J455" s="64">
        <v>20</v>
      </c>
      <c r="K455" s="8">
        <v>4.8</v>
      </c>
      <c r="L455" s="8" t="b">
        <v>1</v>
      </c>
      <c r="M455" s="49">
        <v>0.86</v>
      </c>
      <c r="N455" s="7" t="s">
        <v>21</v>
      </c>
      <c r="O455" s="7" t="s">
        <v>22</v>
      </c>
      <c r="P455" s="8">
        <v>12</v>
      </c>
      <c r="Q455" s="8">
        <v>8</v>
      </c>
      <c r="R455" s="7" t="str">
        <f>IF(global_freelancer_raw!$Q455 &lt; 7, "Short Duration", IF(global_freelancer_raw!$Q455 &lt;= 12, "Medium Duration", "Long Duration"))</f>
        <v>Medium Duration</v>
      </c>
      <c r="S455" s="50" t="str">
        <f>IF(global_freelancer_raw!$M455 &lt;= 50%, "POOR", IF(global_freelancer_raw!$M455 &lt;= 70%, "GOOD", "EXCELLENT"))</f>
        <v>EXCELLENT</v>
      </c>
    </row>
    <row r="456" spans="1:19" x14ac:dyDescent="0.3">
      <c r="A456" s="46" t="s">
        <v>978</v>
      </c>
      <c r="B456" s="4" t="s">
        <v>979</v>
      </c>
      <c r="C456" s="4" t="s">
        <v>91</v>
      </c>
      <c r="D456" s="5">
        <v>41</v>
      </c>
      <c r="E456" s="5" t="str" cm="1">
        <f t="array" ref="E456">INDEX(global_freelancer_raw!$C$2:$C$1001, MODE(MATCH(global_freelancer_raw!$C$2:$C$1001, global_freelancer_raw!$C$2:$C$1001, 0)))</f>
        <v>Male</v>
      </c>
      <c r="F456" s="4" t="s">
        <v>67</v>
      </c>
      <c r="G456" s="4" t="s">
        <v>68</v>
      </c>
      <c r="H456" s="4" t="s">
        <v>106</v>
      </c>
      <c r="I456" s="5">
        <v>11</v>
      </c>
      <c r="J456" s="63">
        <v>40</v>
      </c>
      <c r="K456" s="5">
        <v>2.4</v>
      </c>
      <c r="L456" s="5" t="b">
        <v>0</v>
      </c>
      <c r="M456" s="10">
        <v>0.79</v>
      </c>
      <c r="N456" s="4" t="s">
        <v>64</v>
      </c>
      <c r="O456" s="4" t="s">
        <v>55</v>
      </c>
      <c r="P456" s="5">
        <v>9</v>
      </c>
      <c r="Q456" s="5">
        <v>2</v>
      </c>
      <c r="R456" s="4" t="str">
        <f>IF(global_freelancer_raw!$Q456 &lt; 7, "Short Duration", IF(global_freelancer_raw!$Q456 &lt;= 12, "Medium Duration", "Long Duration"))</f>
        <v>Short Duration</v>
      </c>
      <c r="S456" s="47" t="str">
        <f>IF(global_freelancer_raw!$M456 &lt;= 50%, "POOR", IF(global_freelancer_raw!$M456 &lt;= 70%, "GOOD", "EXCELLENT"))</f>
        <v>EXCELLENT</v>
      </c>
    </row>
    <row r="457" spans="1:19" x14ac:dyDescent="0.3">
      <c r="A457" s="48" t="s">
        <v>980</v>
      </c>
      <c r="B457" s="7" t="s">
        <v>981</v>
      </c>
      <c r="C457" s="7" t="s">
        <v>72</v>
      </c>
      <c r="D457" s="8">
        <v>21</v>
      </c>
      <c r="E457" s="8" t="str" cm="1">
        <f t="array" ref="E457">INDEX(global_freelancer_raw!$C$2:$C$1001, MODE(MATCH(global_freelancer_raw!$C$2:$C$1001, global_freelancer_raw!$C$2:$C$1001, 0)))</f>
        <v>Male</v>
      </c>
      <c r="F457" s="7" t="s">
        <v>115</v>
      </c>
      <c r="G457" s="7" t="s">
        <v>116</v>
      </c>
      <c r="H457" s="7" t="s">
        <v>27</v>
      </c>
      <c r="I457" s="8">
        <v>3</v>
      </c>
      <c r="J457" s="64">
        <v>100</v>
      </c>
      <c r="K457" s="8">
        <v>4.7</v>
      </c>
      <c r="L457" s="8" t="b">
        <v>0</v>
      </c>
      <c r="M457" s="49">
        <v>0.96</v>
      </c>
      <c r="N457" s="7" t="s">
        <v>60</v>
      </c>
      <c r="O457" s="7" t="s">
        <v>55</v>
      </c>
      <c r="P457" s="8">
        <v>2</v>
      </c>
      <c r="Q457" s="8">
        <v>1</v>
      </c>
      <c r="R457" s="7" t="str">
        <f>IF(global_freelancer_raw!$Q457 &lt; 7, "Short Duration", IF(global_freelancer_raw!$Q457 &lt;= 12, "Medium Duration", "Long Duration"))</f>
        <v>Short Duration</v>
      </c>
      <c r="S457" s="50" t="str">
        <f>IF(global_freelancer_raw!$M457 &lt;= 50%, "POOR", IF(global_freelancer_raw!$M457 &lt;= 70%, "GOOD", "EXCELLENT"))</f>
        <v>EXCELLENT</v>
      </c>
    </row>
    <row r="458" spans="1:19" x14ac:dyDescent="0.3">
      <c r="A458" s="46" t="s">
        <v>982</v>
      </c>
      <c r="B458" s="4" t="s">
        <v>983</v>
      </c>
      <c r="C458" s="4" t="s">
        <v>91</v>
      </c>
      <c r="D458" s="5">
        <v>29</v>
      </c>
      <c r="E458" s="5" t="str" cm="1">
        <f t="array" ref="E458">INDEX(global_freelancer_raw!$C$2:$C$1001, MODE(MATCH(global_freelancer_raw!$C$2:$C$1001, global_freelancer_raw!$C$2:$C$1001, 0)))</f>
        <v>Male</v>
      </c>
      <c r="F458" s="4" t="s">
        <v>54</v>
      </c>
      <c r="G458" s="4" t="s">
        <v>26</v>
      </c>
      <c r="H458" s="4" t="s">
        <v>32</v>
      </c>
      <c r="I458" s="5" t="s">
        <v>2072</v>
      </c>
      <c r="J458" s="63">
        <v>75</v>
      </c>
      <c r="K458" s="5">
        <v>2</v>
      </c>
      <c r="L458" s="5" t="b">
        <v>0</v>
      </c>
      <c r="M458" s="10">
        <v>0.79</v>
      </c>
      <c r="N458" s="4" t="s">
        <v>60</v>
      </c>
      <c r="O458" s="4" t="s">
        <v>33</v>
      </c>
      <c r="P458" s="5">
        <v>4</v>
      </c>
      <c r="Q458" s="5">
        <v>3</v>
      </c>
      <c r="R458" s="4" t="str">
        <f>IF(global_freelancer_raw!$Q458 &lt; 7, "Short Duration", IF(global_freelancer_raw!$Q458 &lt;= 12, "Medium Duration", "Long Duration"))</f>
        <v>Short Duration</v>
      </c>
      <c r="S458" s="47" t="str">
        <f>IF(global_freelancer_raw!$M458 &lt;= 50%, "POOR", IF(global_freelancer_raw!$M458 &lt;= 70%, "GOOD", "EXCELLENT"))</f>
        <v>EXCELLENT</v>
      </c>
    </row>
    <row r="459" spans="1:19" x14ac:dyDescent="0.3">
      <c r="A459" s="48" t="s">
        <v>984</v>
      </c>
      <c r="B459" s="7" t="s">
        <v>985</v>
      </c>
      <c r="C459" s="7" t="s">
        <v>72</v>
      </c>
      <c r="D459" s="8">
        <v>44</v>
      </c>
      <c r="E459" s="8" t="str" cm="1">
        <f t="array" ref="E459">INDEX(global_freelancer_raw!$C$2:$C$1001, MODE(MATCH(global_freelancer_raw!$C$2:$C$1001, global_freelancer_raw!$C$2:$C$1001, 0)))</f>
        <v>Male</v>
      </c>
      <c r="F459" s="7" t="s">
        <v>54</v>
      </c>
      <c r="G459" s="7" t="s">
        <v>26</v>
      </c>
      <c r="H459" s="7" t="s">
        <v>27</v>
      </c>
      <c r="I459" s="8">
        <v>3</v>
      </c>
      <c r="J459" s="64">
        <v>50</v>
      </c>
      <c r="K459" s="8">
        <v>2.2000000000000002</v>
      </c>
      <c r="L459" s="8" t="b">
        <v>0</v>
      </c>
      <c r="M459" s="49">
        <v>0.77</v>
      </c>
      <c r="N459" s="7" t="s">
        <v>44</v>
      </c>
      <c r="O459" s="7" t="s">
        <v>28</v>
      </c>
      <c r="P459" s="8">
        <v>4</v>
      </c>
      <c r="Q459" s="8">
        <v>1</v>
      </c>
      <c r="R459" s="7" t="str">
        <f>IF(global_freelancer_raw!$Q459 &lt; 7, "Short Duration", IF(global_freelancer_raw!$Q459 &lt;= 12, "Medium Duration", "Long Duration"))</f>
        <v>Short Duration</v>
      </c>
      <c r="S459" s="50" t="str">
        <f>IF(global_freelancer_raw!$M459 &lt;= 50%, "POOR", IF(global_freelancer_raw!$M459 &lt;= 70%, "GOOD", "EXCELLENT"))</f>
        <v>EXCELLENT</v>
      </c>
    </row>
    <row r="460" spans="1:19" x14ac:dyDescent="0.3">
      <c r="A460" s="46" t="s">
        <v>986</v>
      </c>
      <c r="B460" s="4" t="s">
        <v>987</v>
      </c>
      <c r="C460" s="4" t="s">
        <v>91</v>
      </c>
      <c r="D460" s="5">
        <v>40</v>
      </c>
      <c r="E460" s="5" t="str" cm="1">
        <f t="array" ref="E460">INDEX(global_freelancer_raw!$C$2:$C$1001, MODE(MATCH(global_freelancer_raw!$C$2:$C$1001, global_freelancer_raw!$C$2:$C$1001, 0)))</f>
        <v>Male</v>
      </c>
      <c r="F460" s="4" t="s">
        <v>119</v>
      </c>
      <c r="G460" s="4" t="s">
        <v>26</v>
      </c>
      <c r="H460" s="4" t="s">
        <v>106</v>
      </c>
      <c r="I460" s="5">
        <v>1</v>
      </c>
      <c r="J460" s="63">
        <v>100</v>
      </c>
      <c r="K460" s="5">
        <v>2.1</v>
      </c>
      <c r="L460" s="5" t="b">
        <v>1</v>
      </c>
      <c r="M460" s="10">
        <v>0.79</v>
      </c>
      <c r="N460" s="4" t="s">
        <v>64</v>
      </c>
      <c r="O460" s="4" t="s">
        <v>28</v>
      </c>
      <c r="P460" s="5">
        <v>4</v>
      </c>
      <c r="Q460" s="5">
        <v>1</v>
      </c>
      <c r="R460" s="4" t="str">
        <f>IF(global_freelancer_raw!$Q460 &lt; 7, "Short Duration", IF(global_freelancer_raw!$Q460 &lt;= 12, "Medium Duration", "Long Duration"))</f>
        <v>Short Duration</v>
      </c>
      <c r="S460" s="47" t="str">
        <f>IF(global_freelancer_raw!$M460 &lt;= 50%, "POOR", IF(global_freelancer_raw!$M460 &lt;= 70%, "GOOD", "EXCELLENT"))</f>
        <v>EXCELLENT</v>
      </c>
    </row>
    <row r="461" spans="1:19" x14ac:dyDescent="0.3">
      <c r="A461" s="48" t="s">
        <v>988</v>
      </c>
      <c r="B461" s="7" t="s">
        <v>989</v>
      </c>
      <c r="C461" s="7" t="s">
        <v>72</v>
      </c>
      <c r="D461" s="8">
        <v>27</v>
      </c>
      <c r="E461" s="8" t="str" cm="1">
        <f t="array" ref="E461">INDEX(global_freelancer_raw!$C$2:$C$1001, MODE(MATCH(global_freelancer_raw!$C$2:$C$1001, global_freelancer_raw!$C$2:$C$1001, 0)))</f>
        <v>Male</v>
      </c>
      <c r="F461" s="7" t="s">
        <v>130</v>
      </c>
      <c r="G461" s="7" t="s">
        <v>131</v>
      </c>
      <c r="H461" s="7" t="s">
        <v>49</v>
      </c>
      <c r="I461" s="8">
        <v>1</v>
      </c>
      <c r="J461" s="64">
        <v>30</v>
      </c>
      <c r="K461" s="8">
        <v>1.7</v>
      </c>
      <c r="L461" s="8" t="b">
        <v>0</v>
      </c>
      <c r="M461" s="49">
        <v>0.65</v>
      </c>
      <c r="N461" s="7" t="s">
        <v>60</v>
      </c>
      <c r="O461" s="7" t="s">
        <v>33</v>
      </c>
      <c r="P461" s="8">
        <v>5</v>
      </c>
      <c r="Q461" s="8">
        <v>4</v>
      </c>
      <c r="R461" s="7" t="str">
        <f>IF(global_freelancer_raw!$Q461 &lt; 7, "Short Duration", IF(global_freelancer_raw!$Q461 &lt;= 12, "Medium Duration", "Long Duration"))</f>
        <v>Short Duration</v>
      </c>
      <c r="S461" s="50" t="str">
        <f>IF(global_freelancer_raw!$M461 &lt;= 50%, "POOR", IF(global_freelancer_raw!$M461 &lt;= 70%, "GOOD", "EXCELLENT"))</f>
        <v>GOOD</v>
      </c>
    </row>
    <row r="462" spans="1:19" x14ac:dyDescent="0.3">
      <c r="A462" s="46" t="s">
        <v>990</v>
      </c>
      <c r="B462" s="4" t="s">
        <v>991</v>
      </c>
      <c r="C462" s="4" t="s">
        <v>91</v>
      </c>
      <c r="D462" s="5">
        <v>53</v>
      </c>
      <c r="E462" s="5" t="str" cm="1">
        <f t="array" ref="E462">INDEX(global_freelancer_raw!$C$2:$C$1001, MODE(MATCH(global_freelancer_raw!$C$2:$C$1001, global_freelancer_raw!$C$2:$C$1001, 0)))</f>
        <v>Male</v>
      </c>
      <c r="F462" s="4" t="s">
        <v>126</v>
      </c>
      <c r="G462" s="4" t="s">
        <v>127</v>
      </c>
      <c r="H462" s="4" t="s">
        <v>27</v>
      </c>
      <c r="I462" s="5">
        <v>35</v>
      </c>
      <c r="J462" s="63">
        <v>52.461368653421637</v>
      </c>
      <c r="K462" s="5">
        <v>5</v>
      </c>
      <c r="L462" s="5" t="b">
        <v>1</v>
      </c>
      <c r="M462" s="10">
        <v>0.62</v>
      </c>
      <c r="N462" s="4" t="s">
        <v>64</v>
      </c>
      <c r="O462" s="4" t="s">
        <v>28</v>
      </c>
      <c r="P462" s="5">
        <v>14</v>
      </c>
      <c r="Q462" s="5">
        <v>9</v>
      </c>
      <c r="R462" s="4" t="str">
        <f>IF(global_freelancer_raw!$Q462 &lt; 7, "Short Duration", IF(global_freelancer_raw!$Q462 &lt;= 12, "Medium Duration", "Long Duration"))</f>
        <v>Medium Duration</v>
      </c>
      <c r="S462" s="47" t="str">
        <f>IF(global_freelancer_raw!$M462 &lt;= 50%, "POOR", IF(global_freelancer_raw!$M462 &lt;= 70%, "GOOD", "EXCELLENT"))</f>
        <v>GOOD</v>
      </c>
    </row>
    <row r="463" spans="1:19" x14ac:dyDescent="0.3">
      <c r="A463" s="48" t="s">
        <v>992</v>
      </c>
      <c r="B463" s="7" t="s">
        <v>993</v>
      </c>
      <c r="C463" s="7" t="s">
        <v>91</v>
      </c>
      <c r="D463" s="8">
        <v>20</v>
      </c>
      <c r="E463" s="8" t="str" cm="1">
        <f t="array" ref="E463">INDEX(global_freelancer_raw!$C$2:$C$1001, MODE(MATCH(global_freelancer_raw!$C$2:$C$1001, global_freelancer_raw!$C$2:$C$1001, 0)))</f>
        <v>Male</v>
      </c>
      <c r="F463" s="7" t="s">
        <v>58</v>
      </c>
      <c r="G463" s="7" t="s">
        <v>59</v>
      </c>
      <c r="H463" s="7" t="s">
        <v>49</v>
      </c>
      <c r="I463" s="8">
        <v>1</v>
      </c>
      <c r="J463" s="64">
        <v>50</v>
      </c>
      <c r="K463" s="8">
        <v>2.9</v>
      </c>
      <c r="L463" s="8" t="b">
        <v>0</v>
      </c>
      <c r="M463" s="49">
        <v>0.81</v>
      </c>
      <c r="N463" s="7" t="s">
        <v>21</v>
      </c>
      <c r="O463" s="7" t="s">
        <v>55</v>
      </c>
      <c r="P463" s="8">
        <v>1</v>
      </c>
      <c r="Q463" s="8">
        <v>1</v>
      </c>
      <c r="R463" s="7" t="str">
        <f>IF(global_freelancer_raw!$Q463 &lt; 7, "Short Duration", IF(global_freelancer_raw!$Q463 &lt;= 12, "Medium Duration", "Long Duration"))</f>
        <v>Short Duration</v>
      </c>
      <c r="S463" s="50" t="str">
        <f>IF(global_freelancer_raw!$M463 &lt;= 50%, "POOR", IF(global_freelancer_raw!$M463 &lt;= 70%, "GOOD", "EXCELLENT"))</f>
        <v>EXCELLENT</v>
      </c>
    </row>
    <row r="464" spans="1:19" x14ac:dyDescent="0.3">
      <c r="A464" s="46" t="s">
        <v>994</v>
      </c>
      <c r="B464" s="4" t="s">
        <v>995</v>
      </c>
      <c r="C464" s="4" t="s">
        <v>72</v>
      </c>
      <c r="D464" s="5"/>
      <c r="E464" s="5" t="str" cm="1">
        <f t="array" ref="E464">INDEX(global_freelancer_raw!$C$2:$C$1001, MODE(MATCH(global_freelancer_raw!$C$2:$C$1001, global_freelancer_raw!$C$2:$C$1001, 0)))</f>
        <v>Male</v>
      </c>
      <c r="F464" s="4" t="s">
        <v>80</v>
      </c>
      <c r="G464" s="4" t="s">
        <v>81</v>
      </c>
      <c r="H464" s="4" t="s">
        <v>84</v>
      </c>
      <c r="I464" s="5">
        <v>12</v>
      </c>
      <c r="J464" s="63">
        <v>50</v>
      </c>
      <c r="K464" s="5">
        <v>4.0999999999999996</v>
      </c>
      <c r="L464" s="5" t="b">
        <v>1</v>
      </c>
      <c r="M464" s="10">
        <v>0.62</v>
      </c>
      <c r="N464" s="4" t="s">
        <v>60</v>
      </c>
      <c r="O464" s="4" t="s">
        <v>22</v>
      </c>
      <c r="P464" s="5">
        <v>7</v>
      </c>
      <c r="Q464" s="5">
        <v>4</v>
      </c>
      <c r="R464" s="4" t="str">
        <f>IF(global_freelancer_raw!$Q464 &lt; 7, "Short Duration", IF(global_freelancer_raw!$Q464 &lt;= 12, "Medium Duration", "Long Duration"))</f>
        <v>Short Duration</v>
      </c>
      <c r="S464" s="47" t="str">
        <f>IF(global_freelancer_raw!$M464 &lt;= 50%, "POOR", IF(global_freelancer_raw!$M464 &lt;= 70%, "GOOD", "EXCELLENT"))</f>
        <v>GOOD</v>
      </c>
    </row>
    <row r="465" spans="1:19" x14ac:dyDescent="0.3">
      <c r="A465" s="48" t="s">
        <v>996</v>
      </c>
      <c r="B465" s="7" t="s">
        <v>997</v>
      </c>
      <c r="C465" s="7" t="s">
        <v>91</v>
      </c>
      <c r="D465" s="8">
        <v>26</v>
      </c>
      <c r="E465" s="8" t="str" cm="1">
        <f t="array" ref="E465">INDEX(global_freelancer_raw!$C$2:$C$1001, MODE(MATCH(global_freelancer_raw!$C$2:$C$1001, global_freelancer_raw!$C$2:$C$1001, 0)))</f>
        <v>Male</v>
      </c>
      <c r="F465" s="7" t="s">
        <v>168</v>
      </c>
      <c r="G465" s="7" t="s">
        <v>68</v>
      </c>
      <c r="H465" s="7" t="s">
        <v>36</v>
      </c>
      <c r="I465" s="8">
        <v>8</v>
      </c>
      <c r="J465" s="64">
        <v>40</v>
      </c>
      <c r="K465" s="8">
        <v>4.9000000000000004</v>
      </c>
      <c r="L465" s="8" t="b">
        <v>0</v>
      </c>
      <c r="M465" s="49">
        <v>0.87</v>
      </c>
      <c r="N465" s="7" t="s">
        <v>60</v>
      </c>
      <c r="O465" s="7" t="s">
        <v>33</v>
      </c>
      <c r="P465" s="8">
        <v>9</v>
      </c>
      <c r="Q465" s="8">
        <v>4</v>
      </c>
      <c r="R465" s="7" t="str">
        <f>IF(global_freelancer_raw!$Q465 &lt; 7, "Short Duration", IF(global_freelancer_raw!$Q465 &lt;= 12, "Medium Duration", "Long Duration"))</f>
        <v>Short Duration</v>
      </c>
      <c r="S465" s="50" t="str">
        <f>IF(global_freelancer_raw!$M465 &lt;= 50%, "POOR", IF(global_freelancer_raw!$M465 &lt;= 70%, "GOOD", "EXCELLENT"))</f>
        <v>EXCELLENT</v>
      </c>
    </row>
    <row r="466" spans="1:19" x14ac:dyDescent="0.3">
      <c r="A466" s="46" t="s">
        <v>998</v>
      </c>
      <c r="B466" s="4" t="s">
        <v>999</v>
      </c>
      <c r="C466" s="4" t="s">
        <v>72</v>
      </c>
      <c r="D466" s="5">
        <v>49</v>
      </c>
      <c r="E466" s="5" t="str" cm="1">
        <f t="array" ref="E466">INDEX(global_freelancer_raw!$C$2:$C$1001, MODE(MATCH(global_freelancer_raw!$C$2:$C$1001, global_freelancer_raw!$C$2:$C$1001, 0)))</f>
        <v>Male</v>
      </c>
      <c r="F466" s="4" t="s">
        <v>100</v>
      </c>
      <c r="G466" s="4" t="s">
        <v>101</v>
      </c>
      <c r="H466" s="4" t="s">
        <v>106</v>
      </c>
      <c r="I466" s="5">
        <v>13</v>
      </c>
      <c r="J466" s="63">
        <v>100</v>
      </c>
      <c r="K466" s="5">
        <v>2.5</v>
      </c>
      <c r="L466" s="5" t="b">
        <v>0</v>
      </c>
      <c r="M466" s="10">
        <v>0.79</v>
      </c>
      <c r="N466" s="4" t="s">
        <v>64</v>
      </c>
      <c r="O466" s="4" t="s">
        <v>22</v>
      </c>
      <c r="P466" s="5">
        <v>6</v>
      </c>
      <c r="Q466" s="5">
        <v>2</v>
      </c>
      <c r="R466" s="4" t="str">
        <f>IF(global_freelancer_raw!$Q466 &lt; 7, "Short Duration", IF(global_freelancer_raw!$Q466 &lt;= 12, "Medium Duration", "Long Duration"))</f>
        <v>Short Duration</v>
      </c>
      <c r="S466" s="47" t="str">
        <f>IF(global_freelancer_raw!$M466 &lt;= 50%, "POOR", IF(global_freelancer_raw!$M466 &lt;= 70%, "GOOD", "EXCELLENT"))</f>
        <v>EXCELLENT</v>
      </c>
    </row>
    <row r="467" spans="1:19" x14ac:dyDescent="0.3">
      <c r="A467" s="48" t="s">
        <v>1000</v>
      </c>
      <c r="B467" s="7" t="s">
        <v>1001</v>
      </c>
      <c r="C467" s="7" t="s">
        <v>72</v>
      </c>
      <c r="D467" s="8">
        <v>20</v>
      </c>
      <c r="E467" s="8" t="str" cm="1">
        <f t="array" ref="E467">INDEX(global_freelancer_raw!$C$2:$C$1001, MODE(MATCH(global_freelancer_raw!$C$2:$C$1001, global_freelancer_raw!$C$2:$C$1001, 0)))</f>
        <v>Male</v>
      </c>
      <c r="F467" s="7" t="s">
        <v>130</v>
      </c>
      <c r="G467" s="7" t="s">
        <v>131</v>
      </c>
      <c r="H467" s="7" t="s">
        <v>49</v>
      </c>
      <c r="I467" s="8">
        <v>0</v>
      </c>
      <c r="J467" s="64">
        <v>30</v>
      </c>
      <c r="K467" s="8">
        <v>0</v>
      </c>
      <c r="L467" s="8" t="b">
        <v>1</v>
      </c>
      <c r="M467" s="49">
        <v>0.76</v>
      </c>
      <c r="N467" s="7" t="s">
        <v>60</v>
      </c>
      <c r="O467" s="7" t="s">
        <v>28</v>
      </c>
      <c r="P467" s="8">
        <v>5</v>
      </c>
      <c r="Q467" s="8">
        <v>3</v>
      </c>
      <c r="R467" s="7" t="str">
        <f>IF(global_freelancer_raw!$Q467 &lt; 7, "Short Duration", IF(global_freelancer_raw!$Q467 &lt;= 12, "Medium Duration", "Long Duration"))</f>
        <v>Short Duration</v>
      </c>
      <c r="S467" s="50" t="str">
        <f>IF(global_freelancer_raw!$M467 &lt;= 50%, "POOR", IF(global_freelancer_raw!$M467 &lt;= 70%, "GOOD", "EXCELLENT"))</f>
        <v>EXCELLENT</v>
      </c>
    </row>
    <row r="468" spans="1:19" x14ac:dyDescent="0.3">
      <c r="A468" s="46" t="s">
        <v>1002</v>
      </c>
      <c r="B468" s="4" t="s">
        <v>1003</v>
      </c>
      <c r="C468" s="4" t="s">
        <v>72</v>
      </c>
      <c r="D468" s="5">
        <v>39</v>
      </c>
      <c r="E468" s="5" t="str" cm="1">
        <f t="array" ref="E468">INDEX(global_freelancer_raw!$C$2:$C$1001, MODE(MATCH(global_freelancer_raw!$C$2:$C$1001, global_freelancer_raw!$C$2:$C$1001, 0)))</f>
        <v>Male</v>
      </c>
      <c r="F468" s="4" t="s">
        <v>164</v>
      </c>
      <c r="G468" s="4" t="s">
        <v>165</v>
      </c>
      <c r="H468" s="4" t="s">
        <v>20</v>
      </c>
      <c r="I468" s="5">
        <v>11</v>
      </c>
      <c r="J468" s="63">
        <v>100</v>
      </c>
      <c r="K468" s="5">
        <v>2.8</v>
      </c>
      <c r="L468" s="5" t="s">
        <v>2071</v>
      </c>
      <c r="M468" s="10">
        <v>0.7</v>
      </c>
      <c r="N468" s="4" t="s">
        <v>64</v>
      </c>
      <c r="O468" s="4" t="s">
        <v>22</v>
      </c>
      <c r="P468" s="5">
        <v>9</v>
      </c>
      <c r="Q468" s="5">
        <v>10</v>
      </c>
      <c r="R468" s="4" t="str">
        <f>IF(global_freelancer_raw!$Q468 &lt; 7, "Short Duration", IF(global_freelancer_raw!$Q468 &lt;= 12, "Medium Duration", "Long Duration"))</f>
        <v>Medium Duration</v>
      </c>
      <c r="S468" s="47" t="str">
        <f>IF(global_freelancer_raw!$M468 &lt;= 50%, "POOR", IF(global_freelancer_raw!$M468 &lt;= 70%, "GOOD", "EXCELLENT"))</f>
        <v>GOOD</v>
      </c>
    </row>
    <row r="469" spans="1:19" x14ac:dyDescent="0.3">
      <c r="A469" s="48" t="s">
        <v>1004</v>
      </c>
      <c r="B469" s="7" t="s">
        <v>1005</v>
      </c>
      <c r="C469" s="7" t="s">
        <v>72</v>
      </c>
      <c r="D469" s="8">
        <v>41</v>
      </c>
      <c r="E469" s="8" t="str" cm="1">
        <f t="array" ref="E469">INDEX(global_freelancer_raw!$C$2:$C$1001, MODE(MATCH(global_freelancer_raw!$C$2:$C$1001, global_freelancer_raw!$C$2:$C$1001, 0)))</f>
        <v>Male</v>
      </c>
      <c r="F469" s="7" t="s">
        <v>164</v>
      </c>
      <c r="G469" s="7" t="s">
        <v>165</v>
      </c>
      <c r="H469" s="7" t="s">
        <v>106</v>
      </c>
      <c r="I469" s="8">
        <v>19</v>
      </c>
      <c r="J469" s="64">
        <v>100</v>
      </c>
      <c r="K469" s="8">
        <v>3.8</v>
      </c>
      <c r="L469" s="8" t="b">
        <v>1</v>
      </c>
      <c r="M469" s="49">
        <v>0.71</v>
      </c>
      <c r="N469" s="7" t="s">
        <v>60</v>
      </c>
      <c r="O469" s="7" t="s">
        <v>28</v>
      </c>
      <c r="P469" s="8">
        <v>16</v>
      </c>
      <c r="Q469" s="8">
        <v>5</v>
      </c>
      <c r="R469" s="7" t="str">
        <f>IF(global_freelancer_raw!$Q469 &lt; 7, "Short Duration", IF(global_freelancer_raw!$Q469 &lt;= 12, "Medium Duration", "Long Duration"))</f>
        <v>Short Duration</v>
      </c>
      <c r="S469" s="50" t="str">
        <f>IF(global_freelancer_raw!$M469 &lt;= 50%, "POOR", IF(global_freelancer_raw!$M469 &lt;= 70%, "GOOD", "EXCELLENT"))</f>
        <v>EXCELLENT</v>
      </c>
    </row>
    <row r="470" spans="1:19" x14ac:dyDescent="0.3">
      <c r="A470" s="46" t="s">
        <v>1006</v>
      </c>
      <c r="B470" s="4" t="s">
        <v>1007</v>
      </c>
      <c r="C470" s="4" t="s">
        <v>91</v>
      </c>
      <c r="D470" s="5">
        <v>59</v>
      </c>
      <c r="E470" s="5" t="str" cm="1">
        <f t="array" ref="E470">INDEX(global_freelancer_raw!$C$2:$C$1001, MODE(MATCH(global_freelancer_raw!$C$2:$C$1001, global_freelancer_raw!$C$2:$C$1001, 0)))</f>
        <v>Male</v>
      </c>
      <c r="F470" s="4" t="s">
        <v>119</v>
      </c>
      <c r="G470" s="4" t="s">
        <v>26</v>
      </c>
      <c r="H470" s="4" t="s">
        <v>27</v>
      </c>
      <c r="I470" s="5">
        <v>30</v>
      </c>
      <c r="J470" s="63">
        <v>30</v>
      </c>
      <c r="K470" s="5">
        <v>4.3</v>
      </c>
      <c r="L470" s="5" t="b">
        <v>1</v>
      </c>
      <c r="M470" s="10">
        <v>0.83</v>
      </c>
      <c r="N470" s="4" t="s">
        <v>44</v>
      </c>
      <c r="O470" s="4" t="s">
        <v>28</v>
      </c>
      <c r="P470" s="5">
        <v>11</v>
      </c>
      <c r="Q470" s="5">
        <v>3</v>
      </c>
      <c r="R470" s="4" t="str">
        <f>IF(global_freelancer_raw!$Q470 &lt; 7, "Short Duration", IF(global_freelancer_raw!$Q470 &lt;= 12, "Medium Duration", "Long Duration"))</f>
        <v>Short Duration</v>
      </c>
      <c r="S470" s="47" t="str">
        <f>IF(global_freelancer_raw!$M470 &lt;= 50%, "POOR", IF(global_freelancer_raw!$M470 &lt;= 70%, "GOOD", "EXCELLENT"))</f>
        <v>EXCELLENT</v>
      </c>
    </row>
    <row r="471" spans="1:19" x14ac:dyDescent="0.3">
      <c r="A471" s="48" t="s">
        <v>1008</v>
      </c>
      <c r="B471" s="7" t="s">
        <v>1009</v>
      </c>
      <c r="C471" s="7" t="s">
        <v>72</v>
      </c>
      <c r="D471" s="8">
        <v>45</v>
      </c>
      <c r="E471" s="8" t="str" cm="1">
        <f t="array" ref="E471">INDEX(global_freelancer_raw!$C$2:$C$1001, MODE(MATCH(global_freelancer_raw!$C$2:$C$1001, global_freelancer_raw!$C$2:$C$1001, 0)))</f>
        <v>Male</v>
      </c>
      <c r="F471" s="7" t="s">
        <v>25</v>
      </c>
      <c r="G471" s="7" t="s">
        <v>26</v>
      </c>
      <c r="H471" s="7" t="s">
        <v>20</v>
      </c>
      <c r="I471" s="8">
        <v>8</v>
      </c>
      <c r="J471" s="64">
        <v>40</v>
      </c>
      <c r="K471" s="8">
        <v>0</v>
      </c>
      <c r="L471" s="8" t="b">
        <v>0</v>
      </c>
      <c r="M471" s="49">
        <v>0.78</v>
      </c>
      <c r="N471" s="7" t="s">
        <v>64</v>
      </c>
      <c r="O471" s="7" t="s">
        <v>55</v>
      </c>
      <c r="P471" s="8">
        <v>7</v>
      </c>
      <c r="Q471" s="8">
        <v>9</v>
      </c>
      <c r="R471" s="7" t="str">
        <f>IF(global_freelancer_raw!$Q471 &lt; 7, "Short Duration", IF(global_freelancer_raw!$Q471 &lt;= 12, "Medium Duration", "Long Duration"))</f>
        <v>Medium Duration</v>
      </c>
      <c r="S471" s="50" t="str">
        <f>IF(global_freelancer_raw!$M471 &lt;= 50%, "POOR", IF(global_freelancer_raw!$M471 &lt;= 70%, "GOOD", "EXCELLENT"))</f>
        <v>EXCELLENT</v>
      </c>
    </row>
    <row r="472" spans="1:19" x14ac:dyDescent="0.3">
      <c r="A472" s="46" t="s">
        <v>1010</v>
      </c>
      <c r="B472" s="4" t="s">
        <v>1011</v>
      </c>
      <c r="C472" s="4" t="s">
        <v>91</v>
      </c>
      <c r="D472" s="5">
        <v>22</v>
      </c>
      <c r="E472" s="5" t="str" cm="1">
        <f t="array" ref="E472">INDEX(global_freelancer_raw!$C$2:$C$1001, MODE(MATCH(global_freelancer_raw!$C$2:$C$1001, global_freelancer_raw!$C$2:$C$1001, 0)))</f>
        <v>Male</v>
      </c>
      <c r="F472" s="4" t="s">
        <v>47</v>
      </c>
      <c r="G472" s="4" t="s">
        <v>48</v>
      </c>
      <c r="H472" s="4" t="s">
        <v>73</v>
      </c>
      <c r="I472" s="5">
        <v>0</v>
      </c>
      <c r="J472" s="63">
        <v>40</v>
      </c>
      <c r="K472" s="5">
        <v>1.3</v>
      </c>
      <c r="L472" s="5" t="b">
        <v>1</v>
      </c>
      <c r="M472" s="10">
        <v>0.78</v>
      </c>
      <c r="N472" s="4" t="s">
        <v>60</v>
      </c>
      <c r="O472" s="4" t="s">
        <v>28</v>
      </c>
      <c r="P472" s="5">
        <v>2</v>
      </c>
      <c r="Q472" s="5">
        <v>1</v>
      </c>
      <c r="R472" s="4" t="str">
        <f>IF(global_freelancer_raw!$Q472 &lt; 7, "Short Duration", IF(global_freelancer_raw!$Q472 &lt;= 12, "Medium Duration", "Long Duration"))</f>
        <v>Short Duration</v>
      </c>
      <c r="S472" s="47" t="str">
        <f>IF(global_freelancer_raw!$M472 &lt;= 50%, "POOR", IF(global_freelancer_raw!$M472 &lt;= 70%, "GOOD", "EXCELLENT"))</f>
        <v>EXCELLENT</v>
      </c>
    </row>
    <row r="473" spans="1:19" x14ac:dyDescent="0.3">
      <c r="A473" s="48" t="s">
        <v>1012</v>
      </c>
      <c r="B473" s="7" t="s">
        <v>1013</v>
      </c>
      <c r="C473" s="7" t="s">
        <v>72</v>
      </c>
      <c r="D473" s="8">
        <v>48</v>
      </c>
      <c r="E473" s="8" t="str" cm="1">
        <f t="array" ref="E473">INDEX(global_freelancer_raw!$C$2:$C$1001, MODE(MATCH(global_freelancer_raw!$C$2:$C$1001, global_freelancer_raw!$C$2:$C$1001, 0)))</f>
        <v>Male</v>
      </c>
      <c r="F473" s="7" t="s">
        <v>87</v>
      </c>
      <c r="G473" s="7" t="s">
        <v>88</v>
      </c>
      <c r="H473" s="7" t="s">
        <v>27</v>
      </c>
      <c r="I473" s="8">
        <v>7</v>
      </c>
      <c r="J473" s="64">
        <v>50</v>
      </c>
      <c r="K473" s="8">
        <v>4.7</v>
      </c>
      <c r="L473" s="8" t="b">
        <v>1</v>
      </c>
      <c r="M473" s="49">
        <v>0.6</v>
      </c>
      <c r="N473" s="7" t="s">
        <v>21</v>
      </c>
      <c r="O473" s="7" t="s">
        <v>55</v>
      </c>
      <c r="P473" s="8">
        <v>13</v>
      </c>
      <c r="Q473" s="8">
        <v>10</v>
      </c>
      <c r="R473" s="7" t="str">
        <f>IF(global_freelancer_raw!$Q473 &lt; 7, "Short Duration", IF(global_freelancer_raw!$Q473 &lt;= 12, "Medium Duration", "Long Duration"))</f>
        <v>Medium Duration</v>
      </c>
      <c r="S473" s="50" t="str">
        <f>IF(global_freelancer_raw!$M473 &lt;= 50%, "POOR", IF(global_freelancer_raw!$M473 &lt;= 70%, "GOOD", "EXCELLENT"))</f>
        <v>GOOD</v>
      </c>
    </row>
    <row r="474" spans="1:19" x14ac:dyDescent="0.3">
      <c r="A474" s="46" t="s">
        <v>1014</v>
      </c>
      <c r="B474" s="4" t="s">
        <v>1015</v>
      </c>
      <c r="C474" s="4" t="s">
        <v>91</v>
      </c>
      <c r="D474" s="5">
        <v>36</v>
      </c>
      <c r="E474" s="5" t="str" cm="1">
        <f t="array" ref="E474">INDEX(global_freelancer_raw!$C$2:$C$1001, MODE(MATCH(global_freelancer_raw!$C$2:$C$1001, global_freelancer_raw!$C$2:$C$1001, 0)))</f>
        <v>Male</v>
      </c>
      <c r="F474" s="4" t="s">
        <v>126</v>
      </c>
      <c r="G474" s="4" t="s">
        <v>127</v>
      </c>
      <c r="H474" s="4" t="s">
        <v>20</v>
      </c>
      <c r="I474" s="5">
        <v>11</v>
      </c>
      <c r="J474" s="63">
        <v>40</v>
      </c>
      <c r="K474" s="5">
        <v>1.3</v>
      </c>
      <c r="L474" s="5" t="b">
        <v>1</v>
      </c>
      <c r="M474" s="10">
        <v>0.79</v>
      </c>
      <c r="N474" s="4" t="s">
        <v>60</v>
      </c>
      <c r="O474" s="4" t="s">
        <v>55</v>
      </c>
      <c r="P474" s="5">
        <v>15</v>
      </c>
      <c r="Q474" s="5">
        <v>4</v>
      </c>
      <c r="R474" s="4" t="str">
        <f>IF(global_freelancer_raw!$Q474 &lt; 7, "Short Duration", IF(global_freelancer_raw!$Q474 &lt;= 12, "Medium Duration", "Long Duration"))</f>
        <v>Short Duration</v>
      </c>
      <c r="S474" s="47" t="str">
        <f>IF(global_freelancer_raw!$M474 &lt;= 50%, "POOR", IF(global_freelancer_raw!$M474 &lt;= 70%, "GOOD", "EXCELLENT"))</f>
        <v>EXCELLENT</v>
      </c>
    </row>
    <row r="475" spans="1:19" x14ac:dyDescent="0.3">
      <c r="A475" s="48" t="s">
        <v>1016</v>
      </c>
      <c r="B475" s="7" t="s">
        <v>1017</v>
      </c>
      <c r="C475" s="7" t="s">
        <v>72</v>
      </c>
      <c r="D475" s="8">
        <v>57</v>
      </c>
      <c r="E475" s="8" t="str" cm="1">
        <f t="array" ref="E475">INDEX(global_freelancer_raw!$C$2:$C$1001, MODE(MATCH(global_freelancer_raw!$C$2:$C$1001, global_freelancer_raw!$C$2:$C$1001, 0)))</f>
        <v>Male</v>
      </c>
      <c r="F475" s="7" t="s">
        <v>164</v>
      </c>
      <c r="G475" s="7" t="s">
        <v>165</v>
      </c>
      <c r="H475" s="7" t="s">
        <v>20</v>
      </c>
      <c r="I475" s="8" t="s">
        <v>2072</v>
      </c>
      <c r="J475" s="64">
        <v>75</v>
      </c>
      <c r="K475" s="8">
        <v>4.8</v>
      </c>
      <c r="L475" s="8" t="b">
        <v>1</v>
      </c>
      <c r="M475" s="49">
        <v>0.79</v>
      </c>
      <c r="N475" s="7" t="s">
        <v>21</v>
      </c>
      <c r="O475" s="7" t="s">
        <v>55</v>
      </c>
      <c r="P475" s="8">
        <v>1</v>
      </c>
      <c r="Q475" s="8">
        <v>2</v>
      </c>
      <c r="R475" s="7" t="str">
        <f>IF(global_freelancer_raw!$Q475 &lt; 7, "Short Duration", IF(global_freelancer_raw!$Q475 &lt;= 12, "Medium Duration", "Long Duration"))</f>
        <v>Short Duration</v>
      </c>
      <c r="S475" s="50" t="str">
        <f>IF(global_freelancer_raw!$M475 &lt;= 50%, "POOR", IF(global_freelancer_raw!$M475 &lt;= 70%, "GOOD", "EXCELLENT"))</f>
        <v>EXCELLENT</v>
      </c>
    </row>
    <row r="476" spans="1:19" x14ac:dyDescent="0.3">
      <c r="A476" s="46" t="s">
        <v>1018</v>
      </c>
      <c r="B476" s="4" t="s">
        <v>1019</v>
      </c>
      <c r="C476" s="4" t="s">
        <v>91</v>
      </c>
      <c r="D476" s="5">
        <v>42</v>
      </c>
      <c r="E476" s="5" t="str" cm="1">
        <f t="array" ref="E476">INDEX(global_freelancer_raw!$C$2:$C$1001, MODE(MATCH(global_freelancer_raw!$C$2:$C$1001, global_freelancer_raw!$C$2:$C$1001, 0)))</f>
        <v>Male</v>
      </c>
      <c r="F476" s="4" t="s">
        <v>54</v>
      </c>
      <c r="G476" s="4" t="s">
        <v>26</v>
      </c>
      <c r="H476" s="4" t="s">
        <v>69</v>
      </c>
      <c r="I476" s="5">
        <v>14</v>
      </c>
      <c r="J476" s="63">
        <v>30</v>
      </c>
      <c r="K476" s="5">
        <v>1.3</v>
      </c>
      <c r="L476" s="5" t="b">
        <v>0</v>
      </c>
      <c r="M476" s="10">
        <v>0.94</v>
      </c>
      <c r="N476" s="4" t="s">
        <v>21</v>
      </c>
      <c r="O476" s="4" t="s">
        <v>33</v>
      </c>
      <c r="P476" s="5">
        <v>6</v>
      </c>
      <c r="Q476" s="5">
        <v>1</v>
      </c>
      <c r="R476" s="4" t="str">
        <f>IF(global_freelancer_raw!$Q476 &lt; 7, "Short Duration", IF(global_freelancer_raw!$Q476 &lt;= 12, "Medium Duration", "Long Duration"))</f>
        <v>Short Duration</v>
      </c>
      <c r="S476" s="47" t="str">
        <f>IF(global_freelancer_raw!$M476 &lt;= 50%, "POOR", IF(global_freelancer_raw!$M476 &lt;= 70%, "GOOD", "EXCELLENT"))</f>
        <v>EXCELLENT</v>
      </c>
    </row>
    <row r="477" spans="1:19" x14ac:dyDescent="0.3">
      <c r="A477" s="48" t="s">
        <v>1020</v>
      </c>
      <c r="B477" s="7" t="s">
        <v>1021</v>
      </c>
      <c r="C477" s="7" t="s">
        <v>91</v>
      </c>
      <c r="D477" s="8">
        <v>31</v>
      </c>
      <c r="E477" s="8" t="str" cm="1">
        <f t="array" ref="E477">INDEX(global_freelancer_raw!$C$2:$C$1001, MODE(MATCH(global_freelancer_raw!$C$2:$C$1001, global_freelancer_raw!$C$2:$C$1001, 0)))</f>
        <v>Male</v>
      </c>
      <c r="F477" s="7" t="s">
        <v>47</v>
      </c>
      <c r="G477" s="7" t="s">
        <v>48</v>
      </c>
      <c r="H477" s="7" t="s">
        <v>73</v>
      </c>
      <c r="I477" s="8">
        <v>11</v>
      </c>
      <c r="J477" s="64">
        <v>50</v>
      </c>
      <c r="K477" s="8">
        <v>4.3</v>
      </c>
      <c r="L477" s="8" t="b">
        <v>0</v>
      </c>
      <c r="M477" s="49">
        <v>0.62</v>
      </c>
      <c r="N477" s="7" t="s">
        <v>44</v>
      </c>
      <c r="O477" s="7" t="s">
        <v>33</v>
      </c>
      <c r="P477" s="8">
        <v>7</v>
      </c>
      <c r="Q477" s="8">
        <v>14</v>
      </c>
      <c r="R477" s="7" t="str">
        <f>IF(global_freelancer_raw!$Q477 &lt; 7, "Short Duration", IF(global_freelancer_raw!$Q477 &lt;= 12, "Medium Duration", "Long Duration"))</f>
        <v>Long Duration</v>
      </c>
      <c r="S477" s="50" t="str">
        <f>IF(global_freelancer_raw!$M477 &lt;= 50%, "POOR", IF(global_freelancer_raw!$M477 &lt;= 70%, "GOOD", "EXCELLENT"))</f>
        <v>GOOD</v>
      </c>
    </row>
    <row r="478" spans="1:19" x14ac:dyDescent="0.3">
      <c r="A478" s="46" t="s">
        <v>1022</v>
      </c>
      <c r="B478" s="4" t="s">
        <v>1023</v>
      </c>
      <c r="C478" s="4" t="s">
        <v>91</v>
      </c>
      <c r="D478" s="5">
        <v>52</v>
      </c>
      <c r="E478" s="5" t="str" cm="1">
        <f t="array" ref="E478">INDEX(global_freelancer_raw!$C$2:$C$1001, MODE(MATCH(global_freelancer_raw!$C$2:$C$1001, global_freelancer_raw!$C$2:$C$1001, 0)))</f>
        <v>Male</v>
      </c>
      <c r="F478" s="4" t="s">
        <v>179</v>
      </c>
      <c r="G478" s="4" t="s">
        <v>68</v>
      </c>
      <c r="H478" s="4" t="s">
        <v>73</v>
      </c>
      <c r="I478" s="5">
        <v>31</v>
      </c>
      <c r="J478" s="63">
        <v>30</v>
      </c>
      <c r="K478" s="5">
        <v>2.5125695216907653</v>
      </c>
      <c r="L478" s="5" t="b">
        <v>1</v>
      </c>
      <c r="M478" s="10">
        <v>0.79</v>
      </c>
      <c r="N478" s="4" t="s">
        <v>64</v>
      </c>
      <c r="O478" s="4" t="s">
        <v>28</v>
      </c>
      <c r="P478" s="5">
        <v>14</v>
      </c>
      <c r="Q478" s="5">
        <v>3</v>
      </c>
      <c r="R478" s="4" t="str">
        <f>IF(global_freelancer_raw!$Q478 &lt; 7, "Short Duration", IF(global_freelancer_raw!$Q478 &lt;= 12, "Medium Duration", "Long Duration"))</f>
        <v>Short Duration</v>
      </c>
      <c r="S478" s="47" t="str">
        <f>IF(global_freelancer_raw!$M478 &lt;= 50%, "POOR", IF(global_freelancer_raw!$M478 &lt;= 70%, "GOOD", "EXCELLENT"))</f>
        <v>EXCELLENT</v>
      </c>
    </row>
    <row r="479" spans="1:19" x14ac:dyDescent="0.3">
      <c r="A479" s="48" t="s">
        <v>1024</v>
      </c>
      <c r="B479" s="7" t="s">
        <v>1025</v>
      </c>
      <c r="C479" s="7" t="s">
        <v>91</v>
      </c>
      <c r="D479" s="8">
        <v>56</v>
      </c>
      <c r="E479" s="8" t="str" cm="1">
        <f t="array" ref="E479">INDEX(global_freelancer_raw!$C$2:$C$1001, MODE(MATCH(global_freelancer_raw!$C$2:$C$1001, global_freelancer_raw!$C$2:$C$1001, 0)))</f>
        <v>Male</v>
      </c>
      <c r="F479" s="7" t="s">
        <v>41</v>
      </c>
      <c r="G479" s="7" t="s">
        <v>42</v>
      </c>
      <c r="H479" s="7" t="s">
        <v>84</v>
      </c>
      <c r="I479" s="8">
        <v>16</v>
      </c>
      <c r="J479" s="64">
        <v>30</v>
      </c>
      <c r="K479" s="8">
        <v>0</v>
      </c>
      <c r="L479" s="8" t="b">
        <v>1</v>
      </c>
      <c r="M479" s="49">
        <v>0.79</v>
      </c>
      <c r="N479" s="7" t="s">
        <v>60</v>
      </c>
      <c r="O479" s="7" t="s">
        <v>55</v>
      </c>
      <c r="P479" s="8">
        <v>12</v>
      </c>
      <c r="Q479" s="8">
        <v>10</v>
      </c>
      <c r="R479" s="7" t="str">
        <f>IF(global_freelancer_raw!$Q479 &lt; 7, "Short Duration", IF(global_freelancer_raw!$Q479 &lt;= 12, "Medium Duration", "Long Duration"))</f>
        <v>Medium Duration</v>
      </c>
      <c r="S479" s="50" t="str">
        <f>IF(global_freelancer_raw!$M479 &lt;= 50%, "POOR", IF(global_freelancer_raw!$M479 &lt;= 70%, "GOOD", "EXCELLENT"))</f>
        <v>EXCELLENT</v>
      </c>
    </row>
    <row r="480" spans="1:19" x14ac:dyDescent="0.3">
      <c r="A480" s="46" t="s">
        <v>1026</v>
      </c>
      <c r="B480" s="4" t="s">
        <v>1027</v>
      </c>
      <c r="C480" s="4" t="s">
        <v>72</v>
      </c>
      <c r="D480" s="5">
        <v>24</v>
      </c>
      <c r="E480" s="5" t="str" cm="1">
        <f t="array" ref="E480">INDEX(global_freelancer_raw!$C$2:$C$1001, MODE(MATCH(global_freelancer_raw!$C$2:$C$1001, global_freelancer_raw!$C$2:$C$1001, 0)))</f>
        <v>Male</v>
      </c>
      <c r="F480" s="4" t="s">
        <v>41</v>
      </c>
      <c r="G480" s="4" t="s">
        <v>42</v>
      </c>
      <c r="H480" s="4" t="s">
        <v>84</v>
      </c>
      <c r="I480" s="5">
        <v>6</v>
      </c>
      <c r="J480" s="63">
        <v>30</v>
      </c>
      <c r="K480" s="5">
        <v>0</v>
      </c>
      <c r="L480" s="5" t="b">
        <v>1</v>
      </c>
      <c r="M480" s="10">
        <v>0.84</v>
      </c>
      <c r="N480" s="4" t="s">
        <v>44</v>
      </c>
      <c r="O480" s="4" t="s">
        <v>33</v>
      </c>
      <c r="P480" s="5">
        <v>6</v>
      </c>
      <c r="Q480" s="5">
        <v>4</v>
      </c>
      <c r="R480" s="4" t="str">
        <f>IF(global_freelancer_raw!$Q480 &lt; 7, "Short Duration", IF(global_freelancer_raw!$Q480 &lt;= 12, "Medium Duration", "Long Duration"))</f>
        <v>Short Duration</v>
      </c>
      <c r="S480" s="47" t="str">
        <f>IF(global_freelancer_raw!$M480 &lt;= 50%, "POOR", IF(global_freelancer_raw!$M480 &lt;= 70%, "GOOD", "EXCELLENT"))</f>
        <v>EXCELLENT</v>
      </c>
    </row>
    <row r="481" spans="1:19" x14ac:dyDescent="0.3">
      <c r="A481" s="48" t="s">
        <v>1028</v>
      </c>
      <c r="B481" s="7" t="s">
        <v>1029</v>
      </c>
      <c r="C481" s="7" t="s">
        <v>91</v>
      </c>
      <c r="D481" s="8">
        <v>48</v>
      </c>
      <c r="E481" s="8" t="str" cm="1">
        <f t="array" ref="E481">INDEX(global_freelancer_raw!$C$2:$C$1001, MODE(MATCH(global_freelancer_raw!$C$2:$C$1001, global_freelancer_raw!$C$2:$C$1001, 0)))</f>
        <v>Male</v>
      </c>
      <c r="F481" s="7" t="s">
        <v>119</v>
      </c>
      <c r="G481" s="7" t="s">
        <v>26</v>
      </c>
      <c r="H481" s="7" t="s">
        <v>84</v>
      </c>
      <c r="I481" s="8">
        <v>21</v>
      </c>
      <c r="J481" s="64">
        <v>75</v>
      </c>
      <c r="K481" s="8">
        <v>2.7</v>
      </c>
      <c r="L481" s="8" t="b">
        <v>1</v>
      </c>
      <c r="M481" s="49">
        <v>0.79</v>
      </c>
      <c r="N481" s="7" t="s">
        <v>60</v>
      </c>
      <c r="O481" s="7" t="s">
        <v>55</v>
      </c>
      <c r="P481" s="8">
        <v>17</v>
      </c>
      <c r="Q481" s="8">
        <v>8</v>
      </c>
      <c r="R481" s="7" t="str">
        <f>IF(global_freelancer_raw!$Q481 &lt; 7, "Short Duration", IF(global_freelancer_raw!$Q481 &lt;= 12, "Medium Duration", "Long Duration"))</f>
        <v>Medium Duration</v>
      </c>
      <c r="S481" s="50" t="str">
        <f>IF(global_freelancer_raw!$M481 &lt;= 50%, "POOR", IF(global_freelancer_raw!$M481 &lt;= 70%, "GOOD", "EXCELLENT"))</f>
        <v>EXCELLENT</v>
      </c>
    </row>
    <row r="482" spans="1:19" x14ac:dyDescent="0.3">
      <c r="A482" s="46" t="s">
        <v>1030</v>
      </c>
      <c r="B482" s="4" t="s">
        <v>1031</v>
      </c>
      <c r="C482" s="4" t="s">
        <v>91</v>
      </c>
      <c r="D482" s="5">
        <v>59</v>
      </c>
      <c r="E482" s="5" t="str" cm="1">
        <f t="array" ref="E482">INDEX(global_freelancer_raw!$C$2:$C$1001, MODE(MATCH(global_freelancer_raw!$C$2:$C$1001, global_freelancer_raw!$C$2:$C$1001, 0)))</f>
        <v>Male</v>
      </c>
      <c r="F482" s="4" t="s">
        <v>126</v>
      </c>
      <c r="G482" s="4" t="s">
        <v>127</v>
      </c>
      <c r="H482" s="4" t="s">
        <v>73</v>
      </c>
      <c r="I482" s="5">
        <v>13</v>
      </c>
      <c r="J482" s="63">
        <v>40</v>
      </c>
      <c r="K482" s="5">
        <v>2.4</v>
      </c>
      <c r="L482" s="5" t="b">
        <v>0</v>
      </c>
      <c r="M482" s="10">
        <v>0.65</v>
      </c>
      <c r="N482" s="4" t="s">
        <v>21</v>
      </c>
      <c r="O482" s="4" t="s">
        <v>22</v>
      </c>
      <c r="P482" s="5">
        <v>13</v>
      </c>
      <c r="Q482" s="5">
        <v>4</v>
      </c>
      <c r="R482" s="4" t="str">
        <f>IF(global_freelancer_raw!$Q482 &lt; 7, "Short Duration", IF(global_freelancer_raw!$Q482 &lt;= 12, "Medium Duration", "Long Duration"))</f>
        <v>Short Duration</v>
      </c>
      <c r="S482" s="47" t="str">
        <f>IF(global_freelancer_raw!$M482 &lt;= 50%, "POOR", IF(global_freelancer_raw!$M482 &lt;= 70%, "GOOD", "EXCELLENT"))</f>
        <v>GOOD</v>
      </c>
    </row>
    <row r="483" spans="1:19" x14ac:dyDescent="0.3">
      <c r="A483" s="48" t="s">
        <v>1032</v>
      </c>
      <c r="B483" s="7" t="s">
        <v>1033</v>
      </c>
      <c r="C483" s="7" t="s">
        <v>91</v>
      </c>
      <c r="D483" s="8"/>
      <c r="E483" s="8" t="str" cm="1">
        <f t="array" ref="E483">INDEX(global_freelancer_raw!$C$2:$C$1001, MODE(MATCH(global_freelancer_raw!$C$2:$C$1001, global_freelancer_raw!$C$2:$C$1001, 0)))</f>
        <v>Male</v>
      </c>
      <c r="F483" s="7" t="s">
        <v>63</v>
      </c>
      <c r="G483" s="7" t="s">
        <v>26</v>
      </c>
      <c r="H483" s="7" t="s">
        <v>36</v>
      </c>
      <c r="I483" s="8" t="s">
        <v>2072</v>
      </c>
      <c r="J483" s="64">
        <v>40</v>
      </c>
      <c r="K483" s="8">
        <v>1.9</v>
      </c>
      <c r="L483" s="8" t="b">
        <v>1</v>
      </c>
      <c r="M483" s="49">
        <v>0.94</v>
      </c>
      <c r="N483" s="7" t="s">
        <v>64</v>
      </c>
      <c r="O483" s="7" t="s">
        <v>22</v>
      </c>
      <c r="P483" s="8">
        <v>4</v>
      </c>
      <c r="Q483" s="8">
        <v>3</v>
      </c>
      <c r="R483" s="7" t="str">
        <f>IF(global_freelancer_raw!$Q483 &lt; 7, "Short Duration", IF(global_freelancer_raw!$Q483 &lt;= 12, "Medium Duration", "Long Duration"))</f>
        <v>Short Duration</v>
      </c>
      <c r="S483" s="50" t="str">
        <f>IF(global_freelancer_raw!$M483 &lt;= 50%, "POOR", IF(global_freelancer_raw!$M483 &lt;= 70%, "GOOD", "EXCELLENT"))</f>
        <v>EXCELLENT</v>
      </c>
    </row>
    <row r="484" spans="1:19" x14ac:dyDescent="0.3">
      <c r="A484" s="46" t="s">
        <v>1034</v>
      </c>
      <c r="B484" s="4" t="s">
        <v>1035</v>
      </c>
      <c r="C484" s="4" t="s">
        <v>72</v>
      </c>
      <c r="D484" s="5"/>
      <c r="E484" s="5" t="str" cm="1">
        <f t="array" ref="E484">INDEX(global_freelancer_raw!$C$2:$C$1001, MODE(MATCH(global_freelancer_raw!$C$2:$C$1001, global_freelancer_raw!$C$2:$C$1001, 0)))</f>
        <v>Male</v>
      </c>
      <c r="F484" s="4" t="s">
        <v>41</v>
      </c>
      <c r="G484" s="4" t="s">
        <v>42</v>
      </c>
      <c r="H484" s="4" t="s">
        <v>27</v>
      </c>
      <c r="I484" s="5">
        <v>11</v>
      </c>
      <c r="J484" s="63">
        <v>20</v>
      </c>
      <c r="K484" s="5">
        <v>3.6</v>
      </c>
      <c r="L484" s="5" t="b">
        <v>0</v>
      </c>
      <c r="M484" s="10">
        <v>0.69</v>
      </c>
      <c r="N484" s="4" t="s">
        <v>60</v>
      </c>
      <c r="O484" s="4" t="s">
        <v>22</v>
      </c>
      <c r="P484" s="5">
        <v>15</v>
      </c>
      <c r="Q484" s="5">
        <v>6</v>
      </c>
      <c r="R484" s="4" t="str">
        <f>IF(global_freelancer_raw!$Q484 &lt; 7, "Short Duration", IF(global_freelancer_raw!$Q484 &lt;= 12, "Medium Duration", "Long Duration"))</f>
        <v>Short Duration</v>
      </c>
      <c r="S484" s="47" t="str">
        <f>IF(global_freelancer_raw!$M484 &lt;= 50%, "POOR", IF(global_freelancer_raw!$M484 &lt;= 70%, "GOOD", "EXCELLENT"))</f>
        <v>GOOD</v>
      </c>
    </row>
    <row r="485" spans="1:19" x14ac:dyDescent="0.3">
      <c r="A485" s="48" t="s">
        <v>1036</v>
      </c>
      <c r="B485" s="7" t="s">
        <v>1037</v>
      </c>
      <c r="C485" s="7" t="s">
        <v>91</v>
      </c>
      <c r="D485" s="8">
        <v>25</v>
      </c>
      <c r="E485" s="8" t="str" cm="1">
        <f t="array" ref="E485">INDEX(global_freelancer_raw!$C$2:$C$1001, MODE(MATCH(global_freelancer_raw!$C$2:$C$1001, global_freelancer_raw!$C$2:$C$1001, 0)))</f>
        <v>Male</v>
      </c>
      <c r="F485" s="7" t="s">
        <v>41</v>
      </c>
      <c r="G485" s="7" t="s">
        <v>42</v>
      </c>
      <c r="H485" s="7" t="s">
        <v>27</v>
      </c>
      <c r="I485" s="8">
        <v>0</v>
      </c>
      <c r="J485" s="64">
        <v>50</v>
      </c>
      <c r="K485" s="8">
        <v>2.9</v>
      </c>
      <c r="L485" s="8" t="b">
        <v>1</v>
      </c>
      <c r="M485" s="49">
        <v>0.65</v>
      </c>
      <c r="N485" s="7" t="s">
        <v>60</v>
      </c>
      <c r="O485" s="7" t="s">
        <v>28</v>
      </c>
      <c r="P485" s="8">
        <v>2</v>
      </c>
      <c r="Q485" s="8">
        <v>1</v>
      </c>
      <c r="R485" s="7" t="str">
        <f>IF(global_freelancer_raw!$Q485 &lt; 7, "Short Duration", IF(global_freelancer_raw!$Q485 &lt;= 12, "Medium Duration", "Long Duration"))</f>
        <v>Short Duration</v>
      </c>
      <c r="S485" s="50" t="str">
        <f>IF(global_freelancer_raw!$M485 &lt;= 50%, "POOR", IF(global_freelancer_raw!$M485 &lt;= 70%, "GOOD", "EXCELLENT"))</f>
        <v>GOOD</v>
      </c>
    </row>
    <row r="486" spans="1:19" x14ac:dyDescent="0.3">
      <c r="A486" s="46" t="s">
        <v>1038</v>
      </c>
      <c r="B486" s="4" t="s">
        <v>1039</v>
      </c>
      <c r="C486" s="4" t="s">
        <v>91</v>
      </c>
      <c r="D486" s="5">
        <v>31</v>
      </c>
      <c r="E486" s="5" t="str" cm="1">
        <f t="array" ref="E486">INDEX(global_freelancer_raw!$C$2:$C$1001, MODE(MATCH(global_freelancer_raw!$C$2:$C$1001, global_freelancer_raw!$C$2:$C$1001, 0)))</f>
        <v>Male</v>
      </c>
      <c r="F486" s="4" t="s">
        <v>130</v>
      </c>
      <c r="G486" s="4" t="s">
        <v>131</v>
      </c>
      <c r="H486" s="4" t="s">
        <v>27</v>
      </c>
      <c r="I486" s="5">
        <v>2</v>
      </c>
      <c r="J486" s="63">
        <v>75</v>
      </c>
      <c r="K486" s="5">
        <v>2.8</v>
      </c>
      <c r="L486" s="5" t="b">
        <v>0</v>
      </c>
      <c r="M486" s="10">
        <v>0.6</v>
      </c>
      <c r="N486" s="4" t="s">
        <v>21</v>
      </c>
      <c r="O486" s="4" t="s">
        <v>55</v>
      </c>
      <c r="P486" s="5">
        <v>5</v>
      </c>
      <c r="Q486" s="5">
        <v>1</v>
      </c>
      <c r="R486" s="4" t="str">
        <f>IF(global_freelancer_raw!$Q486 &lt; 7, "Short Duration", IF(global_freelancer_raw!$Q486 &lt;= 12, "Medium Duration", "Long Duration"))</f>
        <v>Short Duration</v>
      </c>
      <c r="S486" s="47" t="str">
        <f>IF(global_freelancer_raw!$M486 &lt;= 50%, "POOR", IF(global_freelancer_raw!$M486 &lt;= 70%, "GOOD", "EXCELLENT"))</f>
        <v>GOOD</v>
      </c>
    </row>
    <row r="487" spans="1:19" x14ac:dyDescent="0.3">
      <c r="A487" s="48" t="s">
        <v>1040</v>
      </c>
      <c r="B487" s="7" t="s">
        <v>1041</v>
      </c>
      <c r="C487" s="7" t="s">
        <v>91</v>
      </c>
      <c r="D487" s="8">
        <v>40</v>
      </c>
      <c r="E487" s="8" t="str" cm="1">
        <f t="array" ref="E487">INDEX(global_freelancer_raw!$C$2:$C$1001, MODE(MATCH(global_freelancer_raw!$C$2:$C$1001, global_freelancer_raw!$C$2:$C$1001, 0)))</f>
        <v>Male</v>
      </c>
      <c r="F487" s="7" t="s">
        <v>58</v>
      </c>
      <c r="G487" s="7" t="s">
        <v>59</v>
      </c>
      <c r="H487" s="7" t="s">
        <v>84</v>
      </c>
      <c r="I487" s="8">
        <v>12</v>
      </c>
      <c r="J487" s="64">
        <v>75</v>
      </c>
      <c r="K487" s="8">
        <v>2.6</v>
      </c>
      <c r="L487" s="8" t="b">
        <v>0</v>
      </c>
      <c r="M487" s="49">
        <v>0.79</v>
      </c>
      <c r="N487" s="7" t="s">
        <v>60</v>
      </c>
      <c r="O487" s="7" t="s">
        <v>22</v>
      </c>
      <c r="P487" s="8">
        <v>13</v>
      </c>
      <c r="Q487" s="8">
        <v>13</v>
      </c>
      <c r="R487" s="7" t="str">
        <f>IF(global_freelancer_raw!$Q487 &lt; 7, "Short Duration", IF(global_freelancer_raw!$Q487 &lt;= 12, "Medium Duration", "Long Duration"))</f>
        <v>Long Duration</v>
      </c>
      <c r="S487" s="50" t="str">
        <f>IF(global_freelancer_raw!$M487 &lt;= 50%, "POOR", IF(global_freelancer_raw!$M487 &lt;= 70%, "GOOD", "EXCELLENT"))</f>
        <v>EXCELLENT</v>
      </c>
    </row>
    <row r="488" spans="1:19" x14ac:dyDescent="0.3">
      <c r="A488" s="46" t="s">
        <v>1042</v>
      </c>
      <c r="B488" s="4" t="s">
        <v>662</v>
      </c>
      <c r="C488" s="4" t="s">
        <v>72</v>
      </c>
      <c r="D488" s="5">
        <v>48</v>
      </c>
      <c r="E488" s="5" t="str" cm="1">
        <f t="array" ref="E488">INDEX(global_freelancer_raw!$C$2:$C$1001, MODE(MATCH(global_freelancer_raw!$C$2:$C$1001, global_freelancer_raw!$C$2:$C$1001, 0)))</f>
        <v>Male</v>
      </c>
      <c r="F488" s="4" t="s">
        <v>115</v>
      </c>
      <c r="G488" s="4" t="s">
        <v>116</v>
      </c>
      <c r="H488" s="4" t="s">
        <v>20</v>
      </c>
      <c r="I488" s="5">
        <v>13</v>
      </c>
      <c r="J488" s="63">
        <v>100</v>
      </c>
      <c r="K488" s="5">
        <v>2.7</v>
      </c>
      <c r="L488" s="5" t="s">
        <v>2071</v>
      </c>
      <c r="M488" s="10">
        <v>0.62</v>
      </c>
      <c r="N488" s="4" t="s">
        <v>60</v>
      </c>
      <c r="O488" s="4" t="s">
        <v>33</v>
      </c>
      <c r="P488" s="5">
        <v>8</v>
      </c>
      <c r="Q488" s="5">
        <v>4</v>
      </c>
      <c r="R488" s="4" t="str">
        <f>IF(global_freelancer_raw!$Q488 &lt; 7, "Short Duration", IF(global_freelancer_raw!$Q488 &lt;= 12, "Medium Duration", "Long Duration"))</f>
        <v>Short Duration</v>
      </c>
      <c r="S488" s="47" t="str">
        <f>IF(global_freelancer_raw!$M488 &lt;= 50%, "POOR", IF(global_freelancer_raw!$M488 &lt;= 70%, "GOOD", "EXCELLENT"))</f>
        <v>GOOD</v>
      </c>
    </row>
    <row r="489" spans="1:19" x14ac:dyDescent="0.3">
      <c r="A489" s="48" t="s">
        <v>1043</v>
      </c>
      <c r="B489" s="7" t="s">
        <v>1044</v>
      </c>
      <c r="C489" s="7" t="s">
        <v>72</v>
      </c>
      <c r="D489" s="8">
        <v>24</v>
      </c>
      <c r="E489" s="8" t="str" cm="1">
        <f t="array" ref="E489">INDEX(global_freelancer_raw!$C$2:$C$1001, MODE(MATCH(global_freelancer_raw!$C$2:$C$1001, global_freelancer_raw!$C$2:$C$1001, 0)))</f>
        <v>Male</v>
      </c>
      <c r="F489" s="7" t="s">
        <v>144</v>
      </c>
      <c r="G489" s="7" t="s">
        <v>145</v>
      </c>
      <c r="H489" s="7" t="s">
        <v>27</v>
      </c>
      <c r="I489" s="8">
        <v>6</v>
      </c>
      <c r="J489" s="64">
        <v>30</v>
      </c>
      <c r="K489" s="8">
        <v>1.1000000000000001</v>
      </c>
      <c r="L489" s="8" t="b">
        <v>1</v>
      </c>
      <c r="M489" s="49">
        <v>0.79</v>
      </c>
      <c r="N489" s="7" t="s">
        <v>21</v>
      </c>
      <c r="O489" s="7" t="s">
        <v>22</v>
      </c>
      <c r="P489" s="8">
        <v>9</v>
      </c>
      <c r="Q489" s="8">
        <v>9</v>
      </c>
      <c r="R489" s="7" t="str">
        <f>IF(global_freelancer_raw!$Q489 &lt; 7, "Short Duration", IF(global_freelancer_raw!$Q489 &lt;= 12, "Medium Duration", "Long Duration"))</f>
        <v>Medium Duration</v>
      </c>
      <c r="S489" s="50" t="str">
        <f>IF(global_freelancer_raw!$M489 &lt;= 50%, "POOR", IF(global_freelancer_raw!$M489 &lt;= 70%, "GOOD", "EXCELLENT"))</f>
        <v>EXCELLENT</v>
      </c>
    </row>
    <row r="490" spans="1:19" x14ac:dyDescent="0.3">
      <c r="A490" s="46" t="s">
        <v>1045</v>
      </c>
      <c r="B490" s="4" t="s">
        <v>1046</v>
      </c>
      <c r="C490" s="4" t="s">
        <v>91</v>
      </c>
      <c r="D490" s="5">
        <v>33</v>
      </c>
      <c r="E490" s="5" t="str" cm="1">
        <f t="array" ref="E490">INDEX(global_freelancer_raw!$C$2:$C$1001, MODE(MATCH(global_freelancer_raw!$C$2:$C$1001, global_freelancer_raw!$C$2:$C$1001, 0)))</f>
        <v>Male</v>
      </c>
      <c r="F490" s="4" t="s">
        <v>47</v>
      </c>
      <c r="G490" s="4" t="s">
        <v>48</v>
      </c>
      <c r="H490" s="4" t="s">
        <v>36</v>
      </c>
      <c r="I490" s="5">
        <v>10</v>
      </c>
      <c r="J490" s="63">
        <v>30</v>
      </c>
      <c r="K490" s="5">
        <v>0</v>
      </c>
      <c r="L490" s="5" t="b">
        <v>1</v>
      </c>
      <c r="M490" s="10">
        <v>0.89</v>
      </c>
      <c r="N490" s="4" t="s">
        <v>44</v>
      </c>
      <c r="O490" s="4" t="s">
        <v>22</v>
      </c>
      <c r="P490" s="5">
        <v>11</v>
      </c>
      <c r="Q490" s="5">
        <v>10</v>
      </c>
      <c r="R490" s="4" t="str">
        <f>IF(global_freelancer_raw!$Q490 &lt; 7, "Short Duration", IF(global_freelancer_raw!$Q490 &lt;= 12, "Medium Duration", "Long Duration"))</f>
        <v>Medium Duration</v>
      </c>
      <c r="S490" s="47" t="str">
        <f>IF(global_freelancer_raw!$M490 &lt;= 50%, "POOR", IF(global_freelancer_raw!$M490 &lt;= 70%, "GOOD", "EXCELLENT"))</f>
        <v>EXCELLENT</v>
      </c>
    </row>
    <row r="491" spans="1:19" x14ac:dyDescent="0.3">
      <c r="A491" s="48" t="s">
        <v>1047</v>
      </c>
      <c r="B491" s="7" t="s">
        <v>1048</v>
      </c>
      <c r="C491" s="7" t="s">
        <v>72</v>
      </c>
      <c r="D491" s="8">
        <v>43</v>
      </c>
      <c r="E491" s="8" t="str" cm="1">
        <f t="array" ref="E491">INDEX(global_freelancer_raw!$C$2:$C$1001, MODE(MATCH(global_freelancer_raw!$C$2:$C$1001, global_freelancer_raw!$C$2:$C$1001, 0)))</f>
        <v>Male</v>
      </c>
      <c r="F491" s="7" t="s">
        <v>100</v>
      </c>
      <c r="G491" s="7" t="s">
        <v>101</v>
      </c>
      <c r="H491" s="7" t="s">
        <v>69</v>
      </c>
      <c r="I491" s="8">
        <v>2</v>
      </c>
      <c r="J491" s="64">
        <v>40</v>
      </c>
      <c r="K491" s="8">
        <v>0</v>
      </c>
      <c r="L491" s="8" t="b">
        <v>1</v>
      </c>
      <c r="M491" s="49">
        <v>0.89</v>
      </c>
      <c r="N491" s="7" t="s">
        <v>21</v>
      </c>
      <c r="O491" s="7" t="s">
        <v>22</v>
      </c>
      <c r="P491" s="8">
        <v>5</v>
      </c>
      <c r="Q491" s="8">
        <v>1</v>
      </c>
      <c r="R491" s="7" t="str">
        <f>IF(global_freelancer_raw!$Q491 &lt; 7, "Short Duration", IF(global_freelancer_raw!$Q491 &lt;= 12, "Medium Duration", "Long Duration"))</f>
        <v>Short Duration</v>
      </c>
      <c r="S491" s="50" t="str">
        <f>IF(global_freelancer_raw!$M491 &lt;= 50%, "POOR", IF(global_freelancer_raw!$M491 &lt;= 70%, "GOOD", "EXCELLENT"))</f>
        <v>EXCELLENT</v>
      </c>
    </row>
    <row r="492" spans="1:19" x14ac:dyDescent="0.3">
      <c r="A492" s="46" t="s">
        <v>1049</v>
      </c>
      <c r="B492" s="4" t="s">
        <v>1050</v>
      </c>
      <c r="C492" s="4" t="s">
        <v>91</v>
      </c>
      <c r="D492" s="5">
        <v>43</v>
      </c>
      <c r="E492" s="5" t="str" cm="1">
        <f t="array" ref="E492">INDEX(global_freelancer_raw!$C$2:$C$1001, MODE(MATCH(global_freelancer_raw!$C$2:$C$1001, global_freelancer_raw!$C$2:$C$1001, 0)))</f>
        <v>Male</v>
      </c>
      <c r="F492" s="4" t="s">
        <v>179</v>
      </c>
      <c r="G492" s="4" t="s">
        <v>68</v>
      </c>
      <c r="H492" s="4" t="s">
        <v>20</v>
      </c>
      <c r="I492" s="5">
        <v>4</v>
      </c>
      <c r="J492" s="63">
        <v>50</v>
      </c>
      <c r="K492" s="5">
        <v>0</v>
      </c>
      <c r="L492" s="5" t="b">
        <v>1</v>
      </c>
      <c r="M492" s="10">
        <v>1</v>
      </c>
      <c r="N492" s="4" t="s">
        <v>44</v>
      </c>
      <c r="O492" s="4" t="s">
        <v>28</v>
      </c>
      <c r="P492" s="5">
        <v>2</v>
      </c>
      <c r="Q492" s="5">
        <v>1</v>
      </c>
      <c r="R492" s="4" t="str">
        <f>IF(global_freelancer_raw!$Q492 &lt; 7, "Short Duration", IF(global_freelancer_raw!$Q492 &lt;= 12, "Medium Duration", "Long Duration"))</f>
        <v>Short Duration</v>
      </c>
      <c r="S492" s="47" t="str">
        <f>IF(global_freelancer_raw!$M492 &lt;= 50%, "POOR", IF(global_freelancer_raw!$M492 &lt;= 70%, "GOOD", "EXCELLENT"))</f>
        <v>EXCELLENT</v>
      </c>
    </row>
    <row r="493" spans="1:19" x14ac:dyDescent="0.3">
      <c r="A493" s="48" t="s">
        <v>1051</v>
      </c>
      <c r="B493" s="7" t="s">
        <v>1052</v>
      </c>
      <c r="C493" s="7" t="s">
        <v>72</v>
      </c>
      <c r="D493" s="8">
        <v>33</v>
      </c>
      <c r="E493" s="8" t="str" cm="1">
        <f t="array" ref="E493">INDEX(global_freelancer_raw!$C$2:$C$1001, MODE(MATCH(global_freelancer_raw!$C$2:$C$1001, global_freelancer_raw!$C$2:$C$1001, 0)))</f>
        <v>Male</v>
      </c>
      <c r="F493" s="7" t="s">
        <v>25</v>
      </c>
      <c r="G493" s="7" t="s">
        <v>26</v>
      </c>
      <c r="H493" s="7" t="s">
        <v>36</v>
      </c>
      <c r="I493" s="8">
        <v>11</v>
      </c>
      <c r="J493" s="64">
        <v>52.461368653421637</v>
      </c>
      <c r="K493" s="8">
        <v>4.5999999999999996</v>
      </c>
      <c r="L493" s="8" t="b">
        <v>1</v>
      </c>
      <c r="M493" s="49">
        <v>0.79</v>
      </c>
      <c r="N493" s="7" t="s">
        <v>64</v>
      </c>
      <c r="O493" s="7" t="s">
        <v>33</v>
      </c>
      <c r="P493" s="8">
        <v>15</v>
      </c>
      <c r="Q493" s="8">
        <v>2</v>
      </c>
      <c r="R493" s="7" t="str">
        <f>IF(global_freelancer_raw!$Q493 &lt; 7, "Short Duration", IF(global_freelancer_raw!$Q493 &lt;= 12, "Medium Duration", "Long Duration"))</f>
        <v>Short Duration</v>
      </c>
      <c r="S493" s="50" t="str">
        <f>IF(global_freelancer_raw!$M493 &lt;= 50%, "POOR", IF(global_freelancer_raw!$M493 &lt;= 70%, "GOOD", "EXCELLENT"))</f>
        <v>EXCELLENT</v>
      </c>
    </row>
    <row r="494" spans="1:19" x14ac:dyDescent="0.3">
      <c r="A494" s="46" t="s">
        <v>1053</v>
      </c>
      <c r="B494" s="4" t="s">
        <v>1054</v>
      </c>
      <c r="C494" s="4" t="s">
        <v>72</v>
      </c>
      <c r="D494" s="5">
        <v>49</v>
      </c>
      <c r="E494" s="5" t="str" cm="1">
        <f t="array" ref="E494">INDEX(global_freelancer_raw!$C$2:$C$1001, MODE(MATCH(global_freelancer_raw!$C$2:$C$1001, global_freelancer_raw!$C$2:$C$1001, 0)))</f>
        <v>Male</v>
      </c>
      <c r="F494" s="4" t="s">
        <v>115</v>
      </c>
      <c r="G494" s="4" t="s">
        <v>116</v>
      </c>
      <c r="H494" s="4" t="s">
        <v>69</v>
      </c>
      <c r="I494" s="5">
        <v>14</v>
      </c>
      <c r="J494" s="63">
        <v>40</v>
      </c>
      <c r="K494" s="5">
        <v>1.5</v>
      </c>
      <c r="L494" s="5" t="s">
        <v>2071</v>
      </c>
      <c r="M494" s="10">
        <v>0.6</v>
      </c>
      <c r="N494" s="4" t="s">
        <v>44</v>
      </c>
      <c r="O494" s="4" t="s">
        <v>55</v>
      </c>
      <c r="P494" s="5">
        <v>15</v>
      </c>
      <c r="Q494" s="5">
        <v>10</v>
      </c>
      <c r="R494" s="4" t="str">
        <f>IF(global_freelancer_raw!$Q494 &lt; 7, "Short Duration", IF(global_freelancer_raw!$Q494 &lt;= 12, "Medium Duration", "Long Duration"))</f>
        <v>Medium Duration</v>
      </c>
      <c r="S494" s="47" t="str">
        <f>IF(global_freelancer_raw!$M494 &lt;= 50%, "POOR", IF(global_freelancer_raw!$M494 &lt;= 70%, "GOOD", "EXCELLENT"))</f>
        <v>GOOD</v>
      </c>
    </row>
    <row r="495" spans="1:19" x14ac:dyDescent="0.3">
      <c r="A495" s="48" t="s">
        <v>1055</v>
      </c>
      <c r="B495" s="7" t="s">
        <v>1056</v>
      </c>
      <c r="C495" s="7" t="s">
        <v>91</v>
      </c>
      <c r="D495" s="8">
        <v>55</v>
      </c>
      <c r="E495" s="8" t="str" cm="1">
        <f t="array" ref="E495">INDEX(global_freelancer_raw!$C$2:$C$1001, MODE(MATCH(global_freelancer_raw!$C$2:$C$1001, global_freelancer_raw!$C$2:$C$1001, 0)))</f>
        <v>Male</v>
      </c>
      <c r="F495" s="7" t="s">
        <v>119</v>
      </c>
      <c r="G495" s="7" t="s">
        <v>26</v>
      </c>
      <c r="H495" s="7" t="s">
        <v>69</v>
      </c>
      <c r="I495" s="8">
        <v>10</v>
      </c>
      <c r="J495" s="64">
        <v>40</v>
      </c>
      <c r="K495" s="8">
        <v>2</v>
      </c>
      <c r="L495" s="8" t="b">
        <v>0</v>
      </c>
      <c r="M495" s="49">
        <v>0.85</v>
      </c>
      <c r="N495" s="7" t="s">
        <v>44</v>
      </c>
      <c r="O495" s="7" t="s">
        <v>33</v>
      </c>
      <c r="P495" s="8">
        <v>7</v>
      </c>
      <c r="Q495" s="8">
        <v>6</v>
      </c>
      <c r="R495" s="7" t="str">
        <f>IF(global_freelancer_raw!$Q495 &lt; 7, "Short Duration", IF(global_freelancer_raw!$Q495 &lt;= 12, "Medium Duration", "Long Duration"))</f>
        <v>Short Duration</v>
      </c>
      <c r="S495" s="50" t="str">
        <f>IF(global_freelancer_raw!$M495 &lt;= 50%, "POOR", IF(global_freelancer_raw!$M495 &lt;= 70%, "GOOD", "EXCELLENT"))</f>
        <v>EXCELLENT</v>
      </c>
    </row>
    <row r="496" spans="1:19" x14ac:dyDescent="0.3">
      <c r="A496" s="46" t="s">
        <v>1057</v>
      </c>
      <c r="B496" s="4" t="s">
        <v>1058</v>
      </c>
      <c r="C496" s="4" t="s">
        <v>72</v>
      </c>
      <c r="D496" s="5">
        <v>33</v>
      </c>
      <c r="E496" s="5" t="str" cm="1">
        <f t="array" ref="E496">INDEX(global_freelancer_raw!$C$2:$C$1001, MODE(MATCH(global_freelancer_raw!$C$2:$C$1001, global_freelancer_raw!$C$2:$C$1001, 0)))</f>
        <v>Male</v>
      </c>
      <c r="F496" s="4" t="s">
        <v>104</v>
      </c>
      <c r="G496" s="4" t="s">
        <v>105</v>
      </c>
      <c r="H496" s="4" t="s">
        <v>32</v>
      </c>
      <c r="I496" s="5">
        <v>3</v>
      </c>
      <c r="J496" s="63">
        <v>40</v>
      </c>
      <c r="K496" s="5">
        <v>1.6</v>
      </c>
      <c r="L496" s="5" t="s">
        <v>2071</v>
      </c>
      <c r="M496" s="10">
        <v>0.83</v>
      </c>
      <c r="N496" s="4" t="s">
        <v>64</v>
      </c>
      <c r="O496" s="4" t="s">
        <v>55</v>
      </c>
      <c r="P496" s="5">
        <v>4</v>
      </c>
      <c r="Q496" s="5">
        <v>2</v>
      </c>
      <c r="R496" s="4" t="str">
        <f>IF(global_freelancer_raw!$Q496 &lt; 7, "Short Duration", IF(global_freelancer_raw!$Q496 &lt;= 12, "Medium Duration", "Long Duration"))</f>
        <v>Short Duration</v>
      </c>
      <c r="S496" s="47" t="str">
        <f>IF(global_freelancer_raw!$M496 &lt;= 50%, "POOR", IF(global_freelancer_raw!$M496 &lt;= 70%, "GOOD", "EXCELLENT"))</f>
        <v>EXCELLENT</v>
      </c>
    </row>
    <row r="497" spans="1:19" x14ac:dyDescent="0.3">
      <c r="A497" s="48" t="s">
        <v>1059</v>
      </c>
      <c r="B497" s="7" t="s">
        <v>1060</v>
      </c>
      <c r="C497" s="7" t="s">
        <v>91</v>
      </c>
      <c r="D497" s="8">
        <v>32</v>
      </c>
      <c r="E497" s="8" t="str" cm="1">
        <f t="array" ref="E497">INDEX(global_freelancer_raw!$C$2:$C$1001, MODE(MATCH(global_freelancer_raw!$C$2:$C$1001, global_freelancer_raw!$C$2:$C$1001, 0)))</f>
        <v>Male</v>
      </c>
      <c r="F497" s="7" t="s">
        <v>67</v>
      </c>
      <c r="G497" s="7" t="s">
        <v>68</v>
      </c>
      <c r="H497" s="7" t="s">
        <v>43</v>
      </c>
      <c r="I497" s="8">
        <v>3</v>
      </c>
      <c r="J497" s="64">
        <v>30</v>
      </c>
      <c r="K497" s="8">
        <v>1.5</v>
      </c>
      <c r="L497" s="8" t="b">
        <v>0</v>
      </c>
      <c r="M497" s="49">
        <v>0.96</v>
      </c>
      <c r="N497" s="7" t="s">
        <v>44</v>
      </c>
      <c r="O497" s="7" t="s">
        <v>28</v>
      </c>
      <c r="P497" s="8">
        <v>5</v>
      </c>
      <c r="Q497" s="8">
        <v>1</v>
      </c>
      <c r="R497" s="7" t="str">
        <f>IF(global_freelancer_raw!$Q497 &lt; 7, "Short Duration", IF(global_freelancer_raw!$Q497 &lt;= 12, "Medium Duration", "Long Duration"))</f>
        <v>Short Duration</v>
      </c>
      <c r="S497" s="50" t="str">
        <f>IF(global_freelancer_raw!$M497 &lt;= 50%, "POOR", IF(global_freelancer_raw!$M497 &lt;= 70%, "GOOD", "EXCELLENT"))</f>
        <v>EXCELLENT</v>
      </c>
    </row>
    <row r="498" spans="1:19" x14ac:dyDescent="0.3">
      <c r="A498" s="46" t="s">
        <v>1061</v>
      </c>
      <c r="B498" s="4" t="s">
        <v>1062</v>
      </c>
      <c r="C498" s="4" t="s">
        <v>91</v>
      </c>
      <c r="D498" s="5">
        <v>58</v>
      </c>
      <c r="E498" s="5" t="str" cm="1">
        <f t="array" ref="E498">INDEX(global_freelancer_raw!$C$2:$C$1001, MODE(MATCH(global_freelancer_raw!$C$2:$C$1001, global_freelancer_raw!$C$2:$C$1001, 0)))</f>
        <v>Male</v>
      </c>
      <c r="F498" s="4" t="s">
        <v>41</v>
      </c>
      <c r="G498" s="4" t="s">
        <v>42</v>
      </c>
      <c r="H498" s="4" t="s">
        <v>20</v>
      </c>
      <c r="I498" s="5">
        <v>33</v>
      </c>
      <c r="J498" s="63">
        <v>52.461368653421637</v>
      </c>
      <c r="K498" s="5">
        <v>4.0999999999999996</v>
      </c>
      <c r="L498" s="5" t="b">
        <v>1</v>
      </c>
      <c r="M498" s="10">
        <v>0.83</v>
      </c>
      <c r="N498" s="4" t="s">
        <v>21</v>
      </c>
      <c r="O498" s="4" t="s">
        <v>28</v>
      </c>
      <c r="P498" s="5">
        <v>19</v>
      </c>
      <c r="Q498" s="5">
        <v>3</v>
      </c>
      <c r="R498" s="4" t="str">
        <f>IF(global_freelancer_raw!$Q498 &lt; 7, "Short Duration", IF(global_freelancer_raw!$Q498 &lt;= 12, "Medium Duration", "Long Duration"))</f>
        <v>Short Duration</v>
      </c>
      <c r="S498" s="47" t="str">
        <f>IF(global_freelancer_raw!$M498 &lt;= 50%, "POOR", IF(global_freelancer_raw!$M498 &lt;= 70%, "GOOD", "EXCELLENT"))</f>
        <v>EXCELLENT</v>
      </c>
    </row>
    <row r="499" spans="1:19" x14ac:dyDescent="0.3">
      <c r="A499" s="48" t="s">
        <v>1063</v>
      </c>
      <c r="B499" s="7" t="s">
        <v>1064</v>
      </c>
      <c r="C499" s="7" t="s">
        <v>91</v>
      </c>
      <c r="D499" s="8">
        <v>49</v>
      </c>
      <c r="E499" s="8" t="str" cm="1">
        <f t="array" ref="E499">INDEX(global_freelancer_raw!$C$2:$C$1001, MODE(MATCH(global_freelancer_raw!$C$2:$C$1001, global_freelancer_raw!$C$2:$C$1001, 0)))</f>
        <v>Male</v>
      </c>
      <c r="F499" s="7" t="s">
        <v>47</v>
      </c>
      <c r="G499" s="7" t="s">
        <v>48</v>
      </c>
      <c r="H499" s="7" t="s">
        <v>49</v>
      </c>
      <c r="I499" s="8">
        <v>24</v>
      </c>
      <c r="J499" s="64">
        <v>100</v>
      </c>
      <c r="K499" s="8">
        <v>4.7</v>
      </c>
      <c r="L499" s="8" t="b">
        <v>0</v>
      </c>
      <c r="M499" s="49">
        <v>0.6</v>
      </c>
      <c r="N499" s="7" t="s">
        <v>44</v>
      </c>
      <c r="O499" s="7" t="s">
        <v>28</v>
      </c>
      <c r="P499" s="8">
        <v>20</v>
      </c>
      <c r="Q499" s="8">
        <v>3</v>
      </c>
      <c r="R499" s="7" t="str">
        <f>IF(global_freelancer_raw!$Q499 &lt; 7, "Short Duration", IF(global_freelancer_raw!$Q499 &lt;= 12, "Medium Duration", "Long Duration"))</f>
        <v>Short Duration</v>
      </c>
      <c r="S499" s="50" t="str">
        <f>IF(global_freelancer_raw!$M499 &lt;= 50%, "POOR", IF(global_freelancer_raw!$M499 &lt;= 70%, "GOOD", "EXCELLENT"))</f>
        <v>GOOD</v>
      </c>
    </row>
    <row r="500" spans="1:19" x14ac:dyDescent="0.3">
      <c r="A500" s="46" t="s">
        <v>1065</v>
      </c>
      <c r="B500" s="4" t="s">
        <v>1066</v>
      </c>
      <c r="C500" s="4" t="s">
        <v>72</v>
      </c>
      <c r="D500" s="5">
        <v>22</v>
      </c>
      <c r="E500" s="5" t="str" cm="1">
        <f t="array" ref="E500">INDEX(global_freelancer_raw!$C$2:$C$1001, MODE(MATCH(global_freelancer_raw!$C$2:$C$1001, global_freelancer_raw!$C$2:$C$1001, 0)))</f>
        <v>Male</v>
      </c>
      <c r="F500" s="4" t="s">
        <v>115</v>
      </c>
      <c r="G500" s="4" t="s">
        <v>116</v>
      </c>
      <c r="H500" s="4" t="s">
        <v>69</v>
      </c>
      <c r="I500" s="5">
        <v>3</v>
      </c>
      <c r="J500" s="63">
        <v>100</v>
      </c>
      <c r="K500" s="5">
        <v>3.6</v>
      </c>
      <c r="L500" s="5" t="b">
        <v>1</v>
      </c>
      <c r="M500" s="10">
        <v>0.78</v>
      </c>
      <c r="N500" s="4" t="s">
        <v>64</v>
      </c>
      <c r="O500" s="4" t="s">
        <v>28</v>
      </c>
      <c r="P500" s="5">
        <v>3</v>
      </c>
      <c r="Q500" s="5">
        <v>4</v>
      </c>
      <c r="R500" s="4" t="str">
        <f>IF(global_freelancer_raw!$Q500 &lt; 7, "Short Duration", IF(global_freelancer_raw!$Q500 &lt;= 12, "Medium Duration", "Long Duration"))</f>
        <v>Short Duration</v>
      </c>
      <c r="S500" s="47" t="str">
        <f>IF(global_freelancer_raw!$M500 &lt;= 50%, "POOR", IF(global_freelancer_raw!$M500 &lt;= 70%, "GOOD", "EXCELLENT"))</f>
        <v>EXCELLENT</v>
      </c>
    </row>
    <row r="501" spans="1:19" x14ac:dyDescent="0.3">
      <c r="A501" s="48" t="s">
        <v>1067</v>
      </c>
      <c r="B501" s="7" t="s">
        <v>1068</v>
      </c>
      <c r="C501" s="7" t="s">
        <v>72</v>
      </c>
      <c r="D501" s="8">
        <v>40</v>
      </c>
      <c r="E501" s="8" t="str" cm="1">
        <f t="array" ref="E501">INDEX(global_freelancer_raw!$C$2:$C$1001, MODE(MATCH(global_freelancer_raw!$C$2:$C$1001, global_freelancer_raw!$C$2:$C$1001, 0)))</f>
        <v>Male</v>
      </c>
      <c r="F501" s="7" t="s">
        <v>130</v>
      </c>
      <c r="G501" s="7" t="s">
        <v>131</v>
      </c>
      <c r="H501" s="7" t="s">
        <v>36</v>
      </c>
      <c r="I501" s="8">
        <v>11</v>
      </c>
      <c r="J501" s="64">
        <v>20</v>
      </c>
      <c r="K501" s="8">
        <v>1.8</v>
      </c>
      <c r="L501" s="8" t="b">
        <v>1</v>
      </c>
      <c r="M501" s="49">
        <v>0.9</v>
      </c>
      <c r="N501" s="7" t="s">
        <v>21</v>
      </c>
      <c r="O501" s="7" t="s">
        <v>55</v>
      </c>
      <c r="P501" s="8">
        <v>13</v>
      </c>
      <c r="Q501" s="8">
        <v>10</v>
      </c>
      <c r="R501" s="7" t="str">
        <f>IF(global_freelancer_raw!$Q501 &lt; 7, "Short Duration", IF(global_freelancer_raw!$Q501 &lt;= 12, "Medium Duration", "Long Duration"))</f>
        <v>Medium Duration</v>
      </c>
      <c r="S501" s="50" t="str">
        <f>IF(global_freelancer_raw!$M501 &lt;= 50%, "POOR", IF(global_freelancer_raw!$M501 &lt;= 70%, "GOOD", "EXCELLENT"))</f>
        <v>EXCELLENT</v>
      </c>
    </row>
    <row r="502" spans="1:19" x14ac:dyDescent="0.3">
      <c r="A502" s="46" t="s">
        <v>1069</v>
      </c>
      <c r="B502" s="4" t="s">
        <v>1070</v>
      </c>
      <c r="C502" s="4" t="s">
        <v>91</v>
      </c>
      <c r="D502" s="5">
        <v>55</v>
      </c>
      <c r="E502" s="5" t="str" cm="1">
        <f t="array" ref="E502">INDEX(global_freelancer_raw!$C$2:$C$1001, MODE(MATCH(global_freelancer_raw!$C$2:$C$1001, global_freelancer_raw!$C$2:$C$1001, 0)))</f>
        <v>Male</v>
      </c>
      <c r="F502" s="4" t="s">
        <v>25</v>
      </c>
      <c r="G502" s="4" t="s">
        <v>26</v>
      </c>
      <c r="H502" s="4" t="s">
        <v>49</v>
      </c>
      <c r="I502" s="5">
        <v>7</v>
      </c>
      <c r="J502" s="63">
        <v>100</v>
      </c>
      <c r="K502" s="5">
        <v>2.1</v>
      </c>
      <c r="L502" s="5" t="b">
        <v>0</v>
      </c>
      <c r="M502" s="10">
        <v>0.66</v>
      </c>
      <c r="N502" s="4" t="s">
        <v>64</v>
      </c>
      <c r="O502" s="4" t="s">
        <v>22</v>
      </c>
      <c r="P502" s="5">
        <v>8</v>
      </c>
      <c r="Q502" s="5">
        <v>9</v>
      </c>
      <c r="R502" s="4" t="str">
        <f>IF(global_freelancer_raw!$Q502 &lt; 7, "Short Duration", IF(global_freelancer_raw!$Q502 &lt;= 12, "Medium Duration", "Long Duration"))</f>
        <v>Medium Duration</v>
      </c>
      <c r="S502" s="47" t="str">
        <f>IF(global_freelancer_raw!$M502 &lt;= 50%, "POOR", IF(global_freelancer_raw!$M502 &lt;= 70%, "GOOD", "EXCELLENT"))</f>
        <v>GOOD</v>
      </c>
    </row>
    <row r="503" spans="1:19" x14ac:dyDescent="0.3">
      <c r="A503" s="48" t="s">
        <v>1071</v>
      </c>
      <c r="B503" s="7" t="s">
        <v>1072</v>
      </c>
      <c r="C503" s="7" t="s">
        <v>91</v>
      </c>
      <c r="D503" s="8">
        <v>32</v>
      </c>
      <c r="E503" s="8" t="str" cm="1">
        <f t="array" ref="E503">INDEX(global_freelancer_raw!$C$2:$C$1001, MODE(MATCH(global_freelancer_raw!$C$2:$C$1001, global_freelancer_raw!$C$2:$C$1001, 0)))</f>
        <v>Male</v>
      </c>
      <c r="F503" s="7" t="s">
        <v>168</v>
      </c>
      <c r="G503" s="7" t="s">
        <v>68</v>
      </c>
      <c r="H503" s="7" t="s">
        <v>84</v>
      </c>
      <c r="I503" s="8">
        <v>1</v>
      </c>
      <c r="J503" s="64">
        <v>50</v>
      </c>
      <c r="K503" s="8">
        <v>2.5125695216907653</v>
      </c>
      <c r="L503" s="8" t="b">
        <v>1</v>
      </c>
      <c r="M503" s="49">
        <v>0.7</v>
      </c>
      <c r="N503" s="7" t="s">
        <v>64</v>
      </c>
      <c r="O503" s="7" t="s">
        <v>55</v>
      </c>
      <c r="P503" s="8">
        <v>4</v>
      </c>
      <c r="Q503" s="8">
        <v>5</v>
      </c>
      <c r="R503" s="7" t="str">
        <f>IF(global_freelancer_raw!$Q503 &lt; 7, "Short Duration", IF(global_freelancer_raw!$Q503 &lt;= 12, "Medium Duration", "Long Duration"))</f>
        <v>Short Duration</v>
      </c>
      <c r="S503" s="50" t="str">
        <f>IF(global_freelancer_raw!$M503 &lt;= 50%, "POOR", IF(global_freelancer_raw!$M503 &lt;= 70%, "GOOD", "EXCELLENT"))</f>
        <v>GOOD</v>
      </c>
    </row>
    <row r="504" spans="1:19" x14ac:dyDescent="0.3">
      <c r="A504" s="46" t="s">
        <v>1073</v>
      </c>
      <c r="B504" s="4" t="s">
        <v>1074</v>
      </c>
      <c r="C504" s="4" t="s">
        <v>72</v>
      </c>
      <c r="D504" s="5">
        <v>21</v>
      </c>
      <c r="E504" s="5" t="str" cm="1">
        <f t="array" ref="E504">INDEX(global_freelancer_raw!$C$2:$C$1001, MODE(MATCH(global_freelancer_raw!$C$2:$C$1001, global_freelancer_raw!$C$2:$C$1001, 0)))</f>
        <v>Male</v>
      </c>
      <c r="F504" s="4" t="s">
        <v>80</v>
      </c>
      <c r="G504" s="4" t="s">
        <v>81</v>
      </c>
      <c r="H504" s="4" t="s">
        <v>69</v>
      </c>
      <c r="I504" s="5">
        <v>0</v>
      </c>
      <c r="J504" s="63">
        <v>30</v>
      </c>
      <c r="K504" s="5">
        <v>4.2</v>
      </c>
      <c r="L504" s="5" t="b">
        <v>1</v>
      </c>
      <c r="M504" s="10">
        <v>0.79</v>
      </c>
      <c r="N504" s="4" t="s">
        <v>60</v>
      </c>
      <c r="O504" s="4" t="s">
        <v>33</v>
      </c>
      <c r="P504" s="5">
        <v>3</v>
      </c>
      <c r="Q504" s="5">
        <v>2</v>
      </c>
      <c r="R504" s="4" t="str">
        <f>IF(global_freelancer_raw!$Q504 &lt; 7, "Short Duration", IF(global_freelancer_raw!$Q504 &lt;= 12, "Medium Duration", "Long Duration"))</f>
        <v>Short Duration</v>
      </c>
      <c r="S504" s="47" t="str">
        <f>IF(global_freelancer_raw!$M504 &lt;= 50%, "POOR", IF(global_freelancer_raw!$M504 &lt;= 70%, "GOOD", "EXCELLENT"))</f>
        <v>EXCELLENT</v>
      </c>
    </row>
    <row r="505" spans="1:19" x14ac:dyDescent="0.3">
      <c r="A505" s="48" t="s">
        <v>1075</v>
      </c>
      <c r="B505" s="7" t="s">
        <v>1076</v>
      </c>
      <c r="C505" s="7" t="s">
        <v>91</v>
      </c>
      <c r="D505" s="8">
        <v>23</v>
      </c>
      <c r="E505" s="8" t="str" cm="1">
        <f t="array" ref="E505">INDEX(global_freelancer_raw!$C$2:$C$1001, MODE(MATCH(global_freelancer_raw!$C$2:$C$1001, global_freelancer_raw!$C$2:$C$1001, 0)))</f>
        <v>Male</v>
      </c>
      <c r="F505" s="7" t="s">
        <v>104</v>
      </c>
      <c r="G505" s="7" t="s">
        <v>105</v>
      </c>
      <c r="H505" s="7" t="s">
        <v>20</v>
      </c>
      <c r="I505" s="8">
        <v>1</v>
      </c>
      <c r="J505" s="64">
        <v>40</v>
      </c>
      <c r="K505" s="8">
        <v>0</v>
      </c>
      <c r="L505" s="8" t="b">
        <v>0</v>
      </c>
      <c r="M505" s="49">
        <v>0.64</v>
      </c>
      <c r="N505" s="7" t="s">
        <v>60</v>
      </c>
      <c r="O505" s="7" t="s">
        <v>28</v>
      </c>
      <c r="P505" s="8">
        <v>2</v>
      </c>
      <c r="Q505" s="8">
        <v>3</v>
      </c>
      <c r="R505" s="7" t="str">
        <f>IF(global_freelancer_raw!$Q505 &lt; 7, "Short Duration", IF(global_freelancer_raw!$Q505 &lt;= 12, "Medium Duration", "Long Duration"))</f>
        <v>Short Duration</v>
      </c>
      <c r="S505" s="50" t="str">
        <f>IF(global_freelancer_raw!$M505 &lt;= 50%, "POOR", IF(global_freelancer_raw!$M505 &lt;= 70%, "GOOD", "EXCELLENT"))</f>
        <v>GOOD</v>
      </c>
    </row>
    <row r="506" spans="1:19" x14ac:dyDescent="0.3">
      <c r="A506" s="46" t="s">
        <v>1077</v>
      </c>
      <c r="B506" s="4" t="s">
        <v>1078</v>
      </c>
      <c r="C506" s="4" t="s">
        <v>91</v>
      </c>
      <c r="D506" s="5">
        <v>21</v>
      </c>
      <c r="E506" s="5" t="str" cm="1">
        <f t="array" ref="E506">INDEX(global_freelancer_raw!$C$2:$C$1001, MODE(MATCH(global_freelancer_raw!$C$2:$C$1001, global_freelancer_raw!$C$2:$C$1001, 0)))</f>
        <v>Male</v>
      </c>
      <c r="F506" s="4" t="s">
        <v>63</v>
      </c>
      <c r="G506" s="4" t="s">
        <v>26</v>
      </c>
      <c r="H506" s="4" t="s">
        <v>27</v>
      </c>
      <c r="I506" s="5">
        <v>1</v>
      </c>
      <c r="J506" s="63">
        <v>30</v>
      </c>
      <c r="K506" s="5">
        <v>1</v>
      </c>
      <c r="L506" s="5" t="b">
        <v>0</v>
      </c>
      <c r="M506" s="10">
        <v>0.81</v>
      </c>
      <c r="N506" s="4" t="s">
        <v>64</v>
      </c>
      <c r="O506" s="4" t="s">
        <v>28</v>
      </c>
      <c r="P506" s="5">
        <v>1</v>
      </c>
      <c r="Q506" s="5">
        <v>3</v>
      </c>
      <c r="R506" s="4" t="str">
        <f>IF(global_freelancer_raw!$Q506 &lt; 7, "Short Duration", IF(global_freelancer_raw!$Q506 &lt;= 12, "Medium Duration", "Long Duration"))</f>
        <v>Short Duration</v>
      </c>
      <c r="S506" s="47" t="str">
        <f>IF(global_freelancer_raw!$M506 &lt;= 50%, "POOR", IF(global_freelancer_raw!$M506 &lt;= 70%, "GOOD", "EXCELLENT"))</f>
        <v>EXCELLENT</v>
      </c>
    </row>
    <row r="507" spans="1:19" x14ac:dyDescent="0.3">
      <c r="A507" s="48" t="s">
        <v>1079</v>
      </c>
      <c r="B507" s="7" t="s">
        <v>1080</v>
      </c>
      <c r="C507" s="7" t="s">
        <v>91</v>
      </c>
      <c r="D507" s="8">
        <v>31</v>
      </c>
      <c r="E507" s="8" t="str" cm="1">
        <f t="array" ref="E507">INDEX(global_freelancer_raw!$C$2:$C$1001, MODE(MATCH(global_freelancer_raw!$C$2:$C$1001, global_freelancer_raw!$C$2:$C$1001, 0)))</f>
        <v>Male</v>
      </c>
      <c r="F507" s="7" t="s">
        <v>67</v>
      </c>
      <c r="G507" s="7" t="s">
        <v>68</v>
      </c>
      <c r="H507" s="7" t="s">
        <v>43</v>
      </c>
      <c r="I507" s="8">
        <v>7</v>
      </c>
      <c r="J507" s="64">
        <v>75</v>
      </c>
      <c r="K507" s="8">
        <v>4.4000000000000004</v>
      </c>
      <c r="L507" s="8" t="b">
        <v>0</v>
      </c>
      <c r="M507" s="49">
        <v>0.83</v>
      </c>
      <c r="N507" s="7" t="s">
        <v>64</v>
      </c>
      <c r="O507" s="7" t="s">
        <v>33</v>
      </c>
      <c r="P507" s="8">
        <v>12</v>
      </c>
      <c r="Q507" s="8">
        <v>6</v>
      </c>
      <c r="R507" s="7" t="str">
        <f>IF(global_freelancer_raw!$Q507 &lt; 7, "Short Duration", IF(global_freelancer_raw!$Q507 &lt;= 12, "Medium Duration", "Long Duration"))</f>
        <v>Short Duration</v>
      </c>
      <c r="S507" s="50" t="str">
        <f>IF(global_freelancer_raw!$M507 &lt;= 50%, "POOR", IF(global_freelancer_raw!$M507 &lt;= 70%, "GOOD", "EXCELLENT"))</f>
        <v>EXCELLENT</v>
      </c>
    </row>
    <row r="508" spans="1:19" x14ac:dyDescent="0.3">
      <c r="A508" s="46" t="s">
        <v>1081</v>
      </c>
      <c r="B508" s="4" t="s">
        <v>1082</v>
      </c>
      <c r="C508" s="4" t="s">
        <v>91</v>
      </c>
      <c r="D508" s="5">
        <v>21</v>
      </c>
      <c r="E508" s="5" t="str" cm="1">
        <f t="array" ref="E508">INDEX(global_freelancer_raw!$C$2:$C$1001, MODE(MATCH(global_freelancer_raw!$C$2:$C$1001, global_freelancer_raw!$C$2:$C$1001, 0)))</f>
        <v>Male</v>
      </c>
      <c r="F508" s="4" t="s">
        <v>168</v>
      </c>
      <c r="G508" s="4" t="s">
        <v>68</v>
      </c>
      <c r="H508" s="4" t="s">
        <v>20</v>
      </c>
      <c r="I508" s="5" t="s">
        <v>2072</v>
      </c>
      <c r="J508" s="63">
        <v>40</v>
      </c>
      <c r="K508" s="5">
        <v>4</v>
      </c>
      <c r="L508" s="5" t="b">
        <v>0</v>
      </c>
      <c r="M508" s="10">
        <v>0.91</v>
      </c>
      <c r="N508" s="4" t="s">
        <v>64</v>
      </c>
      <c r="O508" s="4" t="s">
        <v>55</v>
      </c>
      <c r="P508" s="5">
        <v>2</v>
      </c>
      <c r="Q508" s="5">
        <v>1</v>
      </c>
      <c r="R508" s="4" t="str">
        <f>IF(global_freelancer_raw!$Q508 &lt; 7, "Short Duration", IF(global_freelancer_raw!$Q508 &lt;= 12, "Medium Duration", "Long Duration"))</f>
        <v>Short Duration</v>
      </c>
      <c r="S508" s="47" t="str">
        <f>IF(global_freelancer_raw!$M508 &lt;= 50%, "POOR", IF(global_freelancer_raw!$M508 &lt;= 70%, "GOOD", "EXCELLENT"))</f>
        <v>EXCELLENT</v>
      </c>
    </row>
    <row r="509" spans="1:19" x14ac:dyDescent="0.3">
      <c r="A509" s="48" t="s">
        <v>1083</v>
      </c>
      <c r="B509" s="7" t="s">
        <v>1084</v>
      </c>
      <c r="C509" s="7" t="s">
        <v>91</v>
      </c>
      <c r="D509" s="8">
        <v>33</v>
      </c>
      <c r="E509" s="8" t="str" cm="1">
        <f t="array" ref="E509">INDEX(global_freelancer_raw!$C$2:$C$1001, MODE(MATCH(global_freelancer_raw!$C$2:$C$1001, global_freelancer_raw!$C$2:$C$1001, 0)))</f>
        <v>Male</v>
      </c>
      <c r="F509" s="7" t="s">
        <v>63</v>
      </c>
      <c r="G509" s="7" t="s">
        <v>26</v>
      </c>
      <c r="H509" s="7" t="s">
        <v>73</v>
      </c>
      <c r="I509" s="8">
        <v>6</v>
      </c>
      <c r="J509" s="64">
        <v>50</v>
      </c>
      <c r="K509" s="8">
        <v>3.1</v>
      </c>
      <c r="L509" s="8" t="b">
        <v>0</v>
      </c>
      <c r="M509" s="49">
        <v>0.79</v>
      </c>
      <c r="N509" s="7" t="s">
        <v>60</v>
      </c>
      <c r="O509" s="7" t="s">
        <v>22</v>
      </c>
      <c r="P509" s="8">
        <v>15</v>
      </c>
      <c r="Q509" s="8">
        <v>9</v>
      </c>
      <c r="R509" s="7" t="str">
        <f>IF(global_freelancer_raw!$Q509 &lt; 7, "Short Duration", IF(global_freelancer_raw!$Q509 &lt;= 12, "Medium Duration", "Long Duration"))</f>
        <v>Medium Duration</v>
      </c>
      <c r="S509" s="50" t="str">
        <f>IF(global_freelancer_raw!$M509 &lt;= 50%, "POOR", IF(global_freelancer_raw!$M509 &lt;= 70%, "GOOD", "EXCELLENT"))</f>
        <v>EXCELLENT</v>
      </c>
    </row>
    <row r="510" spans="1:19" x14ac:dyDescent="0.3">
      <c r="A510" s="46" t="s">
        <v>1085</v>
      </c>
      <c r="B510" s="4" t="s">
        <v>1086</v>
      </c>
      <c r="C510" s="4" t="s">
        <v>91</v>
      </c>
      <c r="D510" s="5">
        <v>57</v>
      </c>
      <c r="E510" s="5" t="str" cm="1">
        <f t="array" ref="E510">INDEX(global_freelancer_raw!$C$2:$C$1001, MODE(MATCH(global_freelancer_raw!$C$2:$C$1001, global_freelancer_raw!$C$2:$C$1001, 0)))</f>
        <v>Male</v>
      </c>
      <c r="F510" s="4" t="s">
        <v>100</v>
      </c>
      <c r="G510" s="4" t="s">
        <v>101</v>
      </c>
      <c r="H510" s="4" t="s">
        <v>36</v>
      </c>
      <c r="I510" s="5">
        <v>5</v>
      </c>
      <c r="J510" s="63">
        <v>75</v>
      </c>
      <c r="K510" s="5">
        <v>1.1000000000000001</v>
      </c>
      <c r="L510" s="5" t="b">
        <v>1</v>
      </c>
      <c r="M510" s="10">
        <v>0.77</v>
      </c>
      <c r="N510" s="4" t="s">
        <v>60</v>
      </c>
      <c r="O510" s="4" t="s">
        <v>22</v>
      </c>
      <c r="P510" s="5">
        <v>2</v>
      </c>
      <c r="Q510" s="5">
        <v>3</v>
      </c>
      <c r="R510" s="4" t="str">
        <f>IF(global_freelancer_raw!$Q510 &lt; 7, "Short Duration", IF(global_freelancer_raw!$Q510 &lt;= 12, "Medium Duration", "Long Duration"))</f>
        <v>Short Duration</v>
      </c>
      <c r="S510" s="47" t="str">
        <f>IF(global_freelancer_raw!$M510 &lt;= 50%, "POOR", IF(global_freelancer_raw!$M510 &lt;= 70%, "GOOD", "EXCELLENT"))</f>
        <v>EXCELLENT</v>
      </c>
    </row>
    <row r="511" spans="1:19" x14ac:dyDescent="0.3">
      <c r="A511" s="48" t="s">
        <v>1087</v>
      </c>
      <c r="B511" s="7" t="s">
        <v>1088</v>
      </c>
      <c r="C511" s="7" t="s">
        <v>91</v>
      </c>
      <c r="D511" s="8">
        <v>52</v>
      </c>
      <c r="E511" s="8" t="str" cm="1">
        <f t="array" ref="E511">INDEX(global_freelancer_raw!$C$2:$C$1001, MODE(MATCH(global_freelancer_raw!$C$2:$C$1001, global_freelancer_raw!$C$2:$C$1001, 0)))</f>
        <v>Male</v>
      </c>
      <c r="F511" s="7" t="s">
        <v>54</v>
      </c>
      <c r="G511" s="7" t="s">
        <v>26</v>
      </c>
      <c r="H511" s="7" t="s">
        <v>84</v>
      </c>
      <c r="I511" s="8">
        <v>17</v>
      </c>
      <c r="J511" s="64">
        <v>75</v>
      </c>
      <c r="K511" s="8">
        <v>0</v>
      </c>
      <c r="L511" s="8" t="b">
        <v>0</v>
      </c>
      <c r="M511" s="49">
        <v>0.94</v>
      </c>
      <c r="N511" s="7" t="s">
        <v>44</v>
      </c>
      <c r="O511" s="7" t="s">
        <v>33</v>
      </c>
      <c r="P511" s="8">
        <v>18</v>
      </c>
      <c r="Q511" s="8">
        <v>6</v>
      </c>
      <c r="R511" s="7" t="str">
        <f>IF(global_freelancer_raw!$Q511 &lt; 7, "Short Duration", IF(global_freelancer_raw!$Q511 &lt;= 12, "Medium Duration", "Long Duration"))</f>
        <v>Short Duration</v>
      </c>
      <c r="S511" s="50" t="str">
        <f>IF(global_freelancer_raw!$M511 &lt;= 50%, "POOR", IF(global_freelancer_raw!$M511 &lt;= 70%, "GOOD", "EXCELLENT"))</f>
        <v>EXCELLENT</v>
      </c>
    </row>
    <row r="512" spans="1:19" x14ac:dyDescent="0.3">
      <c r="A512" s="46" t="s">
        <v>1089</v>
      </c>
      <c r="B512" s="4" t="s">
        <v>1090</v>
      </c>
      <c r="C512" s="4" t="s">
        <v>72</v>
      </c>
      <c r="D512" s="5">
        <v>21</v>
      </c>
      <c r="E512" s="5" t="str" cm="1">
        <f t="array" ref="E512">INDEX(global_freelancer_raw!$C$2:$C$1001, MODE(MATCH(global_freelancer_raw!$C$2:$C$1001, global_freelancer_raw!$C$2:$C$1001, 0)))</f>
        <v>Male</v>
      </c>
      <c r="F512" s="4" t="s">
        <v>31</v>
      </c>
      <c r="G512" s="4" t="s">
        <v>31</v>
      </c>
      <c r="H512" s="4" t="s">
        <v>36</v>
      </c>
      <c r="I512" s="5">
        <v>0</v>
      </c>
      <c r="J512" s="63">
        <v>20</v>
      </c>
      <c r="K512" s="5">
        <v>3.8</v>
      </c>
      <c r="L512" s="5" t="b">
        <v>1</v>
      </c>
      <c r="M512" s="10">
        <v>0.61</v>
      </c>
      <c r="N512" s="4" t="s">
        <v>44</v>
      </c>
      <c r="O512" s="4" t="s">
        <v>22</v>
      </c>
      <c r="P512" s="5">
        <v>5</v>
      </c>
      <c r="Q512" s="5">
        <v>2</v>
      </c>
      <c r="R512" s="4" t="str">
        <f>IF(global_freelancer_raw!$Q512 &lt; 7, "Short Duration", IF(global_freelancer_raw!$Q512 &lt;= 12, "Medium Duration", "Long Duration"))</f>
        <v>Short Duration</v>
      </c>
      <c r="S512" s="47" t="str">
        <f>IF(global_freelancer_raw!$M512 &lt;= 50%, "POOR", IF(global_freelancer_raw!$M512 &lt;= 70%, "GOOD", "EXCELLENT"))</f>
        <v>GOOD</v>
      </c>
    </row>
    <row r="513" spans="1:19" x14ac:dyDescent="0.3">
      <c r="A513" s="48" t="s">
        <v>1091</v>
      </c>
      <c r="B513" s="7" t="s">
        <v>1092</v>
      </c>
      <c r="C513" s="7" t="s">
        <v>72</v>
      </c>
      <c r="D513" s="8">
        <v>36</v>
      </c>
      <c r="E513" s="8" t="str" cm="1">
        <f t="array" ref="E513">INDEX(global_freelancer_raw!$C$2:$C$1001, MODE(MATCH(global_freelancer_raw!$C$2:$C$1001, global_freelancer_raw!$C$2:$C$1001, 0)))</f>
        <v>Male</v>
      </c>
      <c r="F513" s="7" t="s">
        <v>67</v>
      </c>
      <c r="G513" s="7" t="s">
        <v>68</v>
      </c>
      <c r="H513" s="7" t="s">
        <v>69</v>
      </c>
      <c r="I513" s="8">
        <v>8</v>
      </c>
      <c r="J513" s="64">
        <v>100</v>
      </c>
      <c r="K513" s="8">
        <v>1.7</v>
      </c>
      <c r="L513" s="8" t="b">
        <v>0</v>
      </c>
      <c r="M513" s="49">
        <v>0.68</v>
      </c>
      <c r="N513" s="7" t="s">
        <v>64</v>
      </c>
      <c r="O513" s="7" t="s">
        <v>55</v>
      </c>
      <c r="P513" s="8">
        <v>9</v>
      </c>
      <c r="Q513" s="8">
        <v>5</v>
      </c>
      <c r="R513" s="7" t="str">
        <f>IF(global_freelancer_raw!$Q513 &lt; 7, "Short Duration", IF(global_freelancer_raw!$Q513 &lt;= 12, "Medium Duration", "Long Duration"))</f>
        <v>Short Duration</v>
      </c>
      <c r="S513" s="50" t="str">
        <f>IF(global_freelancer_raw!$M513 &lt;= 50%, "POOR", IF(global_freelancer_raw!$M513 &lt;= 70%, "GOOD", "EXCELLENT"))</f>
        <v>GOOD</v>
      </c>
    </row>
    <row r="514" spans="1:19" x14ac:dyDescent="0.3">
      <c r="A514" s="46" t="s">
        <v>1093</v>
      </c>
      <c r="B514" s="4" t="s">
        <v>1094</v>
      </c>
      <c r="C514" s="4" t="s">
        <v>91</v>
      </c>
      <c r="D514" s="5">
        <v>33</v>
      </c>
      <c r="E514" s="5" t="str" cm="1">
        <f t="array" ref="E514">INDEX(global_freelancer_raw!$C$2:$C$1001, MODE(MATCH(global_freelancer_raw!$C$2:$C$1001, global_freelancer_raw!$C$2:$C$1001, 0)))</f>
        <v>Male</v>
      </c>
      <c r="F514" s="4" t="s">
        <v>179</v>
      </c>
      <c r="G514" s="4" t="s">
        <v>68</v>
      </c>
      <c r="H514" s="4" t="s">
        <v>106</v>
      </c>
      <c r="I514" s="5">
        <v>13</v>
      </c>
      <c r="J514" s="63">
        <v>50</v>
      </c>
      <c r="K514" s="5">
        <v>2.2000000000000002</v>
      </c>
      <c r="L514" s="5" t="b">
        <v>0</v>
      </c>
      <c r="M514" s="10">
        <v>0.7</v>
      </c>
      <c r="N514" s="4" t="s">
        <v>21</v>
      </c>
      <c r="O514" s="4" t="s">
        <v>55</v>
      </c>
      <c r="P514" s="5">
        <v>8</v>
      </c>
      <c r="Q514" s="5">
        <v>10</v>
      </c>
      <c r="R514" s="4" t="str">
        <f>IF(global_freelancer_raw!$Q514 &lt; 7, "Short Duration", IF(global_freelancer_raw!$Q514 &lt;= 12, "Medium Duration", "Long Duration"))</f>
        <v>Medium Duration</v>
      </c>
      <c r="S514" s="47" t="str">
        <f>IF(global_freelancer_raw!$M514 &lt;= 50%, "POOR", IF(global_freelancer_raw!$M514 &lt;= 70%, "GOOD", "EXCELLENT"))</f>
        <v>GOOD</v>
      </c>
    </row>
    <row r="515" spans="1:19" x14ac:dyDescent="0.3">
      <c r="A515" s="48" t="s">
        <v>1095</v>
      </c>
      <c r="B515" s="7" t="s">
        <v>1096</v>
      </c>
      <c r="C515" s="7" t="s">
        <v>72</v>
      </c>
      <c r="D515" s="8">
        <v>54</v>
      </c>
      <c r="E515" s="8" t="str" cm="1">
        <f t="array" ref="E515">INDEX(global_freelancer_raw!$C$2:$C$1001, MODE(MATCH(global_freelancer_raw!$C$2:$C$1001, global_freelancer_raw!$C$2:$C$1001, 0)))</f>
        <v>Male</v>
      </c>
      <c r="F515" s="7" t="s">
        <v>63</v>
      </c>
      <c r="G515" s="7" t="s">
        <v>26</v>
      </c>
      <c r="H515" s="7" t="s">
        <v>49</v>
      </c>
      <c r="I515" s="8">
        <v>15</v>
      </c>
      <c r="J515" s="64">
        <v>40</v>
      </c>
      <c r="K515" s="8">
        <v>4.0999999999999996</v>
      </c>
      <c r="L515" s="8" t="b">
        <v>1</v>
      </c>
      <c r="M515" s="49">
        <v>0.71</v>
      </c>
      <c r="N515" s="7" t="s">
        <v>21</v>
      </c>
      <c r="O515" s="7" t="s">
        <v>33</v>
      </c>
      <c r="P515" s="8">
        <v>14</v>
      </c>
      <c r="Q515" s="8">
        <v>6</v>
      </c>
      <c r="R515" s="7" t="str">
        <f>IF(global_freelancer_raw!$Q515 &lt; 7, "Short Duration", IF(global_freelancer_raw!$Q515 &lt;= 12, "Medium Duration", "Long Duration"))</f>
        <v>Short Duration</v>
      </c>
      <c r="S515" s="50" t="str">
        <f>IF(global_freelancer_raw!$M515 &lt;= 50%, "POOR", IF(global_freelancer_raw!$M515 &lt;= 70%, "GOOD", "EXCELLENT"))</f>
        <v>EXCELLENT</v>
      </c>
    </row>
    <row r="516" spans="1:19" x14ac:dyDescent="0.3">
      <c r="A516" s="46" t="s">
        <v>1097</v>
      </c>
      <c r="B516" s="4" t="s">
        <v>1098</v>
      </c>
      <c r="C516" s="4" t="s">
        <v>72</v>
      </c>
      <c r="D516" s="5">
        <v>33</v>
      </c>
      <c r="E516" s="5" t="str" cm="1">
        <f t="array" ref="E516">INDEX(global_freelancer_raw!$C$2:$C$1001, MODE(MATCH(global_freelancer_raw!$C$2:$C$1001, global_freelancer_raw!$C$2:$C$1001, 0)))</f>
        <v>Male</v>
      </c>
      <c r="F516" s="4" t="s">
        <v>54</v>
      </c>
      <c r="G516" s="4" t="s">
        <v>26</v>
      </c>
      <c r="H516" s="4" t="s">
        <v>20</v>
      </c>
      <c r="I516" s="5">
        <v>2</v>
      </c>
      <c r="J516" s="63">
        <v>100</v>
      </c>
      <c r="K516" s="5">
        <v>3.8</v>
      </c>
      <c r="L516" s="5" t="b">
        <v>0</v>
      </c>
      <c r="M516" s="10">
        <v>0.79</v>
      </c>
      <c r="N516" s="4" t="s">
        <v>60</v>
      </c>
      <c r="O516" s="4" t="s">
        <v>55</v>
      </c>
      <c r="P516" s="5">
        <v>1</v>
      </c>
      <c r="Q516" s="5">
        <v>1</v>
      </c>
      <c r="R516" s="4" t="str">
        <f>IF(global_freelancer_raw!$Q516 &lt; 7, "Short Duration", IF(global_freelancer_raw!$Q516 &lt;= 12, "Medium Duration", "Long Duration"))</f>
        <v>Short Duration</v>
      </c>
      <c r="S516" s="47" t="str">
        <f>IF(global_freelancer_raw!$M516 &lt;= 50%, "POOR", IF(global_freelancer_raw!$M516 &lt;= 70%, "GOOD", "EXCELLENT"))</f>
        <v>EXCELLENT</v>
      </c>
    </row>
    <row r="517" spans="1:19" x14ac:dyDescent="0.3">
      <c r="A517" s="48" t="s">
        <v>1099</v>
      </c>
      <c r="B517" s="7" t="s">
        <v>1100</v>
      </c>
      <c r="C517" s="7" t="s">
        <v>72</v>
      </c>
      <c r="D517" s="8">
        <v>36</v>
      </c>
      <c r="E517" s="8" t="str" cm="1">
        <f t="array" ref="E517">INDEX(global_freelancer_raw!$C$2:$C$1001, MODE(MATCH(global_freelancer_raw!$C$2:$C$1001, global_freelancer_raw!$C$2:$C$1001, 0)))</f>
        <v>Male</v>
      </c>
      <c r="F517" s="7" t="s">
        <v>80</v>
      </c>
      <c r="G517" s="7" t="s">
        <v>81</v>
      </c>
      <c r="H517" s="7" t="s">
        <v>106</v>
      </c>
      <c r="I517" s="8">
        <v>9</v>
      </c>
      <c r="J517" s="64">
        <v>30</v>
      </c>
      <c r="K517" s="8">
        <v>0</v>
      </c>
      <c r="L517" s="8" t="b">
        <v>1</v>
      </c>
      <c r="M517" s="49">
        <v>0.78</v>
      </c>
      <c r="N517" s="7" t="s">
        <v>60</v>
      </c>
      <c r="O517" s="7" t="s">
        <v>28</v>
      </c>
      <c r="P517" s="8">
        <v>12</v>
      </c>
      <c r="Q517" s="8">
        <v>1</v>
      </c>
      <c r="R517" s="7" t="str">
        <f>IF(global_freelancer_raw!$Q517 &lt; 7, "Short Duration", IF(global_freelancer_raw!$Q517 &lt;= 12, "Medium Duration", "Long Duration"))</f>
        <v>Short Duration</v>
      </c>
      <c r="S517" s="50" t="str">
        <f>IF(global_freelancer_raw!$M517 &lt;= 50%, "POOR", IF(global_freelancer_raw!$M517 &lt;= 70%, "GOOD", "EXCELLENT"))</f>
        <v>EXCELLENT</v>
      </c>
    </row>
    <row r="518" spans="1:19" x14ac:dyDescent="0.3">
      <c r="A518" s="46" t="s">
        <v>1101</v>
      </c>
      <c r="B518" s="4" t="s">
        <v>1102</v>
      </c>
      <c r="C518" s="4" t="s">
        <v>72</v>
      </c>
      <c r="D518" s="5">
        <v>36</v>
      </c>
      <c r="E518" s="5" t="str" cm="1">
        <f t="array" ref="E518">INDEX(global_freelancer_raw!$C$2:$C$1001, MODE(MATCH(global_freelancer_raw!$C$2:$C$1001, global_freelancer_raw!$C$2:$C$1001, 0)))</f>
        <v>Male</v>
      </c>
      <c r="F518" s="4" t="s">
        <v>58</v>
      </c>
      <c r="G518" s="4" t="s">
        <v>59</v>
      </c>
      <c r="H518" s="4" t="s">
        <v>43</v>
      </c>
      <c r="I518" s="5">
        <v>3</v>
      </c>
      <c r="J518" s="63">
        <v>50</v>
      </c>
      <c r="K518" s="5">
        <v>0</v>
      </c>
      <c r="L518" s="5" t="b">
        <v>0</v>
      </c>
      <c r="M518" s="10">
        <v>0.75</v>
      </c>
      <c r="N518" s="4" t="s">
        <v>60</v>
      </c>
      <c r="O518" s="4" t="s">
        <v>33</v>
      </c>
      <c r="P518" s="5">
        <v>2</v>
      </c>
      <c r="Q518" s="5">
        <v>3</v>
      </c>
      <c r="R518" s="4" t="str">
        <f>IF(global_freelancer_raw!$Q518 &lt; 7, "Short Duration", IF(global_freelancer_raw!$Q518 &lt;= 12, "Medium Duration", "Long Duration"))</f>
        <v>Short Duration</v>
      </c>
      <c r="S518" s="47" t="str">
        <f>IF(global_freelancer_raw!$M518 &lt;= 50%, "POOR", IF(global_freelancer_raw!$M518 &lt;= 70%, "GOOD", "EXCELLENT"))</f>
        <v>EXCELLENT</v>
      </c>
    </row>
    <row r="519" spans="1:19" x14ac:dyDescent="0.3">
      <c r="A519" s="48" t="s">
        <v>1103</v>
      </c>
      <c r="B519" s="7" t="s">
        <v>1104</v>
      </c>
      <c r="C519" s="7" t="s">
        <v>72</v>
      </c>
      <c r="D519" s="8">
        <v>43</v>
      </c>
      <c r="E519" s="8" t="str" cm="1">
        <f t="array" ref="E519">INDEX(global_freelancer_raw!$C$2:$C$1001, MODE(MATCH(global_freelancer_raw!$C$2:$C$1001, global_freelancer_raw!$C$2:$C$1001, 0)))</f>
        <v>Male</v>
      </c>
      <c r="F519" s="7" t="s">
        <v>164</v>
      </c>
      <c r="G519" s="7" t="s">
        <v>165</v>
      </c>
      <c r="H519" s="7" t="s">
        <v>43</v>
      </c>
      <c r="I519" s="8">
        <v>15</v>
      </c>
      <c r="J519" s="64">
        <v>20</v>
      </c>
      <c r="K519" s="8">
        <v>4.2</v>
      </c>
      <c r="L519" s="8" t="b">
        <v>1</v>
      </c>
      <c r="M519" s="49">
        <v>0.91</v>
      </c>
      <c r="N519" s="7" t="s">
        <v>64</v>
      </c>
      <c r="O519" s="7" t="s">
        <v>55</v>
      </c>
      <c r="P519" s="8">
        <v>6</v>
      </c>
      <c r="Q519" s="8">
        <v>9</v>
      </c>
      <c r="R519" s="7" t="str">
        <f>IF(global_freelancer_raw!$Q519 &lt; 7, "Short Duration", IF(global_freelancer_raw!$Q519 &lt;= 12, "Medium Duration", "Long Duration"))</f>
        <v>Medium Duration</v>
      </c>
      <c r="S519" s="50" t="str">
        <f>IF(global_freelancer_raw!$M519 &lt;= 50%, "POOR", IF(global_freelancer_raw!$M519 &lt;= 70%, "GOOD", "EXCELLENT"))</f>
        <v>EXCELLENT</v>
      </c>
    </row>
    <row r="520" spans="1:19" x14ac:dyDescent="0.3">
      <c r="A520" s="46" t="s">
        <v>1105</v>
      </c>
      <c r="B520" s="4" t="s">
        <v>1106</v>
      </c>
      <c r="C520" s="4" t="s">
        <v>91</v>
      </c>
      <c r="D520" s="5">
        <v>52</v>
      </c>
      <c r="E520" s="5" t="str" cm="1">
        <f t="array" ref="E520">INDEX(global_freelancer_raw!$C$2:$C$1001, MODE(MATCH(global_freelancer_raw!$C$2:$C$1001, global_freelancer_raw!$C$2:$C$1001, 0)))</f>
        <v>Male</v>
      </c>
      <c r="F520" s="4" t="s">
        <v>63</v>
      </c>
      <c r="G520" s="4" t="s">
        <v>26</v>
      </c>
      <c r="H520" s="4" t="s">
        <v>49</v>
      </c>
      <c r="I520" s="5">
        <v>21</v>
      </c>
      <c r="J520" s="63">
        <v>75</v>
      </c>
      <c r="K520" s="5">
        <v>2.2000000000000002</v>
      </c>
      <c r="L520" s="5" t="b">
        <v>1</v>
      </c>
      <c r="M520" s="10">
        <v>0.66</v>
      </c>
      <c r="N520" s="4" t="s">
        <v>21</v>
      </c>
      <c r="O520" s="4" t="s">
        <v>33</v>
      </c>
      <c r="P520" s="5">
        <v>20</v>
      </c>
      <c r="Q520" s="5">
        <v>9</v>
      </c>
      <c r="R520" s="4" t="str">
        <f>IF(global_freelancer_raw!$Q520 &lt; 7, "Short Duration", IF(global_freelancer_raw!$Q520 &lt;= 12, "Medium Duration", "Long Duration"))</f>
        <v>Medium Duration</v>
      </c>
      <c r="S520" s="47" t="str">
        <f>IF(global_freelancer_raw!$M520 &lt;= 50%, "POOR", IF(global_freelancer_raw!$M520 &lt;= 70%, "GOOD", "EXCELLENT"))</f>
        <v>GOOD</v>
      </c>
    </row>
    <row r="521" spans="1:19" x14ac:dyDescent="0.3">
      <c r="A521" s="48" t="s">
        <v>1107</v>
      </c>
      <c r="B521" s="7" t="s">
        <v>1108</v>
      </c>
      <c r="C521" s="7" t="s">
        <v>72</v>
      </c>
      <c r="D521" s="8">
        <v>28</v>
      </c>
      <c r="E521" s="8" t="str" cm="1">
        <f t="array" ref="E521">INDEX(global_freelancer_raw!$C$2:$C$1001, MODE(MATCH(global_freelancer_raw!$C$2:$C$1001, global_freelancer_raw!$C$2:$C$1001, 0)))</f>
        <v>Male</v>
      </c>
      <c r="F521" s="7" t="s">
        <v>47</v>
      </c>
      <c r="G521" s="7" t="s">
        <v>48</v>
      </c>
      <c r="H521" s="7" t="s">
        <v>73</v>
      </c>
      <c r="I521" s="8">
        <v>2</v>
      </c>
      <c r="J521" s="64">
        <v>75</v>
      </c>
      <c r="K521" s="8">
        <v>1.5</v>
      </c>
      <c r="L521" s="8" t="b">
        <v>1</v>
      </c>
      <c r="M521" s="49">
        <v>0.68</v>
      </c>
      <c r="N521" s="7" t="s">
        <v>44</v>
      </c>
      <c r="O521" s="7" t="s">
        <v>22</v>
      </c>
      <c r="P521" s="8">
        <v>4</v>
      </c>
      <c r="Q521" s="8">
        <v>2</v>
      </c>
      <c r="R521" s="7" t="str">
        <f>IF(global_freelancer_raw!$Q521 &lt; 7, "Short Duration", IF(global_freelancer_raw!$Q521 &lt;= 12, "Medium Duration", "Long Duration"))</f>
        <v>Short Duration</v>
      </c>
      <c r="S521" s="50" t="str">
        <f>IF(global_freelancer_raw!$M521 &lt;= 50%, "POOR", IF(global_freelancer_raw!$M521 &lt;= 70%, "GOOD", "EXCELLENT"))</f>
        <v>GOOD</v>
      </c>
    </row>
    <row r="522" spans="1:19" x14ac:dyDescent="0.3">
      <c r="A522" s="46" t="s">
        <v>1109</v>
      </c>
      <c r="B522" s="4" t="s">
        <v>1110</v>
      </c>
      <c r="C522" s="4" t="s">
        <v>72</v>
      </c>
      <c r="D522" s="5">
        <v>47</v>
      </c>
      <c r="E522" s="5" t="str" cm="1">
        <f t="array" ref="E522">INDEX(global_freelancer_raw!$C$2:$C$1001, MODE(MATCH(global_freelancer_raw!$C$2:$C$1001, global_freelancer_raw!$C$2:$C$1001, 0)))</f>
        <v>Male</v>
      </c>
      <c r="F522" s="4" t="s">
        <v>164</v>
      </c>
      <c r="G522" s="4" t="s">
        <v>165</v>
      </c>
      <c r="H522" s="4" t="s">
        <v>73</v>
      </c>
      <c r="I522" s="5">
        <v>21</v>
      </c>
      <c r="J522" s="63">
        <v>100</v>
      </c>
      <c r="K522" s="5">
        <v>0</v>
      </c>
      <c r="L522" s="5" t="b">
        <v>0</v>
      </c>
      <c r="M522" s="10">
        <v>0.79</v>
      </c>
      <c r="N522" s="4" t="s">
        <v>64</v>
      </c>
      <c r="O522" s="4" t="s">
        <v>55</v>
      </c>
      <c r="P522" s="5">
        <v>18</v>
      </c>
      <c r="Q522" s="5">
        <v>3</v>
      </c>
      <c r="R522" s="4" t="str">
        <f>IF(global_freelancer_raw!$Q522 &lt; 7, "Short Duration", IF(global_freelancer_raw!$Q522 &lt;= 12, "Medium Duration", "Long Duration"))</f>
        <v>Short Duration</v>
      </c>
      <c r="S522" s="47" t="str">
        <f>IF(global_freelancer_raw!$M522 &lt;= 50%, "POOR", IF(global_freelancer_raw!$M522 &lt;= 70%, "GOOD", "EXCELLENT"))</f>
        <v>EXCELLENT</v>
      </c>
    </row>
    <row r="523" spans="1:19" x14ac:dyDescent="0.3">
      <c r="A523" s="48" t="s">
        <v>1111</v>
      </c>
      <c r="B523" s="7" t="s">
        <v>1112</v>
      </c>
      <c r="C523" s="7" t="s">
        <v>72</v>
      </c>
      <c r="D523" s="8">
        <v>30</v>
      </c>
      <c r="E523" s="8" t="str" cm="1">
        <f t="array" ref="E523">INDEX(global_freelancer_raw!$C$2:$C$1001, MODE(MATCH(global_freelancer_raw!$C$2:$C$1001, global_freelancer_raw!$C$2:$C$1001, 0)))</f>
        <v>Male</v>
      </c>
      <c r="F523" s="7" t="s">
        <v>126</v>
      </c>
      <c r="G523" s="7" t="s">
        <v>127</v>
      </c>
      <c r="H523" s="7" t="s">
        <v>84</v>
      </c>
      <c r="I523" s="8">
        <v>0</v>
      </c>
      <c r="J523" s="64">
        <v>100</v>
      </c>
      <c r="K523" s="8">
        <v>4.0999999999999996</v>
      </c>
      <c r="L523" s="8" t="b">
        <v>0</v>
      </c>
      <c r="M523" s="49">
        <v>0.62</v>
      </c>
      <c r="N523" s="7" t="s">
        <v>44</v>
      </c>
      <c r="O523" s="7" t="s">
        <v>28</v>
      </c>
      <c r="P523" s="8">
        <v>3</v>
      </c>
      <c r="Q523" s="8">
        <v>1</v>
      </c>
      <c r="R523" s="7" t="str">
        <f>IF(global_freelancer_raw!$Q523 &lt; 7, "Short Duration", IF(global_freelancer_raw!$Q523 &lt;= 12, "Medium Duration", "Long Duration"))</f>
        <v>Short Duration</v>
      </c>
      <c r="S523" s="50" t="str">
        <f>IF(global_freelancer_raw!$M523 &lt;= 50%, "POOR", IF(global_freelancer_raw!$M523 &lt;= 70%, "GOOD", "EXCELLENT"))</f>
        <v>GOOD</v>
      </c>
    </row>
    <row r="524" spans="1:19" x14ac:dyDescent="0.3">
      <c r="A524" s="46" t="s">
        <v>1113</v>
      </c>
      <c r="B524" s="4" t="s">
        <v>1114</v>
      </c>
      <c r="C524" s="4" t="s">
        <v>91</v>
      </c>
      <c r="D524" s="5">
        <v>36</v>
      </c>
      <c r="E524" s="5" t="str" cm="1">
        <f t="array" ref="E524">INDEX(global_freelancer_raw!$C$2:$C$1001, MODE(MATCH(global_freelancer_raw!$C$2:$C$1001, global_freelancer_raw!$C$2:$C$1001, 0)))</f>
        <v>Male</v>
      </c>
      <c r="F524" s="4" t="s">
        <v>130</v>
      </c>
      <c r="G524" s="4" t="s">
        <v>131</v>
      </c>
      <c r="H524" s="4" t="s">
        <v>20</v>
      </c>
      <c r="I524" s="5">
        <v>4</v>
      </c>
      <c r="J524" s="63">
        <v>40</v>
      </c>
      <c r="K524" s="5">
        <v>2.6</v>
      </c>
      <c r="L524" s="5" t="b">
        <v>0</v>
      </c>
      <c r="M524" s="10">
        <v>0.9</v>
      </c>
      <c r="N524" s="4" t="s">
        <v>44</v>
      </c>
      <c r="O524" s="4" t="s">
        <v>55</v>
      </c>
      <c r="P524" s="5">
        <v>2</v>
      </c>
      <c r="Q524" s="5">
        <v>4</v>
      </c>
      <c r="R524" s="4" t="str">
        <f>IF(global_freelancer_raw!$Q524 &lt; 7, "Short Duration", IF(global_freelancer_raw!$Q524 &lt;= 12, "Medium Duration", "Long Duration"))</f>
        <v>Short Duration</v>
      </c>
      <c r="S524" s="47" t="str">
        <f>IF(global_freelancer_raw!$M524 &lt;= 50%, "POOR", IF(global_freelancer_raw!$M524 &lt;= 70%, "GOOD", "EXCELLENT"))</f>
        <v>EXCELLENT</v>
      </c>
    </row>
    <row r="525" spans="1:19" x14ac:dyDescent="0.3">
      <c r="A525" s="48" t="s">
        <v>1115</v>
      </c>
      <c r="B525" s="7" t="s">
        <v>1116</v>
      </c>
      <c r="C525" s="7" t="s">
        <v>72</v>
      </c>
      <c r="D525" s="8">
        <v>45</v>
      </c>
      <c r="E525" s="8" t="str" cm="1">
        <f t="array" ref="E525">INDEX(global_freelancer_raw!$C$2:$C$1001, MODE(MATCH(global_freelancer_raw!$C$2:$C$1001, global_freelancer_raw!$C$2:$C$1001, 0)))</f>
        <v>Male</v>
      </c>
      <c r="F525" s="7" t="s">
        <v>54</v>
      </c>
      <c r="G525" s="7" t="s">
        <v>26</v>
      </c>
      <c r="H525" s="7" t="s">
        <v>69</v>
      </c>
      <c r="I525" s="8">
        <v>23</v>
      </c>
      <c r="J525" s="64">
        <v>100</v>
      </c>
      <c r="K525" s="8">
        <v>2.4</v>
      </c>
      <c r="L525" s="8" t="b">
        <v>0</v>
      </c>
      <c r="M525" s="49">
        <v>0.96</v>
      </c>
      <c r="N525" s="7" t="s">
        <v>64</v>
      </c>
      <c r="O525" s="7" t="s">
        <v>33</v>
      </c>
      <c r="P525" s="8">
        <v>14</v>
      </c>
      <c r="Q525" s="8">
        <v>1</v>
      </c>
      <c r="R525" s="7" t="str">
        <f>IF(global_freelancer_raw!$Q525 &lt; 7, "Short Duration", IF(global_freelancer_raw!$Q525 &lt;= 12, "Medium Duration", "Long Duration"))</f>
        <v>Short Duration</v>
      </c>
      <c r="S525" s="50" t="str">
        <f>IF(global_freelancer_raw!$M525 &lt;= 50%, "POOR", IF(global_freelancer_raw!$M525 &lt;= 70%, "GOOD", "EXCELLENT"))</f>
        <v>EXCELLENT</v>
      </c>
    </row>
    <row r="526" spans="1:19" x14ac:dyDescent="0.3">
      <c r="A526" s="46" t="s">
        <v>1117</v>
      </c>
      <c r="B526" s="4" t="s">
        <v>1118</v>
      </c>
      <c r="C526" s="4" t="s">
        <v>72</v>
      </c>
      <c r="D526" s="5">
        <v>51</v>
      </c>
      <c r="E526" s="5" t="str" cm="1">
        <f t="array" ref="E526">INDEX(global_freelancer_raw!$C$2:$C$1001, MODE(MATCH(global_freelancer_raw!$C$2:$C$1001, global_freelancer_raw!$C$2:$C$1001, 0)))</f>
        <v>Male</v>
      </c>
      <c r="F526" s="4" t="s">
        <v>54</v>
      </c>
      <c r="G526" s="4" t="s">
        <v>26</v>
      </c>
      <c r="H526" s="4" t="s">
        <v>20</v>
      </c>
      <c r="I526" s="5">
        <v>25</v>
      </c>
      <c r="J526" s="63">
        <v>50</v>
      </c>
      <c r="K526" s="5">
        <v>1.4</v>
      </c>
      <c r="L526" s="5" t="b">
        <v>1</v>
      </c>
      <c r="M526" s="10">
        <v>0.6</v>
      </c>
      <c r="N526" s="4" t="s">
        <v>44</v>
      </c>
      <c r="O526" s="4" t="s">
        <v>33</v>
      </c>
      <c r="P526" s="5">
        <v>17</v>
      </c>
      <c r="Q526" s="5">
        <v>7</v>
      </c>
      <c r="R526" s="4" t="str">
        <f>IF(global_freelancer_raw!$Q526 &lt; 7, "Short Duration", IF(global_freelancer_raw!$Q526 &lt;= 12, "Medium Duration", "Long Duration"))</f>
        <v>Medium Duration</v>
      </c>
      <c r="S526" s="47" t="str">
        <f>IF(global_freelancer_raw!$M526 &lt;= 50%, "POOR", IF(global_freelancer_raw!$M526 &lt;= 70%, "GOOD", "EXCELLENT"))</f>
        <v>GOOD</v>
      </c>
    </row>
    <row r="527" spans="1:19" x14ac:dyDescent="0.3">
      <c r="A527" s="48" t="s">
        <v>1119</v>
      </c>
      <c r="B527" s="7" t="s">
        <v>1120</v>
      </c>
      <c r="C527" s="7" t="s">
        <v>91</v>
      </c>
      <c r="D527" s="8">
        <v>46</v>
      </c>
      <c r="E527" s="8" t="str" cm="1">
        <f t="array" ref="E527">INDEX(global_freelancer_raw!$C$2:$C$1001, MODE(MATCH(global_freelancer_raw!$C$2:$C$1001, global_freelancer_raw!$C$2:$C$1001, 0)))</f>
        <v>Male</v>
      </c>
      <c r="F527" s="7" t="s">
        <v>58</v>
      </c>
      <c r="G527" s="7" t="s">
        <v>59</v>
      </c>
      <c r="H527" s="7" t="s">
        <v>27</v>
      </c>
      <c r="I527" s="8">
        <v>10</v>
      </c>
      <c r="J527" s="64">
        <v>52.461368653421637</v>
      </c>
      <c r="K527" s="8">
        <v>4.5999999999999996</v>
      </c>
      <c r="L527" s="8" t="b">
        <v>1</v>
      </c>
      <c r="M527" s="49">
        <v>0.62</v>
      </c>
      <c r="N527" s="7" t="s">
        <v>21</v>
      </c>
      <c r="O527" s="7" t="s">
        <v>55</v>
      </c>
      <c r="P527" s="8">
        <v>6</v>
      </c>
      <c r="Q527" s="8">
        <v>1</v>
      </c>
      <c r="R527" s="7" t="str">
        <f>IF(global_freelancer_raw!$Q527 &lt; 7, "Short Duration", IF(global_freelancer_raw!$Q527 &lt;= 12, "Medium Duration", "Long Duration"))</f>
        <v>Short Duration</v>
      </c>
      <c r="S527" s="50" t="str">
        <f>IF(global_freelancer_raw!$M527 &lt;= 50%, "POOR", IF(global_freelancer_raw!$M527 &lt;= 70%, "GOOD", "EXCELLENT"))</f>
        <v>GOOD</v>
      </c>
    </row>
    <row r="528" spans="1:19" x14ac:dyDescent="0.3">
      <c r="A528" s="46" t="s">
        <v>1121</v>
      </c>
      <c r="B528" s="4" t="s">
        <v>1122</v>
      </c>
      <c r="C528" s="4" t="s">
        <v>72</v>
      </c>
      <c r="D528" s="5">
        <v>38</v>
      </c>
      <c r="E528" s="5" t="str" cm="1">
        <f t="array" ref="E528">INDEX(global_freelancer_raw!$C$2:$C$1001, MODE(MATCH(global_freelancer_raw!$C$2:$C$1001, global_freelancer_raw!$C$2:$C$1001, 0)))</f>
        <v>Male</v>
      </c>
      <c r="F528" s="4" t="s">
        <v>18</v>
      </c>
      <c r="G528" s="4" t="s">
        <v>19</v>
      </c>
      <c r="H528" s="4" t="s">
        <v>49</v>
      </c>
      <c r="I528" s="5">
        <v>18</v>
      </c>
      <c r="J528" s="63">
        <v>40</v>
      </c>
      <c r="K528" s="5">
        <v>4.9000000000000004</v>
      </c>
      <c r="L528" s="5" t="b">
        <v>0</v>
      </c>
      <c r="M528" s="10">
        <v>0.74</v>
      </c>
      <c r="N528" s="4" t="s">
        <v>44</v>
      </c>
      <c r="O528" s="4" t="s">
        <v>28</v>
      </c>
      <c r="P528" s="5">
        <v>11</v>
      </c>
      <c r="Q528" s="5">
        <v>11</v>
      </c>
      <c r="R528" s="4" t="str">
        <f>IF(global_freelancer_raw!$Q528 &lt; 7, "Short Duration", IF(global_freelancer_raw!$Q528 &lt;= 12, "Medium Duration", "Long Duration"))</f>
        <v>Medium Duration</v>
      </c>
      <c r="S528" s="47" t="str">
        <f>IF(global_freelancer_raw!$M528 &lt;= 50%, "POOR", IF(global_freelancer_raw!$M528 &lt;= 70%, "GOOD", "EXCELLENT"))</f>
        <v>EXCELLENT</v>
      </c>
    </row>
    <row r="529" spans="1:19" x14ac:dyDescent="0.3">
      <c r="A529" s="48" t="s">
        <v>1123</v>
      </c>
      <c r="B529" s="7" t="s">
        <v>1124</v>
      </c>
      <c r="C529" s="7" t="s">
        <v>91</v>
      </c>
      <c r="D529" s="8">
        <v>26</v>
      </c>
      <c r="E529" s="8" t="str" cm="1">
        <f t="array" ref="E529">INDEX(global_freelancer_raw!$C$2:$C$1001, MODE(MATCH(global_freelancer_raw!$C$2:$C$1001, global_freelancer_raw!$C$2:$C$1001, 0)))</f>
        <v>Male</v>
      </c>
      <c r="F529" s="7" t="s">
        <v>179</v>
      </c>
      <c r="G529" s="7" t="s">
        <v>68</v>
      </c>
      <c r="H529" s="7" t="s">
        <v>20</v>
      </c>
      <c r="I529" s="8">
        <v>1</v>
      </c>
      <c r="J529" s="64">
        <v>20</v>
      </c>
      <c r="K529" s="8">
        <v>0</v>
      </c>
      <c r="L529" s="8" t="b">
        <v>1</v>
      </c>
      <c r="M529" s="49">
        <v>0.79</v>
      </c>
      <c r="N529" s="7" t="s">
        <v>21</v>
      </c>
      <c r="O529" s="7" t="s">
        <v>28</v>
      </c>
      <c r="P529" s="8">
        <v>1</v>
      </c>
      <c r="Q529" s="8">
        <v>1</v>
      </c>
      <c r="R529" s="7" t="str">
        <f>IF(global_freelancer_raw!$Q529 &lt; 7, "Short Duration", IF(global_freelancer_raw!$Q529 &lt;= 12, "Medium Duration", "Long Duration"))</f>
        <v>Short Duration</v>
      </c>
      <c r="S529" s="50" t="str">
        <f>IF(global_freelancer_raw!$M529 &lt;= 50%, "POOR", IF(global_freelancer_raw!$M529 &lt;= 70%, "GOOD", "EXCELLENT"))</f>
        <v>EXCELLENT</v>
      </c>
    </row>
    <row r="530" spans="1:19" x14ac:dyDescent="0.3">
      <c r="A530" s="46" t="s">
        <v>1125</v>
      </c>
      <c r="B530" s="4" t="s">
        <v>1126</v>
      </c>
      <c r="C530" s="4" t="s">
        <v>72</v>
      </c>
      <c r="D530" s="5">
        <v>40</v>
      </c>
      <c r="E530" s="5" t="str" cm="1">
        <f t="array" ref="E530">INDEX(global_freelancer_raw!$C$2:$C$1001, MODE(MATCH(global_freelancer_raw!$C$2:$C$1001, global_freelancer_raw!$C$2:$C$1001, 0)))</f>
        <v>Male</v>
      </c>
      <c r="F530" s="4" t="s">
        <v>63</v>
      </c>
      <c r="G530" s="4" t="s">
        <v>26</v>
      </c>
      <c r="H530" s="4" t="s">
        <v>84</v>
      </c>
      <c r="I530" s="5">
        <v>12</v>
      </c>
      <c r="J530" s="63">
        <v>30</v>
      </c>
      <c r="K530" s="5">
        <v>3.5</v>
      </c>
      <c r="L530" s="5" t="s">
        <v>2071</v>
      </c>
      <c r="M530" s="10">
        <v>0.98</v>
      </c>
      <c r="N530" s="4" t="s">
        <v>21</v>
      </c>
      <c r="O530" s="4" t="s">
        <v>28</v>
      </c>
      <c r="P530" s="5">
        <v>12</v>
      </c>
      <c r="Q530" s="5">
        <v>9</v>
      </c>
      <c r="R530" s="4" t="str">
        <f>IF(global_freelancer_raw!$Q530 &lt; 7, "Short Duration", IF(global_freelancer_raw!$Q530 &lt;= 12, "Medium Duration", "Long Duration"))</f>
        <v>Medium Duration</v>
      </c>
      <c r="S530" s="47" t="str">
        <f>IF(global_freelancer_raw!$M530 &lt;= 50%, "POOR", IF(global_freelancer_raw!$M530 &lt;= 70%, "GOOD", "EXCELLENT"))</f>
        <v>EXCELLENT</v>
      </c>
    </row>
    <row r="531" spans="1:19" x14ac:dyDescent="0.3">
      <c r="A531" s="48" t="s">
        <v>1127</v>
      </c>
      <c r="B531" s="7" t="s">
        <v>1128</v>
      </c>
      <c r="C531" s="7" t="s">
        <v>91</v>
      </c>
      <c r="D531" s="8">
        <v>37</v>
      </c>
      <c r="E531" s="8" t="str" cm="1">
        <f t="array" ref="E531">INDEX(global_freelancer_raw!$C$2:$C$1001, MODE(MATCH(global_freelancer_raw!$C$2:$C$1001, global_freelancer_raw!$C$2:$C$1001, 0)))</f>
        <v>Male</v>
      </c>
      <c r="F531" s="7" t="s">
        <v>31</v>
      </c>
      <c r="G531" s="7" t="s">
        <v>31</v>
      </c>
      <c r="H531" s="7" t="s">
        <v>106</v>
      </c>
      <c r="I531" s="8" t="s">
        <v>2072</v>
      </c>
      <c r="J531" s="64">
        <v>52.461368653421637</v>
      </c>
      <c r="K531" s="8">
        <v>1.7</v>
      </c>
      <c r="L531" s="8" t="b">
        <v>1</v>
      </c>
      <c r="M531" s="49">
        <v>0.63</v>
      </c>
      <c r="N531" s="7" t="s">
        <v>21</v>
      </c>
      <c r="O531" s="7" t="s">
        <v>33</v>
      </c>
      <c r="P531" s="8">
        <v>2</v>
      </c>
      <c r="Q531" s="8">
        <v>1</v>
      </c>
      <c r="R531" s="7" t="str">
        <f>IF(global_freelancer_raw!$Q531 &lt; 7, "Short Duration", IF(global_freelancer_raw!$Q531 &lt;= 12, "Medium Duration", "Long Duration"))</f>
        <v>Short Duration</v>
      </c>
      <c r="S531" s="50" t="str">
        <f>IF(global_freelancer_raw!$M531 &lt;= 50%, "POOR", IF(global_freelancer_raw!$M531 &lt;= 70%, "GOOD", "EXCELLENT"))</f>
        <v>GOOD</v>
      </c>
    </row>
    <row r="532" spans="1:19" x14ac:dyDescent="0.3">
      <c r="A532" s="46" t="s">
        <v>1129</v>
      </c>
      <c r="B532" s="4" t="s">
        <v>1130</v>
      </c>
      <c r="C532" s="4" t="s">
        <v>91</v>
      </c>
      <c r="D532" s="5">
        <v>28</v>
      </c>
      <c r="E532" s="5" t="str" cm="1">
        <f t="array" ref="E532">INDEX(global_freelancer_raw!$C$2:$C$1001, MODE(MATCH(global_freelancer_raw!$C$2:$C$1001, global_freelancer_raw!$C$2:$C$1001, 0)))</f>
        <v>Male</v>
      </c>
      <c r="F532" s="4" t="s">
        <v>119</v>
      </c>
      <c r="G532" s="4" t="s">
        <v>26</v>
      </c>
      <c r="H532" s="4" t="s">
        <v>20</v>
      </c>
      <c r="I532" s="5">
        <v>5</v>
      </c>
      <c r="J532" s="63">
        <v>50</v>
      </c>
      <c r="K532" s="5">
        <v>0</v>
      </c>
      <c r="L532" s="5" t="b">
        <v>1</v>
      </c>
      <c r="M532" s="10">
        <v>0.96</v>
      </c>
      <c r="N532" s="4" t="s">
        <v>60</v>
      </c>
      <c r="O532" s="4" t="s">
        <v>55</v>
      </c>
      <c r="P532" s="5">
        <v>2</v>
      </c>
      <c r="Q532" s="5">
        <v>2</v>
      </c>
      <c r="R532" s="4" t="str">
        <f>IF(global_freelancer_raw!$Q532 &lt; 7, "Short Duration", IF(global_freelancer_raw!$Q532 &lt;= 12, "Medium Duration", "Long Duration"))</f>
        <v>Short Duration</v>
      </c>
      <c r="S532" s="47" t="str">
        <f>IF(global_freelancer_raw!$M532 &lt;= 50%, "POOR", IF(global_freelancer_raw!$M532 &lt;= 70%, "GOOD", "EXCELLENT"))</f>
        <v>EXCELLENT</v>
      </c>
    </row>
    <row r="533" spans="1:19" x14ac:dyDescent="0.3">
      <c r="A533" s="48" t="s">
        <v>1131</v>
      </c>
      <c r="B533" s="7" t="s">
        <v>1132</v>
      </c>
      <c r="C533" s="7" t="s">
        <v>72</v>
      </c>
      <c r="D533" s="8">
        <v>48</v>
      </c>
      <c r="E533" s="8" t="str" cm="1">
        <f t="array" ref="E533">INDEX(global_freelancer_raw!$C$2:$C$1001, MODE(MATCH(global_freelancer_raw!$C$2:$C$1001, global_freelancer_raw!$C$2:$C$1001, 0)))</f>
        <v>Male</v>
      </c>
      <c r="F533" s="7" t="s">
        <v>87</v>
      </c>
      <c r="G533" s="7" t="s">
        <v>88</v>
      </c>
      <c r="H533" s="7" t="s">
        <v>27</v>
      </c>
      <c r="I533" s="8">
        <v>28</v>
      </c>
      <c r="J533" s="64">
        <v>20</v>
      </c>
      <c r="K533" s="8">
        <v>0</v>
      </c>
      <c r="L533" s="8" t="b">
        <v>0</v>
      </c>
      <c r="M533" s="49">
        <v>0.88</v>
      </c>
      <c r="N533" s="7" t="s">
        <v>44</v>
      </c>
      <c r="O533" s="7" t="s">
        <v>22</v>
      </c>
      <c r="P533" s="8">
        <v>18</v>
      </c>
      <c r="Q533" s="8">
        <v>8</v>
      </c>
      <c r="R533" s="7" t="str">
        <f>IF(global_freelancer_raw!$Q533 &lt; 7, "Short Duration", IF(global_freelancer_raw!$Q533 &lt;= 12, "Medium Duration", "Long Duration"))</f>
        <v>Medium Duration</v>
      </c>
      <c r="S533" s="50" t="str">
        <f>IF(global_freelancer_raw!$M533 &lt;= 50%, "POOR", IF(global_freelancer_raw!$M533 &lt;= 70%, "GOOD", "EXCELLENT"))</f>
        <v>EXCELLENT</v>
      </c>
    </row>
    <row r="534" spans="1:19" x14ac:dyDescent="0.3">
      <c r="A534" s="46" t="s">
        <v>1133</v>
      </c>
      <c r="B534" s="4" t="s">
        <v>1134</v>
      </c>
      <c r="C534" s="4" t="s">
        <v>91</v>
      </c>
      <c r="D534" s="5">
        <v>22</v>
      </c>
      <c r="E534" s="5" t="str" cm="1">
        <f t="array" ref="E534">INDEX(global_freelancer_raw!$C$2:$C$1001, MODE(MATCH(global_freelancer_raw!$C$2:$C$1001, global_freelancer_raw!$C$2:$C$1001, 0)))</f>
        <v>Male</v>
      </c>
      <c r="F534" s="4" t="s">
        <v>87</v>
      </c>
      <c r="G534" s="4" t="s">
        <v>88</v>
      </c>
      <c r="H534" s="4" t="s">
        <v>43</v>
      </c>
      <c r="I534" s="5">
        <v>0</v>
      </c>
      <c r="J534" s="63">
        <v>52.461368653421637</v>
      </c>
      <c r="K534" s="5">
        <v>4.5999999999999996</v>
      </c>
      <c r="L534" s="5" t="b">
        <v>0</v>
      </c>
      <c r="M534" s="10">
        <v>0.79</v>
      </c>
      <c r="N534" s="4" t="s">
        <v>64</v>
      </c>
      <c r="O534" s="4" t="s">
        <v>33</v>
      </c>
      <c r="P534" s="5">
        <v>4</v>
      </c>
      <c r="Q534" s="5">
        <v>1</v>
      </c>
      <c r="R534" s="4" t="str">
        <f>IF(global_freelancer_raw!$Q534 &lt; 7, "Short Duration", IF(global_freelancer_raw!$Q534 &lt;= 12, "Medium Duration", "Long Duration"))</f>
        <v>Short Duration</v>
      </c>
      <c r="S534" s="47" t="str">
        <f>IF(global_freelancer_raw!$M534 &lt;= 50%, "POOR", IF(global_freelancer_raw!$M534 &lt;= 70%, "GOOD", "EXCELLENT"))</f>
        <v>EXCELLENT</v>
      </c>
    </row>
    <row r="535" spans="1:19" x14ac:dyDescent="0.3">
      <c r="A535" s="48" t="s">
        <v>1135</v>
      </c>
      <c r="B535" s="7" t="s">
        <v>1136</v>
      </c>
      <c r="C535" s="7" t="s">
        <v>72</v>
      </c>
      <c r="D535" s="8">
        <v>41</v>
      </c>
      <c r="E535" s="8" t="str" cm="1">
        <f t="array" ref="E535">INDEX(global_freelancer_raw!$C$2:$C$1001, MODE(MATCH(global_freelancer_raw!$C$2:$C$1001, global_freelancer_raw!$C$2:$C$1001, 0)))</f>
        <v>Male</v>
      </c>
      <c r="F535" s="7" t="s">
        <v>31</v>
      </c>
      <c r="G535" s="7" t="s">
        <v>31</v>
      </c>
      <c r="H535" s="7" t="s">
        <v>36</v>
      </c>
      <c r="I535" s="8">
        <v>14</v>
      </c>
      <c r="J535" s="64">
        <v>40</v>
      </c>
      <c r="K535" s="8">
        <v>1.1000000000000001</v>
      </c>
      <c r="L535" s="8" t="b">
        <v>1</v>
      </c>
      <c r="M535" s="49">
        <v>0.73</v>
      </c>
      <c r="N535" s="7" t="s">
        <v>64</v>
      </c>
      <c r="O535" s="7" t="s">
        <v>28</v>
      </c>
      <c r="P535" s="8">
        <v>7</v>
      </c>
      <c r="Q535" s="8">
        <v>5</v>
      </c>
      <c r="R535" s="7" t="str">
        <f>IF(global_freelancer_raw!$Q535 &lt; 7, "Short Duration", IF(global_freelancer_raw!$Q535 &lt;= 12, "Medium Duration", "Long Duration"))</f>
        <v>Short Duration</v>
      </c>
      <c r="S535" s="50" t="str">
        <f>IF(global_freelancer_raw!$M535 &lt;= 50%, "POOR", IF(global_freelancer_raw!$M535 &lt;= 70%, "GOOD", "EXCELLENT"))</f>
        <v>EXCELLENT</v>
      </c>
    </row>
    <row r="536" spans="1:19" x14ac:dyDescent="0.3">
      <c r="A536" s="46" t="s">
        <v>1137</v>
      </c>
      <c r="B536" s="4" t="s">
        <v>1138</v>
      </c>
      <c r="C536" s="4" t="s">
        <v>91</v>
      </c>
      <c r="D536" s="5">
        <v>38</v>
      </c>
      <c r="E536" s="5" t="str" cm="1">
        <f t="array" ref="E536">INDEX(global_freelancer_raw!$C$2:$C$1001, MODE(MATCH(global_freelancer_raw!$C$2:$C$1001, global_freelancer_raw!$C$2:$C$1001, 0)))</f>
        <v>Male</v>
      </c>
      <c r="F536" s="4" t="s">
        <v>54</v>
      </c>
      <c r="G536" s="4" t="s">
        <v>26</v>
      </c>
      <c r="H536" s="4" t="s">
        <v>32</v>
      </c>
      <c r="I536" s="5">
        <v>15</v>
      </c>
      <c r="J536" s="63">
        <v>52.461368653421637</v>
      </c>
      <c r="K536" s="5">
        <v>4.2</v>
      </c>
      <c r="L536" s="5" t="b">
        <v>0</v>
      </c>
      <c r="M536" s="10">
        <v>0.88</v>
      </c>
      <c r="N536" s="4" t="s">
        <v>44</v>
      </c>
      <c r="O536" s="4" t="s">
        <v>55</v>
      </c>
      <c r="P536" s="5">
        <v>15</v>
      </c>
      <c r="Q536" s="5">
        <v>4</v>
      </c>
      <c r="R536" s="4" t="str">
        <f>IF(global_freelancer_raw!$Q536 &lt; 7, "Short Duration", IF(global_freelancer_raw!$Q536 &lt;= 12, "Medium Duration", "Long Duration"))</f>
        <v>Short Duration</v>
      </c>
      <c r="S536" s="47" t="str">
        <f>IF(global_freelancer_raw!$M536 &lt;= 50%, "POOR", IF(global_freelancer_raw!$M536 &lt;= 70%, "GOOD", "EXCELLENT"))</f>
        <v>EXCELLENT</v>
      </c>
    </row>
    <row r="537" spans="1:19" x14ac:dyDescent="0.3">
      <c r="A537" s="48" t="s">
        <v>1139</v>
      </c>
      <c r="B537" s="7" t="s">
        <v>1140</v>
      </c>
      <c r="C537" s="7" t="s">
        <v>72</v>
      </c>
      <c r="D537" s="8">
        <v>31</v>
      </c>
      <c r="E537" s="8" t="str" cm="1">
        <f t="array" ref="E537">INDEX(global_freelancer_raw!$C$2:$C$1001, MODE(MATCH(global_freelancer_raw!$C$2:$C$1001, global_freelancer_raw!$C$2:$C$1001, 0)))</f>
        <v>Male</v>
      </c>
      <c r="F537" s="7" t="s">
        <v>144</v>
      </c>
      <c r="G537" s="7" t="s">
        <v>145</v>
      </c>
      <c r="H537" s="7" t="s">
        <v>69</v>
      </c>
      <c r="I537" s="8">
        <v>9</v>
      </c>
      <c r="J537" s="64">
        <v>52.461368653421637</v>
      </c>
      <c r="K537" s="8">
        <v>0</v>
      </c>
      <c r="L537" s="8" t="b">
        <v>0</v>
      </c>
      <c r="M537" s="49">
        <v>0.91</v>
      </c>
      <c r="N537" s="7" t="s">
        <v>60</v>
      </c>
      <c r="O537" s="7" t="s">
        <v>28</v>
      </c>
      <c r="P537" s="8">
        <v>10</v>
      </c>
      <c r="Q537" s="8">
        <v>5</v>
      </c>
      <c r="R537" s="7" t="str">
        <f>IF(global_freelancer_raw!$Q537 &lt; 7, "Short Duration", IF(global_freelancer_raw!$Q537 &lt;= 12, "Medium Duration", "Long Duration"))</f>
        <v>Short Duration</v>
      </c>
      <c r="S537" s="50" t="str">
        <f>IF(global_freelancer_raw!$M537 &lt;= 50%, "POOR", IF(global_freelancer_raw!$M537 &lt;= 70%, "GOOD", "EXCELLENT"))</f>
        <v>EXCELLENT</v>
      </c>
    </row>
    <row r="538" spans="1:19" x14ac:dyDescent="0.3">
      <c r="A538" s="46" t="s">
        <v>1141</v>
      </c>
      <c r="B538" s="4" t="s">
        <v>1142</v>
      </c>
      <c r="C538" s="4" t="s">
        <v>72</v>
      </c>
      <c r="D538" s="5">
        <v>30</v>
      </c>
      <c r="E538" s="5" t="str" cm="1">
        <f t="array" ref="E538">INDEX(global_freelancer_raw!$C$2:$C$1001, MODE(MATCH(global_freelancer_raw!$C$2:$C$1001, global_freelancer_raw!$C$2:$C$1001, 0)))</f>
        <v>Male</v>
      </c>
      <c r="F538" s="4" t="s">
        <v>164</v>
      </c>
      <c r="G538" s="4" t="s">
        <v>165</v>
      </c>
      <c r="H538" s="4" t="s">
        <v>27</v>
      </c>
      <c r="I538" s="5">
        <v>9</v>
      </c>
      <c r="J538" s="63">
        <v>30</v>
      </c>
      <c r="K538" s="5">
        <v>3.9</v>
      </c>
      <c r="L538" s="5" t="b">
        <v>0</v>
      </c>
      <c r="M538" s="10">
        <v>0.65</v>
      </c>
      <c r="N538" s="4" t="s">
        <v>60</v>
      </c>
      <c r="O538" s="4" t="s">
        <v>22</v>
      </c>
      <c r="P538" s="5">
        <v>15</v>
      </c>
      <c r="Q538" s="5">
        <v>13</v>
      </c>
      <c r="R538" s="4" t="str">
        <f>IF(global_freelancer_raw!$Q538 &lt; 7, "Short Duration", IF(global_freelancer_raw!$Q538 &lt;= 12, "Medium Duration", "Long Duration"))</f>
        <v>Long Duration</v>
      </c>
      <c r="S538" s="47" t="str">
        <f>IF(global_freelancer_raw!$M538 &lt;= 50%, "POOR", IF(global_freelancer_raw!$M538 &lt;= 70%, "GOOD", "EXCELLENT"))</f>
        <v>GOOD</v>
      </c>
    </row>
    <row r="539" spans="1:19" x14ac:dyDescent="0.3">
      <c r="A539" s="48" t="s">
        <v>1143</v>
      </c>
      <c r="B539" s="7" t="s">
        <v>1144</v>
      </c>
      <c r="C539" s="7" t="s">
        <v>91</v>
      </c>
      <c r="D539" s="8">
        <v>51</v>
      </c>
      <c r="E539" s="8" t="str" cm="1">
        <f t="array" ref="E539">INDEX(global_freelancer_raw!$C$2:$C$1001, MODE(MATCH(global_freelancer_raw!$C$2:$C$1001, global_freelancer_raw!$C$2:$C$1001, 0)))</f>
        <v>Male</v>
      </c>
      <c r="F539" s="7" t="s">
        <v>168</v>
      </c>
      <c r="G539" s="7" t="s">
        <v>68</v>
      </c>
      <c r="H539" s="7" t="s">
        <v>69</v>
      </c>
      <c r="I539" s="8">
        <v>22</v>
      </c>
      <c r="J539" s="64">
        <v>20</v>
      </c>
      <c r="K539" s="8">
        <v>3.4</v>
      </c>
      <c r="L539" s="8" t="b">
        <v>1</v>
      </c>
      <c r="M539" s="49">
        <v>0.9</v>
      </c>
      <c r="N539" s="7" t="s">
        <v>21</v>
      </c>
      <c r="O539" s="7" t="s">
        <v>28</v>
      </c>
      <c r="P539" s="8">
        <v>15</v>
      </c>
      <c r="Q539" s="8">
        <v>15</v>
      </c>
      <c r="R539" s="7" t="str">
        <f>IF(global_freelancer_raw!$Q539 &lt; 7, "Short Duration", IF(global_freelancer_raw!$Q539 &lt;= 12, "Medium Duration", "Long Duration"))</f>
        <v>Long Duration</v>
      </c>
      <c r="S539" s="50" t="str">
        <f>IF(global_freelancer_raw!$M539 &lt;= 50%, "POOR", IF(global_freelancer_raw!$M539 &lt;= 70%, "GOOD", "EXCELLENT"))</f>
        <v>EXCELLENT</v>
      </c>
    </row>
    <row r="540" spans="1:19" x14ac:dyDescent="0.3">
      <c r="A540" s="46" t="s">
        <v>1145</v>
      </c>
      <c r="B540" s="4" t="s">
        <v>1146</v>
      </c>
      <c r="C540" s="4" t="s">
        <v>72</v>
      </c>
      <c r="D540" s="5">
        <v>21</v>
      </c>
      <c r="E540" s="5" t="str" cm="1">
        <f t="array" ref="E540">INDEX(global_freelancer_raw!$C$2:$C$1001, MODE(MATCH(global_freelancer_raw!$C$2:$C$1001, global_freelancer_raw!$C$2:$C$1001, 0)))</f>
        <v>Male</v>
      </c>
      <c r="F540" s="4" t="s">
        <v>31</v>
      </c>
      <c r="G540" s="4" t="s">
        <v>31</v>
      </c>
      <c r="H540" s="4" t="s">
        <v>84</v>
      </c>
      <c r="I540" s="5">
        <v>0</v>
      </c>
      <c r="J540" s="63">
        <v>20</v>
      </c>
      <c r="K540" s="5">
        <v>2.6</v>
      </c>
      <c r="L540" s="5" t="b">
        <v>0</v>
      </c>
      <c r="M540" s="10">
        <v>0.72</v>
      </c>
      <c r="N540" s="4" t="s">
        <v>44</v>
      </c>
      <c r="O540" s="4" t="s">
        <v>28</v>
      </c>
      <c r="P540" s="5">
        <v>2</v>
      </c>
      <c r="Q540" s="5">
        <v>5</v>
      </c>
      <c r="R540" s="4" t="str">
        <f>IF(global_freelancer_raw!$Q540 &lt; 7, "Short Duration", IF(global_freelancer_raw!$Q540 &lt;= 12, "Medium Duration", "Long Duration"))</f>
        <v>Short Duration</v>
      </c>
      <c r="S540" s="47" t="str">
        <f>IF(global_freelancer_raw!$M540 &lt;= 50%, "POOR", IF(global_freelancer_raw!$M540 &lt;= 70%, "GOOD", "EXCELLENT"))</f>
        <v>EXCELLENT</v>
      </c>
    </row>
    <row r="541" spans="1:19" x14ac:dyDescent="0.3">
      <c r="A541" s="48" t="s">
        <v>1147</v>
      </c>
      <c r="B541" s="7" t="s">
        <v>1148</v>
      </c>
      <c r="C541" s="7" t="s">
        <v>72</v>
      </c>
      <c r="D541" s="8">
        <v>20</v>
      </c>
      <c r="E541" s="8" t="str" cm="1">
        <f t="array" ref="E541">INDEX(global_freelancer_raw!$C$2:$C$1001, MODE(MATCH(global_freelancer_raw!$C$2:$C$1001, global_freelancer_raw!$C$2:$C$1001, 0)))</f>
        <v>Male</v>
      </c>
      <c r="F541" s="7" t="s">
        <v>18</v>
      </c>
      <c r="G541" s="7" t="s">
        <v>19</v>
      </c>
      <c r="H541" s="7" t="s">
        <v>84</v>
      </c>
      <c r="I541" s="8">
        <v>1</v>
      </c>
      <c r="J541" s="64">
        <v>40</v>
      </c>
      <c r="K541" s="8">
        <v>2.2999999999999998</v>
      </c>
      <c r="L541" s="8" t="b">
        <v>1</v>
      </c>
      <c r="M541" s="49">
        <v>0.72</v>
      </c>
      <c r="N541" s="7" t="s">
        <v>44</v>
      </c>
      <c r="O541" s="7" t="s">
        <v>22</v>
      </c>
      <c r="P541" s="8">
        <v>1</v>
      </c>
      <c r="Q541" s="8">
        <v>2</v>
      </c>
      <c r="R541" s="7" t="str">
        <f>IF(global_freelancer_raw!$Q541 &lt; 7, "Short Duration", IF(global_freelancer_raw!$Q541 &lt;= 12, "Medium Duration", "Long Duration"))</f>
        <v>Short Duration</v>
      </c>
      <c r="S541" s="50" t="str">
        <f>IF(global_freelancer_raw!$M541 &lt;= 50%, "POOR", IF(global_freelancer_raw!$M541 &lt;= 70%, "GOOD", "EXCELLENT"))</f>
        <v>EXCELLENT</v>
      </c>
    </row>
    <row r="542" spans="1:19" x14ac:dyDescent="0.3">
      <c r="A542" s="46" t="s">
        <v>1149</v>
      </c>
      <c r="B542" s="4" t="s">
        <v>1150</v>
      </c>
      <c r="C542" s="4" t="s">
        <v>91</v>
      </c>
      <c r="D542" s="5">
        <v>30</v>
      </c>
      <c r="E542" s="5" t="str" cm="1">
        <f t="array" ref="E542">INDEX(global_freelancer_raw!$C$2:$C$1001, MODE(MATCH(global_freelancer_raw!$C$2:$C$1001, global_freelancer_raw!$C$2:$C$1001, 0)))</f>
        <v>Male</v>
      </c>
      <c r="F542" s="4" t="s">
        <v>80</v>
      </c>
      <c r="G542" s="4" t="s">
        <v>81</v>
      </c>
      <c r="H542" s="4" t="s">
        <v>20</v>
      </c>
      <c r="I542" s="5">
        <v>5</v>
      </c>
      <c r="J542" s="63">
        <v>30</v>
      </c>
      <c r="K542" s="5">
        <v>4.8</v>
      </c>
      <c r="L542" s="5" t="b">
        <v>0</v>
      </c>
      <c r="M542" s="10">
        <v>0.79</v>
      </c>
      <c r="N542" s="4" t="s">
        <v>64</v>
      </c>
      <c r="O542" s="4" t="s">
        <v>55</v>
      </c>
      <c r="P542" s="5">
        <v>1</v>
      </c>
      <c r="Q542" s="5">
        <v>2</v>
      </c>
      <c r="R542" s="4" t="str">
        <f>IF(global_freelancer_raw!$Q542 &lt; 7, "Short Duration", IF(global_freelancer_raw!$Q542 &lt;= 12, "Medium Duration", "Long Duration"))</f>
        <v>Short Duration</v>
      </c>
      <c r="S542" s="47" t="str">
        <f>IF(global_freelancer_raw!$M542 &lt;= 50%, "POOR", IF(global_freelancer_raw!$M542 &lt;= 70%, "GOOD", "EXCELLENT"))</f>
        <v>EXCELLENT</v>
      </c>
    </row>
    <row r="543" spans="1:19" x14ac:dyDescent="0.3">
      <c r="A543" s="48" t="s">
        <v>1151</v>
      </c>
      <c r="B543" s="7" t="s">
        <v>1152</v>
      </c>
      <c r="C543" s="7" t="s">
        <v>91</v>
      </c>
      <c r="D543" s="8">
        <v>41</v>
      </c>
      <c r="E543" s="8" t="str" cm="1">
        <f t="array" ref="E543">INDEX(global_freelancer_raw!$C$2:$C$1001, MODE(MATCH(global_freelancer_raw!$C$2:$C$1001, global_freelancer_raw!$C$2:$C$1001, 0)))</f>
        <v>Male</v>
      </c>
      <c r="F543" s="7" t="s">
        <v>164</v>
      </c>
      <c r="G543" s="7" t="s">
        <v>165</v>
      </c>
      <c r="H543" s="7" t="s">
        <v>49</v>
      </c>
      <c r="I543" s="8">
        <v>0</v>
      </c>
      <c r="J543" s="64">
        <v>40</v>
      </c>
      <c r="K543" s="8">
        <v>4.5</v>
      </c>
      <c r="L543" s="8" t="b">
        <v>0</v>
      </c>
      <c r="M543" s="49">
        <v>0.68</v>
      </c>
      <c r="N543" s="7" t="s">
        <v>44</v>
      </c>
      <c r="O543" s="7" t="s">
        <v>33</v>
      </c>
      <c r="P543" s="8">
        <v>3</v>
      </c>
      <c r="Q543" s="8">
        <v>2</v>
      </c>
      <c r="R543" s="7" t="str">
        <f>IF(global_freelancer_raw!$Q543 &lt; 7, "Short Duration", IF(global_freelancer_raw!$Q543 &lt;= 12, "Medium Duration", "Long Duration"))</f>
        <v>Short Duration</v>
      </c>
      <c r="S543" s="50" t="str">
        <f>IF(global_freelancer_raw!$M543 &lt;= 50%, "POOR", IF(global_freelancer_raw!$M543 &lt;= 70%, "GOOD", "EXCELLENT"))</f>
        <v>GOOD</v>
      </c>
    </row>
    <row r="544" spans="1:19" x14ac:dyDescent="0.3">
      <c r="A544" s="46" t="s">
        <v>1153</v>
      </c>
      <c r="B544" s="4" t="s">
        <v>1154</v>
      </c>
      <c r="C544" s="4" t="s">
        <v>91</v>
      </c>
      <c r="D544" s="5">
        <v>22</v>
      </c>
      <c r="E544" s="5" t="str" cm="1">
        <f t="array" ref="E544">INDEX(global_freelancer_raw!$C$2:$C$1001, MODE(MATCH(global_freelancer_raw!$C$2:$C$1001, global_freelancer_raw!$C$2:$C$1001, 0)))</f>
        <v>Male</v>
      </c>
      <c r="F544" s="4" t="s">
        <v>179</v>
      </c>
      <c r="G544" s="4" t="s">
        <v>68</v>
      </c>
      <c r="H544" s="4" t="s">
        <v>20</v>
      </c>
      <c r="I544" s="5">
        <v>0</v>
      </c>
      <c r="J544" s="63">
        <v>30</v>
      </c>
      <c r="K544" s="5">
        <v>0</v>
      </c>
      <c r="L544" s="5" t="b">
        <v>0</v>
      </c>
      <c r="M544" s="10">
        <v>0.87</v>
      </c>
      <c r="N544" s="4" t="s">
        <v>60</v>
      </c>
      <c r="O544" s="4" t="s">
        <v>55</v>
      </c>
      <c r="P544" s="5">
        <v>5</v>
      </c>
      <c r="Q544" s="5">
        <v>3</v>
      </c>
      <c r="R544" s="4" t="str">
        <f>IF(global_freelancer_raw!$Q544 &lt; 7, "Short Duration", IF(global_freelancer_raw!$Q544 &lt;= 12, "Medium Duration", "Long Duration"))</f>
        <v>Short Duration</v>
      </c>
      <c r="S544" s="47" t="str">
        <f>IF(global_freelancer_raw!$M544 &lt;= 50%, "POOR", IF(global_freelancer_raw!$M544 &lt;= 70%, "GOOD", "EXCELLENT"))</f>
        <v>EXCELLENT</v>
      </c>
    </row>
    <row r="545" spans="1:19" x14ac:dyDescent="0.3">
      <c r="A545" s="48" t="s">
        <v>1155</v>
      </c>
      <c r="B545" s="7" t="s">
        <v>1156</v>
      </c>
      <c r="C545" s="7" t="s">
        <v>91</v>
      </c>
      <c r="D545" s="8">
        <v>45</v>
      </c>
      <c r="E545" s="8" t="str" cm="1">
        <f t="array" ref="E545">INDEX(global_freelancer_raw!$C$2:$C$1001, MODE(MATCH(global_freelancer_raw!$C$2:$C$1001, global_freelancer_raw!$C$2:$C$1001, 0)))</f>
        <v>Male</v>
      </c>
      <c r="F545" s="7" t="s">
        <v>168</v>
      </c>
      <c r="G545" s="7" t="s">
        <v>68</v>
      </c>
      <c r="H545" s="7" t="s">
        <v>73</v>
      </c>
      <c r="I545" s="8">
        <v>19</v>
      </c>
      <c r="J545" s="64">
        <v>75</v>
      </c>
      <c r="K545" s="8">
        <v>0</v>
      </c>
      <c r="L545" s="8" t="b">
        <v>0</v>
      </c>
      <c r="M545" s="49">
        <v>0.72</v>
      </c>
      <c r="N545" s="7" t="s">
        <v>44</v>
      </c>
      <c r="O545" s="7" t="s">
        <v>22</v>
      </c>
      <c r="P545" s="8">
        <v>14</v>
      </c>
      <c r="Q545" s="8">
        <v>20</v>
      </c>
      <c r="R545" s="7" t="str">
        <f>IF(global_freelancer_raw!$Q545 &lt; 7, "Short Duration", IF(global_freelancer_raw!$Q545 &lt;= 12, "Medium Duration", "Long Duration"))</f>
        <v>Long Duration</v>
      </c>
      <c r="S545" s="50" t="str">
        <f>IF(global_freelancer_raw!$M545 &lt;= 50%, "POOR", IF(global_freelancer_raw!$M545 &lt;= 70%, "GOOD", "EXCELLENT"))</f>
        <v>EXCELLENT</v>
      </c>
    </row>
    <row r="546" spans="1:19" x14ac:dyDescent="0.3">
      <c r="A546" s="46" t="s">
        <v>1157</v>
      </c>
      <c r="B546" s="4" t="s">
        <v>1158</v>
      </c>
      <c r="C546" s="4" t="s">
        <v>72</v>
      </c>
      <c r="D546" s="5">
        <v>22</v>
      </c>
      <c r="E546" s="5" t="str" cm="1">
        <f t="array" ref="E546">INDEX(global_freelancer_raw!$C$2:$C$1001, MODE(MATCH(global_freelancer_raw!$C$2:$C$1001, global_freelancer_raw!$C$2:$C$1001, 0)))</f>
        <v>Male</v>
      </c>
      <c r="F546" s="4" t="s">
        <v>25</v>
      </c>
      <c r="G546" s="4" t="s">
        <v>26</v>
      </c>
      <c r="H546" s="4" t="s">
        <v>49</v>
      </c>
      <c r="I546" s="5">
        <v>2</v>
      </c>
      <c r="J546" s="63">
        <v>40</v>
      </c>
      <c r="K546" s="5">
        <v>1.1000000000000001</v>
      </c>
      <c r="L546" s="5" t="b">
        <v>0</v>
      </c>
      <c r="M546" s="10">
        <v>0.76</v>
      </c>
      <c r="N546" s="4" t="s">
        <v>64</v>
      </c>
      <c r="O546" s="4" t="s">
        <v>28</v>
      </c>
      <c r="P546" s="5">
        <v>4</v>
      </c>
      <c r="Q546" s="5">
        <v>1</v>
      </c>
      <c r="R546" s="4" t="str">
        <f>IF(global_freelancer_raw!$Q546 &lt; 7, "Short Duration", IF(global_freelancer_raw!$Q546 &lt;= 12, "Medium Duration", "Long Duration"))</f>
        <v>Short Duration</v>
      </c>
      <c r="S546" s="47" t="str">
        <f>IF(global_freelancer_raw!$M546 &lt;= 50%, "POOR", IF(global_freelancer_raw!$M546 &lt;= 70%, "GOOD", "EXCELLENT"))</f>
        <v>EXCELLENT</v>
      </c>
    </row>
    <row r="547" spans="1:19" x14ac:dyDescent="0.3">
      <c r="A547" s="48" t="s">
        <v>1159</v>
      </c>
      <c r="B547" s="7" t="s">
        <v>1160</v>
      </c>
      <c r="C547" s="7" t="s">
        <v>72</v>
      </c>
      <c r="D547" s="8">
        <v>20</v>
      </c>
      <c r="E547" s="8" t="str" cm="1">
        <f t="array" ref="E547">INDEX(global_freelancer_raw!$C$2:$C$1001, MODE(MATCH(global_freelancer_raw!$C$2:$C$1001, global_freelancer_raw!$C$2:$C$1001, 0)))</f>
        <v>Male</v>
      </c>
      <c r="F547" s="7" t="s">
        <v>58</v>
      </c>
      <c r="G547" s="7" t="s">
        <v>59</v>
      </c>
      <c r="H547" s="7" t="s">
        <v>27</v>
      </c>
      <c r="I547" s="8">
        <v>0</v>
      </c>
      <c r="J547" s="64">
        <v>100</v>
      </c>
      <c r="K547" s="8">
        <v>0</v>
      </c>
      <c r="L547" s="8" t="b">
        <v>0</v>
      </c>
      <c r="M547" s="49">
        <v>0.63</v>
      </c>
      <c r="N547" s="7" t="s">
        <v>21</v>
      </c>
      <c r="O547" s="7" t="s">
        <v>55</v>
      </c>
      <c r="P547" s="8">
        <v>1</v>
      </c>
      <c r="Q547" s="8">
        <v>3</v>
      </c>
      <c r="R547" s="7" t="str">
        <f>IF(global_freelancer_raw!$Q547 &lt; 7, "Short Duration", IF(global_freelancer_raw!$Q547 &lt;= 12, "Medium Duration", "Long Duration"))</f>
        <v>Short Duration</v>
      </c>
      <c r="S547" s="50" t="str">
        <f>IF(global_freelancer_raw!$M547 &lt;= 50%, "POOR", IF(global_freelancer_raw!$M547 &lt;= 70%, "GOOD", "EXCELLENT"))</f>
        <v>GOOD</v>
      </c>
    </row>
    <row r="548" spans="1:19" x14ac:dyDescent="0.3">
      <c r="A548" s="46" t="s">
        <v>1161</v>
      </c>
      <c r="B548" s="4" t="s">
        <v>1162</v>
      </c>
      <c r="C548" s="4" t="s">
        <v>72</v>
      </c>
      <c r="D548" s="5">
        <v>20</v>
      </c>
      <c r="E548" s="5" t="str" cm="1">
        <f t="array" ref="E548">INDEX(global_freelancer_raw!$C$2:$C$1001, MODE(MATCH(global_freelancer_raw!$C$2:$C$1001, global_freelancer_raw!$C$2:$C$1001, 0)))</f>
        <v>Male</v>
      </c>
      <c r="F548" s="4" t="s">
        <v>119</v>
      </c>
      <c r="G548" s="4" t="s">
        <v>26</v>
      </c>
      <c r="H548" s="4" t="s">
        <v>49</v>
      </c>
      <c r="I548" s="5">
        <v>2</v>
      </c>
      <c r="J548" s="63">
        <v>40</v>
      </c>
      <c r="K548" s="5">
        <v>2.5125695216907653</v>
      </c>
      <c r="L548" s="5" t="b">
        <v>1</v>
      </c>
      <c r="M548" s="10">
        <v>0.91</v>
      </c>
      <c r="N548" s="4" t="s">
        <v>64</v>
      </c>
      <c r="O548" s="4" t="s">
        <v>33</v>
      </c>
      <c r="P548" s="5">
        <v>1</v>
      </c>
      <c r="Q548" s="5">
        <v>1</v>
      </c>
      <c r="R548" s="4" t="str">
        <f>IF(global_freelancer_raw!$Q548 &lt; 7, "Short Duration", IF(global_freelancer_raw!$Q548 &lt;= 12, "Medium Duration", "Long Duration"))</f>
        <v>Short Duration</v>
      </c>
      <c r="S548" s="47" t="str">
        <f>IF(global_freelancer_raw!$M548 &lt;= 50%, "POOR", IF(global_freelancer_raw!$M548 &lt;= 70%, "GOOD", "EXCELLENT"))</f>
        <v>EXCELLENT</v>
      </c>
    </row>
    <row r="549" spans="1:19" x14ac:dyDescent="0.3">
      <c r="A549" s="48" t="s">
        <v>1163</v>
      </c>
      <c r="B549" s="7" t="s">
        <v>1164</v>
      </c>
      <c r="C549" s="7" t="s">
        <v>91</v>
      </c>
      <c r="D549" s="8">
        <v>21</v>
      </c>
      <c r="E549" s="8" t="str" cm="1">
        <f t="array" ref="E549">INDEX(global_freelancer_raw!$C$2:$C$1001, MODE(MATCH(global_freelancer_raw!$C$2:$C$1001, global_freelancer_raw!$C$2:$C$1001, 0)))</f>
        <v>Male</v>
      </c>
      <c r="F549" s="7" t="s">
        <v>63</v>
      </c>
      <c r="G549" s="7" t="s">
        <v>26</v>
      </c>
      <c r="H549" s="7" t="s">
        <v>43</v>
      </c>
      <c r="I549" s="8">
        <v>0</v>
      </c>
      <c r="J549" s="64">
        <v>100</v>
      </c>
      <c r="K549" s="8">
        <v>2.5125695216907653</v>
      </c>
      <c r="L549" s="8" t="b">
        <v>0</v>
      </c>
      <c r="M549" s="49">
        <v>0.73</v>
      </c>
      <c r="N549" s="7" t="s">
        <v>64</v>
      </c>
      <c r="O549" s="7" t="s">
        <v>22</v>
      </c>
      <c r="P549" s="8">
        <v>1</v>
      </c>
      <c r="Q549" s="8">
        <v>1</v>
      </c>
      <c r="R549" s="7" t="str">
        <f>IF(global_freelancer_raw!$Q549 &lt; 7, "Short Duration", IF(global_freelancer_raw!$Q549 &lt;= 12, "Medium Duration", "Long Duration"))</f>
        <v>Short Duration</v>
      </c>
      <c r="S549" s="50" t="str">
        <f>IF(global_freelancer_raw!$M549 &lt;= 50%, "POOR", IF(global_freelancer_raw!$M549 &lt;= 70%, "GOOD", "EXCELLENT"))</f>
        <v>EXCELLENT</v>
      </c>
    </row>
    <row r="550" spans="1:19" x14ac:dyDescent="0.3">
      <c r="A550" s="46" t="s">
        <v>1165</v>
      </c>
      <c r="B550" s="4" t="s">
        <v>1166</v>
      </c>
      <c r="C550" s="4" t="s">
        <v>91</v>
      </c>
      <c r="D550" s="5">
        <v>22</v>
      </c>
      <c r="E550" s="5" t="str" cm="1">
        <f t="array" ref="E550">INDEX(global_freelancer_raw!$C$2:$C$1001, MODE(MATCH(global_freelancer_raw!$C$2:$C$1001, global_freelancer_raw!$C$2:$C$1001, 0)))</f>
        <v>Male</v>
      </c>
      <c r="F550" s="4" t="s">
        <v>41</v>
      </c>
      <c r="G550" s="4" t="s">
        <v>42</v>
      </c>
      <c r="H550" s="4" t="s">
        <v>73</v>
      </c>
      <c r="I550" s="5">
        <v>1</v>
      </c>
      <c r="J550" s="63">
        <v>40</v>
      </c>
      <c r="K550" s="5">
        <v>0</v>
      </c>
      <c r="L550" s="5" t="b">
        <v>0</v>
      </c>
      <c r="M550" s="10">
        <v>0.63</v>
      </c>
      <c r="N550" s="4" t="s">
        <v>21</v>
      </c>
      <c r="O550" s="4" t="s">
        <v>55</v>
      </c>
      <c r="P550" s="5">
        <v>5</v>
      </c>
      <c r="Q550" s="5">
        <v>1</v>
      </c>
      <c r="R550" s="4" t="str">
        <f>IF(global_freelancer_raw!$Q550 &lt; 7, "Short Duration", IF(global_freelancer_raw!$Q550 &lt;= 12, "Medium Duration", "Long Duration"))</f>
        <v>Short Duration</v>
      </c>
      <c r="S550" s="47" t="str">
        <f>IF(global_freelancer_raw!$M550 &lt;= 50%, "POOR", IF(global_freelancer_raw!$M550 &lt;= 70%, "GOOD", "EXCELLENT"))</f>
        <v>GOOD</v>
      </c>
    </row>
    <row r="551" spans="1:19" x14ac:dyDescent="0.3">
      <c r="A551" s="48" t="s">
        <v>1167</v>
      </c>
      <c r="B551" s="7" t="s">
        <v>1168</v>
      </c>
      <c r="C551" s="7" t="s">
        <v>72</v>
      </c>
      <c r="D551" s="8">
        <v>28</v>
      </c>
      <c r="E551" s="8" t="str" cm="1">
        <f t="array" ref="E551">INDEX(global_freelancer_raw!$C$2:$C$1001, MODE(MATCH(global_freelancer_raw!$C$2:$C$1001, global_freelancer_raw!$C$2:$C$1001, 0)))</f>
        <v>Male</v>
      </c>
      <c r="F551" s="7" t="s">
        <v>63</v>
      </c>
      <c r="G551" s="7" t="s">
        <v>26</v>
      </c>
      <c r="H551" s="7" t="s">
        <v>84</v>
      </c>
      <c r="I551" s="8">
        <v>3</v>
      </c>
      <c r="J551" s="64">
        <v>20</v>
      </c>
      <c r="K551" s="8">
        <v>2.5125695216907653</v>
      </c>
      <c r="L551" s="8" t="b">
        <v>1</v>
      </c>
      <c r="M551" s="49">
        <v>0.79</v>
      </c>
      <c r="N551" s="7" t="s">
        <v>64</v>
      </c>
      <c r="O551" s="7" t="s">
        <v>33</v>
      </c>
      <c r="P551" s="8">
        <v>2</v>
      </c>
      <c r="Q551" s="8">
        <v>1</v>
      </c>
      <c r="R551" s="7" t="str">
        <f>IF(global_freelancer_raw!$Q551 &lt; 7, "Short Duration", IF(global_freelancer_raw!$Q551 &lt;= 12, "Medium Duration", "Long Duration"))</f>
        <v>Short Duration</v>
      </c>
      <c r="S551" s="50" t="str">
        <f>IF(global_freelancer_raw!$M551 &lt;= 50%, "POOR", IF(global_freelancer_raw!$M551 &lt;= 70%, "GOOD", "EXCELLENT"))</f>
        <v>EXCELLENT</v>
      </c>
    </row>
    <row r="552" spans="1:19" x14ac:dyDescent="0.3">
      <c r="A552" s="46" t="s">
        <v>1169</v>
      </c>
      <c r="B552" s="4" t="s">
        <v>1170</v>
      </c>
      <c r="C552" s="4" t="s">
        <v>72</v>
      </c>
      <c r="D552" s="5">
        <v>59</v>
      </c>
      <c r="E552" s="5" t="str" cm="1">
        <f t="array" ref="E552">INDEX(global_freelancer_raw!$C$2:$C$1001, MODE(MATCH(global_freelancer_raw!$C$2:$C$1001, global_freelancer_raw!$C$2:$C$1001, 0)))</f>
        <v>Male</v>
      </c>
      <c r="F552" s="4" t="s">
        <v>67</v>
      </c>
      <c r="G552" s="4" t="s">
        <v>68</v>
      </c>
      <c r="H552" s="4" t="s">
        <v>43</v>
      </c>
      <c r="I552" s="5" t="s">
        <v>2072</v>
      </c>
      <c r="J552" s="63">
        <v>20</v>
      </c>
      <c r="K552" s="5">
        <v>4.0999999999999996</v>
      </c>
      <c r="L552" s="5" t="b">
        <v>0</v>
      </c>
      <c r="M552" s="10">
        <v>0.75</v>
      </c>
      <c r="N552" s="4" t="s">
        <v>64</v>
      </c>
      <c r="O552" s="4" t="s">
        <v>22</v>
      </c>
      <c r="P552" s="5">
        <v>2</v>
      </c>
      <c r="Q552" s="5">
        <v>2</v>
      </c>
      <c r="R552" s="4" t="str">
        <f>IF(global_freelancer_raw!$Q552 &lt; 7, "Short Duration", IF(global_freelancer_raw!$Q552 &lt;= 12, "Medium Duration", "Long Duration"))</f>
        <v>Short Duration</v>
      </c>
      <c r="S552" s="47" t="str">
        <f>IF(global_freelancer_raw!$M552 &lt;= 50%, "POOR", IF(global_freelancer_raw!$M552 &lt;= 70%, "GOOD", "EXCELLENT"))</f>
        <v>EXCELLENT</v>
      </c>
    </row>
    <row r="553" spans="1:19" x14ac:dyDescent="0.3">
      <c r="A553" s="48" t="s">
        <v>1171</v>
      </c>
      <c r="B553" s="7" t="s">
        <v>1172</v>
      </c>
      <c r="C553" s="7" t="s">
        <v>72</v>
      </c>
      <c r="D553" s="8">
        <v>28</v>
      </c>
      <c r="E553" s="8" t="str" cm="1">
        <f t="array" ref="E553">INDEX(global_freelancer_raw!$C$2:$C$1001, MODE(MATCH(global_freelancer_raw!$C$2:$C$1001, global_freelancer_raw!$C$2:$C$1001, 0)))</f>
        <v>Male</v>
      </c>
      <c r="F553" s="7" t="s">
        <v>126</v>
      </c>
      <c r="G553" s="7" t="s">
        <v>127</v>
      </c>
      <c r="H553" s="7" t="s">
        <v>36</v>
      </c>
      <c r="I553" s="8">
        <v>1</v>
      </c>
      <c r="J553" s="64">
        <v>52.461368653421637</v>
      </c>
      <c r="K553" s="8">
        <v>0</v>
      </c>
      <c r="L553" s="8" t="b">
        <v>0</v>
      </c>
      <c r="M553" s="49">
        <v>0.7</v>
      </c>
      <c r="N553" s="7" t="s">
        <v>44</v>
      </c>
      <c r="O553" s="7" t="s">
        <v>33</v>
      </c>
      <c r="P553" s="8">
        <v>1</v>
      </c>
      <c r="Q553" s="8">
        <v>2</v>
      </c>
      <c r="R553" s="7" t="str">
        <f>IF(global_freelancer_raw!$Q553 &lt; 7, "Short Duration", IF(global_freelancer_raw!$Q553 &lt;= 12, "Medium Duration", "Long Duration"))</f>
        <v>Short Duration</v>
      </c>
      <c r="S553" s="50" t="str">
        <f>IF(global_freelancer_raw!$M553 &lt;= 50%, "POOR", IF(global_freelancer_raw!$M553 &lt;= 70%, "GOOD", "EXCELLENT"))</f>
        <v>GOOD</v>
      </c>
    </row>
    <row r="554" spans="1:19" x14ac:dyDescent="0.3">
      <c r="A554" s="46" t="s">
        <v>1173</v>
      </c>
      <c r="B554" s="4" t="s">
        <v>1174</v>
      </c>
      <c r="C554" s="4" t="s">
        <v>72</v>
      </c>
      <c r="D554" s="5">
        <v>40</v>
      </c>
      <c r="E554" s="5" t="str" cm="1">
        <f t="array" ref="E554">INDEX(global_freelancer_raw!$C$2:$C$1001, MODE(MATCH(global_freelancer_raw!$C$2:$C$1001, global_freelancer_raw!$C$2:$C$1001, 0)))</f>
        <v>Male</v>
      </c>
      <c r="F554" s="4" t="s">
        <v>25</v>
      </c>
      <c r="G554" s="4" t="s">
        <v>26</v>
      </c>
      <c r="H554" s="4" t="s">
        <v>84</v>
      </c>
      <c r="I554" s="5">
        <v>0</v>
      </c>
      <c r="J554" s="63">
        <v>100</v>
      </c>
      <c r="K554" s="5">
        <v>1.2</v>
      </c>
      <c r="L554" s="5" t="s">
        <v>2071</v>
      </c>
      <c r="M554" s="10">
        <v>0.87</v>
      </c>
      <c r="N554" s="4" t="s">
        <v>44</v>
      </c>
      <c r="O554" s="4" t="s">
        <v>22</v>
      </c>
      <c r="P554" s="5">
        <v>1</v>
      </c>
      <c r="Q554" s="5">
        <v>1</v>
      </c>
      <c r="R554" s="4" t="str">
        <f>IF(global_freelancer_raw!$Q554 &lt; 7, "Short Duration", IF(global_freelancer_raw!$Q554 &lt;= 12, "Medium Duration", "Long Duration"))</f>
        <v>Short Duration</v>
      </c>
      <c r="S554" s="47" t="str">
        <f>IF(global_freelancer_raw!$M554 &lt;= 50%, "POOR", IF(global_freelancer_raw!$M554 &lt;= 70%, "GOOD", "EXCELLENT"))</f>
        <v>EXCELLENT</v>
      </c>
    </row>
    <row r="555" spans="1:19" x14ac:dyDescent="0.3">
      <c r="A555" s="48" t="s">
        <v>1175</v>
      </c>
      <c r="B555" s="7" t="s">
        <v>1176</v>
      </c>
      <c r="C555" s="7" t="s">
        <v>91</v>
      </c>
      <c r="D555" s="8">
        <v>57</v>
      </c>
      <c r="E555" s="8" t="str" cm="1">
        <f t="array" ref="E555">INDEX(global_freelancer_raw!$C$2:$C$1001, MODE(MATCH(global_freelancer_raw!$C$2:$C$1001, global_freelancer_raw!$C$2:$C$1001, 0)))</f>
        <v>Male</v>
      </c>
      <c r="F555" s="7" t="s">
        <v>18</v>
      </c>
      <c r="G555" s="7" t="s">
        <v>19</v>
      </c>
      <c r="H555" s="7" t="s">
        <v>20</v>
      </c>
      <c r="I555" s="8">
        <v>7</v>
      </c>
      <c r="J555" s="64">
        <v>30</v>
      </c>
      <c r="K555" s="8">
        <v>1.6</v>
      </c>
      <c r="L555" s="8" t="b">
        <v>0</v>
      </c>
      <c r="M555" s="49">
        <v>0.79</v>
      </c>
      <c r="N555" s="7" t="s">
        <v>21</v>
      </c>
      <c r="O555" s="7" t="s">
        <v>28</v>
      </c>
      <c r="P555" s="8">
        <v>13</v>
      </c>
      <c r="Q555" s="8">
        <v>5</v>
      </c>
      <c r="R555" s="7" t="str">
        <f>IF(global_freelancer_raw!$Q555 &lt; 7, "Short Duration", IF(global_freelancer_raw!$Q555 &lt;= 12, "Medium Duration", "Long Duration"))</f>
        <v>Short Duration</v>
      </c>
      <c r="S555" s="50" t="str">
        <f>IF(global_freelancer_raw!$M555 &lt;= 50%, "POOR", IF(global_freelancer_raw!$M555 &lt;= 70%, "GOOD", "EXCELLENT"))</f>
        <v>EXCELLENT</v>
      </c>
    </row>
    <row r="556" spans="1:19" x14ac:dyDescent="0.3">
      <c r="A556" s="46" t="s">
        <v>1177</v>
      </c>
      <c r="B556" s="4" t="s">
        <v>1178</v>
      </c>
      <c r="C556" s="4" t="s">
        <v>91</v>
      </c>
      <c r="D556" s="5">
        <v>47</v>
      </c>
      <c r="E556" s="5" t="str" cm="1">
        <f t="array" ref="E556">INDEX(global_freelancer_raw!$C$2:$C$1001, MODE(MATCH(global_freelancer_raw!$C$2:$C$1001, global_freelancer_raw!$C$2:$C$1001, 0)))</f>
        <v>Male</v>
      </c>
      <c r="F556" s="4" t="s">
        <v>58</v>
      </c>
      <c r="G556" s="4" t="s">
        <v>59</v>
      </c>
      <c r="H556" s="4" t="s">
        <v>84</v>
      </c>
      <c r="I556" s="5">
        <v>1</v>
      </c>
      <c r="J556" s="63">
        <v>50</v>
      </c>
      <c r="K556" s="5">
        <v>3.9</v>
      </c>
      <c r="L556" s="5" t="b">
        <v>1</v>
      </c>
      <c r="M556" s="10">
        <v>0.88</v>
      </c>
      <c r="N556" s="4" t="s">
        <v>44</v>
      </c>
      <c r="O556" s="4" t="s">
        <v>55</v>
      </c>
      <c r="P556" s="5">
        <v>5</v>
      </c>
      <c r="Q556" s="5">
        <v>3</v>
      </c>
      <c r="R556" s="4" t="str">
        <f>IF(global_freelancer_raw!$Q556 &lt; 7, "Short Duration", IF(global_freelancer_raw!$Q556 &lt;= 12, "Medium Duration", "Long Duration"))</f>
        <v>Short Duration</v>
      </c>
      <c r="S556" s="47" t="str">
        <f>IF(global_freelancer_raw!$M556 &lt;= 50%, "POOR", IF(global_freelancer_raw!$M556 &lt;= 70%, "GOOD", "EXCELLENT"))</f>
        <v>EXCELLENT</v>
      </c>
    </row>
    <row r="557" spans="1:19" x14ac:dyDescent="0.3">
      <c r="A557" s="48" t="s">
        <v>1179</v>
      </c>
      <c r="B557" s="7" t="s">
        <v>1180</v>
      </c>
      <c r="C557" s="7" t="s">
        <v>91</v>
      </c>
      <c r="D557" s="8">
        <v>48</v>
      </c>
      <c r="E557" s="8" t="str" cm="1">
        <f t="array" ref="E557">INDEX(global_freelancer_raw!$C$2:$C$1001, MODE(MATCH(global_freelancer_raw!$C$2:$C$1001, global_freelancer_raw!$C$2:$C$1001, 0)))</f>
        <v>Male</v>
      </c>
      <c r="F557" s="7" t="s">
        <v>104</v>
      </c>
      <c r="G557" s="7" t="s">
        <v>105</v>
      </c>
      <c r="H557" s="7" t="s">
        <v>73</v>
      </c>
      <c r="I557" s="8">
        <v>21</v>
      </c>
      <c r="J557" s="64">
        <v>40</v>
      </c>
      <c r="K557" s="8">
        <v>0</v>
      </c>
      <c r="L557" s="8" t="b">
        <v>1</v>
      </c>
      <c r="M557" s="49">
        <v>0.79</v>
      </c>
      <c r="N557" s="7" t="s">
        <v>44</v>
      </c>
      <c r="O557" s="7" t="s">
        <v>33</v>
      </c>
      <c r="P557" s="8">
        <v>15</v>
      </c>
      <c r="Q557" s="8">
        <v>11</v>
      </c>
      <c r="R557" s="7" t="str">
        <f>IF(global_freelancer_raw!$Q557 &lt; 7, "Short Duration", IF(global_freelancer_raw!$Q557 &lt;= 12, "Medium Duration", "Long Duration"))</f>
        <v>Medium Duration</v>
      </c>
      <c r="S557" s="50" t="str">
        <f>IF(global_freelancer_raw!$M557 &lt;= 50%, "POOR", IF(global_freelancer_raw!$M557 &lt;= 70%, "GOOD", "EXCELLENT"))</f>
        <v>EXCELLENT</v>
      </c>
    </row>
    <row r="558" spans="1:19" x14ac:dyDescent="0.3">
      <c r="A558" s="46" t="s">
        <v>1181</v>
      </c>
      <c r="B558" s="4" t="s">
        <v>1182</v>
      </c>
      <c r="C558" s="4" t="s">
        <v>91</v>
      </c>
      <c r="D558" s="5">
        <v>28</v>
      </c>
      <c r="E558" s="5" t="str" cm="1">
        <f t="array" ref="E558">INDEX(global_freelancer_raw!$C$2:$C$1001, MODE(MATCH(global_freelancer_raw!$C$2:$C$1001, global_freelancer_raw!$C$2:$C$1001, 0)))</f>
        <v>Male</v>
      </c>
      <c r="F558" s="4" t="s">
        <v>54</v>
      </c>
      <c r="G558" s="4" t="s">
        <v>26</v>
      </c>
      <c r="H558" s="4" t="s">
        <v>69</v>
      </c>
      <c r="I558" s="5">
        <v>1</v>
      </c>
      <c r="J558" s="63">
        <v>20</v>
      </c>
      <c r="K558" s="5">
        <v>4.7</v>
      </c>
      <c r="L558" s="5" t="b">
        <v>0</v>
      </c>
      <c r="M558" s="10">
        <v>0.93</v>
      </c>
      <c r="N558" s="4" t="s">
        <v>64</v>
      </c>
      <c r="O558" s="4" t="s">
        <v>22</v>
      </c>
      <c r="P558" s="5">
        <v>5</v>
      </c>
      <c r="Q558" s="5">
        <v>3</v>
      </c>
      <c r="R558" s="4" t="str">
        <f>IF(global_freelancer_raw!$Q558 &lt; 7, "Short Duration", IF(global_freelancer_raw!$Q558 &lt;= 12, "Medium Duration", "Long Duration"))</f>
        <v>Short Duration</v>
      </c>
      <c r="S558" s="47" t="str">
        <f>IF(global_freelancer_raw!$M558 &lt;= 50%, "POOR", IF(global_freelancer_raw!$M558 &lt;= 70%, "GOOD", "EXCELLENT"))</f>
        <v>EXCELLENT</v>
      </c>
    </row>
    <row r="559" spans="1:19" x14ac:dyDescent="0.3">
      <c r="A559" s="48" t="s">
        <v>1183</v>
      </c>
      <c r="B559" s="7" t="s">
        <v>1184</v>
      </c>
      <c r="C559" s="7" t="s">
        <v>91</v>
      </c>
      <c r="D559" s="8">
        <v>41</v>
      </c>
      <c r="E559" s="8" t="str" cm="1">
        <f t="array" ref="E559">INDEX(global_freelancer_raw!$C$2:$C$1001, MODE(MATCH(global_freelancer_raw!$C$2:$C$1001, global_freelancer_raw!$C$2:$C$1001, 0)))</f>
        <v>Male</v>
      </c>
      <c r="F559" s="7" t="s">
        <v>58</v>
      </c>
      <c r="G559" s="7" t="s">
        <v>59</v>
      </c>
      <c r="H559" s="7" t="s">
        <v>32</v>
      </c>
      <c r="I559" s="8">
        <v>15</v>
      </c>
      <c r="J559" s="64">
        <v>52.461368653421637</v>
      </c>
      <c r="K559" s="8">
        <v>3.8</v>
      </c>
      <c r="L559" s="8" t="b">
        <v>1</v>
      </c>
      <c r="M559" s="49">
        <v>0.79</v>
      </c>
      <c r="N559" s="7" t="s">
        <v>60</v>
      </c>
      <c r="O559" s="7" t="s">
        <v>33</v>
      </c>
      <c r="P559" s="8">
        <v>13</v>
      </c>
      <c r="Q559" s="8">
        <v>5</v>
      </c>
      <c r="R559" s="7" t="str">
        <f>IF(global_freelancer_raw!$Q559 &lt; 7, "Short Duration", IF(global_freelancer_raw!$Q559 &lt;= 12, "Medium Duration", "Long Duration"))</f>
        <v>Short Duration</v>
      </c>
      <c r="S559" s="50" t="str">
        <f>IF(global_freelancer_raw!$M559 &lt;= 50%, "POOR", IF(global_freelancer_raw!$M559 &lt;= 70%, "GOOD", "EXCELLENT"))</f>
        <v>EXCELLENT</v>
      </c>
    </row>
    <row r="560" spans="1:19" x14ac:dyDescent="0.3">
      <c r="A560" s="46" t="s">
        <v>1185</v>
      </c>
      <c r="B560" s="4" t="s">
        <v>1186</v>
      </c>
      <c r="C560" s="4" t="s">
        <v>72</v>
      </c>
      <c r="D560" s="5">
        <v>57</v>
      </c>
      <c r="E560" s="5" t="str" cm="1">
        <f t="array" ref="E560">INDEX(global_freelancer_raw!$C$2:$C$1001, MODE(MATCH(global_freelancer_raw!$C$2:$C$1001, global_freelancer_raw!$C$2:$C$1001, 0)))</f>
        <v>Male</v>
      </c>
      <c r="F560" s="4" t="s">
        <v>144</v>
      </c>
      <c r="G560" s="4" t="s">
        <v>145</v>
      </c>
      <c r="H560" s="4" t="s">
        <v>73</v>
      </c>
      <c r="I560" s="5">
        <v>33</v>
      </c>
      <c r="J560" s="63">
        <v>100</v>
      </c>
      <c r="K560" s="5">
        <v>3.5</v>
      </c>
      <c r="L560" s="5" t="b">
        <v>0</v>
      </c>
      <c r="M560" s="10">
        <v>0.74</v>
      </c>
      <c r="N560" s="4" t="s">
        <v>44</v>
      </c>
      <c r="O560" s="4" t="s">
        <v>33</v>
      </c>
      <c r="P560" s="5">
        <v>19</v>
      </c>
      <c r="Q560" s="5">
        <v>17</v>
      </c>
      <c r="R560" s="4" t="str">
        <f>IF(global_freelancer_raw!$Q560 &lt; 7, "Short Duration", IF(global_freelancer_raw!$Q560 &lt;= 12, "Medium Duration", "Long Duration"))</f>
        <v>Long Duration</v>
      </c>
      <c r="S560" s="47" t="str">
        <f>IF(global_freelancer_raw!$M560 &lt;= 50%, "POOR", IF(global_freelancer_raw!$M560 &lt;= 70%, "GOOD", "EXCELLENT"))</f>
        <v>EXCELLENT</v>
      </c>
    </row>
    <row r="561" spans="1:19" x14ac:dyDescent="0.3">
      <c r="A561" s="48" t="s">
        <v>1187</v>
      </c>
      <c r="B561" s="7" t="s">
        <v>1188</v>
      </c>
      <c r="C561" s="7" t="s">
        <v>91</v>
      </c>
      <c r="D561" s="8">
        <v>60</v>
      </c>
      <c r="E561" s="8" t="str" cm="1">
        <f t="array" ref="E561">INDEX(global_freelancer_raw!$C$2:$C$1001, MODE(MATCH(global_freelancer_raw!$C$2:$C$1001, global_freelancer_raw!$C$2:$C$1001, 0)))</f>
        <v>Male</v>
      </c>
      <c r="F561" s="7" t="s">
        <v>67</v>
      </c>
      <c r="G561" s="7" t="s">
        <v>68</v>
      </c>
      <c r="H561" s="7" t="s">
        <v>32</v>
      </c>
      <c r="I561" s="8">
        <v>39</v>
      </c>
      <c r="J561" s="64">
        <v>75</v>
      </c>
      <c r="K561" s="8">
        <v>4</v>
      </c>
      <c r="L561" s="8" t="s">
        <v>2071</v>
      </c>
      <c r="M561" s="49">
        <v>0.7</v>
      </c>
      <c r="N561" s="7" t="s">
        <v>60</v>
      </c>
      <c r="O561" s="7" t="s">
        <v>55</v>
      </c>
      <c r="P561" s="8">
        <v>15</v>
      </c>
      <c r="Q561" s="8">
        <v>15</v>
      </c>
      <c r="R561" s="7" t="str">
        <f>IF(global_freelancer_raw!$Q561 &lt; 7, "Short Duration", IF(global_freelancer_raw!$Q561 &lt;= 12, "Medium Duration", "Long Duration"))</f>
        <v>Long Duration</v>
      </c>
      <c r="S561" s="50" t="str">
        <f>IF(global_freelancer_raw!$M561 &lt;= 50%, "POOR", IF(global_freelancer_raw!$M561 &lt;= 70%, "GOOD", "EXCELLENT"))</f>
        <v>GOOD</v>
      </c>
    </row>
    <row r="562" spans="1:19" x14ac:dyDescent="0.3">
      <c r="A562" s="46" t="s">
        <v>1189</v>
      </c>
      <c r="B562" s="4" t="s">
        <v>1190</v>
      </c>
      <c r="C562" s="4" t="s">
        <v>72</v>
      </c>
      <c r="D562" s="5">
        <v>48</v>
      </c>
      <c r="E562" s="5" t="str" cm="1">
        <f t="array" ref="E562">INDEX(global_freelancer_raw!$C$2:$C$1001, MODE(MATCH(global_freelancer_raw!$C$2:$C$1001, global_freelancer_raw!$C$2:$C$1001, 0)))</f>
        <v>Male</v>
      </c>
      <c r="F562" s="4" t="s">
        <v>130</v>
      </c>
      <c r="G562" s="4" t="s">
        <v>131</v>
      </c>
      <c r="H562" s="4" t="s">
        <v>32</v>
      </c>
      <c r="I562" s="5">
        <v>21</v>
      </c>
      <c r="J562" s="63">
        <v>30</v>
      </c>
      <c r="K562" s="5">
        <v>1.6</v>
      </c>
      <c r="L562" s="5" t="b">
        <v>1</v>
      </c>
      <c r="M562" s="10">
        <v>0.67</v>
      </c>
      <c r="N562" s="4" t="s">
        <v>44</v>
      </c>
      <c r="O562" s="4" t="s">
        <v>28</v>
      </c>
      <c r="P562" s="5">
        <v>15</v>
      </c>
      <c r="Q562" s="5">
        <v>5</v>
      </c>
      <c r="R562" s="4" t="str">
        <f>IF(global_freelancer_raw!$Q562 &lt; 7, "Short Duration", IF(global_freelancer_raw!$Q562 &lt;= 12, "Medium Duration", "Long Duration"))</f>
        <v>Short Duration</v>
      </c>
      <c r="S562" s="47" t="str">
        <f>IF(global_freelancer_raw!$M562 &lt;= 50%, "POOR", IF(global_freelancer_raw!$M562 &lt;= 70%, "GOOD", "EXCELLENT"))</f>
        <v>GOOD</v>
      </c>
    </row>
    <row r="563" spans="1:19" x14ac:dyDescent="0.3">
      <c r="A563" s="48" t="s">
        <v>1191</v>
      </c>
      <c r="B563" s="7" t="s">
        <v>1192</v>
      </c>
      <c r="C563" s="7" t="s">
        <v>72</v>
      </c>
      <c r="D563" s="8">
        <v>24</v>
      </c>
      <c r="E563" s="8" t="str" cm="1">
        <f t="array" ref="E563">INDEX(global_freelancer_raw!$C$2:$C$1001, MODE(MATCH(global_freelancer_raw!$C$2:$C$1001, global_freelancer_raw!$C$2:$C$1001, 0)))</f>
        <v>Male</v>
      </c>
      <c r="F563" s="7" t="s">
        <v>126</v>
      </c>
      <c r="G563" s="7" t="s">
        <v>127</v>
      </c>
      <c r="H563" s="7" t="s">
        <v>73</v>
      </c>
      <c r="I563" s="8">
        <v>5</v>
      </c>
      <c r="J563" s="64">
        <v>40</v>
      </c>
      <c r="K563" s="8">
        <v>3</v>
      </c>
      <c r="L563" s="8" t="b">
        <v>0</v>
      </c>
      <c r="M563" s="49">
        <v>0.86</v>
      </c>
      <c r="N563" s="7" t="s">
        <v>44</v>
      </c>
      <c r="O563" s="7" t="s">
        <v>33</v>
      </c>
      <c r="P563" s="8">
        <v>1</v>
      </c>
      <c r="Q563" s="8">
        <v>1</v>
      </c>
      <c r="R563" s="7" t="str">
        <f>IF(global_freelancer_raw!$Q563 &lt; 7, "Short Duration", IF(global_freelancer_raw!$Q563 &lt;= 12, "Medium Duration", "Long Duration"))</f>
        <v>Short Duration</v>
      </c>
      <c r="S563" s="50" t="str">
        <f>IF(global_freelancer_raw!$M563 &lt;= 50%, "POOR", IF(global_freelancer_raw!$M563 &lt;= 70%, "GOOD", "EXCELLENT"))</f>
        <v>EXCELLENT</v>
      </c>
    </row>
    <row r="564" spans="1:19" x14ac:dyDescent="0.3">
      <c r="A564" s="46" t="s">
        <v>1193</v>
      </c>
      <c r="B564" s="4" t="s">
        <v>1194</v>
      </c>
      <c r="C564" s="4" t="s">
        <v>72</v>
      </c>
      <c r="D564" s="5">
        <v>33</v>
      </c>
      <c r="E564" s="5" t="str" cm="1">
        <f t="array" ref="E564">INDEX(global_freelancer_raw!$C$2:$C$1001, MODE(MATCH(global_freelancer_raw!$C$2:$C$1001, global_freelancer_raw!$C$2:$C$1001, 0)))</f>
        <v>Male</v>
      </c>
      <c r="F564" s="4" t="s">
        <v>168</v>
      </c>
      <c r="G564" s="4" t="s">
        <v>68</v>
      </c>
      <c r="H564" s="4" t="s">
        <v>84</v>
      </c>
      <c r="I564" s="5">
        <v>11</v>
      </c>
      <c r="J564" s="63">
        <v>50</v>
      </c>
      <c r="K564" s="5">
        <v>5</v>
      </c>
      <c r="L564" s="5" t="b">
        <v>1</v>
      </c>
      <c r="M564" s="10">
        <v>0.69</v>
      </c>
      <c r="N564" s="4" t="s">
        <v>21</v>
      </c>
      <c r="O564" s="4" t="s">
        <v>22</v>
      </c>
      <c r="P564" s="5">
        <v>8</v>
      </c>
      <c r="Q564" s="5">
        <v>9</v>
      </c>
      <c r="R564" s="4" t="str">
        <f>IF(global_freelancer_raw!$Q564 &lt; 7, "Short Duration", IF(global_freelancer_raw!$Q564 &lt;= 12, "Medium Duration", "Long Duration"))</f>
        <v>Medium Duration</v>
      </c>
      <c r="S564" s="47" t="str">
        <f>IF(global_freelancer_raw!$M564 &lt;= 50%, "POOR", IF(global_freelancer_raw!$M564 &lt;= 70%, "GOOD", "EXCELLENT"))</f>
        <v>GOOD</v>
      </c>
    </row>
    <row r="565" spans="1:19" x14ac:dyDescent="0.3">
      <c r="A565" s="48" t="s">
        <v>1195</v>
      </c>
      <c r="B565" s="7" t="s">
        <v>1196</v>
      </c>
      <c r="C565" s="7" t="s">
        <v>72</v>
      </c>
      <c r="D565" s="8">
        <v>20</v>
      </c>
      <c r="E565" s="8" t="str" cm="1">
        <f t="array" ref="E565">INDEX(global_freelancer_raw!$C$2:$C$1001, MODE(MATCH(global_freelancer_raw!$C$2:$C$1001, global_freelancer_raw!$C$2:$C$1001, 0)))</f>
        <v>Male</v>
      </c>
      <c r="F565" s="7" t="s">
        <v>58</v>
      </c>
      <c r="G565" s="7" t="s">
        <v>59</v>
      </c>
      <c r="H565" s="7" t="s">
        <v>32</v>
      </c>
      <c r="I565" s="8">
        <v>0</v>
      </c>
      <c r="J565" s="64">
        <v>30</v>
      </c>
      <c r="K565" s="8">
        <v>4.8</v>
      </c>
      <c r="L565" s="8" t="b">
        <v>1</v>
      </c>
      <c r="M565" s="49">
        <v>0.68</v>
      </c>
      <c r="N565" s="7" t="s">
        <v>21</v>
      </c>
      <c r="O565" s="7" t="s">
        <v>22</v>
      </c>
      <c r="P565" s="8">
        <v>5</v>
      </c>
      <c r="Q565" s="8">
        <v>3</v>
      </c>
      <c r="R565" s="7" t="str">
        <f>IF(global_freelancer_raw!$Q565 &lt; 7, "Short Duration", IF(global_freelancer_raw!$Q565 &lt;= 12, "Medium Duration", "Long Duration"))</f>
        <v>Short Duration</v>
      </c>
      <c r="S565" s="50" t="str">
        <f>IF(global_freelancer_raw!$M565 &lt;= 50%, "POOR", IF(global_freelancer_raw!$M565 &lt;= 70%, "GOOD", "EXCELLENT"))</f>
        <v>GOOD</v>
      </c>
    </row>
    <row r="566" spans="1:19" x14ac:dyDescent="0.3">
      <c r="A566" s="46" t="s">
        <v>1197</v>
      </c>
      <c r="B566" s="4" t="s">
        <v>1198</v>
      </c>
      <c r="C566" s="4" t="s">
        <v>91</v>
      </c>
      <c r="D566" s="5">
        <v>59</v>
      </c>
      <c r="E566" s="5" t="str" cm="1">
        <f t="array" ref="E566">INDEX(global_freelancer_raw!$C$2:$C$1001, MODE(MATCH(global_freelancer_raw!$C$2:$C$1001, global_freelancer_raw!$C$2:$C$1001, 0)))</f>
        <v>Male</v>
      </c>
      <c r="F566" s="4" t="s">
        <v>63</v>
      </c>
      <c r="G566" s="4" t="s">
        <v>26</v>
      </c>
      <c r="H566" s="4" t="s">
        <v>84</v>
      </c>
      <c r="I566" s="5">
        <v>15</v>
      </c>
      <c r="J566" s="63">
        <v>50</v>
      </c>
      <c r="K566" s="5">
        <v>2.5125695216907653</v>
      </c>
      <c r="L566" s="5" t="b">
        <v>0</v>
      </c>
      <c r="M566" s="10">
        <v>0.79</v>
      </c>
      <c r="N566" s="4" t="s">
        <v>21</v>
      </c>
      <c r="O566" s="4" t="s">
        <v>28</v>
      </c>
      <c r="P566" s="5">
        <v>7</v>
      </c>
      <c r="Q566" s="5">
        <v>8</v>
      </c>
      <c r="R566" s="4" t="str">
        <f>IF(global_freelancer_raw!$Q566 &lt; 7, "Short Duration", IF(global_freelancer_raw!$Q566 &lt;= 12, "Medium Duration", "Long Duration"))</f>
        <v>Medium Duration</v>
      </c>
      <c r="S566" s="47" t="str">
        <f>IF(global_freelancer_raw!$M566 &lt;= 50%, "POOR", IF(global_freelancer_raw!$M566 &lt;= 70%, "GOOD", "EXCELLENT"))</f>
        <v>EXCELLENT</v>
      </c>
    </row>
    <row r="567" spans="1:19" x14ac:dyDescent="0.3">
      <c r="A567" s="48" t="s">
        <v>1199</v>
      </c>
      <c r="B567" s="7" t="s">
        <v>1200</v>
      </c>
      <c r="C567" s="7" t="s">
        <v>72</v>
      </c>
      <c r="D567" s="8">
        <v>42</v>
      </c>
      <c r="E567" s="8" t="str" cm="1">
        <f t="array" ref="E567">INDEX(global_freelancer_raw!$C$2:$C$1001, MODE(MATCH(global_freelancer_raw!$C$2:$C$1001, global_freelancer_raw!$C$2:$C$1001, 0)))</f>
        <v>Male</v>
      </c>
      <c r="F567" s="7" t="s">
        <v>164</v>
      </c>
      <c r="G567" s="7" t="s">
        <v>165</v>
      </c>
      <c r="H567" s="7" t="s">
        <v>84</v>
      </c>
      <c r="I567" s="8">
        <v>22</v>
      </c>
      <c r="J567" s="64">
        <v>52.461368653421637</v>
      </c>
      <c r="K567" s="8">
        <v>2.9</v>
      </c>
      <c r="L567" s="8" t="b">
        <v>0</v>
      </c>
      <c r="M567" s="49">
        <v>0.61</v>
      </c>
      <c r="N567" s="7" t="s">
        <v>60</v>
      </c>
      <c r="O567" s="7" t="s">
        <v>22</v>
      </c>
      <c r="P567" s="8">
        <v>14</v>
      </c>
      <c r="Q567" s="8">
        <v>9</v>
      </c>
      <c r="R567" s="7" t="str">
        <f>IF(global_freelancer_raw!$Q567 &lt; 7, "Short Duration", IF(global_freelancer_raw!$Q567 &lt;= 12, "Medium Duration", "Long Duration"))</f>
        <v>Medium Duration</v>
      </c>
      <c r="S567" s="50" t="str">
        <f>IF(global_freelancer_raw!$M567 &lt;= 50%, "POOR", IF(global_freelancer_raw!$M567 &lt;= 70%, "GOOD", "EXCELLENT"))</f>
        <v>GOOD</v>
      </c>
    </row>
    <row r="568" spans="1:19" x14ac:dyDescent="0.3">
      <c r="A568" s="46" t="s">
        <v>1201</v>
      </c>
      <c r="B568" s="4" t="s">
        <v>1202</v>
      </c>
      <c r="C568" s="4" t="s">
        <v>72</v>
      </c>
      <c r="D568" s="5">
        <v>22</v>
      </c>
      <c r="E568" s="5" t="str" cm="1">
        <f t="array" ref="E568">INDEX(global_freelancer_raw!$C$2:$C$1001, MODE(MATCH(global_freelancer_raw!$C$2:$C$1001, global_freelancer_raw!$C$2:$C$1001, 0)))</f>
        <v>Male</v>
      </c>
      <c r="F568" s="4" t="s">
        <v>58</v>
      </c>
      <c r="G568" s="4" t="s">
        <v>59</v>
      </c>
      <c r="H568" s="4" t="s">
        <v>69</v>
      </c>
      <c r="I568" s="5">
        <v>3</v>
      </c>
      <c r="J568" s="63">
        <v>52.461368653421637</v>
      </c>
      <c r="K568" s="5">
        <v>3</v>
      </c>
      <c r="L568" s="5" t="b">
        <v>1</v>
      </c>
      <c r="M568" s="10">
        <v>0.96</v>
      </c>
      <c r="N568" s="4" t="s">
        <v>64</v>
      </c>
      <c r="O568" s="4" t="s">
        <v>28</v>
      </c>
      <c r="P568" s="5">
        <v>1</v>
      </c>
      <c r="Q568" s="5">
        <v>2</v>
      </c>
      <c r="R568" s="4" t="str">
        <f>IF(global_freelancer_raw!$Q568 &lt; 7, "Short Duration", IF(global_freelancer_raw!$Q568 &lt;= 12, "Medium Duration", "Long Duration"))</f>
        <v>Short Duration</v>
      </c>
      <c r="S568" s="47" t="str">
        <f>IF(global_freelancer_raw!$M568 &lt;= 50%, "POOR", IF(global_freelancer_raw!$M568 &lt;= 70%, "GOOD", "EXCELLENT"))</f>
        <v>EXCELLENT</v>
      </c>
    </row>
    <row r="569" spans="1:19" x14ac:dyDescent="0.3">
      <c r="A569" s="48" t="s">
        <v>1203</v>
      </c>
      <c r="B569" s="7" t="s">
        <v>1204</v>
      </c>
      <c r="C569" s="7" t="s">
        <v>91</v>
      </c>
      <c r="D569" s="8">
        <v>41</v>
      </c>
      <c r="E569" s="8" t="str" cm="1">
        <f t="array" ref="E569">INDEX(global_freelancer_raw!$C$2:$C$1001, MODE(MATCH(global_freelancer_raw!$C$2:$C$1001, global_freelancer_raw!$C$2:$C$1001, 0)))</f>
        <v>Male</v>
      </c>
      <c r="F569" s="7" t="s">
        <v>119</v>
      </c>
      <c r="G569" s="7" t="s">
        <v>26</v>
      </c>
      <c r="H569" s="7" t="s">
        <v>73</v>
      </c>
      <c r="I569" s="8">
        <v>11</v>
      </c>
      <c r="J569" s="64">
        <v>50</v>
      </c>
      <c r="K569" s="8">
        <v>3.5</v>
      </c>
      <c r="L569" s="8" t="b">
        <v>1</v>
      </c>
      <c r="M569" s="49">
        <v>0.68</v>
      </c>
      <c r="N569" s="7" t="s">
        <v>44</v>
      </c>
      <c r="O569" s="7" t="s">
        <v>22</v>
      </c>
      <c r="P569" s="8">
        <v>12</v>
      </c>
      <c r="Q569" s="8">
        <v>1</v>
      </c>
      <c r="R569" s="7" t="str">
        <f>IF(global_freelancer_raw!$Q569 &lt; 7, "Short Duration", IF(global_freelancer_raw!$Q569 &lt;= 12, "Medium Duration", "Long Duration"))</f>
        <v>Short Duration</v>
      </c>
      <c r="S569" s="50" t="str">
        <f>IF(global_freelancer_raw!$M569 &lt;= 50%, "POOR", IF(global_freelancer_raw!$M569 &lt;= 70%, "GOOD", "EXCELLENT"))</f>
        <v>GOOD</v>
      </c>
    </row>
    <row r="570" spans="1:19" x14ac:dyDescent="0.3">
      <c r="A570" s="46" t="s">
        <v>1205</v>
      </c>
      <c r="B570" s="4" t="s">
        <v>1206</v>
      </c>
      <c r="C570" s="4" t="s">
        <v>72</v>
      </c>
      <c r="D570" s="5">
        <v>25</v>
      </c>
      <c r="E570" s="5" t="str" cm="1">
        <f t="array" ref="E570">INDEX(global_freelancer_raw!$C$2:$C$1001, MODE(MATCH(global_freelancer_raw!$C$2:$C$1001, global_freelancer_raw!$C$2:$C$1001, 0)))</f>
        <v>Male</v>
      </c>
      <c r="F570" s="4" t="s">
        <v>67</v>
      </c>
      <c r="G570" s="4" t="s">
        <v>68</v>
      </c>
      <c r="H570" s="4" t="s">
        <v>36</v>
      </c>
      <c r="I570" s="5">
        <v>5</v>
      </c>
      <c r="J570" s="63">
        <v>40</v>
      </c>
      <c r="K570" s="5">
        <v>2.5125695216907653</v>
      </c>
      <c r="L570" s="5" t="b">
        <v>1</v>
      </c>
      <c r="M570" s="10">
        <v>0.75</v>
      </c>
      <c r="N570" s="4" t="s">
        <v>44</v>
      </c>
      <c r="O570" s="4" t="s">
        <v>55</v>
      </c>
      <c r="P570" s="5">
        <v>4</v>
      </c>
      <c r="Q570" s="5">
        <v>1</v>
      </c>
      <c r="R570" s="4" t="str">
        <f>IF(global_freelancer_raw!$Q570 &lt; 7, "Short Duration", IF(global_freelancer_raw!$Q570 &lt;= 12, "Medium Duration", "Long Duration"))</f>
        <v>Short Duration</v>
      </c>
      <c r="S570" s="47" t="str">
        <f>IF(global_freelancer_raw!$M570 &lt;= 50%, "POOR", IF(global_freelancer_raw!$M570 &lt;= 70%, "GOOD", "EXCELLENT"))</f>
        <v>EXCELLENT</v>
      </c>
    </row>
    <row r="571" spans="1:19" x14ac:dyDescent="0.3">
      <c r="A571" s="48" t="s">
        <v>1207</v>
      </c>
      <c r="B571" s="7" t="s">
        <v>1208</v>
      </c>
      <c r="C571" s="7" t="s">
        <v>72</v>
      </c>
      <c r="D571" s="8">
        <v>38</v>
      </c>
      <c r="E571" s="8" t="str" cm="1">
        <f t="array" ref="E571">INDEX(global_freelancer_raw!$C$2:$C$1001, MODE(MATCH(global_freelancer_raw!$C$2:$C$1001, global_freelancer_raw!$C$2:$C$1001, 0)))</f>
        <v>Male</v>
      </c>
      <c r="F571" s="7" t="s">
        <v>119</v>
      </c>
      <c r="G571" s="7" t="s">
        <v>26</v>
      </c>
      <c r="H571" s="7" t="s">
        <v>69</v>
      </c>
      <c r="I571" s="8">
        <v>3</v>
      </c>
      <c r="J571" s="64">
        <v>40</v>
      </c>
      <c r="K571" s="8">
        <v>4.7</v>
      </c>
      <c r="L571" s="8" t="b">
        <v>0</v>
      </c>
      <c r="M571" s="49">
        <v>0.69</v>
      </c>
      <c r="N571" s="7" t="s">
        <v>44</v>
      </c>
      <c r="O571" s="7" t="s">
        <v>33</v>
      </c>
      <c r="P571" s="8">
        <v>4</v>
      </c>
      <c r="Q571" s="8">
        <v>2</v>
      </c>
      <c r="R571" s="7" t="str">
        <f>IF(global_freelancer_raw!$Q571 &lt; 7, "Short Duration", IF(global_freelancer_raw!$Q571 &lt;= 12, "Medium Duration", "Long Duration"))</f>
        <v>Short Duration</v>
      </c>
      <c r="S571" s="50" t="str">
        <f>IF(global_freelancer_raw!$M571 &lt;= 50%, "POOR", IF(global_freelancer_raw!$M571 &lt;= 70%, "GOOD", "EXCELLENT"))</f>
        <v>GOOD</v>
      </c>
    </row>
    <row r="572" spans="1:19" x14ac:dyDescent="0.3">
      <c r="A572" s="46" t="s">
        <v>1209</v>
      </c>
      <c r="B572" s="4" t="s">
        <v>1210</v>
      </c>
      <c r="C572" s="4" t="s">
        <v>72</v>
      </c>
      <c r="D572" s="5">
        <v>43</v>
      </c>
      <c r="E572" s="5" t="str" cm="1">
        <f t="array" ref="E572">INDEX(global_freelancer_raw!$C$2:$C$1001, MODE(MATCH(global_freelancer_raw!$C$2:$C$1001, global_freelancer_raw!$C$2:$C$1001, 0)))</f>
        <v>Male</v>
      </c>
      <c r="F572" s="4" t="s">
        <v>54</v>
      </c>
      <c r="G572" s="4" t="s">
        <v>26</v>
      </c>
      <c r="H572" s="4" t="s">
        <v>84</v>
      </c>
      <c r="I572" s="5">
        <v>1</v>
      </c>
      <c r="J572" s="63">
        <v>52.461368653421637</v>
      </c>
      <c r="K572" s="5">
        <v>2.9</v>
      </c>
      <c r="L572" s="5" t="b">
        <v>0</v>
      </c>
      <c r="M572" s="10">
        <v>0.78</v>
      </c>
      <c r="N572" s="4" t="s">
        <v>60</v>
      </c>
      <c r="O572" s="4" t="s">
        <v>55</v>
      </c>
      <c r="P572" s="5">
        <v>5</v>
      </c>
      <c r="Q572" s="5">
        <v>2</v>
      </c>
      <c r="R572" s="4" t="str">
        <f>IF(global_freelancer_raw!$Q572 &lt; 7, "Short Duration", IF(global_freelancer_raw!$Q572 &lt;= 12, "Medium Duration", "Long Duration"))</f>
        <v>Short Duration</v>
      </c>
      <c r="S572" s="47" t="str">
        <f>IF(global_freelancer_raw!$M572 &lt;= 50%, "POOR", IF(global_freelancer_raw!$M572 &lt;= 70%, "GOOD", "EXCELLENT"))</f>
        <v>EXCELLENT</v>
      </c>
    </row>
    <row r="573" spans="1:19" x14ac:dyDescent="0.3">
      <c r="A573" s="48" t="s">
        <v>1211</v>
      </c>
      <c r="B573" s="7" t="s">
        <v>1212</v>
      </c>
      <c r="C573" s="7" t="s">
        <v>72</v>
      </c>
      <c r="D573" s="8">
        <v>54</v>
      </c>
      <c r="E573" s="8" t="str" cm="1">
        <f t="array" ref="E573">INDEX(global_freelancer_raw!$C$2:$C$1001, MODE(MATCH(global_freelancer_raw!$C$2:$C$1001, global_freelancer_raw!$C$2:$C$1001, 0)))</f>
        <v>Male</v>
      </c>
      <c r="F573" s="7" t="s">
        <v>168</v>
      </c>
      <c r="G573" s="7" t="s">
        <v>68</v>
      </c>
      <c r="H573" s="7" t="s">
        <v>43</v>
      </c>
      <c r="I573" s="8">
        <v>1</v>
      </c>
      <c r="J573" s="64">
        <v>75</v>
      </c>
      <c r="K573" s="8">
        <v>4.4000000000000004</v>
      </c>
      <c r="L573" s="8" t="b">
        <v>1</v>
      </c>
      <c r="M573" s="49">
        <v>0.79</v>
      </c>
      <c r="N573" s="7" t="s">
        <v>21</v>
      </c>
      <c r="O573" s="7" t="s">
        <v>33</v>
      </c>
      <c r="P573" s="8">
        <v>4</v>
      </c>
      <c r="Q573" s="8">
        <v>5</v>
      </c>
      <c r="R573" s="7" t="str">
        <f>IF(global_freelancer_raw!$Q573 &lt; 7, "Short Duration", IF(global_freelancer_raw!$Q573 &lt;= 12, "Medium Duration", "Long Duration"))</f>
        <v>Short Duration</v>
      </c>
      <c r="S573" s="50" t="str">
        <f>IF(global_freelancer_raw!$M573 &lt;= 50%, "POOR", IF(global_freelancer_raw!$M573 &lt;= 70%, "GOOD", "EXCELLENT"))</f>
        <v>EXCELLENT</v>
      </c>
    </row>
    <row r="574" spans="1:19" x14ac:dyDescent="0.3">
      <c r="A574" s="46" t="s">
        <v>1213</v>
      </c>
      <c r="B574" s="4" t="s">
        <v>1214</v>
      </c>
      <c r="C574" s="4" t="s">
        <v>72</v>
      </c>
      <c r="D574" s="5">
        <v>31</v>
      </c>
      <c r="E574" s="5" t="str" cm="1">
        <f t="array" ref="E574">INDEX(global_freelancer_raw!$C$2:$C$1001, MODE(MATCH(global_freelancer_raw!$C$2:$C$1001, global_freelancer_raw!$C$2:$C$1001, 0)))</f>
        <v>Male</v>
      </c>
      <c r="F574" s="4" t="s">
        <v>47</v>
      </c>
      <c r="G574" s="4" t="s">
        <v>48</v>
      </c>
      <c r="H574" s="4" t="s">
        <v>27</v>
      </c>
      <c r="I574" s="5">
        <v>2</v>
      </c>
      <c r="J574" s="63">
        <v>40</v>
      </c>
      <c r="K574" s="5">
        <v>2.2999999999999998</v>
      </c>
      <c r="L574" s="5" t="b">
        <v>0</v>
      </c>
      <c r="M574" s="10">
        <v>0.98</v>
      </c>
      <c r="N574" s="4" t="s">
        <v>64</v>
      </c>
      <c r="O574" s="4" t="s">
        <v>33</v>
      </c>
      <c r="P574" s="5">
        <v>5</v>
      </c>
      <c r="Q574" s="5">
        <v>1</v>
      </c>
      <c r="R574" s="4" t="str">
        <f>IF(global_freelancer_raw!$Q574 &lt; 7, "Short Duration", IF(global_freelancer_raw!$Q574 &lt;= 12, "Medium Duration", "Long Duration"))</f>
        <v>Short Duration</v>
      </c>
      <c r="S574" s="47" t="str">
        <f>IF(global_freelancer_raw!$M574 &lt;= 50%, "POOR", IF(global_freelancer_raw!$M574 &lt;= 70%, "GOOD", "EXCELLENT"))</f>
        <v>EXCELLENT</v>
      </c>
    </row>
    <row r="575" spans="1:19" x14ac:dyDescent="0.3">
      <c r="A575" s="48" t="s">
        <v>1215</v>
      </c>
      <c r="B575" s="7" t="s">
        <v>1216</v>
      </c>
      <c r="C575" s="7" t="s">
        <v>72</v>
      </c>
      <c r="D575" s="8">
        <v>56</v>
      </c>
      <c r="E575" s="8" t="str" cm="1">
        <f t="array" ref="E575">INDEX(global_freelancer_raw!$C$2:$C$1001, MODE(MATCH(global_freelancer_raw!$C$2:$C$1001, global_freelancer_raw!$C$2:$C$1001, 0)))</f>
        <v>Male</v>
      </c>
      <c r="F575" s="7" t="s">
        <v>168</v>
      </c>
      <c r="G575" s="7" t="s">
        <v>68</v>
      </c>
      <c r="H575" s="7" t="s">
        <v>43</v>
      </c>
      <c r="I575" s="8">
        <v>3</v>
      </c>
      <c r="J575" s="64">
        <v>30</v>
      </c>
      <c r="K575" s="8">
        <v>3.7</v>
      </c>
      <c r="L575" s="8" t="s">
        <v>2071</v>
      </c>
      <c r="M575" s="49">
        <v>0.83</v>
      </c>
      <c r="N575" s="7" t="s">
        <v>60</v>
      </c>
      <c r="O575" s="7" t="s">
        <v>33</v>
      </c>
      <c r="P575" s="8">
        <v>4</v>
      </c>
      <c r="Q575" s="8">
        <v>2</v>
      </c>
      <c r="R575" s="7" t="str">
        <f>IF(global_freelancer_raw!$Q575 &lt; 7, "Short Duration", IF(global_freelancer_raw!$Q575 &lt;= 12, "Medium Duration", "Long Duration"))</f>
        <v>Short Duration</v>
      </c>
      <c r="S575" s="50" t="str">
        <f>IF(global_freelancer_raw!$M575 &lt;= 50%, "POOR", IF(global_freelancer_raw!$M575 &lt;= 70%, "GOOD", "EXCELLENT"))</f>
        <v>EXCELLENT</v>
      </c>
    </row>
    <row r="576" spans="1:19" x14ac:dyDescent="0.3">
      <c r="A576" s="46" t="s">
        <v>1217</v>
      </c>
      <c r="B576" s="4" t="s">
        <v>1218</v>
      </c>
      <c r="C576" s="4" t="s">
        <v>91</v>
      </c>
      <c r="D576" s="5">
        <v>46</v>
      </c>
      <c r="E576" s="5" t="str" cm="1">
        <f t="array" ref="E576">INDEX(global_freelancer_raw!$C$2:$C$1001, MODE(MATCH(global_freelancer_raw!$C$2:$C$1001, global_freelancer_raw!$C$2:$C$1001, 0)))</f>
        <v>Male</v>
      </c>
      <c r="F576" s="4" t="s">
        <v>168</v>
      </c>
      <c r="G576" s="4" t="s">
        <v>68</v>
      </c>
      <c r="H576" s="4" t="s">
        <v>32</v>
      </c>
      <c r="I576" s="5">
        <v>11</v>
      </c>
      <c r="J576" s="63">
        <v>52.461368653421637</v>
      </c>
      <c r="K576" s="5">
        <v>1.8</v>
      </c>
      <c r="L576" s="5" t="b">
        <v>1</v>
      </c>
      <c r="M576" s="10">
        <v>0.91</v>
      </c>
      <c r="N576" s="4" t="s">
        <v>21</v>
      </c>
      <c r="O576" s="4" t="s">
        <v>55</v>
      </c>
      <c r="P576" s="5">
        <v>8</v>
      </c>
      <c r="Q576" s="5">
        <v>9</v>
      </c>
      <c r="R576" s="4" t="str">
        <f>IF(global_freelancer_raw!$Q576 &lt; 7, "Short Duration", IF(global_freelancer_raw!$Q576 &lt;= 12, "Medium Duration", "Long Duration"))</f>
        <v>Medium Duration</v>
      </c>
      <c r="S576" s="47" t="str">
        <f>IF(global_freelancer_raw!$M576 &lt;= 50%, "POOR", IF(global_freelancer_raw!$M576 &lt;= 70%, "GOOD", "EXCELLENT"))</f>
        <v>EXCELLENT</v>
      </c>
    </row>
    <row r="577" spans="1:19" x14ac:dyDescent="0.3">
      <c r="A577" s="48" t="s">
        <v>1219</v>
      </c>
      <c r="B577" s="7" t="s">
        <v>1220</v>
      </c>
      <c r="C577" s="7" t="s">
        <v>91</v>
      </c>
      <c r="D577" s="8">
        <v>60</v>
      </c>
      <c r="E577" s="8" t="str" cm="1">
        <f t="array" ref="E577">INDEX(global_freelancer_raw!$C$2:$C$1001, MODE(MATCH(global_freelancer_raw!$C$2:$C$1001, global_freelancer_raw!$C$2:$C$1001, 0)))</f>
        <v>Male</v>
      </c>
      <c r="F577" s="7" t="s">
        <v>130</v>
      </c>
      <c r="G577" s="7" t="s">
        <v>131</v>
      </c>
      <c r="H577" s="7" t="s">
        <v>43</v>
      </c>
      <c r="I577" s="8" t="s">
        <v>2072</v>
      </c>
      <c r="J577" s="64">
        <v>100</v>
      </c>
      <c r="K577" s="8">
        <v>0</v>
      </c>
      <c r="L577" s="8" t="b">
        <v>1</v>
      </c>
      <c r="M577" s="49">
        <v>0.96</v>
      </c>
      <c r="N577" s="7" t="s">
        <v>60</v>
      </c>
      <c r="O577" s="7" t="s">
        <v>33</v>
      </c>
      <c r="P577" s="8">
        <v>5</v>
      </c>
      <c r="Q577" s="8">
        <v>1</v>
      </c>
      <c r="R577" s="7" t="str">
        <f>IF(global_freelancer_raw!$Q577 &lt; 7, "Short Duration", IF(global_freelancer_raw!$Q577 &lt;= 12, "Medium Duration", "Long Duration"))</f>
        <v>Short Duration</v>
      </c>
      <c r="S577" s="50" t="str">
        <f>IF(global_freelancer_raw!$M577 &lt;= 50%, "POOR", IF(global_freelancer_raw!$M577 &lt;= 70%, "GOOD", "EXCELLENT"))</f>
        <v>EXCELLENT</v>
      </c>
    </row>
    <row r="578" spans="1:19" x14ac:dyDescent="0.3">
      <c r="A578" s="46" t="s">
        <v>1221</v>
      </c>
      <c r="B578" s="4" t="s">
        <v>1222</v>
      </c>
      <c r="C578" s="4" t="s">
        <v>72</v>
      </c>
      <c r="D578" s="5">
        <v>28</v>
      </c>
      <c r="E578" s="5" t="str" cm="1">
        <f t="array" ref="E578">INDEX(global_freelancer_raw!$C$2:$C$1001, MODE(MATCH(global_freelancer_raw!$C$2:$C$1001, global_freelancer_raw!$C$2:$C$1001, 0)))</f>
        <v>Male</v>
      </c>
      <c r="F578" s="4" t="s">
        <v>104</v>
      </c>
      <c r="G578" s="4" t="s">
        <v>105</v>
      </c>
      <c r="H578" s="4" t="s">
        <v>32</v>
      </c>
      <c r="I578" s="5">
        <v>2</v>
      </c>
      <c r="J578" s="63">
        <v>50</v>
      </c>
      <c r="K578" s="5">
        <v>2.5125695216907653</v>
      </c>
      <c r="L578" s="5" t="b">
        <v>1</v>
      </c>
      <c r="M578" s="10">
        <v>0.85</v>
      </c>
      <c r="N578" s="4" t="s">
        <v>64</v>
      </c>
      <c r="O578" s="4" t="s">
        <v>55</v>
      </c>
      <c r="P578" s="5">
        <v>3</v>
      </c>
      <c r="Q578" s="5">
        <v>2</v>
      </c>
      <c r="R578" s="4" t="str">
        <f>IF(global_freelancer_raw!$Q578 &lt; 7, "Short Duration", IF(global_freelancer_raw!$Q578 &lt;= 12, "Medium Duration", "Long Duration"))</f>
        <v>Short Duration</v>
      </c>
      <c r="S578" s="47" t="str">
        <f>IF(global_freelancer_raw!$M578 &lt;= 50%, "POOR", IF(global_freelancer_raw!$M578 &lt;= 70%, "GOOD", "EXCELLENT"))</f>
        <v>EXCELLENT</v>
      </c>
    </row>
    <row r="579" spans="1:19" x14ac:dyDescent="0.3">
      <c r="A579" s="48" t="s">
        <v>1223</v>
      </c>
      <c r="B579" s="7" t="s">
        <v>1224</v>
      </c>
      <c r="C579" s="7" t="s">
        <v>72</v>
      </c>
      <c r="D579" s="8">
        <v>43</v>
      </c>
      <c r="E579" s="8" t="str" cm="1">
        <f t="array" ref="E579">INDEX(global_freelancer_raw!$C$2:$C$1001, MODE(MATCH(global_freelancer_raw!$C$2:$C$1001, global_freelancer_raw!$C$2:$C$1001, 0)))</f>
        <v>Male</v>
      </c>
      <c r="F579" s="7" t="s">
        <v>47</v>
      </c>
      <c r="G579" s="7" t="s">
        <v>48</v>
      </c>
      <c r="H579" s="7" t="s">
        <v>36</v>
      </c>
      <c r="I579" s="8">
        <v>20</v>
      </c>
      <c r="J579" s="64">
        <v>30</v>
      </c>
      <c r="K579" s="8">
        <v>2.7</v>
      </c>
      <c r="L579" s="8" t="b">
        <v>0</v>
      </c>
      <c r="M579" s="49">
        <v>0.72</v>
      </c>
      <c r="N579" s="7" t="s">
        <v>21</v>
      </c>
      <c r="O579" s="7" t="s">
        <v>28</v>
      </c>
      <c r="P579" s="8">
        <v>14</v>
      </c>
      <c r="Q579" s="8">
        <v>2</v>
      </c>
      <c r="R579" s="7" t="str">
        <f>IF(global_freelancer_raw!$Q579 &lt; 7, "Short Duration", IF(global_freelancer_raw!$Q579 &lt;= 12, "Medium Duration", "Long Duration"))</f>
        <v>Short Duration</v>
      </c>
      <c r="S579" s="50" t="str">
        <f>IF(global_freelancer_raw!$M579 &lt;= 50%, "POOR", IF(global_freelancer_raw!$M579 &lt;= 70%, "GOOD", "EXCELLENT"))</f>
        <v>EXCELLENT</v>
      </c>
    </row>
    <row r="580" spans="1:19" x14ac:dyDescent="0.3">
      <c r="A580" s="46" t="s">
        <v>1225</v>
      </c>
      <c r="B580" s="4" t="s">
        <v>1226</v>
      </c>
      <c r="C580" s="4" t="s">
        <v>91</v>
      </c>
      <c r="D580" s="5">
        <v>41</v>
      </c>
      <c r="E580" s="5" t="str" cm="1">
        <f t="array" ref="E580">INDEX(global_freelancer_raw!$C$2:$C$1001, MODE(MATCH(global_freelancer_raw!$C$2:$C$1001, global_freelancer_raw!$C$2:$C$1001, 0)))</f>
        <v>Male</v>
      </c>
      <c r="F580" s="4" t="s">
        <v>126</v>
      </c>
      <c r="G580" s="4" t="s">
        <v>127</v>
      </c>
      <c r="H580" s="4" t="s">
        <v>36</v>
      </c>
      <c r="I580" s="5">
        <v>11</v>
      </c>
      <c r="J580" s="63">
        <v>20</v>
      </c>
      <c r="K580" s="5">
        <v>4.7</v>
      </c>
      <c r="L580" s="5" t="s">
        <v>2071</v>
      </c>
      <c r="M580" s="10">
        <v>0.69</v>
      </c>
      <c r="N580" s="4" t="s">
        <v>60</v>
      </c>
      <c r="O580" s="4" t="s">
        <v>22</v>
      </c>
      <c r="P580" s="5">
        <v>10</v>
      </c>
      <c r="Q580" s="5">
        <v>4</v>
      </c>
      <c r="R580" s="4" t="str">
        <f>IF(global_freelancer_raw!$Q580 &lt; 7, "Short Duration", IF(global_freelancer_raw!$Q580 &lt;= 12, "Medium Duration", "Long Duration"))</f>
        <v>Short Duration</v>
      </c>
      <c r="S580" s="47" t="str">
        <f>IF(global_freelancer_raw!$M580 &lt;= 50%, "POOR", IF(global_freelancer_raw!$M580 &lt;= 70%, "GOOD", "EXCELLENT"))</f>
        <v>GOOD</v>
      </c>
    </row>
    <row r="581" spans="1:19" x14ac:dyDescent="0.3">
      <c r="A581" s="48" t="s">
        <v>1227</v>
      </c>
      <c r="B581" s="7" t="s">
        <v>1228</v>
      </c>
      <c r="C581" s="7" t="s">
        <v>91</v>
      </c>
      <c r="D581" s="8">
        <v>41</v>
      </c>
      <c r="E581" s="8" t="str" cm="1">
        <f t="array" ref="E581">INDEX(global_freelancer_raw!$C$2:$C$1001, MODE(MATCH(global_freelancer_raw!$C$2:$C$1001, global_freelancer_raw!$C$2:$C$1001, 0)))</f>
        <v>Male</v>
      </c>
      <c r="F581" s="7" t="s">
        <v>63</v>
      </c>
      <c r="G581" s="7" t="s">
        <v>26</v>
      </c>
      <c r="H581" s="7" t="s">
        <v>84</v>
      </c>
      <c r="I581" s="8">
        <v>0</v>
      </c>
      <c r="J581" s="64">
        <v>20</v>
      </c>
      <c r="K581" s="8">
        <v>3.1</v>
      </c>
      <c r="L581" s="8" t="b">
        <v>0</v>
      </c>
      <c r="M581" s="49">
        <v>0.9</v>
      </c>
      <c r="N581" s="7" t="s">
        <v>64</v>
      </c>
      <c r="O581" s="7" t="s">
        <v>22</v>
      </c>
      <c r="P581" s="8">
        <v>4</v>
      </c>
      <c r="Q581" s="8">
        <v>1</v>
      </c>
      <c r="R581" s="7" t="str">
        <f>IF(global_freelancer_raw!$Q581 &lt; 7, "Short Duration", IF(global_freelancer_raw!$Q581 &lt;= 12, "Medium Duration", "Long Duration"))</f>
        <v>Short Duration</v>
      </c>
      <c r="S581" s="50" t="str">
        <f>IF(global_freelancer_raw!$M581 &lt;= 50%, "POOR", IF(global_freelancer_raw!$M581 &lt;= 70%, "GOOD", "EXCELLENT"))</f>
        <v>EXCELLENT</v>
      </c>
    </row>
    <row r="582" spans="1:19" x14ac:dyDescent="0.3">
      <c r="A582" s="46" t="s">
        <v>1229</v>
      </c>
      <c r="B582" s="4" t="s">
        <v>1230</v>
      </c>
      <c r="C582" s="4" t="s">
        <v>72</v>
      </c>
      <c r="D582" s="5">
        <v>40</v>
      </c>
      <c r="E582" s="5" t="str" cm="1">
        <f t="array" ref="E582">INDEX(global_freelancer_raw!$C$2:$C$1001, MODE(MATCH(global_freelancer_raw!$C$2:$C$1001, global_freelancer_raw!$C$2:$C$1001, 0)))</f>
        <v>Male</v>
      </c>
      <c r="F582" s="4" t="s">
        <v>63</v>
      </c>
      <c r="G582" s="4" t="s">
        <v>26</v>
      </c>
      <c r="H582" s="4" t="s">
        <v>27</v>
      </c>
      <c r="I582" s="5">
        <v>20</v>
      </c>
      <c r="J582" s="63">
        <v>20</v>
      </c>
      <c r="K582" s="5">
        <v>2.2999999999999998</v>
      </c>
      <c r="L582" s="5" t="b">
        <v>0</v>
      </c>
      <c r="M582" s="10">
        <v>0.92</v>
      </c>
      <c r="N582" s="4" t="s">
        <v>44</v>
      </c>
      <c r="O582" s="4" t="s">
        <v>33</v>
      </c>
      <c r="P582" s="5">
        <v>14</v>
      </c>
      <c r="Q582" s="5">
        <v>10</v>
      </c>
      <c r="R582" s="4" t="str">
        <f>IF(global_freelancer_raw!$Q582 &lt; 7, "Short Duration", IF(global_freelancer_raw!$Q582 &lt;= 12, "Medium Duration", "Long Duration"))</f>
        <v>Medium Duration</v>
      </c>
      <c r="S582" s="47" t="str">
        <f>IF(global_freelancer_raw!$M582 &lt;= 50%, "POOR", IF(global_freelancer_raw!$M582 &lt;= 70%, "GOOD", "EXCELLENT"))</f>
        <v>EXCELLENT</v>
      </c>
    </row>
    <row r="583" spans="1:19" x14ac:dyDescent="0.3">
      <c r="A583" s="48" t="s">
        <v>1231</v>
      </c>
      <c r="B583" s="7" t="s">
        <v>1232</v>
      </c>
      <c r="C583" s="7" t="s">
        <v>91</v>
      </c>
      <c r="D583" s="8">
        <v>45</v>
      </c>
      <c r="E583" s="8" t="str" cm="1">
        <f t="array" ref="E583">INDEX(global_freelancer_raw!$C$2:$C$1001, MODE(MATCH(global_freelancer_raw!$C$2:$C$1001, global_freelancer_raw!$C$2:$C$1001, 0)))</f>
        <v>Male</v>
      </c>
      <c r="F583" s="7" t="s">
        <v>31</v>
      </c>
      <c r="G583" s="7" t="s">
        <v>31</v>
      </c>
      <c r="H583" s="7" t="s">
        <v>84</v>
      </c>
      <c r="I583" s="8">
        <v>3</v>
      </c>
      <c r="J583" s="64">
        <v>20</v>
      </c>
      <c r="K583" s="8">
        <v>1.3</v>
      </c>
      <c r="L583" s="8" t="b">
        <v>1</v>
      </c>
      <c r="M583" s="49">
        <v>0.91</v>
      </c>
      <c r="N583" s="7" t="s">
        <v>64</v>
      </c>
      <c r="O583" s="7" t="s">
        <v>55</v>
      </c>
      <c r="P583" s="8">
        <v>5</v>
      </c>
      <c r="Q583" s="8">
        <v>1</v>
      </c>
      <c r="R583" s="7" t="str">
        <f>IF(global_freelancer_raw!$Q583 &lt; 7, "Short Duration", IF(global_freelancer_raw!$Q583 &lt;= 12, "Medium Duration", "Long Duration"))</f>
        <v>Short Duration</v>
      </c>
      <c r="S583" s="50" t="str">
        <f>IF(global_freelancer_raw!$M583 &lt;= 50%, "POOR", IF(global_freelancer_raw!$M583 &lt;= 70%, "GOOD", "EXCELLENT"))</f>
        <v>EXCELLENT</v>
      </c>
    </row>
    <row r="584" spans="1:19" x14ac:dyDescent="0.3">
      <c r="A584" s="46" t="s">
        <v>1233</v>
      </c>
      <c r="B584" s="4" t="s">
        <v>1234</v>
      </c>
      <c r="C584" s="4" t="s">
        <v>91</v>
      </c>
      <c r="D584" s="5">
        <v>47</v>
      </c>
      <c r="E584" s="5" t="str" cm="1">
        <f t="array" ref="E584">INDEX(global_freelancer_raw!$C$2:$C$1001, MODE(MATCH(global_freelancer_raw!$C$2:$C$1001, global_freelancer_raw!$C$2:$C$1001, 0)))</f>
        <v>Male</v>
      </c>
      <c r="F584" s="4" t="s">
        <v>130</v>
      </c>
      <c r="G584" s="4" t="s">
        <v>131</v>
      </c>
      <c r="H584" s="4" t="s">
        <v>84</v>
      </c>
      <c r="I584" s="5">
        <v>28</v>
      </c>
      <c r="J584" s="63">
        <v>50</v>
      </c>
      <c r="K584" s="5">
        <v>2.9</v>
      </c>
      <c r="L584" s="5" t="b">
        <v>1</v>
      </c>
      <c r="M584" s="10">
        <v>0.79</v>
      </c>
      <c r="N584" s="4" t="s">
        <v>44</v>
      </c>
      <c r="O584" s="4" t="s">
        <v>22</v>
      </c>
      <c r="P584" s="5">
        <v>18</v>
      </c>
      <c r="Q584" s="5">
        <v>13</v>
      </c>
      <c r="R584" s="4" t="str">
        <f>IF(global_freelancer_raw!$Q584 &lt; 7, "Short Duration", IF(global_freelancer_raw!$Q584 &lt;= 12, "Medium Duration", "Long Duration"))</f>
        <v>Long Duration</v>
      </c>
      <c r="S584" s="47" t="str">
        <f>IF(global_freelancer_raw!$M584 &lt;= 50%, "POOR", IF(global_freelancer_raw!$M584 &lt;= 70%, "GOOD", "EXCELLENT"))</f>
        <v>EXCELLENT</v>
      </c>
    </row>
    <row r="585" spans="1:19" x14ac:dyDescent="0.3">
      <c r="A585" s="48" t="s">
        <v>1235</v>
      </c>
      <c r="B585" s="7" t="s">
        <v>1236</v>
      </c>
      <c r="C585" s="7" t="s">
        <v>91</v>
      </c>
      <c r="D585" s="8">
        <v>34</v>
      </c>
      <c r="E585" s="8" t="str" cm="1">
        <f t="array" ref="E585">INDEX(global_freelancer_raw!$C$2:$C$1001, MODE(MATCH(global_freelancer_raw!$C$2:$C$1001, global_freelancer_raw!$C$2:$C$1001, 0)))</f>
        <v>Male</v>
      </c>
      <c r="F585" s="7" t="s">
        <v>87</v>
      </c>
      <c r="G585" s="7" t="s">
        <v>88</v>
      </c>
      <c r="H585" s="7" t="s">
        <v>49</v>
      </c>
      <c r="I585" s="8">
        <v>0</v>
      </c>
      <c r="J585" s="64">
        <v>40</v>
      </c>
      <c r="K585" s="8">
        <v>3.3</v>
      </c>
      <c r="L585" s="8" t="b">
        <v>0</v>
      </c>
      <c r="M585" s="49">
        <v>0.98</v>
      </c>
      <c r="N585" s="7" t="s">
        <v>60</v>
      </c>
      <c r="O585" s="7" t="s">
        <v>55</v>
      </c>
      <c r="P585" s="8">
        <v>1</v>
      </c>
      <c r="Q585" s="8">
        <v>3</v>
      </c>
      <c r="R585" s="7" t="str">
        <f>IF(global_freelancer_raw!$Q585 &lt; 7, "Short Duration", IF(global_freelancer_raw!$Q585 &lt;= 12, "Medium Duration", "Long Duration"))</f>
        <v>Short Duration</v>
      </c>
      <c r="S585" s="50" t="str">
        <f>IF(global_freelancer_raw!$M585 &lt;= 50%, "POOR", IF(global_freelancer_raw!$M585 &lt;= 70%, "GOOD", "EXCELLENT"))</f>
        <v>EXCELLENT</v>
      </c>
    </row>
    <row r="586" spans="1:19" x14ac:dyDescent="0.3">
      <c r="A586" s="46" t="s">
        <v>1237</v>
      </c>
      <c r="B586" s="4" t="s">
        <v>1238</v>
      </c>
      <c r="C586" s="4" t="s">
        <v>91</v>
      </c>
      <c r="D586" s="5">
        <v>47</v>
      </c>
      <c r="E586" s="5" t="str" cm="1">
        <f t="array" ref="E586">INDEX(global_freelancer_raw!$C$2:$C$1001, MODE(MATCH(global_freelancer_raw!$C$2:$C$1001, global_freelancer_raw!$C$2:$C$1001, 0)))</f>
        <v>Male</v>
      </c>
      <c r="F586" s="4" t="s">
        <v>54</v>
      </c>
      <c r="G586" s="4" t="s">
        <v>26</v>
      </c>
      <c r="H586" s="4" t="s">
        <v>69</v>
      </c>
      <c r="I586" s="5">
        <v>4</v>
      </c>
      <c r="J586" s="63">
        <v>20</v>
      </c>
      <c r="K586" s="5">
        <v>4.2</v>
      </c>
      <c r="L586" s="5" t="s">
        <v>2071</v>
      </c>
      <c r="M586" s="10">
        <v>0.82</v>
      </c>
      <c r="N586" s="4" t="s">
        <v>21</v>
      </c>
      <c r="O586" s="4" t="s">
        <v>55</v>
      </c>
      <c r="P586" s="5">
        <v>5</v>
      </c>
      <c r="Q586" s="5">
        <v>2</v>
      </c>
      <c r="R586" s="4" t="str">
        <f>IF(global_freelancer_raw!$Q586 &lt; 7, "Short Duration", IF(global_freelancer_raw!$Q586 &lt;= 12, "Medium Duration", "Long Duration"))</f>
        <v>Short Duration</v>
      </c>
      <c r="S586" s="47" t="str">
        <f>IF(global_freelancer_raw!$M586 &lt;= 50%, "POOR", IF(global_freelancer_raw!$M586 &lt;= 70%, "GOOD", "EXCELLENT"))</f>
        <v>EXCELLENT</v>
      </c>
    </row>
    <row r="587" spans="1:19" x14ac:dyDescent="0.3">
      <c r="A587" s="48" t="s">
        <v>1239</v>
      </c>
      <c r="B587" s="7" t="s">
        <v>1240</v>
      </c>
      <c r="C587" s="7" t="s">
        <v>91</v>
      </c>
      <c r="D587" s="8">
        <v>32</v>
      </c>
      <c r="E587" s="8" t="str" cm="1">
        <f t="array" ref="E587">INDEX(global_freelancer_raw!$C$2:$C$1001, MODE(MATCH(global_freelancer_raw!$C$2:$C$1001, global_freelancer_raw!$C$2:$C$1001, 0)))</f>
        <v>Male</v>
      </c>
      <c r="F587" s="7" t="s">
        <v>168</v>
      </c>
      <c r="G587" s="7" t="s">
        <v>68</v>
      </c>
      <c r="H587" s="7" t="s">
        <v>69</v>
      </c>
      <c r="I587" s="8">
        <v>9</v>
      </c>
      <c r="J587" s="64">
        <v>40</v>
      </c>
      <c r="K587" s="8">
        <v>1.3</v>
      </c>
      <c r="L587" s="8" t="b">
        <v>1</v>
      </c>
      <c r="M587" s="49">
        <v>0.83</v>
      </c>
      <c r="N587" s="7" t="s">
        <v>21</v>
      </c>
      <c r="O587" s="7" t="s">
        <v>33</v>
      </c>
      <c r="P587" s="8">
        <v>10</v>
      </c>
      <c r="Q587" s="8">
        <v>4</v>
      </c>
      <c r="R587" s="7" t="str">
        <f>IF(global_freelancer_raw!$Q587 &lt; 7, "Short Duration", IF(global_freelancer_raw!$Q587 &lt;= 12, "Medium Duration", "Long Duration"))</f>
        <v>Short Duration</v>
      </c>
      <c r="S587" s="50" t="str">
        <f>IF(global_freelancer_raw!$M587 &lt;= 50%, "POOR", IF(global_freelancer_raw!$M587 &lt;= 70%, "GOOD", "EXCELLENT"))</f>
        <v>EXCELLENT</v>
      </c>
    </row>
    <row r="588" spans="1:19" x14ac:dyDescent="0.3">
      <c r="A588" s="46" t="s">
        <v>1241</v>
      </c>
      <c r="B588" s="4" t="s">
        <v>1242</v>
      </c>
      <c r="C588" s="4" t="s">
        <v>91</v>
      </c>
      <c r="D588" s="5">
        <v>28</v>
      </c>
      <c r="E588" s="5" t="str" cm="1">
        <f t="array" ref="E588">INDEX(global_freelancer_raw!$C$2:$C$1001, MODE(MATCH(global_freelancer_raw!$C$2:$C$1001, global_freelancer_raw!$C$2:$C$1001, 0)))</f>
        <v>Male</v>
      </c>
      <c r="F588" s="4" t="s">
        <v>63</v>
      </c>
      <c r="G588" s="4" t="s">
        <v>26</v>
      </c>
      <c r="H588" s="4" t="s">
        <v>27</v>
      </c>
      <c r="I588" s="5">
        <v>2</v>
      </c>
      <c r="J588" s="63">
        <v>100</v>
      </c>
      <c r="K588" s="5">
        <v>4.4000000000000004</v>
      </c>
      <c r="L588" s="5" t="b">
        <v>1</v>
      </c>
      <c r="M588" s="10">
        <v>0.79</v>
      </c>
      <c r="N588" s="4" t="s">
        <v>60</v>
      </c>
      <c r="O588" s="4" t="s">
        <v>22</v>
      </c>
      <c r="P588" s="5">
        <v>5</v>
      </c>
      <c r="Q588" s="5">
        <v>2</v>
      </c>
      <c r="R588" s="4" t="str">
        <f>IF(global_freelancer_raw!$Q588 &lt; 7, "Short Duration", IF(global_freelancer_raw!$Q588 &lt;= 12, "Medium Duration", "Long Duration"))</f>
        <v>Short Duration</v>
      </c>
      <c r="S588" s="47" t="str">
        <f>IF(global_freelancer_raw!$M588 &lt;= 50%, "POOR", IF(global_freelancer_raw!$M588 &lt;= 70%, "GOOD", "EXCELLENT"))</f>
        <v>EXCELLENT</v>
      </c>
    </row>
    <row r="589" spans="1:19" x14ac:dyDescent="0.3">
      <c r="A589" s="48" t="s">
        <v>1243</v>
      </c>
      <c r="B589" s="7" t="s">
        <v>1244</v>
      </c>
      <c r="C589" s="7" t="s">
        <v>91</v>
      </c>
      <c r="D589" s="8">
        <v>32</v>
      </c>
      <c r="E589" s="8" t="str" cm="1">
        <f t="array" ref="E589">INDEX(global_freelancer_raw!$C$2:$C$1001, MODE(MATCH(global_freelancer_raw!$C$2:$C$1001, global_freelancer_raw!$C$2:$C$1001, 0)))</f>
        <v>Male</v>
      </c>
      <c r="F589" s="7" t="s">
        <v>25</v>
      </c>
      <c r="G589" s="7" t="s">
        <v>26</v>
      </c>
      <c r="H589" s="7" t="s">
        <v>84</v>
      </c>
      <c r="I589" s="8">
        <v>1</v>
      </c>
      <c r="J589" s="64">
        <v>100</v>
      </c>
      <c r="K589" s="8">
        <v>3.4</v>
      </c>
      <c r="L589" s="8" t="b">
        <v>1</v>
      </c>
      <c r="M589" s="49">
        <v>0.79</v>
      </c>
      <c r="N589" s="7" t="s">
        <v>21</v>
      </c>
      <c r="O589" s="7" t="s">
        <v>33</v>
      </c>
      <c r="P589" s="8">
        <v>3</v>
      </c>
      <c r="Q589" s="8">
        <v>1</v>
      </c>
      <c r="R589" s="7" t="str">
        <f>IF(global_freelancer_raw!$Q589 &lt; 7, "Short Duration", IF(global_freelancer_raw!$Q589 &lt;= 12, "Medium Duration", "Long Duration"))</f>
        <v>Short Duration</v>
      </c>
      <c r="S589" s="50" t="str">
        <f>IF(global_freelancer_raw!$M589 &lt;= 50%, "POOR", IF(global_freelancer_raw!$M589 &lt;= 70%, "GOOD", "EXCELLENT"))</f>
        <v>EXCELLENT</v>
      </c>
    </row>
    <row r="590" spans="1:19" x14ac:dyDescent="0.3">
      <c r="A590" s="46" t="s">
        <v>1245</v>
      </c>
      <c r="B590" s="4" t="s">
        <v>1246</v>
      </c>
      <c r="C590" s="4" t="s">
        <v>72</v>
      </c>
      <c r="D590" s="5">
        <v>49</v>
      </c>
      <c r="E590" s="5" t="str" cm="1">
        <f t="array" ref="E590">INDEX(global_freelancer_raw!$C$2:$C$1001, MODE(MATCH(global_freelancer_raw!$C$2:$C$1001, global_freelancer_raw!$C$2:$C$1001, 0)))</f>
        <v>Male</v>
      </c>
      <c r="F590" s="4" t="s">
        <v>41</v>
      </c>
      <c r="G590" s="4" t="s">
        <v>42</v>
      </c>
      <c r="H590" s="4" t="s">
        <v>43</v>
      </c>
      <c r="I590" s="5">
        <v>2</v>
      </c>
      <c r="J590" s="63">
        <v>100</v>
      </c>
      <c r="K590" s="5">
        <v>3.4</v>
      </c>
      <c r="L590" s="5" t="b">
        <v>1</v>
      </c>
      <c r="M590" s="10">
        <v>0.85</v>
      </c>
      <c r="N590" s="4" t="s">
        <v>21</v>
      </c>
      <c r="O590" s="4" t="s">
        <v>33</v>
      </c>
      <c r="P590" s="5">
        <v>5</v>
      </c>
      <c r="Q590" s="5">
        <v>1</v>
      </c>
      <c r="R590" s="4" t="str">
        <f>IF(global_freelancer_raw!$Q590 &lt; 7, "Short Duration", IF(global_freelancer_raw!$Q590 &lt;= 12, "Medium Duration", "Long Duration"))</f>
        <v>Short Duration</v>
      </c>
      <c r="S590" s="47" t="str">
        <f>IF(global_freelancer_raw!$M590 &lt;= 50%, "POOR", IF(global_freelancer_raw!$M590 &lt;= 70%, "GOOD", "EXCELLENT"))</f>
        <v>EXCELLENT</v>
      </c>
    </row>
    <row r="591" spans="1:19" x14ac:dyDescent="0.3">
      <c r="A591" s="48" t="s">
        <v>1247</v>
      </c>
      <c r="B591" s="7" t="s">
        <v>1248</v>
      </c>
      <c r="C591" s="7" t="s">
        <v>72</v>
      </c>
      <c r="D591" s="8">
        <v>36</v>
      </c>
      <c r="E591" s="8" t="str" cm="1">
        <f t="array" ref="E591">INDEX(global_freelancer_raw!$C$2:$C$1001, MODE(MATCH(global_freelancer_raw!$C$2:$C$1001, global_freelancer_raw!$C$2:$C$1001, 0)))</f>
        <v>Male</v>
      </c>
      <c r="F591" s="7" t="s">
        <v>67</v>
      </c>
      <c r="G591" s="7" t="s">
        <v>68</v>
      </c>
      <c r="H591" s="7" t="s">
        <v>27</v>
      </c>
      <c r="I591" s="8">
        <v>16</v>
      </c>
      <c r="J591" s="64">
        <v>20</v>
      </c>
      <c r="K591" s="8">
        <v>3.2</v>
      </c>
      <c r="L591" s="8" t="s">
        <v>2071</v>
      </c>
      <c r="M591" s="49">
        <v>0.79</v>
      </c>
      <c r="N591" s="7" t="s">
        <v>44</v>
      </c>
      <c r="O591" s="7" t="s">
        <v>22</v>
      </c>
      <c r="P591" s="8">
        <v>18</v>
      </c>
      <c r="Q591" s="8">
        <v>2</v>
      </c>
      <c r="R591" s="7" t="str">
        <f>IF(global_freelancer_raw!$Q591 &lt; 7, "Short Duration", IF(global_freelancer_raw!$Q591 &lt;= 12, "Medium Duration", "Long Duration"))</f>
        <v>Short Duration</v>
      </c>
      <c r="S591" s="50" t="str">
        <f>IF(global_freelancer_raw!$M591 &lt;= 50%, "POOR", IF(global_freelancer_raw!$M591 &lt;= 70%, "GOOD", "EXCELLENT"))</f>
        <v>EXCELLENT</v>
      </c>
    </row>
    <row r="592" spans="1:19" x14ac:dyDescent="0.3">
      <c r="A592" s="46" t="s">
        <v>1249</v>
      </c>
      <c r="B592" s="4" t="s">
        <v>1250</v>
      </c>
      <c r="C592" s="4" t="s">
        <v>91</v>
      </c>
      <c r="D592" s="5">
        <v>59</v>
      </c>
      <c r="E592" s="5" t="str" cm="1">
        <f t="array" ref="E592">INDEX(global_freelancer_raw!$C$2:$C$1001, MODE(MATCH(global_freelancer_raw!$C$2:$C$1001, global_freelancer_raw!$C$2:$C$1001, 0)))</f>
        <v>Male</v>
      </c>
      <c r="F592" s="4" t="s">
        <v>168</v>
      </c>
      <c r="G592" s="4" t="s">
        <v>68</v>
      </c>
      <c r="H592" s="4" t="s">
        <v>20</v>
      </c>
      <c r="I592" s="5">
        <v>22</v>
      </c>
      <c r="J592" s="63">
        <v>20</v>
      </c>
      <c r="K592" s="5">
        <v>3.6</v>
      </c>
      <c r="L592" s="5" t="b">
        <v>0</v>
      </c>
      <c r="M592" s="10">
        <v>0.63</v>
      </c>
      <c r="N592" s="4" t="s">
        <v>60</v>
      </c>
      <c r="O592" s="4" t="s">
        <v>22</v>
      </c>
      <c r="P592" s="5">
        <v>16</v>
      </c>
      <c r="Q592" s="5">
        <v>6</v>
      </c>
      <c r="R592" s="4" t="str">
        <f>IF(global_freelancer_raw!$Q592 &lt; 7, "Short Duration", IF(global_freelancer_raw!$Q592 &lt;= 12, "Medium Duration", "Long Duration"))</f>
        <v>Short Duration</v>
      </c>
      <c r="S592" s="47" t="str">
        <f>IF(global_freelancer_raw!$M592 &lt;= 50%, "POOR", IF(global_freelancer_raw!$M592 &lt;= 70%, "GOOD", "EXCELLENT"))</f>
        <v>GOOD</v>
      </c>
    </row>
    <row r="593" spans="1:19" x14ac:dyDescent="0.3">
      <c r="A593" s="48" t="s">
        <v>1251</v>
      </c>
      <c r="B593" s="7" t="s">
        <v>1252</v>
      </c>
      <c r="C593" s="7" t="s">
        <v>72</v>
      </c>
      <c r="D593" s="8">
        <v>52</v>
      </c>
      <c r="E593" s="8" t="str" cm="1">
        <f t="array" ref="E593">INDEX(global_freelancer_raw!$C$2:$C$1001, MODE(MATCH(global_freelancer_raw!$C$2:$C$1001, global_freelancer_raw!$C$2:$C$1001, 0)))</f>
        <v>Male</v>
      </c>
      <c r="F593" s="7" t="s">
        <v>119</v>
      </c>
      <c r="G593" s="7" t="s">
        <v>26</v>
      </c>
      <c r="H593" s="7" t="s">
        <v>73</v>
      </c>
      <c r="I593" s="8">
        <v>22</v>
      </c>
      <c r="J593" s="64">
        <v>20</v>
      </c>
      <c r="K593" s="8">
        <v>0</v>
      </c>
      <c r="L593" s="8" t="b">
        <v>0</v>
      </c>
      <c r="M593" s="49">
        <v>0.79</v>
      </c>
      <c r="N593" s="7" t="s">
        <v>64</v>
      </c>
      <c r="O593" s="7" t="s">
        <v>28</v>
      </c>
      <c r="P593" s="8">
        <v>14</v>
      </c>
      <c r="Q593" s="8">
        <v>10</v>
      </c>
      <c r="R593" s="7" t="str">
        <f>IF(global_freelancer_raw!$Q593 &lt; 7, "Short Duration", IF(global_freelancer_raw!$Q593 &lt;= 12, "Medium Duration", "Long Duration"))</f>
        <v>Medium Duration</v>
      </c>
      <c r="S593" s="50" t="str">
        <f>IF(global_freelancer_raw!$M593 &lt;= 50%, "POOR", IF(global_freelancer_raw!$M593 &lt;= 70%, "GOOD", "EXCELLENT"))</f>
        <v>EXCELLENT</v>
      </c>
    </row>
    <row r="594" spans="1:19" x14ac:dyDescent="0.3">
      <c r="A594" s="46" t="s">
        <v>1253</v>
      </c>
      <c r="B594" s="4" t="s">
        <v>1254</v>
      </c>
      <c r="C594" s="4" t="s">
        <v>72</v>
      </c>
      <c r="D594" s="5">
        <v>24</v>
      </c>
      <c r="E594" s="5" t="str" cm="1">
        <f t="array" ref="E594">INDEX(global_freelancer_raw!$C$2:$C$1001, MODE(MATCH(global_freelancer_raw!$C$2:$C$1001, global_freelancer_raw!$C$2:$C$1001, 0)))</f>
        <v>Male</v>
      </c>
      <c r="F594" s="4" t="s">
        <v>164</v>
      </c>
      <c r="G594" s="4" t="s">
        <v>165</v>
      </c>
      <c r="H594" s="4" t="s">
        <v>20</v>
      </c>
      <c r="I594" s="5">
        <v>5</v>
      </c>
      <c r="J594" s="63">
        <v>40</v>
      </c>
      <c r="K594" s="5">
        <v>1.8</v>
      </c>
      <c r="L594" s="5" t="b">
        <v>1</v>
      </c>
      <c r="M594" s="10">
        <v>0.86</v>
      </c>
      <c r="N594" s="4" t="s">
        <v>44</v>
      </c>
      <c r="O594" s="4" t="s">
        <v>28</v>
      </c>
      <c r="P594" s="5">
        <v>4</v>
      </c>
      <c r="Q594" s="5">
        <v>2</v>
      </c>
      <c r="R594" s="4" t="str">
        <f>IF(global_freelancer_raw!$Q594 &lt; 7, "Short Duration", IF(global_freelancer_raw!$Q594 &lt;= 12, "Medium Duration", "Long Duration"))</f>
        <v>Short Duration</v>
      </c>
      <c r="S594" s="47" t="str">
        <f>IF(global_freelancer_raw!$M594 &lt;= 50%, "POOR", IF(global_freelancer_raw!$M594 &lt;= 70%, "GOOD", "EXCELLENT"))</f>
        <v>EXCELLENT</v>
      </c>
    </row>
    <row r="595" spans="1:19" x14ac:dyDescent="0.3">
      <c r="A595" s="48" t="s">
        <v>1255</v>
      </c>
      <c r="B595" s="7" t="s">
        <v>1256</v>
      </c>
      <c r="C595" s="7" t="s">
        <v>72</v>
      </c>
      <c r="D595" s="8">
        <v>26</v>
      </c>
      <c r="E595" s="8" t="str" cm="1">
        <f t="array" ref="E595">INDEX(global_freelancer_raw!$C$2:$C$1001, MODE(MATCH(global_freelancer_raw!$C$2:$C$1001, global_freelancer_raw!$C$2:$C$1001, 0)))</f>
        <v>Male</v>
      </c>
      <c r="F595" s="7" t="s">
        <v>25</v>
      </c>
      <c r="G595" s="7" t="s">
        <v>26</v>
      </c>
      <c r="H595" s="7" t="s">
        <v>32</v>
      </c>
      <c r="I595" s="8">
        <v>2</v>
      </c>
      <c r="J595" s="64">
        <v>75</v>
      </c>
      <c r="K595" s="8">
        <v>2.5</v>
      </c>
      <c r="L595" s="8" t="b">
        <v>1</v>
      </c>
      <c r="M595" s="49">
        <v>0.6</v>
      </c>
      <c r="N595" s="7" t="s">
        <v>60</v>
      </c>
      <c r="O595" s="7" t="s">
        <v>55</v>
      </c>
      <c r="P595" s="8">
        <v>5</v>
      </c>
      <c r="Q595" s="8">
        <v>1</v>
      </c>
      <c r="R595" s="7" t="str">
        <f>IF(global_freelancer_raw!$Q595 &lt; 7, "Short Duration", IF(global_freelancer_raw!$Q595 &lt;= 12, "Medium Duration", "Long Duration"))</f>
        <v>Short Duration</v>
      </c>
      <c r="S595" s="50" t="str">
        <f>IF(global_freelancer_raw!$M595 &lt;= 50%, "POOR", IF(global_freelancer_raw!$M595 &lt;= 70%, "GOOD", "EXCELLENT"))</f>
        <v>GOOD</v>
      </c>
    </row>
    <row r="596" spans="1:19" x14ac:dyDescent="0.3">
      <c r="A596" s="46" t="s">
        <v>1257</v>
      </c>
      <c r="B596" s="4" t="s">
        <v>1258</v>
      </c>
      <c r="C596" s="4" t="s">
        <v>91</v>
      </c>
      <c r="D596" s="5">
        <v>55</v>
      </c>
      <c r="E596" s="5" t="str" cm="1">
        <f t="array" ref="E596">INDEX(global_freelancer_raw!$C$2:$C$1001, MODE(MATCH(global_freelancer_raw!$C$2:$C$1001, global_freelancer_raw!$C$2:$C$1001, 0)))</f>
        <v>Male</v>
      </c>
      <c r="F596" s="4" t="s">
        <v>119</v>
      </c>
      <c r="G596" s="4" t="s">
        <v>26</v>
      </c>
      <c r="H596" s="4" t="s">
        <v>73</v>
      </c>
      <c r="I596" s="5">
        <v>24</v>
      </c>
      <c r="J596" s="63">
        <v>40</v>
      </c>
      <c r="K596" s="5">
        <v>2</v>
      </c>
      <c r="L596" s="5" t="b">
        <v>1</v>
      </c>
      <c r="M596" s="10">
        <v>0.88</v>
      </c>
      <c r="N596" s="4" t="s">
        <v>44</v>
      </c>
      <c r="O596" s="4" t="s">
        <v>22</v>
      </c>
      <c r="P596" s="5">
        <v>15</v>
      </c>
      <c r="Q596" s="5">
        <v>3</v>
      </c>
      <c r="R596" s="4" t="str">
        <f>IF(global_freelancer_raw!$Q596 &lt; 7, "Short Duration", IF(global_freelancer_raw!$Q596 &lt;= 12, "Medium Duration", "Long Duration"))</f>
        <v>Short Duration</v>
      </c>
      <c r="S596" s="47" t="str">
        <f>IF(global_freelancer_raw!$M596 &lt;= 50%, "POOR", IF(global_freelancer_raw!$M596 &lt;= 70%, "GOOD", "EXCELLENT"))</f>
        <v>EXCELLENT</v>
      </c>
    </row>
    <row r="597" spans="1:19" x14ac:dyDescent="0.3">
      <c r="A597" s="48" t="s">
        <v>1259</v>
      </c>
      <c r="B597" s="7" t="s">
        <v>1260</v>
      </c>
      <c r="C597" s="7" t="s">
        <v>72</v>
      </c>
      <c r="D597" s="8">
        <v>56</v>
      </c>
      <c r="E597" s="8" t="str" cm="1">
        <f t="array" ref="E597">INDEX(global_freelancer_raw!$C$2:$C$1001, MODE(MATCH(global_freelancer_raw!$C$2:$C$1001, global_freelancer_raw!$C$2:$C$1001, 0)))</f>
        <v>Male</v>
      </c>
      <c r="F597" s="7" t="s">
        <v>18</v>
      </c>
      <c r="G597" s="7" t="s">
        <v>19</v>
      </c>
      <c r="H597" s="7" t="s">
        <v>27</v>
      </c>
      <c r="I597" s="8">
        <v>37</v>
      </c>
      <c r="J597" s="64">
        <v>40</v>
      </c>
      <c r="K597" s="8">
        <v>0</v>
      </c>
      <c r="L597" s="8" t="b">
        <v>0</v>
      </c>
      <c r="M597" s="49">
        <v>0.7</v>
      </c>
      <c r="N597" s="7" t="s">
        <v>64</v>
      </c>
      <c r="O597" s="7" t="s">
        <v>28</v>
      </c>
      <c r="P597" s="8">
        <v>11</v>
      </c>
      <c r="Q597" s="8">
        <v>9</v>
      </c>
      <c r="R597" s="7" t="str">
        <f>IF(global_freelancer_raw!$Q597 &lt; 7, "Short Duration", IF(global_freelancer_raw!$Q597 &lt;= 12, "Medium Duration", "Long Duration"))</f>
        <v>Medium Duration</v>
      </c>
      <c r="S597" s="50" t="str">
        <f>IF(global_freelancer_raw!$M597 &lt;= 50%, "POOR", IF(global_freelancer_raw!$M597 &lt;= 70%, "GOOD", "EXCELLENT"))</f>
        <v>GOOD</v>
      </c>
    </row>
    <row r="598" spans="1:19" x14ac:dyDescent="0.3">
      <c r="A598" s="46" t="s">
        <v>1261</v>
      </c>
      <c r="B598" s="4" t="s">
        <v>1262</v>
      </c>
      <c r="C598" s="4" t="s">
        <v>91</v>
      </c>
      <c r="D598" s="5">
        <v>36</v>
      </c>
      <c r="E598" s="5" t="str" cm="1">
        <f t="array" ref="E598">INDEX(global_freelancer_raw!$C$2:$C$1001, MODE(MATCH(global_freelancer_raw!$C$2:$C$1001, global_freelancer_raw!$C$2:$C$1001, 0)))</f>
        <v>Male</v>
      </c>
      <c r="F598" s="4" t="s">
        <v>126</v>
      </c>
      <c r="G598" s="4" t="s">
        <v>127</v>
      </c>
      <c r="H598" s="4" t="s">
        <v>32</v>
      </c>
      <c r="I598" s="5">
        <v>3</v>
      </c>
      <c r="J598" s="63">
        <v>50</v>
      </c>
      <c r="K598" s="5">
        <v>1.3</v>
      </c>
      <c r="L598" s="5" t="b">
        <v>1</v>
      </c>
      <c r="M598" s="10">
        <v>0.77</v>
      </c>
      <c r="N598" s="4" t="s">
        <v>64</v>
      </c>
      <c r="O598" s="4" t="s">
        <v>55</v>
      </c>
      <c r="P598" s="5">
        <v>2</v>
      </c>
      <c r="Q598" s="5">
        <v>4</v>
      </c>
      <c r="R598" s="4" t="str">
        <f>IF(global_freelancer_raw!$Q598 &lt; 7, "Short Duration", IF(global_freelancer_raw!$Q598 &lt;= 12, "Medium Duration", "Long Duration"))</f>
        <v>Short Duration</v>
      </c>
      <c r="S598" s="47" t="str">
        <f>IF(global_freelancer_raw!$M598 &lt;= 50%, "POOR", IF(global_freelancer_raw!$M598 &lt;= 70%, "GOOD", "EXCELLENT"))</f>
        <v>EXCELLENT</v>
      </c>
    </row>
    <row r="599" spans="1:19" x14ac:dyDescent="0.3">
      <c r="A599" s="48" t="s">
        <v>1263</v>
      </c>
      <c r="B599" s="7" t="s">
        <v>1264</v>
      </c>
      <c r="C599" s="7" t="s">
        <v>91</v>
      </c>
      <c r="D599" s="8">
        <v>48</v>
      </c>
      <c r="E599" s="8" t="str" cm="1">
        <f t="array" ref="E599">INDEX(global_freelancer_raw!$C$2:$C$1001, MODE(MATCH(global_freelancer_raw!$C$2:$C$1001, global_freelancer_raw!$C$2:$C$1001, 0)))</f>
        <v>Male</v>
      </c>
      <c r="F599" s="7" t="s">
        <v>67</v>
      </c>
      <c r="G599" s="7" t="s">
        <v>68</v>
      </c>
      <c r="H599" s="7" t="s">
        <v>36</v>
      </c>
      <c r="I599" s="8">
        <v>18</v>
      </c>
      <c r="J599" s="64">
        <v>75</v>
      </c>
      <c r="K599" s="8">
        <v>0</v>
      </c>
      <c r="L599" s="8" t="b">
        <v>0</v>
      </c>
      <c r="M599" s="49">
        <v>0.8</v>
      </c>
      <c r="N599" s="7" t="s">
        <v>60</v>
      </c>
      <c r="O599" s="7" t="s">
        <v>55</v>
      </c>
      <c r="P599" s="8">
        <v>20</v>
      </c>
      <c r="Q599" s="8">
        <v>5</v>
      </c>
      <c r="R599" s="7" t="str">
        <f>IF(global_freelancer_raw!$Q599 &lt; 7, "Short Duration", IF(global_freelancer_raw!$Q599 &lt;= 12, "Medium Duration", "Long Duration"))</f>
        <v>Short Duration</v>
      </c>
      <c r="S599" s="50" t="str">
        <f>IF(global_freelancer_raw!$M599 &lt;= 50%, "POOR", IF(global_freelancer_raw!$M599 &lt;= 70%, "GOOD", "EXCELLENT"))</f>
        <v>EXCELLENT</v>
      </c>
    </row>
    <row r="600" spans="1:19" x14ac:dyDescent="0.3">
      <c r="A600" s="46" t="s">
        <v>1265</v>
      </c>
      <c r="B600" s="4" t="s">
        <v>1266</v>
      </c>
      <c r="C600" s="4" t="s">
        <v>91</v>
      </c>
      <c r="D600" s="5">
        <v>55</v>
      </c>
      <c r="E600" s="5" t="str" cm="1">
        <f t="array" ref="E600">INDEX(global_freelancer_raw!$C$2:$C$1001, MODE(MATCH(global_freelancer_raw!$C$2:$C$1001, global_freelancer_raw!$C$2:$C$1001, 0)))</f>
        <v>Male</v>
      </c>
      <c r="F600" s="4" t="s">
        <v>130</v>
      </c>
      <c r="G600" s="4" t="s">
        <v>131</v>
      </c>
      <c r="H600" s="4" t="s">
        <v>106</v>
      </c>
      <c r="I600" s="5">
        <v>6</v>
      </c>
      <c r="J600" s="63">
        <v>40</v>
      </c>
      <c r="K600" s="5">
        <v>3.6</v>
      </c>
      <c r="L600" s="5" t="b">
        <v>1</v>
      </c>
      <c r="M600" s="10">
        <v>0.79</v>
      </c>
      <c r="N600" s="4" t="s">
        <v>64</v>
      </c>
      <c r="O600" s="4" t="s">
        <v>55</v>
      </c>
      <c r="P600" s="5">
        <v>13</v>
      </c>
      <c r="Q600" s="5">
        <v>3</v>
      </c>
      <c r="R600" s="4" t="str">
        <f>IF(global_freelancer_raw!$Q600 &lt; 7, "Short Duration", IF(global_freelancer_raw!$Q600 &lt;= 12, "Medium Duration", "Long Duration"))</f>
        <v>Short Duration</v>
      </c>
      <c r="S600" s="47" t="str">
        <f>IF(global_freelancer_raw!$M600 &lt;= 50%, "POOR", IF(global_freelancer_raw!$M600 &lt;= 70%, "GOOD", "EXCELLENT"))</f>
        <v>EXCELLENT</v>
      </c>
    </row>
    <row r="601" spans="1:19" x14ac:dyDescent="0.3">
      <c r="A601" s="48" t="s">
        <v>1267</v>
      </c>
      <c r="B601" s="7" t="s">
        <v>1268</v>
      </c>
      <c r="C601" s="7" t="s">
        <v>72</v>
      </c>
      <c r="D601" s="8">
        <v>56</v>
      </c>
      <c r="E601" s="8" t="str" cm="1">
        <f t="array" ref="E601">INDEX(global_freelancer_raw!$C$2:$C$1001, MODE(MATCH(global_freelancer_raw!$C$2:$C$1001, global_freelancer_raw!$C$2:$C$1001, 0)))</f>
        <v>Male</v>
      </c>
      <c r="F601" s="7" t="s">
        <v>179</v>
      </c>
      <c r="G601" s="7" t="s">
        <v>68</v>
      </c>
      <c r="H601" s="7" t="s">
        <v>84</v>
      </c>
      <c r="I601" s="8">
        <v>17</v>
      </c>
      <c r="J601" s="64">
        <v>52.461368653421637</v>
      </c>
      <c r="K601" s="8">
        <v>1.3</v>
      </c>
      <c r="L601" s="8" t="s">
        <v>2071</v>
      </c>
      <c r="M601" s="49">
        <v>0.87</v>
      </c>
      <c r="N601" s="7" t="s">
        <v>44</v>
      </c>
      <c r="O601" s="7" t="s">
        <v>28</v>
      </c>
      <c r="P601" s="8">
        <v>12</v>
      </c>
      <c r="Q601" s="8">
        <v>5</v>
      </c>
      <c r="R601" s="7" t="str">
        <f>IF(global_freelancer_raw!$Q601 &lt; 7, "Short Duration", IF(global_freelancer_raw!$Q601 &lt;= 12, "Medium Duration", "Long Duration"))</f>
        <v>Short Duration</v>
      </c>
      <c r="S601" s="50" t="str">
        <f>IF(global_freelancer_raw!$M601 &lt;= 50%, "POOR", IF(global_freelancer_raw!$M601 &lt;= 70%, "GOOD", "EXCELLENT"))</f>
        <v>EXCELLENT</v>
      </c>
    </row>
    <row r="602" spans="1:19" x14ac:dyDescent="0.3">
      <c r="A602" s="46" t="s">
        <v>1269</v>
      </c>
      <c r="B602" s="4" t="s">
        <v>1270</v>
      </c>
      <c r="C602" s="4" t="s">
        <v>72</v>
      </c>
      <c r="D602" s="5">
        <v>28</v>
      </c>
      <c r="E602" s="5" t="str" cm="1">
        <f t="array" ref="E602">INDEX(global_freelancer_raw!$C$2:$C$1001, MODE(MATCH(global_freelancer_raw!$C$2:$C$1001, global_freelancer_raw!$C$2:$C$1001, 0)))</f>
        <v>Male</v>
      </c>
      <c r="F602" s="4" t="s">
        <v>119</v>
      </c>
      <c r="G602" s="4" t="s">
        <v>26</v>
      </c>
      <c r="H602" s="4" t="s">
        <v>20</v>
      </c>
      <c r="I602" s="5">
        <v>1</v>
      </c>
      <c r="J602" s="63">
        <v>75</v>
      </c>
      <c r="K602" s="5">
        <v>2.7</v>
      </c>
      <c r="L602" s="5" t="b">
        <v>1</v>
      </c>
      <c r="M602" s="10">
        <v>0.93</v>
      </c>
      <c r="N602" s="4" t="s">
        <v>64</v>
      </c>
      <c r="O602" s="4" t="s">
        <v>22</v>
      </c>
      <c r="P602" s="5">
        <v>1</v>
      </c>
      <c r="Q602" s="5">
        <v>2</v>
      </c>
      <c r="R602" s="4" t="str">
        <f>IF(global_freelancer_raw!$Q602 &lt; 7, "Short Duration", IF(global_freelancer_raw!$Q602 &lt;= 12, "Medium Duration", "Long Duration"))</f>
        <v>Short Duration</v>
      </c>
      <c r="S602" s="47" t="str">
        <f>IF(global_freelancer_raw!$M602 &lt;= 50%, "POOR", IF(global_freelancer_raw!$M602 &lt;= 70%, "GOOD", "EXCELLENT"))</f>
        <v>EXCELLENT</v>
      </c>
    </row>
    <row r="603" spans="1:19" x14ac:dyDescent="0.3">
      <c r="A603" s="48" t="s">
        <v>1271</v>
      </c>
      <c r="B603" s="7" t="s">
        <v>1272</v>
      </c>
      <c r="C603" s="7" t="s">
        <v>91</v>
      </c>
      <c r="D603" s="8">
        <v>60</v>
      </c>
      <c r="E603" s="8" t="str" cm="1">
        <f t="array" ref="E603">INDEX(global_freelancer_raw!$C$2:$C$1001, MODE(MATCH(global_freelancer_raw!$C$2:$C$1001, global_freelancer_raw!$C$2:$C$1001, 0)))</f>
        <v>Male</v>
      </c>
      <c r="F603" s="7" t="s">
        <v>54</v>
      </c>
      <c r="G603" s="7" t="s">
        <v>26</v>
      </c>
      <c r="H603" s="7" t="s">
        <v>43</v>
      </c>
      <c r="I603" s="8">
        <v>39</v>
      </c>
      <c r="J603" s="64">
        <v>100</v>
      </c>
      <c r="K603" s="8">
        <v>1.5</v>
      </c>
      <c r="L603" s="8" t="s">
        <v>2071</v>
      </c>
      <c r="M603" s="49">
        <v>0.88</v>
      </c>
      <c r="N603" s="7" t="s">
        <v>44</v>
      </c>
      <c r="O603" s="7" t="s">
        <v>33</v>
      </c>
      <c r="P603" s="8">
        <v>19</v>
      </c>
      <c r="Q603" s="8">
        <v>4</v>
      </c>
      <c r="R603" s="7" t="str">
        <f>IF(global_freelancer_raw!$Q603 &lt; 7, "Short Duration", IF(global_freelancer_raw!$Q603 &lt;= 12, "Medium Duration", "Long Duration"))</f>
        <v>Short Duration</v>
      </c>
      <c r="S603" s="50" t="str">
        <f>IF(global_freelancer_raw!$M603 &lt;= 50%, "POOR", IF(global_freelancer_raw!$M603 &lt;= 70%, "GOOD", "EXCELLENT"))</f>
        <v>EXCELLENT</v>
      </c>
    </row>
    <row r="604" spans="1:19" x14ac:dyDescent="0.3">
      <c r="A604" s="46" t="s">
        <v>1273</v>
      </c>
      <c r="B604" s="4" t="s">
        <v>1274</v>
      </c>
      <c r="C604" s="4" t="s">
        <v>91</v>
      </c>
      <c r="D604" s="5">
        <v>34</v>
      </c>
      <c r="E604" s="5" t="str" cm="1">
        <f t="array" ref="E604">INDEX(global_freelancer_raw!$C$2:$C$1001, MODE(MATCH(global_freelancer_raw!$C$2:$C$1001, global_freelancer_raw!$C$2:$C$1001, 0)))</f>
        <v>Male</v>
      </c>
      <c r="F604" s="4" t="s">
        <v>104</v>
      </c>
      <c r="G604" s="4" t="s">
        <v>105</v>
      </c>
      <c r="H604" s="4" t="s">
        <v>20</v>
      </c>
      <c r="I604" s="5">
        <v>15</v>
      </c>
      <c r="J604" s="63">
        <v>20</v>
      </c>
      <c r="K604" s="5">
        <v>0</v>
      </c>
      <c r="L604" s="5" t="b">
        <v>0</v>
      </c>
      <c r="M604" s="10">
        <v>1</v>
      </c>
      <c r="N604" s="4" t="s">
        <v>44</v>
      </c>
      <c r="O604" s="4" t="s">
        <v>55</v>
      </c>
      <c r="P604" s="5">
        <v>13</v>
      </c>
      <c r="Q604" s="5">
        <v>3</v>
      </c>
      <c r="R604" s="4" t="str">
        <f>IF(global_freelancer_raw!$Q604 &lt; 7, "Short Duration", IF(global_freelancer_raw!$Q604 &lt;= 12, "Medium Duration", "Long Duration"))</f>
        <v>Short Duration</v>
      </c>
      <c r="S604" s="47" t="str">
        <f>IF(global_freelancer_raw!$M604 &lt;= 50%, "POOR", IF(global_freelancer_raw!$M604 &lt;= 70%, "GOOD", "EXCELLENT"))</f>
        <v>EXCELLENT</v>
      </c>
    </row>
    <row r="605" spans="1:19" x14ac:dyDescent="0.3">
      <c r="A605" s="48" t="s">
        <v>1275</v>
      </c>
      <c r="B605" s="7" t="s">
        <v>1276</v>
      </c>
      <c r="C605" s="7" t="s">
        <v>72</v>
      </c>
      <c r="D605" s="8">
        <v>38</v>
      </c>
      <c r="E605" s="8" t="str" cm="1">
        <f t="array" ref="E605">INDEX(global_freelancer_raw!$C$2:$C$1001, MODE(MATCH(global_freelancer_raw!$C$2:$C$1001, global_freelancer_raw!$C$2:$C$1001, 0)))</f>
        <v>Male</v>
      </c>
      <c r="F605" s="7" t="s">
        <v>47</v>
      </c>
      <c r="G605" s="7" t="s">
        <v>48</v>
      </c>
      <c r="H605" s="7" t="s">
        <v>43</v>
      </c>
      <c r="I605" s="8">
        <v>13</v>
      </c>
      <c r="J605" s="64">
        <v>40</v>
      </c>
      <c r="K605" s="8">
        <v>0</v>
      </c>
      <c r="L605" s="8" t="b">
        <v>1</v>
      </c>
      <c r="M605" s="49">
        <v>0.61</v>
      </c>
      <c r="N605" s="7" t="s">
        <v>64</v>
      </c>
      <c r="O605" s="7" t="s">
        <v>28</v>
      </c>
      <c r="P605" s="8">
        <v>13</v>
      </c>
      <c r="Q605" s="8">
        <v>2</v>
      </c>
      <c r="R605" s="7" t="str">
        <f>IF(global_freelancer_raw!$Q605 &lt; 7, "Short Duration", IF(global_freelancer_raw!$Q605 &lt;= 12, "Medium Duration", "Long Duration"))</f>
        <v>Short Duration</v>
      </c>
      <c r="S605" s="50" t="str">
        <f>IF(global_freelancer_raw!$M605 &lt;= 50%, "POOR", IF(global_freelancer_raw!$M605 &lt;= 70%, "GOOD", "EXCELLENT"))</f>
        <v>GOOD</v>
      </c>
    </row>
    <row r="606" spans="1:19" x14ac:dyDescent="0.3">
      <c r="A606" s="46" t="s">
        <v>1277</v>
      </c>
      <c r="B606" s="4" t="s">
        <v>1278</v>
      </c>
      <c r="C606" s="4" t="s">
        <v>72</v>
      </c>
      <c r="D606" s="5">
        <v>51</v>
      </c>
      <c r="E606" s="5" t="str" cm="1">
        <f t="array" ref="E606">INDEX(global_freelancer_raw!$C$2:$C$1001, MODE(MATCH(global_freelancer_raw!$C$2:$C$1001, global_freelancer_raw!$C$2:$C$1001, 0)))</f>
        <v>Male</v>
      </c>
      <c r="F606" s="4" t="s">
        <v>104</v>
      </c>
      <c r="G606" s="4" t="s">
        <v>105</v>
      </c>
      <c r="H606" s="4" t="s">
        <v>36</v>
      </c>
      <c r="I606" s="5">
        <v>17</v>
      </c>
      <c r="J606" s="63">
        <v>100</v>
      </c>
      <c r="K606" s="5">
        <v>3</v>
      </c>
      <c r="L606" s="5" t="b">
        <v>0</v>
      </c>
      <c r="M606" s="10">
        <v>0.79</v>
      </c>
      <c r="N606" s="4" t="s">
        <v>60</v>
      </c>
      <c r="O606" s="4" t="s">
        <v>28</v>
      </c>
      <c r="P606" s="5">
        <v>13</v>
      </c>
      <c r="Q606" s="5">
        <v>1</v>
      </c>
      <c r="R606" s="4" t="str">
        <f>IF(global_freelancer_raw!$Q606 &lt; 7, "Short Duration", IF(global_freelancer_raw!$Q606 &lt;= 12, "Medium Duration", "Long Duration"))</f>
        <v>Short Duration</v>
      </c>
      <c r="S606" s="47" t="str">
        <f>IF(global_freelancer_raw!$M606 &lt;= 50%, "POOR", IF(global_freelancer_raw!$M606 &lt;= 70%, "GOOD", "EXCELLENT"))</f>
        <v>EXCELLENT</v>
      </c>
    </row>
    <row r="607" spans="1:19" x14ac:dyDescent="0.3">
      <c r="A607" s="48" t="s">
        <v>1279</v>
      </c>
      <c r="B607" s="7" t="s">
        <v>1280</v>
      </c>
      <c r="C607" s="7" t="s">
        <v>72</v>
      </c>
      <c r="D607" s="8">
        <v>21</v>
      </c>
      <c r="E607" s="8" t="str" cm="1">
        <f t="array" ref="E607">INDEX(global_freelancer_raw!$C$2:$C$1001, MODE(MATCH(global_freelancer_raw!$C$2:$C$1001, global_freelancer_raw!$C$2:$C$1001, 0)))</f>
        <v>Male</v>
      </c>
      <c r="F607" s="7" t="s">
        <v>80</v>
      </c>
      <c r="G607" s="7" t="s">
        <v>81</v>
      </c>
      <c r="H607" s="7" t="s">
        <v>27</v>
      </c>
      <c r="I607" s="8">
        <v>1</v>
      </c>
      <c r="J607" s="64">
        <v>30</v>
      </c>
      <c r="K607" s="8">
        <v>1.2</v>
      </c>
      <c r="L607" s="8" t="s">
        <v>2071</v>
      </c>
      <c r="M607" s="49">
        <v>0.73</v>
      </c>
      <c r="N607" s="7" t="s">
        <v>21</v>
      </c>
      <c r="O607" s="7" t="s">
        <v>33</v>
      </c>
      <c r="P607" s="8">
        <v>1</v>
      </c>
      <c r="Q607" s="8">
        <v>1</v>
      </c>
      <c r="R607" s="7" t="str">
        <f>IF(global_freelancer_raw!$Q607 &lt; 7, "Short Duration", IF(global_freelancer_raw!$Q607 &lt;= 12, "Medium Duration", "Long Duration"))</f>
        <v>Short Duration</v>
      </c>
      <c r="S607" s="50" t="str">
        <f>IF(global_freelancer_raw!$M607 &lt;= 50%, "POOR", IF(global_freelancer_raw!$M607 &lt;= 70%, "GOOD", "EXCELLENT"))</f>
        <v>EXCELLENT</v>
      </c>
    </row>
    <row r="608" spans="1:19" x14ac:dyDescent="0.3">
      <c r="A608" s="46" t="s">
        <v>1281</v>
      </c>
      <c r="B608" s="4" t="s">
        <v>1282</v>
      </c>
      <c r="C608" s="4" t="s">
        <v>91</v>
      </c>
      <c r="D608" s="5">
        <v>35</v>
      </c>
      <c r="E608" s="5" t="str" cm="1">
        <f t="array" ref="E608">INDEX(global_freelancer_raw!$C$2:$C$1001, MODE(MATCH(global_freelancer_raw!$C$2:$C$1001, global_freelancer_raw!$C$2:$C$1001, 0)))</f>
        <v>Male</v>
      </c>
      <c r="F608" s="4" t="s">
        <v>18</v>
      </c>
      <c r="G608" s="4" t="s">
        <v>19</v>
      </c>
      <c r="H608" s="4" t="s">
        <v>69</v>
      </c>
      <c r="I608" s="5">
        <v>16</v>
      </c>
      <c r="J608" s="63">
        <v>52.461368653421637</v>
      </c>
      <c r="K608" s="5">
        <v>1.3</v>
      </c>
      <c r="L608" s="5" t="b">
        <v>1</v>
      </c>
      <c r="M608" s="10">
        <v>0.64</v>
      </c>
      <c r="N608" s="4" t="s">
        <v>64</v>
      </c>
      <c r="O608" s="4" t="s">
        <v>33</v>
      </c>
      <c r="P608" s="5">
        <v>12</v>
      </c>
      <c r="Q608" s="5">
        <v>18</v>
      </c>
      <c r="R608" s="4" t="str">
        <f>IF(global_freelancer_raw!$Q608 &lt; 7, "Short Duration", IF(global_freelancer_raw!$Q608 &lt;= 12, "Medium Duration", "Long Duration"))</f>
        <v>Long Duration</v>
      </c>
      <c r="S608" s="47" t="str">
        <f>IF(global_freelancer_raw!$M608 &lt;= 50%, "POOR", IF(global_freelancer_raw!$M608 &lt;= 70%, "GOOD", "EXCELLENT"))</f>
        <v>GOOD</v>
      </c>
    </row>
    <row r="609" spans="1:19" x14ac:dyDescent="0.3">
      <c r="A609" s="48" t="s">
        <v>1283</v>
      </c>
      <c r="B609" s="7" t="s">
        <v>1284</v>
      </c>
      <c r="C609" s="7" t="s">
        <v>91</v>
      </c>
      <c r="D609" s="8">
        <v>27</v>
      </c>
      <c r="E609" s="8" t="str" cm="1">
        <f t="array" ref="E609">INDEX(global_freelancer_raw!$C$2:$C$1001, MODE(MATCH(global_freelancer_raw!$C$2:$C$1001, global_freelancer_raw!$C$2:$C$1001, 0)))</f>
        <v>Male</v>
      </c>
      <c r="F609" s="7" t="s">
        <v>100</v>
      </c>
      <c r="G609" s="7" t="s">
        <v>101</v>
      </c>
      <c r="H609" s="7" t="s">
        <v>36</v>
      </c>
      <c r="I609" s="8">
        <v>9</v>
      </c>
      <c r="J609" s="64">
        <v>100</v>
      </c>
      <c r="K609" s="8">
        <v>2.5125695216907653</v>
      </c>
      <c r="L609" s="8" t="b">
        <v>1</v>
      </c>
      <c r="M609" s="49">
        <v>0.79</v>
      </c>
      <c r="N609" s="7" t="s">
        <v>44</v>
      </c>
      <c r="O609" s="7" t="s">
        <v>28</v>
      </c>
      <c r="P609" s="8">
        <v>13</v>
      </c>
      <c r="Q609" s="8">
        <v>6</v>
      </c>
      <c r="R609" s="7" t="str">
        <f>IF(global_freelancer_raw!$Q609 &lt; 7, "Short Duration", IF(global_freelancer_raw!$Q609 &lt;= 12, "Medium Duration", "Long Duration"))</f>
        <v>Short Duration</v>
      </c>
      <c r="S609" s="50" t="str">
        <f>IF(global_freelancer_raw!$M609 &lt;= 50%, "POOR", IF(global_freelancer_raw!$M609 &lt;= 70%, "GOOD", "EXCELLENT"))</f>
        <v>EXCELLENT</v>
      </c>
    </row>
    <row r="610" spans="1:19" x14ac:dyDescent="0.3">
      <c r="A610" s="46" t="s">
        <v>1285</v>
      </c>
      <c r="B610" s="4" t="s">
        <v>1286</v>
      </c>
      <c r="C610" s="4" t="s">
        <v>72</v>
      </c>
      <c r="D610" s="5">
        <v>42</v>
      </c>
      <c r="E610" s="5" t="str" cm="1">
        <f t="array" ref="E610">INDEX(global_freelancer_raw!$C$2:$C$1001, MODE(MATCH(global_freelancer_raw!$C$2:$C$1001, global_freelancer_raw!$C$2:$C$1001, 0)))</f>
        <v>Male</v>
      </c>
      <c r="F610" s="4" t="s">
        <v>58</v>
      </c>
      <c r="G610" s="4" t="s">
        <v>59</v>
      </c>
      <c r="H610" s="4" t="s">
        <v>27</v>
      </c>
      <c r="I610" s="5">
        <v>20</v>
      </c>
      <c r="J610" s="63">
        <v>50</v>
      </c>
      <c r="K610" s="5">
        <v>3.8</v>
      </c>
      <c r="L610" s="5" t="b">
        <v>0</v>
      </c>
      <c r="M610" s="10">
        <v>0.93</v>
      </c>
      <c r="N610" s="4" t="s">
        <v>44</v>
      </c>
      <c r="O610" s="4" t="s">
        <v>22</v>
      </c>
      <c r="P610" s="5">
        <v>10</v>
      </c>
      <c r="Q610" s="5">
        <v>14</v>
      </c>
      <c r="R610" s="4" t="str">
        <f>IF(global_freelancer_raw!$Q610 &lt; 7, "Short Duration", IF(global_freelancer_raw!$Q610 &lt;= 12, "Medium Duration", "Long Duration"))</f>
        <v>Long Duration</v>
      </c>
      <c r="S610" s="47" t="str">
        <f>IF(global_freelancer_raw!$M610 &lt;= 50%, "POOR", IF(global_freelancer_raw!$M610 &lt;= 70%, "GOOD", "EXCELLENT"))</f>
        <v>EXCELLENT</v>
      </c>
    </row>
    <row r="611" spans="1:19" x14ac:dyDescent="0.3">
      <c r="A611" s="48" t="s">
        <v>1287</v>
      </c>
      <c r="B611" s="7" t="s">
        <v>1288</v>
      </c>
      <c r="C611" s="7" t="s">
        <v>72</v>
      </c>
      <c r="D611" s="8">
        <v>52</v>
      </c>
      <c r="E611" s="8" t="str" cm="1">
        <f t="array" ref="E611">INDEX(global_freelancer_raw!$C$2:$C$1001, MODE(MATCH(global_freelancer_raw!$C$2:$C$1001, global_freelancer_raw!$C$2:$C$1001, 0)))</f>
        <v>Male</v>
      </c>
      <c r="F611" s="7" t="s">
        <v>119</v>
      </c>
      <c r="G611" s="7" t="s">
        <v>26</v>
      </c>
      <c r="H611" s="7" t="s">
        <v>20</v>
      </c>
      <c r="I611" s="8">
        <v>29</v>
      </c>
      <c r="J611" s="64">
        <v>30</v>
      </c>
      <c r="K611" s="8">
        <v>3.8</v>
      </c>
      <c r="L611" s="8" t="b">
        <v>0</v>
      </c>
      <c r="M611" s="49">
        <v>0.68</v>
      </c>
      <c r="N611" s="7" t="s">
        <v>64</v>
      </c>
      <c r="O611" s="7" t="s">
        <v>33</v>
      </c>
      <c r="P611" s="8">
        <v>14</v>
      </c>
      <c r="Q611" s="8">
        <v>7</v>
      </c>
      <c r="R611" s="7" t="str">
        <f>IF(global_freelancer_raw!$Q611 &lt; 7, "Short Duration", IF(global_freelancer_raw!$Q611 &lt;= 12, "Medium Duration", "Long Duration"))</f>
        <v>Medium Duration</v>
      </c>
      <c r="S611" s="50" t="str">
        <f>IF(global_freelancer_raw!$M611 &lt;= 50%, "POOR", IF(global_freelancer_raw!$M611 &lt;= 70%, "GOOD", "EXCELLENT"))</f>
        <v>GOOD</v>
      </c>
    </row>
    <row r="612" spans="1:19" x14ac:dyDescent="0.3">
      <c r="A612" s="46" t="s">
        <v>1289</v>
      </c>
      <c r="B612" s="4" t="s">
        <v>1290</v>
      </c>
      <c r="C612" s="4" t="s">
        <v>91</v>
      </c>
      <c r="D612" s="5">
        <v>53</v>
      </c>
      <c r="E612" s="5" t="str" cm="1">
        <f t="array" ref="E612">INDEX(global_freelancer_raw!$C$2:$C$1001, MODE(MATCH(global_freelancer_raw!$C$2:$C$1001, global_freelancer_raw!$C$2:$C$1001, 0)))</f>
        <v>Male</v>
      </c>
      <c r="F612" s="4" t="s">
        <v>104</v>
      </c>
      <c r="G612" s="4" t="s">
        <v>105</v>
      </c>
      <c r="H612" s="4" t="s">
        <v>36</v>
      </c>
      <c r="I612" s="5">
        <v>21</v>
      </c>
      <c r="J612" s="63">
        <v>40</v>
      </c>
      <c r="K612" s="5">
        <v>4.7</v>
      </c>
      <c r="L612" s="5" t="b">
        <v>1</v>
      </c>
      <c r="M612" s="10">
        <v>0.62</v>
      </c>
      <c r="N612" s="4" t="s">
        <v>60</v>
      </c>
      <c r="O612" s="4" t="s">
        <v>28</v>
      </c>
      <c r="P612" s="5">
        <v>19</v>
      </c>
      <c r="Q612" s="5">
        <v>15</v>
      </c>
      <c r="R612" s="4" t="str">
        <f>IF(global_freelancer_raw!$Q612 &lt; 7, "Short Duration", IF(global_freelancer_raw!$Q612 &lt;= 12, "Medium Duration", "Long Duration"))</f>
        <v>Long Duration</v>
      </c>
      <c r="S612" s="47" t="str">
        <f>IF(global_freelancer_raw!$M612 &lt;= 50%, "POOR", IF(global_freelancer_raw!$M612 &lt;= 70%, "GOOD", "EXCELLENT"))</f>
        <v>GOOD</v>
      </c>
    </row>
    <row r="613" spans="1:19" x14ac:dyDescent="0.3">
      <c r="A613" s="48" t="s">
        <v>1291</v>
      </c>
      <c r="B613" s="7" t="s">
        <v>1292</v>
      </c>
      <c r="C613" s="7" t="s">
        <v>72</v>
      </c>
      <c r="D613" s="8">
        <v>54</v>
      </c>
      <c r="E613" s="8" t="str" cm="1">
        <f t="array" ref="E613">INDEX(global_freelancer_raw!$C$2:$C$1001, MODE(MATCH(global_freelancer_raw!$C$2:$C$1001, global_freelancer_raw!$C$2:$C$1001, 0)))</f>
        <v>Male</v>
      </c>
      <c r="F613" s="7" t="s">
        <v>18</v>
      </c>
      <c r="G613" s="7" t="s">
        <v>19</v>
      </c>
      <c r="H613" s="7" t="s">
        <v>27</v>
      </c>
      <c r="I613" s="8">
        <v>28</v>
      </c>
      <c r="J613" s="64">
        <v>40</v>
      </c>
      <c r="K613" s="8">
        <v>1.1000000000000001</v>
      </c>
      <c r="L613" s="8" t="b">
        <v>0</v>
      </c>
      <c r="M613" s="49">
        <v>0.79</v>
      </c>
      <c r="N613" s="7" t="s">
        <v>60</v>
      </c>
      <c r="O613" s="7" t="s">
        <v>33</v>
      </c>
      <c r="P613" s="8">
        <v>13</v>
      </c>
      <c r="Q613" s="8">
        <v>2</v>
      </c>
      <c r="R613" s="7" t="str">
        <f>IF(global_freelancer_raw!$Q613 &lt; 7, "Short Duration", IF(global_freelancer_raw!$Q613 &lt;= 12, "Medium Duration", "Long Duration"))</f>
        <v>Short Duration</v>
      </c>
      <c r="S613" s="50" t="str">
        <f>IF(global_freelancer_raw!$M613 &lt;= 50%, "POOR", IF(global_freelancer_raw!$M613 &lt;= 70%, "GOOD", "EXCELLENT"))</f>
        <v>EXCELLENT</v>
      </c>
    </row>
    <row r="614" spans="1:19" x14ac:dyDescent="0.3">
      <c r="A614" s="46" t="s">
        <v>1293</v>
      </c>
      <c r="B614" s="4" t="s">
        <v>1294</v>
      </c>
      <c r="C614" s="4" t="s">
        <v>91</v>
      </c>
      <c r="D614" s="5">
        <v>51</v>
      </c>
      <c r="E614" s="5" t="str" cm="1">
        <f t="array" ref="E614">INDEX(global_freelancer_raw!$C$2:$C$1001, MODE(MATCH(global_freelancer_raw!$C$2:$C$1001, global_freelancer_raw!$C$2:$C$1001, 0)))</f>
        <v>Male</v>
      </c>
      <c r="F614" s="4" t="s">
        <v>80</v>
      </c>
      <c r="G614" s="4" t="s">
        <v>81</v>
      </c>
      <c r="H614" s="4" t="s">
        <v>32</v>
      </c>
      <c r="I614" s="5">
        <v>5</v>
      </c>
      <c r="J614" s="63">
        <v>50</v>
      </c>
      <c r="K614" s="5">
        <v>4.2</v>
      </c>
      <c r="L614" s="5" t="b">
        <v>1</v>
      </c>
      <c r="M614" s="10">
        <v>0.82</v>
      </c>
      <c r="N614" s="4" t="s">
        <v>44</v>
      </c>
      <c r="O614" s="4" t="s">
        <v>22</v>
      </c>
      <c r="P614" s="5">
        <v>4</v>
      </c>
      <c r="Q614" s="5">
        <v>2</v>
      </c>
      <c r="R614" s="4" t="str">
        <f>IF(global_freelancer_raw!$Q614 &lt; 7, "Short Duration", IF(global_freelancer_raw!$Q614 &lt;= 12, "Medium Duration", "Long Duration"))</f>
        <v>Short Duration</v>
      </c>
      <c r="S614" s="47" t="str">
        <f>IF(global_freelancer_raw!$M614 &lt;= 50%, "POOR", IF(global_freelancer_raw!$M614 &lt;= 70%, "GOOD", "EXCELLENT"))</f>
        <v>EXCELLENT</v>
      </c>
    </row>
    <row r="615" spans="1:19" x14ac:dyDescent="0.3">
      <c r="A615" s="48" t="s">
        <v>1295</v>
      </c>
      <c r="B615" s="7" t="s">
        <v>1296</v>
      </c>
      <c r="C615" s="7" t="s">
        <v>72</v>
      </c>
      <c r="D615" s="8">
        <v>30</v>
      </c>
      <c r="E615" s="8" t="str" cm="1">
        <f t="array" ref="E615">INDEX(global_freelancer_raw!$C$2:$C$1001, MODE(MATCH(global_freelancer_raw!$C$2:$C$1001, global_freelancer_raw!$C$2:$C$1001, 0)))</f>
        <v>Male</v>
      </c>
      <c r="F615" s="7" t="s">
        <v>104</v>
      </c>
      <c r="G615" s="7" t="s">
        <v>105</v>
      </c>
      <c r="H615" s="7" t="s">
        <v>36</v>
      </c>
      <c r="I615" s="8">
        <v>0</v>
      </c>
      <c r="J615" s="64">
        <v>52.461368653421637</v>
      </c>
      <c r="K615" s="8">
        <v>0</v>
      </c>
      <c r="L615" s="8" t="b">
        <v>0</v>
      </c>
      <c r="M615" s="49">
        <v>0.79</v>
      </c>
      <c r="N615" s="7" t="s">
        <v>44</v>
      </c>
      <c r="O615" s="7" t="s">
        <v>55</v>
      </c>
      <c r="P615" s="8">
        <v>1</v>
      </c>
      <c r="Q615" s="8">
        <v>5</v>
      </c>
      <c r="R615" s="7" t="str">
        <f>IF(global_freelancer_raw!$Q615 &lt; 7, "Short Duration", IF(global_freelancer_raw!$Q615 &lt;= 12, "Medium Duration", "Long Duration"))</f>
        <v>Short Duration</v>
      </c>
      <c r="S615" s="50" t="str">
        <f>IF(global_freelancer_raw!$M615 &lt;= 50%, "POOR", IF(global_freelancer_raw!$M615 &lt;= 70%, "GOOD", "EXCELLENT"))</f>
        <v>EXCELLENT</v>
      </c>
    </row>
    <row r="616" spans="1:19" x14ac:dyDescent="0.3">
      <c r="A616" s="46" t="s">
        <v>1297</v>
      </c>
      <c r="B616" s="4" t="s">
        <v>1298</v>
      </c>
      <c r="C616" s="4" t="s">
        <v>72</v>
      </c>
      <c r="D616" s="5">
        <v>45</v>
      </c>
      <c r="E616" s="5" t="str" cm="1">
        <f t="array" ref="E616">INDEX(global_freelancer_raw!$C$2:$C$1001, MODE(MATCH(global_freelancer_raw!$C$2:$C$1001, global_freelancer_raw!$C$2:$C$1001, 0)))</f>
        <v>Male</v>
      </c>
      <c r="F616" s="4" t="s">
        <v>41</v>
      </c>
      <c r="G616" s="4" t="s">
        <v>42</v>
      </c>
      <c r="H616" s="4" t="s">
        <v>106</v>
      </c>
      <c r="I616" s="5">
        <v>27</v>
      </c>
      <c r="J616" s="63">
        <v>75</v>
      </c>
      <c r="K616" s="5">
        <v>0</v>
      </c>
      <c r="L616" s="5" t="s">
        <v>2071</v>
      </c>
      <c r="M616" s="10">
        <v>0.85</v>
      </c>
      <c r="N616" s="4" t="s">
        <v>60</v>
      </c>
      <c r="O616" s="4" t="s">
        <v>33</v>
      </c>
      <c r="P616" s="5">
        <v>20</v>
      </c>
      <c r="Q616" s="5">
        <v>2</v>
      </c>
      <c r="R616" s="4" t="str">
        <f>IF(global_freelancer_raw!$Q616 &lt; 7, "Short Duration", IF(global_freelancer_raw!$Q616 &lt;= 12, "Medium Duration", "Long Duration"))</f>
        <v>Short Duration</v>
      </c>
      <c r="S616" s="47" t="str">
        <f>IF(global_freelancer_raw!$M616 &lt;= 50%, "POOR", IF(global_freelancer_raw!$M616 &lt;= 70%, "GOOD", "EXCELLENT"))</f>
        <v>EXCELLENT</v>
      </c>
    </row>
    <row r="617" spans="1:19" x14ac:dyDescent="0.3">
      <c r="A617" s="48" t="s">
        <v>1299</v>
      </c>
      <c r="B617" s="7" t="s">
        <v>1300</v>
      </c>
      <c r="C617" s="7" t="s">
        <v>91</v>
      </c>
      <c r="D617" s="8">
        <v>57</v>
      </c>
      <c r="E617" s="8" t="str" cm="1">
        <f t="array" ref="E617">INDEX(global_freelancer_raw!$C$2:$C$1001, MODE(MATCH(global_freelancer_raw!$C$2:$C$1001, global_freelancer_raw!$C$2:$C$1001, 0)))</f>
        <v>Male</v>
      </c>
      <c r="F617" s="7" t="s">
        <v>47</v>
      </c>
      <c r="G617" s="7" t="s">
        <v>48</v>
      </c>
      <c r="H617" s="7" t="s">
        <v>32</v>
      </c>
      <c r="I617" s="8">
        <v>26</v>
      </c>
      <c r="J617" s="64">
        <v>100</v>
      </c>
      <c r="K617" s="8">
        <v>2.4</v>
      </c>
      <c r="L617" s="8" t="b">
        <v>1</v>
      </c>
      <c r="M617" s="49">
        <v>0.78</v>
      </c>
      <c r="N617" s="7" t="s">
        <v>21</v>
      </c>
      <c r="O617" s="7" t="s">
        <v>22</v>
      </c>
      <c r="P617" s="8">
        <v>13</v>
      </c>
      <c r="Q617" s="8">
        <v>11</v>
      </c>
      <c r="R617" s="7" t="str">
        <f>IF(global_freelancer_raw!$Q617 &lt; 7, "Short Duration", IF(global_freelancer_raw!$Q617 &lt;= 12, "Medium Duration", "Long Duration"))</f>
        <v>Medium Duration</v>
      </c>
      <c r="S617" s="50" t="str">
        <f>IF(global_freelancer_raw!$M617 &lt;= 50%, "POOR", IF(global_freelancer_raw!$M617 &lt;= 70%, "GOOD", "EXCELLENT"))</f>
        <v>EXCELLENT</v>
      </c>
    </row>
    <row r="618" spans="1:19" x14ac:dyDescent="0.3">
      <c r="A618" s="46" t="s">
        <v>1301</v>
      </c>
      <c r="B618" s="4" t="s">
        <v>1302</v>
      </c>
      <c r="C618" s="4" t="s">
        <v>91</v>
      </c>
      <c r="D618" s="5">
        <v>38</v>
      </c>
      <c r="E618" s="5" t="str" cm="1">
        <f t="array" ref="E618">INDEX(global_freelancer_raw!$C$2:$C$1001, MODE(MATCH(global_freelancer_raw!$C$2:$C$1001, global_freelancer_raw!$C$2:$C$1001, 0)))</f>
        <v>Male</v>
      </c>
      <c r="F618" s="4" t="s">
        <v>58</v>
      </c>
      <c r="G618" s="4" t="s">
        <v>59</v>
      </c>
      <c r="H618" s="4" t="s">
        <v>20</v>
      </c>
      <c r="I618" s="5">
        <v>19</v>
      </c>
      <c r="J618" s="63">
        <v>40</v>
      </c>
      <c r="K618" s="5">
        <v>0</v>
      </c>
      <c r="L618" s="5" t="b">
        <v>1</v>
      </c>
      <c r="M618" s="10">
        <v>0.86</v>
      </c>
      <c r="N618" s="4" t="s">
        <v>64</v>
      </c>
      <c r="O618" s="4" t="s">
        <v>28</v>
      </c>
      <c r="P618" s="5">
        <v>17</v>
      </c>
      <c r="Q618" s="5">
        <v>5</v>
      </c>
      <c r="R618" s="4" t="str">
        <f>IF(global_freelancer_raw!$Q618 &lt; 7, "Short Duration", IF(global_freelancer_raw!$Q618 &lt;= 12, "Medium Duration", "Long Duration"))</f>
        <v>Short Duration</v>
      </c>
      <c r="S618" s="47" t="str">
        <f>IF(global_freelancer_raw!$M618 &lt;= 50%, "POOR", IF(global_freelancer_raw!$M618 &lt;= 70%, "GOOD", "EXCELLENT"))</f>
        <v>EXCELLENT</v>
      </c>
    </row>
    <row r="619" spans="1:19" x14ac:dyDescent="0.3">
      <c r="A619" s="48" t="s">
        <v>1303</v>
      </c>
      <c r="B619" s="7" t="s">
        <v>1304</v>
      </c>
      <c r="C619" s="7" t="s">
        <v>72</v>
      </c>
      <c r="D619" s="8">
        <v>42</v>
      </c>
      <c r="E619" s="8" t="str" cm="1">
        <f t="array" ref="E619">INDEX(global_freelancer_raw!$C$2:$C$1001, MODE(MATCH(global_freelancer_raw!$C$2:$C$1001, global_freelancer_raw!$C$2:$C$1001, 0)))</f>
        <v>Male</v>
      </c>
      <c r="F619" s="7" t="s">
        <v>115</v>
      </c>
      <c r="G619" s="7" t="s">
        <v>116</v>
      </c>
      <c r="H619" s="7" t="s">
        <v>84</v>
      </c>
      <c r="I619" s="8">
        <v>24</v>
      </c>
      <c r="J619" s="64">
        <v>40</v>
      </c>
      <c r="K619" s="8">
        <v>2.5125695216907653</v>
      </c>
      <c r="L619" s="8" t="b">
        <v>0</v>
      </c>
      <c r="M619" s="49">
        <v>0.88</v>
      </c>
      <c r="N619" s="7" t="s">
        <v>44</v>
      </c>
      <c r="O619" s="7" t="s">
        <v>33</v>
      </c>
      <c r="P619" s="8">
        <v>12</v>
      </c>
      <c r="Q619" s="8">
        <v>3</v>
      </c>
      <c r="R619" s="7" t="str">
        <f>IF(global_freelancer_raw!$Q619 &lt; 7, "Short Duration", IF(global_freelancer_raw!$Q619 &lt;= 12, "Medium Duration", "Long Duration"))</f>
        <v>Short Duration</v>
      </c>
      <c r="S619" s="50" t="str">
        <f>IF(global_freelancer_raw!$M619 &lt;= 50%, "POOR", IF(global_freelancer_raw!$M619 &lt;= 70%, "GOOD", "EXCELLENT"))</f>
        <v>EXCELLENT</v>
      </c>
    </row>
    <row r="620" spans="1:19" x14ac:dyDescent="0.3">
      <c r="A620" s="46" t="s">
        <v>1305</v>
      </c>
      <c r="B620" s="4" t="s">
        <v>1306</v>
      </c>
      <c r="C620" s="4" t="s">
        <v>72</v>
      </c>
      <c r="D620" s="5">
        <v>30</v>
      </c>
      <c r="E620" s="5" t="str" cm="1">
        <f t="array" ref="E620">INDEX(global_freelancer_raw!$C$2:$C$1001, MODE(MATCH(global_freelancer_raw!$C$2:$C$1001, global_freelancer_raw!$C$2:$C$1001, 0)))</f>
        <v>Male</v>
      </c>
      <c r="F620" s="4" t="s">
        <v>144</v>
      </c>
      <c r="G620" s="4" t="s">
        <v>145</v>
      </c>
      <c r="H620" s="4" t="s">
        <v>84</v>
      </c>
      <c r="I620" s="5">
        <v>7</v>
      </c>
      <c r="J620" s="63">
        <v>30</v>
      </c>
      <c r="K620" s="5">
        <v>3.3</v>
      </c>
      <c r="L620" s="5" t="s">
        <v>2071</v>
      </c>
      <c r="M620" s="10">
        <v>0.68</v>
      </c>
      <c r="N620" s="4" t="s">
        <v>44</v>
      </c>
      <c r="O620" s="4" t="s">
        <v>33</v>
      </c>
      <c r="P620" s="5">
        <v>8</v>
      </c>
      <c r="Q620" s="5">
        <v>14</v>
      </c>
      <c r="R620" s="4" t="str">
        <f>IF(global_freelancer_raw!$Q620 &lt; 7, "Short Duration", IF(global_freelancer_raw!$Q620 &lt;= 12, "Medium Duration", "Long Duration"))</f>
        <v>Long Duration</v>
      </c>
      <c r="S620" s="47" t="str">
        <f>IF(global_freelancer_raw!$M620 &lt;= 50%, "POOR", IF(global_freelancer_raw!$M620 &lt;= 70%, "GOOD", "EXCELLENT"))</f>
        <v>GOOD</v>
      </c>
    </row>
    <row r="621" spans="1:19" x14ac:dyDescent="0.3">
      <c r="A621" s="48" t="s">
        <v>1307</v>
      </c>
      <c r="B621" s="7" t="s">
        <v>1308</v>
      </c>
      <c r="C621" s="7" t="s">
        <v>72</v>
      </c>
      <c r="D621" s="8">
        <v>43</v>
      </c>
      <c r="E621" s="8" t="str" cm="1">
        <f t="array" ref="E621">INDEX(global_freelancer_raw!$C$2:$C$1001, MODE(MATCH(global_freelancer_raw!$C$2:$C$1001, global_freelancer_raw!$C$2:$C$1001, 0)))</f>
        <v>Male</v>
      </c>
      <c r="F621" s="7" t="s">
        <v>25</v>
      </c>
      <c r="G621" s="7" t="s">
        <v>26</v>
      </c>
      <c r="H621" s="7" t="s">
        <v>36</v>
      </c>
      <c r="I621" s="8">
        <v>13</v>
      </c>
      <c r="J621" s="64">
        <v>100</v>
      </c>
      <c r="K621" s="8">
        <v>1.4</v>
      </c>
      <c r="L621" s="8" t="b">
        <v>1</v>
      </c>
      <c r="M621" s="49">
        <v>0.97</v>
      </c>
      <c r="N621" s="7" t="s">
        <v>60</v>
      </c>
      <c r="O621" s="7" t="s">
        <v>28</v>
      </c>
      <c r="P621" s="8">
        <v>7</v>
      </c>
      <c r="Q621" s="8">
        <v>4</v>
      </c>
      <c r="R621" s="7" t="str">
        <f>IF(global_freelancer_raw!$Q621 &lt; 7, "Short Duration", IF(global_freelancer_raw!$Q621 &lt;= 12, "Medium Duration", "Long Duration"))</f>
        <v>Short Duration</v>
      </c>
      <c r="S621" s="50" t="str">
        <f>IF(global_freelancer_raw!$M621 &lt;= 50%, "POOR", IF(global_freelancer_raw!$M621 &lt;= 70%, "GOOD", "EXCELLENT"))</f>
        <v>EXCELLENT</v>
      </c>
    </row>
    <row r="622" spans="1:19" x14ac:dyDescent="0.3">
      <c r="A622" s="46" t="s">
        <v>1309</v>
      </c>
      <c r="B622" s="4" t="s">
        <v>1310</v>
      </c>
      <c r="C622" s="4" t="s">
        <v>91</v>
      </c>
      <c r="D622" s="5">
        <v>22</v>
      </c>
      <c r="E622" s="5" t="str" cm="1">
        <f t="array" ref="E622">INDEX(global_freelancer_raw!$C$2:$C$1001, MODE(MATCH(global_freelancer_raw!$C$2:$C$1001, global_freelancer_raw!$C$2:$C$1001, 0)))</f>
        <v>Male</v>
      </c>
      <c r="F622" s="4" t="s">
        <v>130</v>
      </c>
      <c r="G622" s="4" t="s">
        <v>131</v>
      </c>
      <c r="H622" s="4" t="s">
        <v>69</v>
      </c>
      <c r="I622" s="5">
        <v>2</v>
      </c>
      <c r="J622" s="63">
        <v>75</v>
      </c>
      <c r="K622" s="5">
        <v>1.7</v>
      </c>
      <c r="L622" s="5" t="b">
        <v>0</v>
      </c>
      <c r="M622" s="10">
        <v>0.91</v>
      </c>
      <c r="N622" s="4" t="s">
        <v>64</v>
      </c>
      <c r="O622" s="4" t="s">
        <v>55</v>
      </c>
      <c r="P622" s="5">
        <v>5</v>
      </c>
      <c r="Q622" s="5">
        <v>1</v>
      </c>
      <c r="R622" s="4" t="str">
        <f>IF(global_freelancer_raw!$Q622 &lt; 7, "Short Duration", IF(global_freelancer_raw!$Q622 &lt;= 12, "Medium Duration", "Long Duration"))</f>
        <v>Short Duration</v>
      </c>
      <c r="S622" s="47" t="str">
        <f>IF(global_freelancer_raw!$M622 &lt;= 50%, "POOR", IF(global_freelancer_raw!$M622 &lt;= 70%, "GOOD", "EXCELLENT"))</f>
        <v>EXCELLENT</v>
      </c>
    </row>
    <row r="623" spans="1:19" x14ac:dyDescent="0.3">
      <c r="A623" s="48" t="s">
        <v>1311</v>
      </c>
      <c r="B623" s="7" t="s">
        <v>1312</v>
      </c>
      <c r="C623" s="7" t="s">
        <v>91</v>
      </c>
      <c r="D623" s="8">
        <v>57</v>
      </c>
      <c r="E623" s="8" t="str" cm="1">
        <f t="array" ref="E623">INDEX(global_freelancer_raw!$C$2:$C$1001, MODE(MATCH(global_freelancer_raw!$C$2:$C$1001, global_freelancer_raw!$C$2:$C$1001, 0)))</f>
        <v>Male</v>
      </c>
      <c r="F623" s="7" t="s">
        <v>168</v>
      </c>
      <c r="G623" s="7" t="s">
        <v>68</v>
      </c>
      <c r="H623" s="7" t="s">
        <v>106</v>
      </c>
      <c r="I623" s="8">
        <v>37</v>
      </c>
      <c r="J623" s="64">
        <v>30</v>
      </c>
      <c r="K623" s="8">
        <v>4.8</v>
      </c>
      <c r="L623" s="8" t="b">
        <v>0</v>
      </c>
      <c r="M623" s="49">
        <v>0.79</v>
      </c>
      <c r="N623" s="7" t="s">
        <v>60</v>
      </c>
      <c r="O623" s="7" t="s">
        <v>28</v>
      </c>
      <c r="P623" s="8">
        <v>10</v>
      </c>
      <c r="Q623" s="8">
        <v>7</v>
      </c>
      <c r="R623" s="7" t="str">
        <f>IF(global_freelancer_raw!$Q623 &lt; 7, "Short Duration", IF(global_freelancer_raw!$Q623 &lt;= 12, "Medium Duration", "Long Duration"))</f>
        <v>Medium Duration</v>
      </c>
      <c r="S623" s="50" t="str">
        <f>IF(global_freelancer_raw!$M623 &lt;= 50%, "POOR", IF(global_freelancer_raw!$M623 &lt;= 70%, "GOOD", "EXCELLENT"))</f>
        <v>EXCELLENT</v>
      </c>
    </row>
    <row r="624" spans="1:19" x14ac:dyDescent="0.3">
      <c r="A624" s="46" t="s">
        <v>1313</v>
      </c>
      <c r="B624" s="4" t="s">
        <v>1314</v>
      </c>
      <c r="C624" s="4" t="s">
        <v>91</v>
      </c>
      <c r="D624" s="5">
        <v>44</v>
      </c>
      <c r="E624" s="5" t="str" cm="1">
        <f t="array" ref="E624">INDEX(global_freelancer_raw!$C$2:$C$1001, MODE(MATCH(global_freelancer_raw!$C$2:$C$1001, global_freelancer_raw!$C$2:$C$1001, 0)))</f>
        <v>Male</v>
      </c>
      <c r="F624" s="4" t="s">
        <v>63</v>
      </c>
      <c r="G624" s="4" t="s">
        <v>26</v>
      </c>
      <c r="H624" s="4" t="s">
        <v>32</v>
      </c>
      <c r="I624" s="5">
        <v>1</v>
      </c>
      <c r="J624" s="63">
        <v>52.461368653421637</v>
      </c>
      <c r="K624" s="5">
        <v>4.8</v>
      </c>
      <c r="L624" s="5" t="b">
        <v>0</v>
      </c>
      <c r="M624" s="10">
        <v>0.97</v>
      </c>
      <c r="N624" s="4" t="s">
        <v>64</v>
      </c>
      <c r="O624" s="4" t="s">
        <v>33</v>
      </c>
      <c r="P624" s="5">
        <v>1</v>
      </c>
      <c r="Q624" s="5">
        <v>1</v>
      </c>
      <c r="R624" s="4" t="str">
        <f>IF(global_freelancer_raw!$Q624 &lt; 7, "Short Duration", IF(global_freelancer_raw!$Q624 &lt;= 12, "Medium Duration", "Long Duration"))</f>
        <v>Short Duration</v>
      </c>
      <c r="S624" s="47" t="str">
        <f>IF(global_freelancer_raw!$M624 &lt;= 50%, "POOR", IF(global_freelancer_raw!$M624 &lt;= 70%, "GOOD", "EXCELLENT"))</f>
        <v>EXCELLENT</v>
      </c>
    </row>
    <row r="625" spans="1:19" x14ac:dyDescent="0.3">
      <c r="A625" s="48" t="s">
        <v>1315</v>
      </c>
      <c r="B625" s="7" t="s">
        <v>1316</v>
      </c>
      <c r="C625" s="7" t="s">
        <v>72</v>
      </c>
      <c r="D625" s="8">
        <v>46</v>
      </c>
      <c r="E625" s="8" t="str" cm="1">
        <f t="array" ref="E625">INDEX(global_freelancer_raw!$C$2:$C$1001, MODE(MATCH(global_freelancer_raw!$C$2:$C$1001, global_freelancer_raw!$C$2:$C$1001, 0)))</f>
        <v>Male</v>
      </c>
      <c r="F625" s="7" t="s">
        <v>164</v>
      </c>
      <c r="G625" s="7" t="s">
        <v>165</v>
      </c>
      <c r="H625" s="7" t="s">
        <v>84</v>
      </c>
      <c r="I625" s="8">
        <v>5</v>
      </c>
      <c r="J625" s="64">
        <v>30</v>
      </c>
      <c r="K625" s="8">
        <v>2</v>
      </c>
      <c r="L625" s="8" t="b">
        <v>1</v>
      </c>
      <c r="M625" s="49">
        <v>0.64</v>
      </c>
      <c r="N625" s="7" t="s">
        <v>64</v>
      </c>
      <c r="O625" s="7" t="s">
        <v>28</v>
      </c>
      <c r="P625" s="8">
        <v>3</v>
      </c>
      <c r="Q625" s="8">
        <v>1</v>
      </c>
      <c r="R625" s="7" t="str">
        <f>IF(global_freelancer_raw!$Q625 &lt; 7, "Short Duration", IF(global_freelancer_raw!$Q625 &lt;= 12, "Medium Duration", "Long Duration"))</f>
        <v>Short Duration</v>
      </c>
      <c r="S625" s="50" t="str">
        <f>IF(global_freelancer_raw!$M625 &lt;= 50%, "POOR", IF(global_freelancer_raw!$M625 &lt;= 70%, "GOOD", "EXCELLENT"))</f>
        <v>GOOD</v>
      </c>
    </row>
    <row r="626" spans="1:19" x14ac:dyDescent="0.3">
      <c r="A626" s="46" t="s">
        <v>1317</v>
      </c>
      <c r="B626" s="4" t="s">
        <v>1318</v>
      </c>
      <c r="C626" s="4" t="s">
        <v>91</v>
      </c>
      <c r="D626" s="5"/>
      <c r="E626" s="5" t="str" cm="1">
        <f t="array" ref="E626">INDEX(global_freelancer_raw!$C$2:$C$1001, MODE(MATCH(global_freelancer_raw!$C$2:$C$1001, global_freelancer_raw!$C$2:$C$1001, 0)))</f>
        <v>Male</v>
      </c>
      <c r="F626" s="4" t="s">
        <v>179</v>
      </c>
      <c r="G626" s="4" t="s">
        <v>68</v>
      </c>
      <c r="H626" s="4" t="s">
        <v>20</v>
      </c>
      <c r="I626" s="5">
        <v>1</v>
      </c>
      <c r="J626" s="63">
        <v>50</v>
      </c>
      <c r="K626" s="5">
        <v>2.8</v>
      </c>
      <c r="L626" s="5" t="b">
        <v>0</v>
      </c>
      <c r="M626" s="10">
        <v>0.87</v>
      </c>
      <c r="N626" s="4" t="s">
        <v>64</v>
      </c>
      <c r="O626" s="4" t="s">
        <v>22</v>
      </c>
      <c r="P626" s="5">
        <v>3</v>
      </c>
      <c r="Q626" s="5">
        <v>1</v>
      </c>
      <c r="R626" s="4" t="str">
        <f>IF(global_freelancer_raw!$Q626 &lt; 7, "Short Duration", IF(global_freelancer_raw!$Q626 &lt;= 12, "Medium Duration", "Long Duration"))</f>
        <v>Short Duration</v>
      </c>
      <c r="S626" s="47" t="str">
        <f>IF(global_freelancer_raw!$M626 &lt;= 50%, "POOR", IF(global_freelancer_raw!$M626 &lt;= 70%, "GOOD", "EXCELLENT"))</f>
        <v>EXCELLENT</v>
      </c>
    </row>
    <row r="627" spans="1:19" x14ac:dyDescent="0.3">
      <c r="A627" s="48" t="s">
        <v>1319</v>
      </c>
      <c r="B627" s="7" t="s">
        <v>1320</v>
      </c>
      <c r="C627" s="7" t="s">
        <v>72</v>
      </c>
      <c r="D627" s="8">
        <v>34</v>
      </c>
      <c r="E627" s="8" t="str" cm="1">
        <f t="array" ref="E627">INDEX(global_freelancer_raw!$C$2:$C$1001, MODE(MATCH(global_freelancer_raw!$C$2:$C$1001, global_freelancer_raw!$C$2:$C$1001, 0)))</f>
        <v>Male</v>
      </c>
      <c r="F627" s="7" t="s">
        <v>25</v>
      </c>
      <c r="G627" s="7" t="s">
        <v>26</v>
      </c>
      <c r="H627" s="7" t="s">
        <v>49</v>
      </c>
      <c r="I627" s="8">
        <v>2</v>
      </c>
      <c r="J627" s="64">
        <v>100</v>
      </c>
      <c r="K627" s="8">
        <v>0</v>
      </c>
      <c r="L627" s="8" t="b">
        <v>0</v>
      </c>
      <c r="M627" s="49">
        <v>0.86</v>
      </c>
      <c r="N627" s="7" t="s">
        <v>44</v>
      </c>
      <c r="O627" s="7" t="s">
        <v>28</v>
      </c>
      <c r="P627" s="8">
        <v>5</v>
      </c>
      <c r="Q627" s="8">
        <v>1</v>
      </c>
      <c r="R627" s="7" t="str">
        <f>IF(global_freelancer_raw!$Q627 &lt; 7, "Short Duration", IF(global_freelancer_raw!$Q627 &lt;= 12, "Medium Duration", "Long Duration"))</f>
        <v>Short Duration</v>
      </c>
      <c r="S627" s="50" t="str">
        <f>IF(global_freelancer_raw!$M627 &lt;= 50%, "POOR", IF(global_freelancer_raw!$M627 &lt;= 70%, "GOOD", "EXCELLENT"))</f>
        <v>EXCELLENT</v>
      </c>
    </row>
    <row r="628" spans="1:19" x14ac:dyDescent="0.3">
      <c r="A628" s="46" t="s">
        <v>1321</v>
      </c>
      <c r="B628" s="4" t="s">
        <v>1322</v>
      </c>
      <c r="C628" s="4" t="s">
        <v>72</v>
      </c>
      <c r="D628" s="5">
        <v>46</v>
      </c>
      <c r="E628" s="5" t="str" cm="1">
        <f t="array" ref="E628">INDEX(global_freelancer_raw!$C$2:$C$1001, MODE(MATCH(global_freelancer_raw!$C$2:$C$1001, global_freelancer_raw!$C$2:$C$1001, 0)))</f>
        <v>Male</v>
      </c>
      <c r="F628" s="4" t="s">
        <v>18</v>
      </c>
      <c r="G628" s="4" t="s">
        <v>19</v>
      </c>
      <c r="H628" s="4" t="s">
        <v>27</v>
      </c>
      <c r="I628" s="5" t="s">
        <v>2072</v>
      </c>
      <c r="J628" s="63">
        <v>100</v>
      </c>
      <c r="K628" s="5">
        <v>4.4000000000000004</v>
      </c>
      <c r="L628" s="5" t="b">
        <v>1</v>
      </c>
      <c r="M628" s="10">
        <v>0.97</v>
      </c>
      <c r="N628" s="4" t="s">
        <v>21</v>
      </c>
      <c r="O628" s="4" t="s">
        <v>33</v>
      </c>
      <c r="P628" s="5">
        <v>2</v>
      </c>
      <c r="Q628" s="5">
        <v>3</v>
      </c>
      <c r="R628" s="4" t="str">
        <f>IF(global_freelancer_raw!$Q628 &lt; 7, "Short Duration", IF(global_freelancer_raw!$Q628 &lt;= 12, "Medium Duration", "Long Duration"))</f>
        <v>Short Duration</v>
      </c>
      <c r="S628" s="47" t="str">
        <f>IF(global_freelancer_raw!$M628 &lt;= 50%, "POOR", IF(global_freelancer_raw!$M628 &lt;= 70%, "GOOD", "EXCELLENT"))</f>
        <v>EXCELLENT</v>
      </c>
    </row>
    <row r="629" spans="1:19" x14ac:dyDescent="0.3">
      <c r="A629" s="48" t="s">
        <v>1323</v>
      </c>
      <c r="B629" s="7" t="s">
        <v>1324</v>
      </c>
      <c r="C629" s="7" t="s">
        <v>72</v>
      </c>
      <c r="D629" s="8">
        <v>22</v>
      </c>
      <c r="E629" s="8" t="str" cm="1">
        <f t="array" ref="E629">INDEX(global_freelancer_raw!$C$2:$C$1001, MODE(MATCH(global_freelancer_raw!$C$2:$C$1001, global_freelancer_raw!$C$2:$C$1001, 0)))</f>
        <v>Male</v>
      </c>
      <c r="F629" s="7" t="s">
        <v>126</v>
      </c>
      <c r="G629" s="7" t="s">
        <v>127</v>
      </c>
      <c r="H629" s="7" t="s">
        <v>20</v>
      </c>
      <c r="I629" s="8">
        <v>0</v>
      </c>
      <c r="J629" s="64">
        <v>30</v>
      </c>
      <c r="K629" s="8">
        <v>4.9000000000000004</v>
      </c>
      <c r="L629" s="8" t="b">
        <v>0</v>
      </c>
      <c r="M629" s="49">
        <v>0.73</v>
      </c>
      <c r="N629" s="7" t="s">
        <v>60</v>
      </c>
      <c r="O629" s="7" t="s">
        <v>28</v>
      </c>
      <c r="P629" s="8">
        <v>3</v>
      </c>
      <c r="Q629" s="8">
        <v>2</v>
      </c>
      <c r="R629" s="7" t="str">
        <f>IF(global_freelancer_raw!$Q629 &lt; 7, "Short Duration", IF(global_freelancer_raw!$Q629 &lt;= 12, "Medium Duration", "Long Duration"))</f>
        <v>Short Duration</v>
      </c>
      <c r="S629" s="50" t="str">
        <f>IF(global_freelancer_raw!$M629 &lt;= 50%, "POOR", IF(global_freelancer_raw!$M629 &lt;= 70%, "GOOD", "EXCELLENT"))</f>
        <v>EXCELLENT</v>
      </c>
    </row>
    <row r="630" spans="1:19" x14ac:dyDescent="0.3">
      <c r="A630" s="46" t="s">
        <v>1325</v>
      </c>
      <c r="B630" s="4" t="s">
        <v>1326</v>
      </c>
      <c r="C630" s="4" t="s">
        <v>72</v>
      </c>
      <c r="D630" s="5">
        <v>23</v>
      </c>
      <c r="E630" s="5" t="str" cm="1">
        <f t="array" ref="E630">INDEX(global_freelancer_raw!$C$2:$C$1001, MODE(MATCH(global_freelancer_raw!$C$2:$C$1001, global_freelancer_raw!$C$2:$C$1001, 0)))</f>
        <v>Male</v>
      </c>
      <c r="F630" s="4" t="s">
        <v>144</v>
      </c>
      <c r="G630" s="4" t="s">
        <v>145</v>
      </c>
      <c r="H630" s="4" t="s">
        <v>43</v>
      </c>
      <c r="I630" s="5">
        <v>0</v>
      </c>
      <c r="J630" s="63">
        <v>75</v>
      </c>
      <c r="K630" s="5">
        <v>2.2999999999999998</v>
      </c>
      <c r="L630" s="5" t="s">
        <v>2071</v>
      </c>
      <c r="M630" s="10">
        <v>0.6</v>
      </c>
      <c r="N630" s="4" t="s">
        <v>21</v>
      </c>
      <c r="O630" s="4" t="s">
        <v>55</v>
      </c>
      <c r="P630" s="5">
        <v>4</v>
      </c>
      <c r="Q630" s="5">
        <v>1</v>
      </c>
      <c r="R630" s="4" t="str">
        <f>IF(global_freelancer_raw!$Q630 &lt; 7, "Short Duration", IF(global_freelancer_raw!$Q630 &lt;= 12, "Medium Duration", "Long Duration"))</f>
        <v>Short Duration</v>
      </c>
      <c r="S630" s="47" t="str">
        <f>IF(global_freelancer_raw!$M630 &lt;= 50%, "POOR", IF(global_freelancer_raw!$M630 &lt;= 70%, "GOOD", "EXCELLENT"))</f>
        <v>GOOD</v>
      </c>
    </row>
    <row r="631" spans="1:19" x14ac:dyDescent="0.3">
      <c r="A631" s="48" t="s">
        <v>1327</v>
      </c>
      <c r="B631" s="7" t="s">
        <v>1328</v>
      </c>
      <c r="C631" s="7" t="s">
        <v>72</v>
      </c>
      <c r="D631" s="8">
        <v>60</v>
      </c>
      <c r="E631" s="8" t="str" cm="1">
        <f t="array" ref="E631">INDEX(global_freelancer_raw!$C$2:$C$1001, MODE(MATCH(global_freelancer_raw!$C$2:$C$1001, global_freelancer_raw!$C$2:$C$1001, 0)))</f>
        <v>Male</v>
      </c>
      <c r="F631" s="7" t="s">
        <v>58</v>
      </c>
      <c r="G631" s="7" t="s">
        <v>59</v>
      </c>
      <c r="H631" s="7" t="s">
        <v>36</v>
      </c>
      <c r="I631" s="8">
        <v>41</v>
      </c>
      <c r="J631" s="64">
        <v>40</v>
      </c>
      <c r="K631" s="8">
        <v>4.9000000000000004</v>
      </c>
      <c r="L631" s="8" t="b">
        <v>1</v>
      </c>
      <c r="M631" s="49">
        <v>0.66</v>
      </c>
      <c r="N631" s="7" t="s">
        <v>60</v>
      </c>
      <c r="O631" s="7" t="s">
        <v>28</v>
      </c>
      <c r="P631" s="8">
        <v>20</v>
      </c>
      <c r="Q631" s="8">
        <v>19</v>
      </c>
      <c r="R631" s="7" t="str">
        <f>IF(global_freelancer_raw!$Q631 &lt; 7, "Short Duration", IF(global_freelancer_raw!$Q631 &lt;= 12, "Medium Duration", "Long Duration"))</f>
        <v>Long Duration</v>
      </c>
      <c r="S631" s="50" t="str">
        <f>IF(global_freelancer_raw!$M631 &lt;= 50%, "POOR", IF(global_freelancer_raw!$M631 &lt;= 70%, "GOOD", "EXCELLENT"))</f>
        <v>GOOD</v>
      </c>
    </row>
    <row r="632" spans="1:19" x14ac:dyDescent="0.3">
      <c r="A632" s="46" t="s">
        <v>1329</v>
      </c>
      <c r="B632" s="4" t="s">
        <v>1330</v>
      </c>
      <c r="C632" s="4" t="s">
        <v>91</v>
      </c>
      <c r="D632" s="5">
        <v>20</v>
      </c>
      <c r="E632" s="5" t="str" cm="1">
        <f t="array" ref="E632">INDEX(global_freelancer_raw!$C$2:$C$1001, MODE(MATCH(global_freelancer_raw!$C$2:$C$1001, global_freelancer_raw!$C$2:$C$1001, 0)))</f>
        <v>Male</v>
      </c>
      <c r="F632" s="4" t="s">
        <v>119</v>
      </c>
      <c r="G632" s="4" t="s">
        <v>26</v>
      </c>
      <c r="H632" s="4" t="s">
        <v>84</v>
      </c>
      <c r="I632" s="5" t="s">
        <v>2072</v>
      </c>
      <c r="J632" s="63">
        <v>75</v>
      </c>
      <c r="K632" s="5">
        <v>4.3</v>
      </c>
      <c r="L632" s="5" t="b">
        <v>0</v>
      </c>
      <c r="M632" s="10">
        <v>0.9</v>
      </c>
      <c r="N632" s="4" t="s">
        <v>64</v>
      </c>
      <c r="O632" s="4" t="s">
        <v>55</v>
      </c>
      <c r="P632" s="5">
        <v>1</v>
      </c>
      <c r="Q632" s="5">
        <v>2</v>
      </c>
      <c r="R632" s="4" t="str">
        <f>IF(global_freelancer_raw!$Q632 &lt; 7, "Short Duration", IF(global_freelancer_raw!$Q632 &lt;= 12, "Medium Duration", "Long Duration"))</f>
        <v>Short Duration</v>
      </c>
      <c r="S632" s="47" t="str">
        <f>IF(global_freelancer_raw!$M632 &lt;= 50%, "POOR", IF(global_freelancer_raw!$M632 &lt;= 70%, "GOOD", "EXCELLENT"))</f>
        <v>EXCELLENT</v>
      </c>
    </row>
    <row r="633" spans="1:19" x14ac:dyDescent="0.3">
      <c r="A633" s="48" t="s">
        <v>1331</v>
      </c>
      <c r="B633" s="7" t="s">
        <v>1332</v>
      </c>
      <c r="C633" s="7" t="s">
        <v>72</v>
      </c>
      <c r="D633" s="8">
        <v>41</v>
      </c>
      <c r="E633" s="8" t="str" cm="1">
        <f t="array" ref="E633">INDEX(global_freelancer_raw!$C$2:$C$1001, MODE(MATCH(global_freelancer_raw!$C$2:$C$1001, global_freelancer_raw!$C$2:$C$1001, 0)))</f>
        <v>Male</v>
      </c>
      <c r="F633" s="7" t="s">
        <v>104</v>
      </c>
      <c r="G633" s="7" t="s">
        <v>105</v>
      </c>
      <c r="H633" s="7" t="s">
        <v>69</v>
      </c>
      <c r="I633" s="8">
        <v>23</v>
      </c>
      <c r="J633" s="64">
        <v>75</v>
      </c>
      <c r="K633" s="8">
        <v>1.4</v>
      </c>
      <c r="L633" s="8" t="b">
        <v>0</v>
      </c>
      <c r="M633" s="49">
        <v>0.79</v>
      </c>
      <c r="N633" s="7" t="s">
        <v>44</v>
      </c>
      <c r="O633" s="7" t="s">
        <v>22</v>
      </c>
      <c r="P633" s="8">
        <v>11</v>
      </c>
      <c r="Q633" s="8">
        <v>4</v>
      </c>
      <c r="R633" s="7" t="str">
        <f>IF(global_freelancer_raw!$Q633 &lt; 7, "Short Duration", IF(global_freelancer_raw!$Q633 &lt;= 12, "Medium Duration", "Long Duration"))</f>
        <v>Short Duration</v>
      </c>
      <c r="S633" s="50" t="str">
        <f>IF(global_freelancer_raw!$M633 &lt;= 50%, "POOR", IF(global_freelancer_raw!$M633 &lt;= 70%, "GOOD", "EXCELLENT"))</f>
        <v>EXCELLENT</v>
      </c>
    </row>
    <row r="634" spans="1:19" x14ac:dyDescent="0.3">
      <c r="A634" s="46" t="s">
        <v>1333</v>
      </c>
      <c r="B634" s="4" t="s">
        <v>1334</v>
      </c>
      <c r="C634" s="4" t="s">
        <v>91</v>
      </c>
      <c r="D634" s="5">
        <v>24</v>
      </c>
      <c r="E634" s="5" t="str" cm="1">
        <f t="array" ref="E634">INDEX(global_freelancer_raw!$C$2:$C$1001, MODE(MATCH(global_freelancer_raw!$C$2:$C$1001, global_freelancer_raw!$C$2:$C$1001, 0)))</f>
        <v>Male</v>
      </c>
      <c r="F634" s="4" t="s">
        <v>126</v>
      </c>
      <c r="G634" s="4" t="s">
        <v>127</v>
      </c>
      <c r="H634" s="4" t="s">
        <v>27</v>
      </c>
      <c r="I634" s="5">
        <v>0</v>
      </c>
      <c r="J634" s="63">
        <v>100</v>
      </c>
      <c r="K634" s="5">
        <v>2.5125695216907653</v>
      </c>
      <c r="L634" s="5" t="b">
        <v>0</v>
      </c>
      <c r="M634" s="10">
        <v>0.79</v>
      </c>
      <c r="N634" s="4" t="s">
        <v>21</v>
      </c>
      <c r="O634" s="4" t="s">
        <v>55</v>
      </c>
      <c r="P634" s="5">
        <v>5</v>
      </c>
      <c r="Q634" s="5">
        <v>1</v>
      </c>
      <c r="R634" s="4" t="str">
        <f>IF(global_freelancer_raw!$Q634 &lt; 7, "Short Duration", IF(global_freelancer_raw!$Q634 &lt;= 12, "Medium Duration", "Long Duration"))</f>
        <v>Short Duration</v>
      </c>
      <c r="S634" s="47" t="str">
        <f>IF(global_freelancer_raw!$M634 &lt;= 50%, "POOR", IF(global_freelancer_raw!$M634 &lt;= 70%, "GOOD", "EXCELLENT"))</f>
        <v>EXCELLENT</v>
      </c>
    </row>
    <row r="635" spans="1:19" x14ac:dyDescent="0.3">
      <c r="A635" s="48" t="s">
        <v>1335</v>
      </c>
      <c r="B635" s="7" t="s">
        <v>1336</v>
      </c>
      <c r="C635" s="7" t="s">
        <v>91</v>
      </c>
      <c r="D635" s="8">
        <v>44</v>
      </c>
      <c r="E635" s="8" t="str" cm="1">
        <f t="array" ref="E635">INDEX(global_freelancer_raw!$C$2:$C$1001, MODE(MATCH(global_freelancer_raw!$C$2:$C$1001, global_freelancer_raw!$C$2:$C$1001, 0)))</f>
        <v>Male</v>
      </c>
      <c r="F635" s="7" t="s">
        <v>41</v>
      </c>
      <c r="G635" s="7" t="s">
        <v>42</v>
      </c>
      <c r="H635" s="7" t="s">
        <v>106</v>
      </c>
      <c r="I635" s="8">
        <v>4</v>
      </c>
      <c r="J635" s="64">
        <v>52.461368653421637</v>
      </c>
      <c r="K635" s="8">
        <v>1.3</v>
      </c>
      <c r="L635" s="8" t="b">
        <v>1</v>
      </c>
      <c r="M635" s="49">
        <v>0.77</v>
      </c>
      <c r="N635" s="7" t="s">
        <v>44</v>
      </c>
      <c r="O635" s="7" t="s">
        <v>28</v>
      </c>
      <c r="P635" s="8">
        <v>3</v>
      </c>
      <c r="Q635" s="8">
        <v>3</v>
      </c>
      <c r="R635" s="7" t="str">
        <f>IF(global_freelancer_raw!$Q635 &lt; 7, "Short Duration", IF(global_freelancer_raw!$Q635 &lt;= 12, "Medium Duration", "Long Duration"))</f>
        <v>Short Duration</v>
      </c>
      <c r="S635" s="50" t="str">
        <f>IF(global_freelancer_raw!$M635 &lt;= 50%, "POOR", IF(global_freelancer_raw!$M635 &lt;= 70%, "GOOD", "EXCELLENT"))</f>
        <v>EXCELLENT</v>
      </c>
    </row>
    <row r="636" spans="1:19" x14ac:dyDescent="0.3">
      <c r="A636" s="46" t="s">
        <v>1337</v>
      </c>
      <c r="B636" s="4" t="s">
        <v>1338</v>
      </c>
      <c r="C636" s="4" t="s">
        <v>91</v>
      </c>
      <c r="D636" s="5">
        <v>52</v>
      </c>
      <c r="E636" s="5" t="str" cm="1">
        <f t="array" ref="E636">INDEX(global_freelancer_raw!$C$2:$C$1001, MODE(MATCH(global_freelancer_raw!$C$2:$C$1001, global_freelancer_raw!$C$2:$C$1001, 0)))</f>
        <v>Male</v>
      </c>
      <c r="F636" s="4" t="s">
        <v>164</v>
      </c>
      <c r="G636" s="4" t="s">
        <v>165</v>
      </c>
      <c r="H636" s="4" t="s">
        <v>69</v>
      </c>
      <c r="I636" s="5">
        <v>4</v>
      </c>
      <c r="J636" s="63">
        <v>75</v>
      </c>
      <c r="K636" s="5">
        <v>2.2999999999999998</v>
      </c>
      <c r="L636" s="5" t="b">
        <v>1</v>
      </c>
      <c r="M636" s="10">
        <v>0.79</v>
      </c>
      <c r="N636" s="4" t="s">
        <v>60</v>
      </c>
      <c r="O636" s="4" t="s">
        <v>33</v>
      </c>
      <c r="P636" s="5">
        <v>1</v>
      </c>
      <c r="Q636" s="5">
        <v>2</v>
      </c>
      <c r="R636" s="4" t="str">
        <f>IF(global_freelancer_raw!$Q636 &lt; 7, "Short Duration", IF(global_freelancer_raw!$Q636 &lt;= 12, "Medium Duration", "Long Duration"))</f>
        <v>Short Duration</v>
      </c>
      <c r="S636" s="47" t="str">
        <f>IF(global_freelancer_raw!$M636 &lt;= 50%, "POOR", IF(global_freelancer_raw!$M636 &lt;= 70%, "GOOD", "EXCELLENT"))</f>
        <v>EXCELLENT</v>
      </c>
    </row>
    <row r="637" spans="1:19" x14ac:dyDescent="0.3">
      <c r="A637" s="48" t="s">
        <v>1339</v>
      </c>
      <c r="B637" s="7" t="s">
        <v>1340</v>
      </c>
      <c r="C637" s="7" t="s">
        <v>91</v>
      </c>
      <c r="D637" s="8">
        <v>35</v>
      </c>
      <c r="E637" s="8" t="str" cm="1">
        <f t="array" ref="E637">INDEX(global_freelancer_raw!$C$2:$C$1001, MODE(MATCH(global_freelancer_raw!$C$2:$C$1001, global_freelancer_raw!$C$2:$C$1001, 0)))</f>
        <v>Male</v>
      </c>
      <c r="F637" s="7" t="s">
        <v>179</v>
      </c>
      <c r="G637" s="7" t="s">
        <v>68</v>
      </c>
      <c r="H637" s="7" t="s">
        <v>106</v>
      </c>
      <c r="I637" s="8">
        <v>13</v>
      </c>
      <c r="J637" s="64">
        <v>40</v>
      </c>
      <c r="K637" s="8">
        <v>3.6</v>
      </c>
      <c r="L637" s="8" t="b">
        <v>0</v>
      </c>
      <c r="M637" s="49">
        <v>0.83</v>
      </c>
      <c r="N637" s="7" t="s">
        <v>44</v>
      </c>
      <c r="O637" s="7" t="s">
        <v>55</v>
      </c>
      <c r="P637" s="8">
        <v>14</v>
      </c>
      <c r="Q637" s="8">
        <v>4</v>
      </c>
      <c r="R637" s="7" t="str">
        <f>IF(global_freelancer_raw!$Q637 &lt; 7, "Short Duration", IF(global_freelancer_raw!$Q637 &lt;= 12, "Medium Duration", "Long Duration"))</f>
        <v>Short Duration</v>
      </c>
      <c r="S637" s="50" t="str">
        <f>IF(global_freelancer_raw!$M637 &lt;= 50%, "POOR", IF(global_freelancer_raw!$M637 &lt;= 70%, "GOOD", "EXCELLENT"))</f>
        <v>EXCELLENT</v>
      </c>
    </row>
    <row r="638" spans="1:19" x14ac:dyDescent="0.3">
      <c r="A638" s="46" t="s">
        <v>1341</v>
      </c>
      <c r="B638" s="4" t="s">
        <v>1342</v>
      </c>
      <c r="C638" s="4" t="s">
        <v>72</v>
      </c>
      <c r="D638" s="5">
        <v>24</v>
      </c>
      <c r="E638" s="5" t="str" cm="1">
        <f t="array" ref="E638">INDEX(global_freelancer_raw!$C$2:$C$1001, MODE(MATCH(global_freelancer_raw!$C$2:$C$1001, global_freelancer_raw!$C$2:$C$1001, 0)))</f>
        <v>Male</v>
      </c>
      <c r="F638" s="4" t="s">
        <v>41</v>
      </c>
      <c r="G638" s="4" t="s">
        <v>42</v>
      </c>
      <c r="H638" s="4" t="s">
        <v>84</v>
      </c>
      <c r="I638" s="5">
        <v>2</v>
      </c>
      <c r="J638" s="63">
        <v>50</v>
      </c>
      <c r="K638" s="5">
        <v>2.5125695216907653</v>
      </c>
      <c r="L638" s="5" t="b">
        <v>0</v>
      </c>
      <c r="M638" s="10">
        <v>0.64</v>
      </c>
      <c r="N638" s="4" t="s">
        <v>44</v>
      </c>
      <c r="O638" s="4" t="s">
        <v>22</v>
      </c>
      <c r="P638" s="5">
        <v>4</v>
      </c>
      <c r="Q638" s="5">
        <v>2</v>
      </c>
      <c r="R638" s="4" t="str">
        <f>IF(global_freelancer_raw!$Q638 &lt; 7, "Short Duration", IF(global_freelancer_raw!$Q638 &lt;= 12, "Medium Duration", "Long Duration"))</f>
        <v>Short Duration</v>
      </c>
      <c r="S638" s="47" t="str">
        <f>IF(global_freelancer_raw!$M638 &lt;= 50%, "POOR", IF(global_freelancer_raw!$M638 &lt;= 70%, "GOOD", "EXCELLENT"))</f>
        <v>GOOD</v>
      </c>
    </row>
    <row r="639" spans="1:19" x14ac:dyDescent="0.3">
      <c r="A639" s="48" t="s">
        <v>1343</v>
      </c>
      <c r="B639" s="7" t="s">
        <v>1344</v>
      </c>
      <c r="C639" s="7" t="s">
        <v>72</v>
      </c>
      <c r="D639" s="8">
        <v>46</v>
      </c>
      <c r="E639" s="8" t="str" cm="1">
        <f t="array" ref="E639">INDEX(global_freelancer_raw!$C$2:$C$1001, MODE(MATCH(global_freelancer_raw!$C$2:$C$1001, global_freelancer_raw!$C$2:$C$1001, 0)))</f>
        <v>Male</v>
      </c>
      <c r="F639" s="7" t="s">
        <v>25</v>
      </c>
      <c r="G639" s="7" t="s">
        <v>26</v>
      </c>
      <c r="H639" s="7" t="s">
        <v>73</v>
      </c>
      <c r="I639" s="8">
        <v>25</v>
      </c>
      <c r="J639" s="64">
        <v>100</v>
      </c>
      <c r="K639" s="8">
        <v>1.3</v>
      </c>
      <c r="L639" s="8" t="b">
        <v>0</v>
      </c>
      <c r="M639" s="49">
        <v>0.8</v>
      </c>
      <c r="N639" s="7" t="s">
        <v>21</v>
      </c>
      <c r="O639" s="7" t="s">
        <v>55</v>
      </c>
      <c r="P639" s="8">
        <v>18</v>
      </c>
      <c r="Q639" s="8">
        <v>5</v>
      </c>
      <c r="R639" s="7" t="str">
        <f>IF(global_freelancer_raw!$Q639 &lt; 7, "Short Duration", IF(global_freelancer_raw!$Q639 &lt;= 12, "Medium Duration", "Long Duration"))</f>
        <v>Short Duration</v>
      </c>
      <c r="S639" s="50" t="str">
        <f>IF(global_freelancer_raw!$M639 &lt;= 50%, "POOR", IF(global_freelancer_raw!$M639 &lt;= 70%, "GOOD", "EXCELLENT"))</f>
        <v>EXCELLENT</v>
      </c>
    </row>
    <row r="640" spans="1:19" x14ac:dyDescent="0.3">
      <c r="A640" s="46" t="s">
        <v>1345</v>
      </c>
      <c r="B640" s="4" t="s">
        <v>1346</v>
      </c>
      <c r="C640" s="4" t="s">
        <v>91</v>
      </c>
      <c r="D640" s="5">
        <v>57</v>
      </c>
      <c r="E640" s="5" t="str" cm="1">
        <f t="array" ref="E640">INDEX(global_freelancer_raw!$C$2:$C$1001, MODE(MATCH(global_freelancer_raw!$C$2:$C$1001, global_freelancer_raw!$C$2:$C$1001, 0)))</f>
        <v>Male</v>
      </c>
      <c r="F640" s="4" t="s">
        <v>168</v>
      </c>
      <c r="G640" s="4" t="s">
        <v>68</v>
      </c>
      <c r="H640" s="4" t="s">
        <v>27</v>
      </c>
      <c r="I640" s="5">
        <v>18</v>
      </c>
      <c r="J640" s="63">
        <v>30</v>
      </c>
      <c r="K640" s="5">
        <v>1.1000000000000001</v>
      </c>
      <c r="L640" s="5" t="b">
        <v>0</v>
      </c>
      <c r="M640" s="10">
        <v>0.9</v>
      </c>
      <c r="N640" s="4" t="s">
        <v>64</v>
      </c>
      <c r="O640" s="4" t="s">
        <v>55</v>
      </c>
      <c r="P640" s="5">
        <v>13</v>
      </c>
      <c r="Q640" s="5">
        <v>6</v>
      </c>
      <c r="R640" s="4" t="str">
        <f>IF(global_freelancer_raw!$Q640 &lt; 7, "Short Duration", IF(global_freelancer_raw!$Q640 &lt;= 12, "Medium Duration", "Long Duration"))</f>
        <v>Short Duration</v>
      </c>
      <c r="S640" s="47" t="str">
        <f>IF(global_freelancer_raw!$M640 &lt;= 50%, "POOR", IF(global_freelancer_raw!$M640 &lt;= 70%, "GOOD", "EXCELLENT"))</f>
        <v>EXCELLENT</v>
      </c>
    </row>
    <row r="641" spans="1:19" x14ac:dyDescent="0.3">
      <c r="A641" s="48" t="s">
        <v>1347</v>
      </c>
      <c r="B641" s="7" t="s">
        <v>1348</v>
      </c>
      <c r="C641" s="7" t="s">
        <v>72</v>
      </c>
      <c r="D641" s="8">
        <v>49</v>
      </c>
      <c r="E641" s="8" t="str" cm="1">
        <f t="array" ref="E641">INDEX(global_freelancer_raw!$C$2:$C$1001, MODE(MATCH(global_freelancer_raw!$C$2:$C$1001, global_freelancer_raw!$C$2:$C$1001, 0)))</f>
        <v>Male</v>
      </c>
      <c r="F641" s="7" t="s">
        <v>168</v>
      </c>
      <c r="G641" s="7" t="s">
        <v>68</v>
      </c>
      <c r="H641" s="7" t="s">
        <v>36</v>
      </c>
      <c r="I641" s="8">
        <v>24</v>
      </c>
      <c r="J641" s="64">
        <v>50</v>
      </c>
      <c r="K641" s="8">
        <v>0</v>
      </c>
      <c r="L641" s="8" t="b">
        <v>0</v>
      </c>
      <c r="M641" s="49">
        <v>0.94</v>
      </c>
      <c r="N641" s="7" t="s">
        <v>44</v>
      </c>
      <c r="O641" s="7" t="s">
        <v>55</v>
      </c>
      <c r="P641" s="8">
        <v>14</v>
      </c>
      <c r="Q641" s="8">
        <v>8</v>
      </c>
      <c r="R641" s="7" t="str">
        <f>IF(global_freelancer_raw!$Q641 &lt; 7, "Short Duration", IF(global_freelancer_raw!$Q641 &lt;= 12, "Medium Duration", "Long Duration"))</f>
        <v>Medium Duration</v>
      </c>
      <c r="S641" s="50" t="str">
        <f>IF(global_freelancer_raw!$M641 &lt;= 50%, "POOR", IF(global_freelancer_raw!$M641 &lt;= 70%, "GOOD", "EXCELLENT"))</f>
        <v>EXCELLENT</v>
      </c>
    </row>
    <row r="642" spans="1:19" x14ac:dyDescent="0.3">
      <c r="A642" s="46" t="s">
        <v>1349</v>
      </c>
      <c r="B642" s="4" t="s">
        <v>1350</v>
      </c>
      <c r="C642" s="4" t="s">
        <v>91</v>
      </c>
      <c r="D642" s="5">
        <v>41</v>
      </c>
      <c r="E642" s="5" t="str" cm="1">
        <f t="array" ref="E642">INDEX(global_freelancer_raw!$C$2:$C$1001, MODE(MATCH(global_freelancer_raw!$C$2:$C$1001, global_freelancer_raw!$C$2:$C$1001, 0)))</f>
        <v>Male</v>
      </c>
      <c r="F642" s="4" t="s">
        <v>80</v>
      </c>
      <c r="G642" s="4" t="s">
        <v>81</v>
      </c>
      <c r="H642" s="4" t="s">
        <v>43</v>
      </c>
      <c r="I642" s="5">
        <v>7</v>
      </c>
      <c r="J642" s="63">
        <v>40</v>
      </c>
      <c r="K642" s="5">
        <v>1.8</v>
      </c>
      <c r="L642" s="5" t="b">
        <v>0</v>
      </c>
      <c r="M642" s="10">
        <v>0.7</v>
      </c>
      <c r="N642" s="4" t="s">
        <v>64</v>
      </c>
      <c r="O642" s="4" t="s">
        <v>22</v>
      </c>
      <c r="P642" s="5">
        <v>14</v>
      </c>
      <c r="Q642" s="5">
        <v>6</v>
      </c>
      <c r="R642" s="4" t="str">
        <f>IF(global_freelancer_raw!$Q642 &lt; 7, "Short Duration", IF(global_freelancer_raw!$Q642 &lt;= 12, "Medium Duration", "Long Duration"))</f>
        <v>Short Duration</v>
      </c>
      <c r="S642" s="47" t="str">
        <f>IF(global_freelancer_raw!$M642 &lt;= 50%, "POOR", IF(global_freelancer_raw!$M642 &lt;= 70%, "GOOD", "EXCELLENT"))</f>
        <v>GOOD</v>
      </c>
    </row>
    <row r="643" spans="1:19" x14ac:dyDescent="0.3">
      <c r="A643" s="48" t="s">
        <v>1351</v>
      </c>
      <c r="B643" s="7" t="s">
        <v>1352</v>
      </c>
      <c r="C643" s="7" t="s">
        <v>91</v>
      </c>
      <c r="D643" s="8">
        <v>22</v>
      </c>
      <c r="E643" s="8" t="str" cm="1">
        <f t="array" ref="E643">INDEX(global_freelancer_raw!$C$2:$C$1001, MODE(MATCH(global_freelancer_raw!$C$2:$C$1001, global_freelancer_raw!$C$2:$C$1001, 0)))</f>
        <v>Male</v>
      </c>
      <c r="F643" s="7" t="s">
        <v>168</v>
      </c>
      <c r="G643" s="7" t="s">
        <v>68</v>
      </c>
      <c r="H643" s="7" t="s">
        <v>106</v>
      </c>
      <c r="I643" s="8">
        <v>1</v>
      </c>
      <c r="J643" s="64">
        <v>20</v>
      </c>
      <c r="K643" s="8">
        <v>2.5125695216907653</v>
      </c>
      <c r="L643" s="8" t="b">
        <v>1</v>
      </c>
      <c r="M643" s="49">
        <v>0.75</v>
      </c>
      <c r="N643" s="7" t="s">
        <v>60</v>
      </c>
      <c r="O643" s="7" t="s">
        <v>28</v>
      </c>
      <c r="P643" s="8">
        <v>1</v>
      </c>
      <c r="Q643" s="8">
        <v>1</v>
      </c>
      <c r="R643" s="7" t="str">
        <f>IF(global_freelancer_raw!$Q643 &lt; 7, "Short Duration", IF(global_freelancer_raw!$Q643 &lt;= 12, "Medium Duration", "Long Duration"))</f>
        <v>Short Duration</v>
      </c>
      <c r="S643" s="50" t="str">
        <f>IF(global_freelancer_raw!$M643 &lt;= 50%, "POOR", IF(global_freelancer_raw!$M643 &lt;= 70%, "GOOD", "EXCELLENT"))</f>
        <v>EXCELLENT</v>
      </c>
    </row>
    <row r="644" spans="1:19" x14ac:dyDescent="0.3">
      <c r="A644" s="46" t="s">
        <v>1353</v>
      </c>
      <c r="B644" s="4" t="s">
        <v>1354</v>
      </c>
      <c r="C644" s="4" t="s">
        <v>91</v>
      </c>
      <c r="D644" s="5">
        <v>50</v>
      </c>
      <c r="E644" s="5" t="str" cm="1">
        <f t="array" ref="E644">INDEX(global_freelancer_raw!$C$2:$C$1001, MODE(MATCH(global_freelancer_raw!$C$2:$C$1001, global_freelancer_raw!$C$2:$C$1001, 0)))</f>
        <v>Male</v>
      </c>
      <c r="F644" s="4" t="s">
        <v>25</v>
      </c>
      <c r="G644" s="4" t="s">
        <v>26</v>
      </c>
      <c r="H644" s="4" t="s">
        <v>20</v>
      </c>
      <c r="I644" s="5">
        <v>17</v>
      </c>
      <c r="J644" s="63">
        <v>75</v>
      </c>
      <c r="K644" s="5">
        <v>3.3</v>
      </c>
      <c r="L644" s="5" t="b">
        <v>1</v>
      </c>
      <c r="M644" s="10">
        <v>0.69</v>
      </c>
      <c r="N644" s="4" t="s">
        <v>44</v>
      </c>
      <c r="O644" s="4" t="s">
        <v>55</v>
      </c>
      <c r="P644" s="5">
        <v>15</v>
      </c>
      <c r="Q644" s="5">
        <v>9</v>
      </c>
      <c r="R644" s="4" t="str">
        <f>IF(global_freelancer_raw!$Q644 &lt; 7, "Short Duration", IF(global_freelancer_raw!$Q644 &lt;= 12, "Medium Duration", "Long Duration"))</f>
        <v>Medium Duration</v>
      </c>
      <c r="S644" s="47" t="str">
        <f>IF(global_freelancer_raw!$M644 &lt;= 50%, "POOR", IF(global_freelancer_raw!$M644 &lt;= 70%, "GOOD", "EXCELLENT"))</f>
        <v>GOOD</v>
      </c>
    </row>
    <row r="645" spans="1:19" x14ac:dyDescent="0.3">
      <c r="A645" s="48" t="s">
        <v>1355</v>
      </c>
      <c r="B645" s="7" t="s">
        <v>1356</v>
      </c>
      <c r="C645" s="7" t="s">
        <v>91</v>
      </c>
      <c r="D645" s="8">
        <v>57</v>
      </c>
      <c r="E645" s="8" t="str" cm="1">
        <f t="array" ref="E645">INDEX(global_freelancer_raw!$C$2:$C$1001, MODE(MATCH(global_freelancer_raw!$C$2:$C$1001, global_freelancer_raw!$C$2:$C$1001, 0)))</f>
        <v>Male</v>
      </c>
      <c r="F645" s="7" t="s">
        <v>31</v>
      </c>
      <c r="G645" s="7" t="s">
        <v>31</v>
      </c>
      <c r="H645" s="7" t="s">
        <v>32</v>
      </c>
      <c r="I645" s="8">
        <v>4</v>
      </c>
      <c r="J645" s="64">
        <v>30</v>
      </c>
      <c r="K645" s="8">
        <v>4.2</v>
      </c>
      <c r="L645" s="8" t="b">
        <v>0</v>
      </c>
      <c r="M645" s="49">
        <v>0.79</v>
      </c>
      <c r="N645" s="7" t="s">
        <v>21</v>
      </c>
      <c r="O645" s="7" t="s">
        <v>55</v>
      </c>
      <c r="P645" s="8">
        <v>5</v>
      </c>
      <c r="Q645" s="8">
        <v>2</v>
      </c>
      <c r="R645" s="7" t="str">
        <f>IF(global_freelancer_raw!$Q645 &lt; 7, "Short Duration", IF(global_freelancer_raw!$Q645 &lt;= 12, "Medium Duration", "Long Duration"))</f>
        <v>Short Duration</v>
      </c>
      <c r="S645" s="50" t="str">
        <f>IF(global_freelancer_raw!$M645 &lt;= 50%, "POOR", IF(global_freelancer_raw!$M645 &lt;= 70%, "GOOD", "EXCELLENT"))</f>
        <v>EXCELLENT</v>
      </c>
    </row>
    <row r="646" spans="1:19" x14ac:dyDescent="0.3">
      <c r="A646" s="46" t="s">
        <v>1357</v>
      </c>
      <c r="B646" s="4" t="s">
        <v>1358</v>
      </c>
      <c r="C646" s="4" t="s">
        <v>72</v>
      </c>
      <c r="D646" s="5">
        <v>47</v>
      </c>
      <c r="E646" s="5" t="str" cm="1">
        <f t="array" ref="E646">INDEX(global_freelancer_raw!$C$2:$C$1001, MODE(MATCH(global_freelancer_raw!$C$2:$C$1001, global_freelancer_raw!$C$2:$C$1001, 0)))</f>
        <v>Male</v>
      </c>
      <c r="F646" s="4" t="s">
        <v>168</v>
      </c>
      <c r="G646" s="4" t="s">
        <v>68</v>
      </c>
      <c r="H646" s="4" t="s">
        <v>43</v>
      </c>
      <c r="I646" s="5">
        <v>29</v>
      </c>
      <c r="J646" s="63">
        <v>50</v>
      </c>
      <c r="K646" s="5">
        <v>2.5125695216907653</v>
      </c>
      <c r="L646" s="5" t="b">
        <v>1</v>
      </c>
      <c r="M646" s="10">
        <v>0.79</v>
      </c>
      <c r="N646" s="4" t="s">
        <v>60</v>
      </c>
      <c r="O646" s="4" t="s">
        <v>33</v>
      </c>
      <c r="P646" s="5">
        <v>14</v>
      </c>
      <c r="Q646" s="5">
        <v>5</v>
      </c>
      <c r="R646" s="4" t="str">
        <f>IF(global_freelancer_raw!$Q646 &lt; 7, "Short Duration", IF(global_freelancer_raw!$Q646 &lt;= 12, "Medium Duration", "Long Duration"))</f>
        <v>Short Duration</v>
      </c>
      <c r="S646" s="47" t="str">
        <f>IF(global_freelancer_raw!$M646 &lt;= 50%, "POOR", IF(global_freelancer_raw!$M646 &lt;= 70%, "GOOD", "EXCELLENT"))</f>
        <v>EXCELLENT</v>
      </c>
    </row>
    <row r="647" spans="1:19" x14ac:dyDescent="0.3">
      <c r="A647" s="48" t="s">
        <v>1359</v>
      </c>
      <c r="B647" s="7" t="s">
        <v>1360</v>
      </c>
      <c r="C647" s="7" t="s">
        <v>91</v>
      </c>
      <c r="D647" s="8">
        <v>24</v>
      </c>
      <c r="E647" s="8" t="str" cm="1">
        <f t="array" ref="E647">INDEX(global_freelancer_raw!$C$2:$C$1001, MODE(MATCH(global_freelancer_raw!$C$2:$C$1001, global_freelancer_raw!$C$2:$C$1001, 0)))</f>
        <v>Male</v>
      </c>
      <c r="F647" s="7" t="s">
        <v>144</v>
      </c>
      <c r="G647" s="7" t="s">
        <v>145</v>
      </c>
      <c r="H647" s="7" t="s">
        <v>49</v>
      </c>
      <c r="I647" s="8">
        <v>2</v>
      </c>
      <c r="J647" s="64">
        <v>100</v>
      </c>
      <c r="K647" s="8">
        <v>3.8</v>
      </c>
      <c r="L647" s="8" t="b">
        <v>1</v>
      </c>
      <c r="M647" s="49">
        <v>0.71</v>
      </c>
      <c r="N647" s="7" t="s">
        <v>60</v>
      </c>
      <c r="O647" s="7" t="s">
        <v>22</v>
      </c>
      <c r="P647" s="8">
        <v>5</v>
      </c>
      <c r="Q647" s="8">
        <v>1</v>
      </c>
      <c r="R647" s="7" t="str">
        <f>IF(global_freelancer_raw!$Q647 &lt; 7, "Short Duration", IF(global_freelancer_raw!$Q647 &lt;= 12, "Medium Duration", "Long Duration"))</f>
        <v>Short Duration</v>
      </c>
      <c r="S647" s="50" t="str">
        <f>IF(global_freelancer_raw!$M647 &lt;= 50%, "POOR", IF(global_freelancer_raw!$M647 &lt;= 70%, "GOOD", "EXCELLENT"))</f>
        <v>EXCELLENT</v>
      </c>
    </row>
    <row r="648" spans="1:19" x14ac:dyDescent="0.3">
      <c r="A648" s="46" t="s">
        <v>1361</v>
      </c>
      <c r="B648" s="4" t="s">
        <v>1362</v>
      </c>
      <c r="C648" s="4" t="s">
        <v>91</v>
      </c>
      <c r="D648" s="5"/>
      <c r="E648" s="5" t="str" cm="1">
        <f t="array" ref="E648">INDEX(global_freelancer_raw!$C$2:$C$1001, MODE(MATCH(global_freelancer_raw!$C$2:$C$1001, global_freelancer_raw!$C$2:$C$1001, 0)))</f>
        <v>Male</v>
      </c>
      <c r="F648" s="4" t="s">
        <v>87</v>
      </c>
      <c r="G648" s="4" t="s">
        <v>88</v>
      </c>
      <c r="H648" s="4" t="s">
        <v>73</v>
      </c>
      <c r="I648" s="5">
        <v>9</v>
      </c>
      <c r="J648" s="63">
        <v>100</v>
      </c>
      <c r="K648" s="5">
        <v>4.8</v>
      </c>
      <c r="L648" s="5" t="b">
        <v>1</v>
      </c>
      <c r="M648" s="10">
        <v>0.72</v>
      </c>
      <c r="N648" s="4" t="s">
        <v>21</v>
      </c>
      <c r="O648" s="4" t="s">
        <v>55</v>
      </c>
      <c r="P648" s="5">
        <v>12</v>
      </c>
      <c r="Q648" s="5">
        <v>10</v>
      </c>
      <c r="R648" s="4" t="str">
        <f>IF(global_freelancer_raw!$Q648 &lt; 7, "Short Duration", IF(global_freelancer_raw!$Q648 &lt;= 12, "Medium Duration", "Long Duration"))</f>
        <v>Medium Duration</v>
      </c>
      <c r="S648" s="47" t="str">
        <f>IF(global_freelancer_raw!$M648 &lt;= 50%, "POOR", IF(global_freelancer_raw!$M648 &lt;= 70%, "GOOD", "EXCELLENT"))</f>
        <v>EXCELLENT</v>
      </c>
    </row>
    <row r="649" spans="1:19" x14ac:dyDescent="0.3">
      <c r="A649" s="48" t="s">
        <v>1363</v>
      </c>
      <c r="B649" s="7" t="s">
        <v>1364</v>
      </c>
      <c r="C649" s="7" t="s">
        <v>72</v>
      </c>
      <c r="D649" s="8">
        <v>50</v>
      </c>
      <c r="E649" s="8" t="str" cm="1">
        <f t="array" ref="E649">INDEX(global_freelancer_raw!$C$2:$C$1001, MODE(MATCH(global_freelancer_raw!$C$2:$C$1001, global_freelancer_raw!$C$2:$C$1001, 0)))</f>
        <v>Male</v>
      </c>
      <c r="F649" s="7" t="s">
        <v>31</v>
      </c>
      <c r="G649" s="7" t="s">
        <v>31</v>
      </c>
      <c r="H649" s="7" t="s">
        <v>84</v>
      </c>
      <c r="I649" s="8">
        <v>10</v>
      </c>
      <c r="J649" s="64">
        <v>100</v>
      </c>
      <c r="K649" s="8">
        <v>4.3</v>
      </c>
      <c r="L649" s="8" t="b">
        <v>0</v>
      </c>
      <c r="M649" s="49">
        <v>0.93</v>
      </c>
      <c r="N649" s="7" t="s">
        <v>44</v>
      </c>
      <c r="O649" s="7" t="s">
        <v>22</v>
      </c>
      <c r="P649" s="8">
        <v>8</v>
      </c>
      <c r="Q649" s="8">
        <v>5</v>
      </c>
      <c r="R649" s="7" t="str">
        <f>IF(global_freelancer_raw!$Q649 &lt; 7, "Short Duration", IF(global_freelancer_raw!$Q649 &lt;= 12, "Medium Duration", "Long Duration"))</f>
        <v>Short Duration</v>
      </c>
      <c r="S649" s="50" t="str">
        <f>IF(global_freelancer_raw!$M649 &lt;= 50%, "POOR", IF(global_freelancer_raw!$M649 &lt;= 70%, "GOOD", "EXCELLENT"))</f>
        <v>EXCELLENT</v>
      </c>
    </row>
    <row r="650" spans="1:19" x14ac:dyDescent="0.3">
      <c r="A650" s="46" t="s">
        <v>1365</v>
      </c>
      <c r="B650" s="4" t="s">
        <v>1366</v>
      </c>
      <c r="C650" s="4" t="s">
        <v>91</v>
      </c>
      <c r="D650" s="5">
        <v>46</v>
      </c>
      <c r="E650" s="5" t="str" cm="1">
        <f t="array" ref="E650">INDEX(global_freelancer_raw!$C$2:$C$1001, MODE(MATCH(global_freelancer_raw!$C$2:$C$1001, global_freelancer_raw!$C$2:$C$1001, 0)))</f>
        <v>Male</v>
      </c>
      <c r="F650" s="4" t="s">
        <v>100</v>
      </c>
      <c r="G650" s="4" t="s">
        <v>101</v>
      </c>
      <c r="H650" s="4" t="s">
        <v>106</v>
      </c>
      <c r="I650" s="5">
        <v>20</v>
      </c>
      <c r="J650" s="63">
        <v>52.461368653421637</v>
      </c>
      <c r="K650" s="5">
        <v>4.8</v>
      </c>
      <c r="L650" s="5" t="b">
        <v>1</v>
      </c>
      <c r="M650" s="10">
        <v>0.82</v>
      </c>
      <c r="N650" s="4" t="s">
        <v>44</v>
      </c>
      <c r="O650" s="4" t="s">
        <v>55</v>
      </c>
      <c r="P650" s="5">
        <v>10</v>
      </c>
      <c r="Q650" s="5">
        <v>9</v>
      </c>
      <c r="R650" s="4" t="str">
        <f>IF(global_freelancer_raw!$Q650 &lt; 7, "Short Duration", IF(global_freelancer_raw!$Q650 &lt;= 12, "Medium Duration", "Long Duration"))</f>
        <v>Medium Duration</v>
      </c>
      <c r="S650" s="47" t="str">
        <f>IF(global_freelancer_raw!$M650 &lt;= 50%, "POOR", IF(global_freelancer_raw!$M650 &lt;= 70%, "GOOD", "EXCELLENT"))</f>
        <v>EXCELLENT</v>
      </c>
    </row>
    <row r="651" spans="1:19" x14ac:dyDescent="0.3">
      <c r="A651" s="48" t="s">
        <v>1367</v>
      </c>
      <c r="B651" s="7" t="s">
        <v>1368</v>
      </c>
      <c r="C651" s="7" t="s">
        <v>91</v>
      </c>
      <c r="D651" s="8">
        <v>51</v>
      </c>
      <c r="E651" s="8" t="str" cm="1">
        <f t="array" ref="E651">INDEX(global_freelancer_raw!$C$2:$C$1001, MODE(MATCH(global_freelancer_raw!$C$2:$C$1001, global_freelancer_raw!$C$2:$C$1001, 0)))</f>
        <v>Male</v>
      </c>
      <c r="F651" s="7" t="s">
        <v>25</v>
      </c>
      <c r="G651" s="7" t="s">
        <v>26</v>
      </c>
      <c r="H651" s="7" t="s">
        <v>73</v>
      </c>
      <c r="I651" s="8">
        <v>9</v>
      </c>
      <c r="J651" s="64">
        <v>40</v>
      </c>
      <c r="K651" s="8">
        <v>2.5125695216907653</v>
      </c>
      <c r="L651" s="8" t="b">
        <v>0</v>
      </c>
      <c r="M651" s="49">
        <v>0.6</v>
      </c>
      <c r="N651" s="7" t="s">
        <v>60</v>
      </c>
      <c r="O651" s="7" t="s">
        <v>28</v>
      </c>
      <c r="P651" s="8">
        <v>12</v>
      </c>
      <c r="Q651" s="8">
        <v>5</v>
      </c>
      <c r="R651" s="7" t="str">
        <f>IF(global_freelancer_raw!$Q651 &lt; 7, "Short Duration", IF(global_freelancer_raw!$Q651 &lt;= 12, "Medium Duration", "Long Duration"))</f>
        <v>Short Duration</v>
      </c>
      <c r="S651" s="50" t="str">
        <f>IF(global_freelancer_raw!$M651 &lt;= 50%, "POOR", IF(global_freelancer_raw!$M651 &lt;= 70%, "GOOD", "EXCELLENT"))</f>
        <v>GOOD</v>
      </c>
    </row>
    <row r="652" spans="1:19" x14ac:dyDescent="0.3">
      <c r="A652" s="46" t="s">
        <v>1369</v>
      </c>
      <c r="B652" s="4" t="s">
        <v>1370</v>
      </c>
      <c r="C652" s="4" t="s">
        <v>91</v>
      </c>
      <c r="D652" s="5">
        <v>51</v>
      </c>
      <c r="E652" s="5" t="str" cm="1">
        <f t="array" ref="E652">INDEX(global_freelancer_raw!$C$2:$C$1001, MODE(MATCH(global_freelancer_raw!$C$2:$C$1001, global_freelancer_raw!$C$2:$C$1001, 0)))</f>
        <v>Male</v>
      </c>
      <c r="F652" s="4" t="s">
        <v>63</v>
      </c>
      <c r="G652" s="4" t="s">
        <v>26</v>
      </c>
      <c r="H652" s="4" t="s">
        <v>43</v>
      </c>
      <c r="I652" s="5">
        <v>12</v>
      </c>
      <c r="J652" s="63">
        <v>20</v>
      </c>
      <c r="K652" s="5">
        <v>4</v>
      </c>
      <c r="L652" s="5" t="b">
        <v>0</v>
      </c>
      <c r="M652" s="10">
        <v>0.93</v>
      </c>
      <c r="N652" s="4" t="s">
        <v>44</v>
      </c>
      <c r="O652" s="4" t="s">
        <v>28</v>
      </c>
      <c r="P652" s="5">
        <v>15</v>
      </c>
      <c r="Q652" s="5">
        <v>3</v>
      </c>
      <c r="R652" s="4" t="str">
        <f>IF(global_freelancer_raw!$Q652 &lt; 7, "Short Duration", IF(global_freelancer_raw!$Q652 &lt;= 12, "Medium Duration", "Long Duration"))</f>
        <v>Short Duration</v>
      </c>
      <c r="S652" s="47" t="str">
        <f>IF(global_freelancer_raw!$M652 &lt;= 50%, "POOR", IF(global_freelancer_raw!$M652 &lt;= 70%, "GOOD", "EXCELLENT"))</f>
        <v>EXCELLENT</v>
      </c>
    </row>
    <row r="653" spans="1:19" x14ac:dyDescent="0.3">
      <c r="A653" s="48" t="s">
        <v>1371</v>
      </c>
      <c r="B653" s="7" t="s">
        <v>1372</v>
      </c>
      <c r="C653" s="7" t="s">
        <v>91</v>
      </c>
      <c r="D653" s="8">
        <v>27</v>
      </c>
      <c r="E653" s="8" t="str" cm="1">
        <f t="array" ref="E653">INDEX(global_freelancer_raw!$C$2:$C$1001, MODE(MATCH(global_freelancer_raw!$C$2:$C$1001, global_freelancer_raw!$C$2:$C$1001, 0)))</f>
        <v>Male</v>
      </c>
      <c r="F653" s="7" t="s">
        <v>63</v>
      </c>
      <c r="G653" s="7" t="s">
        <v>26</v>
      </c>
      <c r="H653" s="7" t="s">
        <v>43</v>
      </c>
      <c r="I653" s="8">
        <v>3</v>
      </c>
      <c r="J653" s="64">
        <v>50</v>
      </c>
      <c r="K653" s="8">
        <v>2.5125695216907653</v>
      </c>
      <c r="L653" s="8" t="b">
        <v>0</v>
      </c>
      <c r="M653" s="49">
        <v>0.79</v>
      </c>
      <c r="N653" s="7" t="s">
        <v>64</v>
      </c>
      <c r="O653" s="7" t="s">
        <v>55</v>
      </c>
      <c r="P653" s="8">
        <v>1</v>
      </c>
      <c r="Q653" s="8">
        <v>3</v>
      </c>
      <c r="R653" s="7" t="str">
        <f>IF(global_freelancer_raw!$Q653 &lt; 7, "Short Duration", IF(global_freelancer_raw!$Q653 &lt;= 12, "Medium Duration", "Long Duration"))</f>
        <v>Short Duration</v>
      </c>
      <c r="S653" s="50" t="str">
        <f>IF(global_freelancer_raw!$M653 &lt;= 50%, "POOR", IF(global_freelancer_raw!$M653 &lt;= 70%, "GOOD", "EXCELLENT"))</f>
        <v>EXCELLENT</v>
      </c>
    </row>
    <row r="654" spans="1:19" x14ac:dyDescent="0.3">
      <c r="A654" s="46" t="s">
        <v>1373</v>
      </c>
      <c r="B654" s="4" t="s">
        <v>1374</v>
      </c>
      <c r="C654" s="4" t="s">
        <v>91</v>
      </c>
      <c r="D654" s="5">
        <v>42</v>
      </c>
      <c r="E654" s="5" t="str" cm="1">
        <f t="array" ref="E654">INDEX(global_freelancer_raw!$C$2:$C$1001, MODE(MATCH(global_freelancer_raw!$C$2:$C$1001, global_freelancer_raw!$C$2:$C$1001, 0)))</f>
        <v>Male</v>
      </c>
      <c r="F654" s="4" t="s">
        <v>179</v>
      </c>
      <c r="G654" s="4" t="s">
        <v>68</v>
      </c>
      <c r="H654" s="4" t="s">
        <v>36</v>
      </c>
      <c r="I654" s="5">
        <v>13</v>
      </c>
      <c r="J654" s="63">
        <v>30</v>
      </c>
      <c r="K654" s="5">
        <v>0</v>
      </c>
      <c r="L654" s="5" t="b">
        <v>0</v>
      </c>
      <c r="M654" s="10">
        <v>0.74</v>
      </c>
      <c r="N654" s="4" t="s">
        <v>21</v>
      </c>
      <c r="O654" s="4" t="s">
        <v>28</v>
      </c>
      <c r="P654" s="5">
        <v>12</v>
      </c>
      <c r="Q654" s="5">
        <v>8</v>
      </c>
      <c r="R654" s="4" t="str">
        <f>IF(global_freelancer_raw!$Q654 &lt; 7, "Short Duration", IF(global_freelancer_raw!$Q654 &lt;= 12, "Medium Duration", "Long Duration"))</f>
        <v>Medium Duration</v>
      </c>
      <c r="S654" s="47" t="str">
        <f>IF(global_freelancer_raw!$M654 &lt;= 50%, "POOR", IF(global_freelancer_raw!$M654 &lt;= 70%, "GOOD", "EXCELLENT"))</f>
        <v>EXCELLENT</v>
      </c>
    </row>
    <row r="655" spans="1:19" x14ac:dyDescent="0.3">
      <c r="A655" s="48" t="s">
        <v>1375</v>
      </c>
      <c r="B655" s="7" t="s">
        <v>1376</v>
      </c>
      <c r="C655" s="7" t="s">
        <v>91</v>
      </c>
      <c r="D655" s="8">
        <v>25</v>
      </c>
      <c r="E655" s="8" t="str" cm="1">
        <f t="array" ref="E655">INDEX(global_freelancer_raw!$C$2:$C$1001, MODE(MATCH(global_freelancer_raw!$C$2:$C$1001, global_freelancer_raw!$C$2:$C$1001, 0)))</f>
        <v>Male</v>
      </c>
      <c r="F655" s="7" t="s">
        <v>31</v>
      </c>
      <c r="G655" s="7" t="s">
        <v>31</v>
      </c>
      <c r="H655" s="7" t="s">
        <v>69</v>
      </c>
      <c r="I655" s="8">
        <v>4</v>
      </c>
      <c r="J655" s="64">
        <v>40</v>
      </c>
      <c r="K655" s="8">
        <v>2.2999999999999998</v>
      </c>
      <c r="L655" s="8" t="b">
        <v>1</v>
      </c>
      <c r="M655" s="49">
        <v>0.73</v>
      </c>
      <c r="N655" s="7" t="s">
        <v>64</v>
      </c>
      <c r="O655" s="7" t="s">
        <v>55</v>
      </c>
      <c r="P655" s="8">
        <v>1</v>
      </c>
      <c r="Q655" s="8">
        <v>1</v>
      </c>
      <c r="R655" s="7" t="str">
        <f>IF(global_freelancer_raw!$Q655 &lt; 7, "Short Duration", IF(global_freelancer_raw!$Q655 &lt;= 12, "Medium Duration", "Long Duration"))</f>
        <v>Short Duration</v>
      </c>
      <c r="S655" s="50" t="str">
        <f>IF(global_freelancer_raw!$M655 &lt;= 50%, "POOR", IF(global_freelancer_raw!$M655 &lt;= 70%, "GOOD", "EXCELLENT"))</f>
        <v>EXCELLENT</v>
      </c>
    </row>
    <row r="656" spans="1:19" x14ac:dyDescent="0.3">
      <c r="A656" s="46" t="s">
        <v>1377</v>
      </c>
      <c r="B656" s="4" t="s">
        <v>1378</v>
      </c>
      <c r="C656" s="4" t="s">
        <v>72</v>
      </c>
      <c r="D656" s="5">
        <v>32</v>
      </c>
      <c r="E656" s="5" t="str" cm="1">
        <f t="array" ref="E656">INDEX(global_freelancer_raw!$C$2:$C$1001, MODE(MATCH(global_freelancer_raw!$C$2:$C$1001, global_freelancer_raw!$C$2:$C$1001, 0)))</f>
        <v>Male</v>
      </c>
      <c r="F656" s="4" t="s">
        <v>31</v>
      </c>
      <c r="G656" s="4" t="s">
        <v>31</v>
      </c>
      <c r="H656" s="4" t="s">
        <v>49</v>
      </c>
      <c r="I656" s="5">
        <v>9</v>
      </c>
      <c r="J656" s="63">
        <v>75</v>
      </c>
      <c r="K656" s="5">
        <v>2.5125695216907653</v>
      </c>
      <c r="L656" s="5" t="b">
        <v>0</v>
      </c>
      <c r="M656" s="10">
        <v>0.96</v>
      </c>
      <c r="N656" s="4" t="s">
        <v>44</v>
      </c>
      <c r="O656" s="4" t="s">
        <v>28</v>
      </c>
      <c r="P656" s="5">
        <v>11</v>
      </c>
      <c r="Q656" s="5">
        <v>5</v>
      </c>
      <c r="R656" s="4" t="str">
        <f>IF(global_freelancer_raw!$Q656 &lt; 7, "Short Duration", IF(global_freelancer_raw!$Q656 &lt;= 12, "Medium Duration", "Long Duration"))</f>
        <v>Short Duration</v>
      </c>
      <c r="S656" s="47" t="str">
        <f>IF(global_freelancer_raw!$M656 &lt;= 50%, "POOR", IF(global_freelancer_raw!$M656 &lt;= 70%, "GOOD", "EXCELLENT"))</f>
        <v>EXCELLENT</v>
      </c>
    </row>
    <row r="657" spans="1:19" x14ac:dyDescent="0.3">
      <c r="A657" s="48" t="s">
        <v>1379</v>
      </c>
      <c r="B657" s="7" t="s">
        <v>1380</v>
      </c>
      <c r="C657" s="7" t="s">
        <v>72</v>
      </c>
      <c r="D657" s="8">
        <v>59</v>
      </c>
      <c r="E657" s="8" t="str" cm="1">
        <f t="array" ref="E657">INDEX(global_freelancer_raw!$C$2:$C$1001, MODE(MATCH(global_freelancer_raw!$C$2:$C$1001, global_freelancer_raw!$C$2:$C$1001, 0)))</f>
        <v>Male</v>
      </c>
      <c r="F657" s="7" t="s">
        <v>119</v>
      </c>
      <c r="G657" s="7" t="s">
        <v>26</v>
      </c>
      <c r="H657" s="7" t="s">
        <v>32</v>
      </c>
      <c r="I657" s="8">
        <v>14</v>
      </c>
      <c r="J657" s="64">
        <v>30</v>
      </c>
      <c r="K657" s="8">
        <v>3.8</v>
      </c>
      <c r="L657" s="8" t="s">
        <v>2071</v>
      </c>
      <c r="M657" s="49">
        <v>0.66</v>
      </c>
      <c r="N657" s="7" t="s">
        <v>60</v>
      </c>
      <c r="O657" s="7" t="s">
        <v>33</v>
      </c>
      <c r="P657" s="8">
        <v>8</v>
      </c>
      <c r="Q657" s="8">
        <v>8</v>
      </c>
      <c r="R657" s="7" t="str">
        <f>IF(global_freelancer_raw!$Q657 &lt; 7, "Short Duration", IF(global_freelancer_raw!$Q657 &lt;= 12, "Medium Duration", "Long Duration"))</f>
        <v>Medium Duration</v>
      </c>
      <c r="S657" s="50" t="str">
        <f>IF(global_freelancer_raw!$M657 &lt;= 50%, "POOR", IF(global_freelancer_raw!$M657 &lt;= 70%, "GOOD", "EXCELLENT"))</f>
        <v>GOOD</v>
      </c>
    </row>
    <row r="658" spans="1:19" x14ac:dyDescent="0.3">
      <c r="A658" s="46" t="s">
        <v>1381</v>
      </c>
      <c r="B658" s="4" t="s">
        <v>1382</v>
      </c>
      <c r="C658" s="4" t="s">
        <v>72</v>
      </c>
      <c r="D658" s="5">
        <v>59</v>
      </c>
      <c r="E658" s="5" t="str" cm="1">
        <f t="array" ref="E658">INDEX(global_freelancer_raw!$C$2:$C$1001, MODE(MATCH(global_freelancer_raw!$C$2:$C$1001, global_freelancer_raw!$C$2:$C$1001, 0)))</f>
        <v>Male</v>
      </c>
      <c r="F658" s="4" t="s">
        <v>126</v>
      </c>
      <c r="G658" s="4" t="s">
        <v>127</v>
      </c>
      <c r="H658" s="4" t="s">
        <v>73</v>
      </c>
      <c r="I658" s="5">
        <v>37</v>
      </c>
      <c r="J658" s="63">
        <v>30</v>
      </c>
      <c r="K658" s="5">
        <v>4</v>
      </c>
      <c r="L658" s="5" t="b">
        <v>0</v>
      </c>
      <c r="M658" s="10">
        <v>0.62</v>
      </c>
      <c r="N658" s="4" t="s">
        <v>21</v>
      </c>
      <c r="O658" s="4" t="s">
        <v>33</v>
      </c>
      <c r="P658" s="5">
        <v>20</v>
      </c>
      <c r="Q658" s="5">
        <v>2</v>
      </c>
      <c r="R658" s="4" t="str">
        <f>IF(global_freelancer_raw!$Q658 &lt; 7, "Short Duration", IF(global_freelancer_raw!$Q658 &lt;= 12, "Medium Duration", "Long Duration"))</f>
        <v>Short Duration</v>
      </c>
      <c r="S658" s="47" t="str">
        <f>IF(global_freelancer_raw!$M658 &lt;= 50%, "POOR", IF(global_freelancer_raw!$M658 &lt;= 70%, "GOOD", "EXCELLENT"))</f>
        <v>GOOD</v>
      </c>
    </row>
    <row r="659" spans="1:19" x14ac:dyDescent="0.3">
      <c r="A659" s="48" t="s">
        <v>1383</v>
      </c>
      <c r="B659" s="7" t="s">
        <v>1384</v>
      </c>
      <c r="C659" s="7" t="s">
        <v>91</v>
      </c>
      <c r="D659" s="8">
        <v>29</v>
      </c>
      <c r="E659" s="8" t="str" cm="1">
        <f t="array" ref="E659">INDEX(global_freelancer_raw!$C$2:$C$1001, MODE(MATCH(global_freelancer_raw!$C$2:$C$1001, global_freelancer_raw!$C$2:$C$1001, 0)))</f>
        <v>Male</v>
      </c>
      <c r="F659" s="7" t="s">
        <v>31</v>
      </c>
      <c r="G659" s="7" t="s">
        <v>31</v>
      </c>
      <c r="H659" s="7" t="s">
        <v>32</v>
      </c>
      <c r="I659" s="8">
        <v>2</v>
      </c>
      <c r="J659" s="64">
        <v>75</v>
      </c>
      <c r="K659" s="8">
        <v>2.2000000000000002</v>
      </c>
      <c r="L659" s="8" t="b">
        <v>1</v>
      </c>
      <c r="M659" s="49">
        <v>0.85</v>
      </c>
      <c r="N659" s="7" t="s">
        <v>44</v>
      </c>
      <c r="O659" s="7" t="s">
        <v>33</v>
      </c>
      <c r="P659" s="8">
        <v>5</v>
      </c>
      <c r="Q659" s="8">
        <v>1</v>
      </c>
      <c r="R659" s="7" t="str">
        <f>IF(global_freelancer_raw!$Q659 &lt; 7, "Short Duration", IF(global_freelancer_raw!$Q659 &lt;= 12, "Medium Duration", "Long Duration"))</f>
        <v>Short Duration</v>
      </c>
      <c r="S659" s="50" t="str">
        <f>IF(global_freelancer_raw!$M659 &lt;= 50%, "POOR", IF(global_freelancer_raw!$M659 &lt;= 70%, "GOOD", "EXCELLENT"))</f>
        <v>EXCELLENT</v>
      </c>
    </row>
    <row r="660" spans="1:19" x14ac:dyDescent="0.3">
      <c r="A660" s="46" t="s">
        <v>1385</v>
      </c>
      <c r="B660" s="4" t="s">
        <v>1386</v>
      </c>
      <c r="C660" s="4" t="s">
        <v>91</v>
      </c>
      <c r="D660" s="5">
        <v>58</v>
      </c>
      <c r="E660" s="5" t="str" cm="1">
        <f t="array" ref="E660">INDEX(global_freelancer_raw!$C$2:$C$1001, MODE(MATCH(global_freelancer_raw!$C$2:$C$1001, global_freelancer_raw!$C$2:$C$1001, 0)))</f>
        <v>Male</v>
      </c>
      <c r="F660" s="4" t="s">
        <v>164</v>
      </c>
      <c r="G660" s="4" t="s">
        <v>165</v>
      </c>
      <c r="H660" s="4" t="s">
        <v>43</v>
      </c>
      <c r="I660" s="5">
        <v>11</v>
      </c>
      <c r="J660" s="63">
        <v>100</v>
      </c>
      <c r="K660" s="5">
        <v>4.3</v>
      </c>
      <c r="L660" s="5" t="b">
        <v>0</v>
      </c>
      <c r="M660" s="10">
        <v>0.66</v>
      </c>
      <c r="N660" s="4" t="s">
        <v>44</v>
      </c>
      <c r="O660" s="4" t="s">
        <v>22</v>
      </c>
      <c r="P660" s="5">
        <v>6</v>
      </c>
      <c r="Q660" s="5">
        <v>3</v>
      </c>
      <c r="R660" s="4" t="str">
        <f>IF(global_freelancer_raw!$Q660 &lt; 7, "Short Duration", IF(global_freelancer_raw!$Q660 &lt;= 12, "Medium Duration", "Long Duration"))</f>
        <v>Short Duration</v>
      </c>
      <c r="S660" s="47" t="str">
        <f>IF(global_freelancer_raw!$M660 &lt;= 50%, "POOR", IF(global_freelancer_raw!$M660 &lt;= 70%, "GOOD", "EXCELLENT"))</f>
        <v>GOOD</v>
      </c>
    </row>
    <row r="661" spans="1:19" x14ac:dyDescent="0.3">
      <c r="A661" s="48" t="s">
        <v>1387</v>
      </c>
      <c r="B661" s="7" t="s">
        <v>1388</v>
      </c>
      <c r="C661" s="7" t="s">
        <v>72</v>
      </c>
      <c r="D661" s="8">
        <v>56</v>
      </c>
      <c r="E661" s="8" t="str" cm="1">
        <f t="array" ref="E661">INDEX(global_freelancer_raw!$C$2:$C$1001, MODE(MATCH(global_freelancer_raw!$C$2:$C$1001, global_freelancer_raw!$C$2:$C$1001, 0)))</f>
        <v>Male</v>
      </c>
      <c r="F661" s="7" t="s">
        <v>119</v>
      </c>
      <c r="G661" s="7" t="s">
        <v>26</v>
      </c>
      <c r="H661" s="7" t="s">
        <v>73</v>
      </c>
      <c r="I661" s="8">
        <v>19</v>
      </c>
      <c r="J661" s="64">
        <v>20</v>
      </c>
      <c r="K661" s="8">
        <v>0</v>
      </c>
      <c r="L661" s="8" t="b">
        <v>0</v>
      </c>
      <c r="M661" s="49">
        <v>0.87</v>
      </c>
      <c r="N661" s="7" t="s">
        <v>60</v>
      </c>
      <c r="O661" s="7" t="s">
        <v>22</v>
      </c>
      <c r="P661" s="8">
        <v>16</v>
      </c>
      <c r="Q661" s="8">
        <v>5</v>
      </c>
      <c r="R661" s="7" t="str">
        <f>IF(global_freelancer_raw!$Q661 &lt; 7, "Short Duration", IF(global_freelancer_raw!$Q661 &lt;= 12, "Medium Duration", "Long Duration"))</f>
        <v>Short Duration</v>
      </c>
      <c r="S661" s="50" t="str">
        <f>IF(global_freelancer_raw!$M661 &lt;= 50%, "POOR", IF(global_freelancer_raw!$M661 &lt;= 70%, "GOOD", "EXCELLENT"))</f>
        <v>EXCELLENT</v>
      </c>
    </row>
    <row r="662" spans="1:19" x14ac:dyDescent="0.3">
      <c r="A662" s="46" t="s">
        <v>1389</v>
      </c>
      <c r="B662" s="4" t="s">
        <v>1390</v>
      </c>
      <c r="C662" s="4" t="s">
        <v>72</v>
      </c>
      <c r="D662" s="5">
        <v>36</v>
      </c>
      <c r="E662" s="5" t="str" cm="1">
        <f t="array" ref="E662">INDEX(global_freelancer_raw!$C$2:$C$1001, MODE(MATCH(global_freelancer_raw!$C$2:$C$1001, global_freelancer_raw!$C$2:$C$1001, 0)))</f>
        <v>Male</v>
      </c>
      <c r="F662" s="4" t="s">
        <v>54</v>
      </c>
      <c r="G662" s="4" t="s">
        <v>26</v>
      </c>
      <c r="H662" s="4" t="s">
        <v>106</v>
      </c>
      <c r="I662" s="5">
        <v>9</v>
      </c>
      <c r="J662" s="63">
        <v>20</v>
      </c>
      <c r="K662" s="5">
        <v>0</v>
      </c>
      <c r="L662" s="5" t="b">
        <v>1</v>
      </c>
      <c r="M662" s="10">
        <v>0.68</v>
      </c>
      <c r="N662" s="4" t="s">
        <v>60</v>
      </c>
      <c r="O662" s="4" t="s">
        <v>33</v>
      </c>
      <c r="P662" s="5">
        <v>9</v>
      </c>
      <c r="Q662" s="5">
        <v>10</v>
      </c>
      <c r="R662" s="4" t="str">
        <f>IF(global_freelancer_raw!$Q662 &lt; 7, "Short Duration", IF(global_freelancer_raw!$Q662 &lt;= 12, "Medium Duration", "Long Duration"))</f>
        <v>Medium Duration</v>
      </c>
      <c r="S662" s="47" t="str">
        <f>IF(global_freelancer_raw!$M662 &lt;= 50%, "POOR", IF(global_freelancer_raw!$M662 &lt;= 70%, "GOOD", "EXCELLENT"))</f>
        <v>GOOD</v>
      </c>
    </row>
    <row r="663" spans="1:19" x14ac:dyDescent="0.3">
      <c r="A663" s="48" t="s">
        <v>1391</v>
      </c>
      <c r="B663" s="7" t="s">
        <v>1392</v>
      </c>
      <c r="C663" s="7" t="s">
        <v>72</v>
      </c>
      <c r="D663" s="8">
        <v>52</v>
      </c>
      <c r="E663" s="8" t="str" cm="1">
        <f t="array" ref="E663">INDEX(global_freelancer_raw!$C$2:$C$1001, MODE(MATCH(global_freelancer_raw!$C$2:$C$1001, global_freelancer_raw!$C$2:$C$1001, 0)))</f>
        <v>Male</v>
      </c>
      <c r="F663" s="7" t="s">
        <v>119</v>
      </c>
      <c r="G663" s="7" t="s">
        <v>26</v>
      </c>
      <c r="H663" s="7" t="s">
        <v>69</v>
      </c>
      <c r="I663" s="8">
        <v>16</v>
      </c>
      <c r="J663" s="64">
        <v>100</v>
      </c>
      <c r="K663" s="8">
        <v>4</v>
      </c>
      <c r="L663" s="8" t="b">
        <v>1</v>
      </c>
      <c r="M663" s="49">
        <v>0.79</v>
      </c>
      <c r="N663" s="7" t="s">
        <v>64</v>
      </c>
      <c r="O663" s="7" t="s">
        <v>22</v>
      </c>
      <c r="P663" s="8">
        <v>10</v>
      </c>
      <c r="Q663" s="8">
        <v>11</v>
      </c>
      <c r="R663" s="7" t="str">
        <f>IF(global_freelancer_raw!$Q663 &lt; 7, "Short Duration", IF(global_freelancer_raw!$Q663 &lt;= 12, "Medium Duration", "Long Duration"))</f>
        <v>Medium Duration</v>
      </c>
      <c r="S663" s="50" t="str">
        <f>IF(global_freelancer_raw!$M663 &lt;= 50%, "POOR", IF(global_freelancer_raw!$M663 &lt;= 70%, "GOOD", "EXCELLENT"))</f>
        <v>EXCELLENT</v>
      </c>
    </row>
    <row r="664" spans="1:19" x14ac:dyDescent="0.3">
      <c r="A664" s="46" t="s">
        <v>1393</v>
      </c>
      <c r="B664" s="4" t="s">
        <v>1394</v>
      </c>
      <c r="C664" s="4" t="s">
        <v>72</v>
      </c>
      <c r="D664" s="5">
        <v>42</v>
      </c>
      <c r="E664" s="5" t="str" cm="1">
        <f t="array" ref="E664">INDEX(global_freelancer_raw!$C$2:$C$1001, MODE(MATCH(global_freelancer_raw!$C$2:$C$1001, global_freelancer_raw!$C$2:$C$1001, 0)))</f>
        <v>Male</v>
      </c>
      <c r="F664" s="4" t="s">
        <v>41</v>
      </c>
      <c r="G664" s="4" t="s">
        <v>42</v>
      </c>
      <c r="H664" s="4" t="s">
        <v>27</v>
      </c>
      <c r="I664" s="5">
        <v>8</v>
      </c>
      <c r="J664" s="63">
        <v>50</v>
      </c>
      <c r="K664" s="5">
        <v>2.5125695216907653</v>
      </c>
      <c r="L664" s="5" t="s">
        <v>2071</v>
      </c>
      <c r="M664" s="10">
        <v>0.79</v>
      </c>
      <c r="N664" s="4" t="s">
        <v>21</v>
      </c>
      <c r="O664" s="4" t="s">
        <v>28</v>
      </c>
      <c r="P664" s="5">
        <v>6</v>
      </c>
      <c r="Q664" s="5">
        <v>11</v>
      </c>
      <c r="R664" s="4" t="str">
        <f>IF(global_freelancer_raw!$Q664 &lt; 7, "Short Duration", IF(global_freelancer_raw!$Q664 &lt;= 12, "Medium Duration", "Long Duration"))</f>
        <v>Medium Duration</v>
      </c>
      <c r="S664" s="47" t="str">
        <f>IF(global_freelancer_raw!$M664 &lt;= 50%, "POOR", IF(global_freelancer_raw!$M664 &lt;= 70%, "GOOD", "EXCELLENT"))</f>
        <v>EXCELLENT</v>
      </c>
    </row>
    <row r="665" spans="1:19" x14ac:dyDescent="0.3">
      <c r="A665" s="48" t="s">
        <v>1395</v>
      </c>
      <c r="B665" s="7" t="s">
        <v>1396</v>
      </c>
      <c r="C665" s="7" t="s">
        <v>72</v>
      </c>
      <c r="D665" s="8">
        <v>59</v>
      </c>
      <c r="E665" s="8" t="str" cm="1">
        <f t="array" ref="E665">INDEX(global_freelancer_raw!$C$2:$C$1001, MODE(MATCH(global_freelancer_raw!$C$2:$C$1001, global_freelancer_raw!$C$2:$C$1001, 0)))</f>
        <v>Male</v>
      </c>
      <c r="F665" s="7" t="s">
        <v>87</v>
      </c>
      <c r="G665" s="7" t="s">
        <v>88</v>
      </c>
      <c r="H665" s="7" t="s">
        <v>27</v>
      </c>
      <c r="I665" s="8">
        <v>34</v>
      </c>
      <c r="J665" s="64">
        <v>100</v>
      </c>
      <c r="K665" s="8">
        <v>2</v>
      </c>
      <c r="L665" s="8" t="b">
        <v>1</v>
      </c>
      <c r="M665" s="49">
        <v>0.79</v>
      </c>
      <c r="N665" s="7" t="s">
        <v>21</v>
      </c>
      <c r="O665" s="7" t="s">
        <v>55</v>
      </c>
      <c r="P665" s="8">
        <v>18</v>
      </c>
      <c r="Q665" s="8">
        <v>8</v>
      </c>
      <c r="R665" s="7" t="str">
        <f>IF(global_freelancer_raw!$Q665 &lt; 7, "Short Duration", IF(global_freelancer_raw!$Q665 &lt;= 12, "Medium Duration", "Long Duration"))</f>
        <v>Medium Duration</v>
      </c>
      <c r="S665" s="50" t="str">
        <f>IF(global_freelancer_raw!$M665 &lt;= 50%, "POOR", IF(global_freelancer_raw!$M665 &lt;= 70%, "GOOD", "EXCELLENT"))</f>
        <v>EXCELLENT</v>
      </c>
    </row>
    <row r="666" spans="1:19" x14ac:dyDescent="0.3">
      <c r="A666" s="46" t="s">
        <v>1397</v>
      </c>
      <c r="B666" s="4" t="s">
        <v>1398</v>
      </c>
      <c r="C666" s="4" t="s">
        <v>91</v>
      </c>
      <c r="D666" s="5">
        <v>33</v>
      </c>
      <c r="E666" s="5" t="str" cm="1">
        <f t="array" ref="E666">INDEX(global_freelancer_raw!$C$2:$C$1001, MODE(MATCH(global_freelancer_raw!$C$2:$C$1001, global_freelancer_raw!$C$2:$C$1001, 0)))</f>
        <v>Male</v>
      </c>
      <c r="F666" s="4" t="s">
        <v>41</v>
      </c>
      <c r="G666" s="4" t="s">
        <v>42</v>
      </c>
      <c r="H666" s="4" t="s">
        <v>27</v>
      </c>
      <c r="I666" s="5">
        <v>5</v>
      </c>
      <c r="J666" s="63">
        <v>50</v>
      </c>
      <c r="K666" s="5">
        <v>4.7</v>
      </c>
      <c r="L666" s="5" t="b">
        <v>1</v>
      </c>
      <c r="M666" s="10">
        <v>0.88</v>
      </c>
      <c r="N666" s="4" t="s">
        <v>60</v>
      </c>
      <c r="O666" s="4" t="s">
        <v>55</v>
      </c>
      <c r="P666" s="5">
        <v>4</v>
      </c>
      <c r="Q666" s="5">
        <v>2</v>
      </c>
      <c r="R666" s="4" t="str">
        <f>IF(global_freelancer_raw!$Q666 &lt; 7, "Short Duration", IF(global_freelancer_raw!$Q666 &lt;= 12, "Medium Duration", "Long Duration"))</f>
        <v>Short Duration</v>
      </c>
      <c r="S666" s="47" t="str">
        <f>IF(global_freelancer_raw!$M666 &lt;= 50%, "POOR", IF(global_freelancer_raw!$M666 &lt;= 70%, "GOOD", "EXCELLENT"))</f>
        <v>EXCELLENT</v>
      </c>
    </row>
    <row r="667" spans="1:19" x14ac:dyDescent="0.3">
      <c r="A667" s="48" t="s">
        <v>1399</v>
      </c>
      <c r="B667" s="7" t="s">
        <v>1400</v>
      </c>
      <c r="C667" s="7" t="s">
        <v>72</v>
      </c>
      <c r="D667" s="8">
        <v>55</v>
      </c>
      <c r="E667" s="8" t="str" cm="1">
        <f t="array" ref="E667">INDEX(global_freelancer_raw!$C$2:$C$1001, MODE(MATCH(global_freelancer_raw!$C$2:$C$1001, global_freelancer_raw!$C$2:$C$1001, 0)))</f>
        <v>Male</v>
      </c>
      <c r="F667" s="7" t="s">
        <v>119</v>
      </c>
      <c r="G667" s="7" t="s">
        <v>26</v>
      </c>
      <c r="H667" s="7" t="s">
        <v>36</v>
      </c>
      <c r="I667" s="8">
        <v>14</v>
      </c>
      <c r="J667" s="64">
        <v>50</v>
      </c>
      <c r="K667" s="8">
        <v>3.6</v>
      </c>
      <c r="L667" s="8" t="b">
        <v>1</v>
      </c>
      <c r="M667" s="49">
        <v>0.81</v>
      </c>
      <c r="N667" s="7" t="s">
        <v>64</v>
      </c>
      <c r="O667" s="7" t="s">
        <v>55</v>
      </c>
      <c r="P667" s="8">
        <v>9</v>
      </c>
      <c r="Q667" s="8">
        <v>7</v>
      </c>
      <c r="R667" s="7" t="str">
        <f>IF(global_freelancer_raw!$Q667 &lt; 7, "Short Duration", IF(global_freelancer_raw!$Q667 &lt;= 12, "Medium Duration", "Long Duration"))</f>
        <v>Medium Duration</v>
      </c>
      <c r="S667" s="50" t="str">
        <f>IF(global_freelancer_raw!$M667 &lt;= 50%, "POOR", IF(global_freelancer_raw!$M667 &lt;= 70%, "GOOD", "EXCELLENT"))</f>
        <v>EXCELLENT</v>
      </c>
    </row>
    <row r="668" spans="1:19" x14ac:dyDescent="0.3">
      <c r="A668" s="46" t="s">
        <v>1401</v>
      </c>
      <c r="B668" s="4" t="s">
        <v>1402</v>
      </c>
      <c r="C668" s="4" t="s">
        <v>91</v>
      </c>
      <c r="D668" s="5">
        <v>47</v>
      </c>
      <c r="E668" s="5" t="str" cm="1">
        <f t="array" ref="E668">INDEX(global_freelancer_raw!$C$2:$C$1001, MODE(MATCH(global_freelancer_raw!$C$2:$C$1001, global_freelancer_raw!$C$2:$C$1001, 0)))</f>
        <v>Male</v>
      </c>
      <c r="F668" s="4" t="s">
        <v>104</v>
      </c>
      <c r="G668" s="4" t="s">
        <v>105</v>
      </c>
      <c r="H668" s="4" t="s">
        <v>69</v>
      </c>
      <c r="I668" s="5">
        <v>17</v>
      </c>
      <c r="J668" s="63">
        <v>50</v>
      </c>
      <c r="K668" s="5">
        <v>1.2</v>
      </c>
      <c r="L668" s="5" t="b">
        <v>0</v>
      </c>
      <c r="M668" s="10">
        <v>0.79</v>
      </c>
      <c r="N668" s="4" t="s">
        <v>21</v>
      </c>
      <c r="O668" s="4" t="s">
        <v>33</v>
      </c>
      <c r="P668" s="5">
        <v>14</v>
      </c>
      <c r="Q668" s="5">
        <v>5</v>
      </c>
      <c r="R668" s="4" t="str">
        <f>IF(global_freelancer_raw!$Q668 &lt; 7, "Short Duration", IF(global_freelancer_raw!$Q668 &lt;= 12, "Medium Duration", "Long Duration"))</f>
        <v>Short Duration</v>
      </c>
      <c r="S668" s="47" t="str">
        <f>IF(global_freelancer_raw!$M668 &lt;= 50%, "POOR", IF(global_freelancer_raw!$M668 &lt;= 70%, "GOOD", "EXCELLENT"))</f>
        <v>EXCELLENT</v>
      </c>
    </row>
    <row r="669" spans="1:19" x14ac:dyDescent="0.3">
      <c r="A669" s="48" t="s">
        <v>1403</v>
      </c>
      <c r="B669" s="7" t="s">
        <v>1404</v>
      </c>
      <c r="C669" s="7" t="s">
        <v>72</v>
      </c>
      <c r="D669" s="8">
        <v>29</v>
      </c>
      <c r="E669" s="8" t="str" cm="1">
        <f t="array" ref="E669">INDEX(global_freelancer_raw!$C$2:$C$1001, MODE(MATCH(global_freelancer_raw!$C$2:$C$1001, global_freelancer_raw!$C$2:$C$1001, 0)))</f>
        <v>Male</v>
      </c>
      <c r="F669" s="7" t="s">
        <v>168</v>
      </c>
      <c r="G669" s="7" t="s">
        <v>68</v>
      </c>
      <c r="H669" s="7" t="s">
        <v>43</v>
      </c>
      <c r="I669" s="8">
        <v>10</v>
      </c>
      <c r="J669" s="64">
        <v>52.461368653421637</v>
      </c>
      <c r="K669" s="8">
        <v>4.4000000000000004</v>
      </c>
      <c r="L669" s="8" t="b">
        <v>1</v>
      </c>
      <c r="M669" s="49">
        <v>0.67</v>
      </c>
      <c r="N669" s="7" t="s">
        <v>60</v>
      </c>
      <c r="O669" s="7" t="s">
        <v>22</v>
      </c>
      <c r="P669" s="8">
        <v>15</v>
      </c>
      <c r="Q669" s="8">
        <v>5</v>
      </c>
      <c r="R669" s="7" t="str">
        <f>IF(global_freelancer_raw!$Q669 &lt; 7, "Short Duration", IF(global_freelancer_raw!$Q669 &lt;= 12, "Medium Duration", "Long Duration"))</f>
        <v>Short Duration</v>
      </c>
      <c r="S669" s="50" t="str">
        <f>IF(global_freelancer_raw!$M669 &lt;= 50%, "POOR", IF(global_freelancer_raw!$M669 &lt;= 70%, "GOOD", "EXCELLENT"))</f>
        <v>GOOD</v>
      </c>
    </row>
    <row r="670" spans="1:19" x14ac:dyDescent="0.3">
      <c r="A670" s="46" t="s">
        <v>1405</v>
      </c>
      <c r="B670" s="4" t="s">
        <v>1406</v>
      </c>
      <c r="C670" s="4" t="s">
        <v>72</v>
      </c>
      <c r="D670" s="5">
        <v>30</v>
      </c>
      <c r="E670" s="5" t="str" cm="1">
        <f t="array" ref="E670">INDEX(global_freelancer_raw!$C$2:$C$1001, MODE(MATCH(global_freelancer_raw!$C$2:$C$1001, global_freelancer_raw!$C$2:$C$1001, 0)))</f>
        <v>Male</v>
      </c>
      <c r="F670" s="4" t="s">
        <v>63</v>
      </c>
      <c r="G670" s="4" t="s">
        <v>26</v>
      </c>
      <c r="H670" s="4" t="s">
        <v>84</v>
      </c>
      <c r="I670" s="5">
        <v>8</v>
      </c>
      <c r="J670" s="63">
        <v>100</v>
      </c>
      <c r="K670" s="5">
        <v>1.4</v>
      </c>
      <c r="L670" s="5" t="b">
        <v>1</v>
      </c>
      <c r="M670" s="10">
        <v>0.62</v>
      </c>
      <c r="N670" s="4" t="s">
        <v>44</v>
      </c>
      <c r="O670" s="4" t="s">
        <v>28</v>
      </c>
      <c r="P670" s="5">
        <v>14</v>
      </c>
      <c r="Q670" s="5">
        <v>5</v>
      </c>
      <c r="R670" s="4" t="str">
        <f>IF(global_freelancer_raw!$Q670 &lt; 7, "Short Duration", IF(global_freelancer_raw!$Q670 &lt;= 12, "Medium Duration", "Long Duration"))</f>
        <v>Short Duration</v>
      </c>
      <c r="S670" s="47" t="str">
        <f>IF(global_freelancer_raw!$M670 &lt;= 50%, "POOR", IF(global_freelancer_raw!$M670 &lt;= 70%, "GOOD", "EXCELLENT"))</f>
        <v>GOOD</v>
      </c>
    </row>
    <row r="671" spans="1:19" x14ac:dyDescent="0.3">
      <c r="A671" s="48" t="s">
        <v>1407</v>
      </c>
      <c r="B671" s="7" t="s">
        <v>1408</v>
      </c>
      <c r="C671" s="7" t="s">
        <v>72</v>
      </c>
      <c r="D671" s="8">
        <v>25</v>
      </c>
      <c r="E671" s="8" t="str" cm="1">
        <f t="array" ref="E671">INDEX(global_freelancer_raw!$C$2:$C$1001, MODE(MATCH(global_freelancer_raw!$C$2:$C$1001, global_freelancer_raw!$C$2:$C$1001, 0)))</f>
        <v>Male</v>
      </c>
      <c r="F671" s="7" t="s">
        <v>119</v>
      </c>
      <c r="G671" s="7" t="s">
        <v>26</v>
      </c>
      <c r="H671" s="7" t="s">
        <v>84</v>
      </c>
      <c r="I671" s="8">
        <v>1</v>
      </c>
      <c r="J671" s="64">
        <v>30</v>
      </c>
      <c r="K671" s="8">
        <v>3.2</v>
      </c>
      <c r="L671" s="8" t="b">
        <v>0</v>
      </c>
      <c r="M671" s="49">
        <v>0.87</v>
      </c>
      <c r="N671" s="7" t="s">
        <v>21</v>
      </c>
      <c r="O671" s="7" t="s">
        <v>28</v>
      </c>
      <c r="P671" s="8">
        <v>3</v>
      </c>
      <c r="Q671" s="8">
        <v>2</v>
      </c>
      <c r="R671" s="7" t="str">
        <f>IF(global_freelancer_raw!$Q671 &lt; 7, "Short Duration", IF(global_freelancer_raw!$Q671 &lt;= 12, "Medium Duration", "Long Duration"))</f>
        <v>Short Duration</v>
      </c>
      <c r="S671" s="50" t="str">
        <f>IF(global_freelancer_raw!$M671 &lt;= 50%, "POOR", IF(global_freelancer_raw!$M671 &lt;= 70%, "GOOD", "EXCELLENT"))</f>
        <v>EXCELLENT</v>
      </c>
    </row>
    <row r="672" spans="1:19" x14ac:dyDescent="0.3">
      <c r="A672" s="46" t="s">
        <v>1409</v>
      </c>
      <c r="B672" s="4" t="s">
        <v>1410</v>
      </c>
      <c r="C672" s="4" t="s">
        <v>72</v>
      </c>
      <c r="D672" s="5">
        <v>28</v>
      </c>
      <c r="E672" s="5" t="str" cm="1">
        <f t="array" ref="E672">INDEX(global_freelancer_raw!$C$2:$C$1001, MODE(MATCH(global_freelancer_raw!$C$2:$C$1001, global_freelancer_raw!$C$2:$C$1001, 0)))</f>
        <v>Male</v>
      </c>
      <c r="F672" s="4" t="s">
        <v>130</v>
      </c>
      <c r="G672" s="4" t="s">
        <v>131</v>
      </c>
      <c r="H672" s="4" t="s">
        <v>73</v>
      </c>
      <c r="I672" s="5">
        <v>10</v>
      </c>
      <c r="J672" s="63">
        <v>52.461368653421637</v>
      </c>
      <c r="K672" s="5">
        <v>3.8</v>
      </c>
      <c r="L672" s="5" t="b">
        <v>1</v>
      </c>
      <c r="M672" s="10">
        <v>0.98</v>
      </c>
      <c r="N672" s="4" t="s">
        <v>64</v>
      </c>
      <c r="O672" s="4" t="s">
        <v>33</v>
      </c>
      <c r="P672" s="5">
        <v>12</v>
      </c>
      <c r="Q672" s="5">
        <v>11</v>
      </c>
      <c r="R672" s="4" t="str">
        <f>IF(global_freelancer_raw!$Q672 &lt; 7, "Short Duration", IF(global_freelancer_raw!$Q672 &lt;= 12, "Medium Duration", "Long Duration"))</f>
        <v>Medium Duration</v>
      </c>
      <c r="S672" s="47" t="str">
        <f>IF(global_freelancer_raw!$M672 &lt;= 50%, "POOR", IF(global_freelancer_raw!$M672 &lt;= 70%, "GOOD", "EXCELLENT"))</f>
        <v>EXCELLENT</v>
      </c>
    </row>
    <row r="673" spans="1:19" x14ac:dyDescent="0.3">
      <c r="A673" s="48" t="s">
        <v>1411</v>
      </c>
      <c r="B673" s="7" t="s">
        <v>1412</v>
      </c>
      <c r="C673" s="7" t="s">
        <v>91</v>
      </c>
      <c r="D673" s="8">
        <v>29</v>
      </c>
      <c r="E673" s="8" t="str" cm="1">
        <f t="array" ref="E673">INDEX(global_freelancer_raw!$C$2:$C$1001, MODE(MATCH(global_freelancer_raw!$C$2:$C$1001, global_freelancer_raw!$C$2:$C$1001, 0)))</f>
        <v>Male</v>
      </c>
      <c r="F673" s="7" t="s">
        <v>104</v>
      </c>
      <c r="G673" s="7" t="s">
        <v>105</v>
      </c>
      <c r="H673" s="7" t="s">
        <v>20</v>
      </c>
      <c r="I673" s="8">
        <v>0</v>
      </c>
      <c r="J673" s="64">
        <v>75</v>
      </c>
      <c r="K673" s="8">
        <v>1.5</v>
      </c>
      <c r="L673" s="8" t="b">
        <v>1</v>
      </c>
      <c r="M673" s="49">
        <v>0.64</v>
      </c>
      <c r="N673" s="7" t="s">
        <v>64</v>
      </c>
      <c r="O673" s="7" t="s">
        <v>28</v>
      </c>
      <c r="P673" s="8">
        <v>5</v>
      </c>
      <c r="Q673" s="8">
        <v>4</v>
      </c>
      <c r="R673" s="7" t="str">
        <f>IF(global_freelancer_raw!$Q673 &lt; 7, "Short Duration", IF(global_freelancer_raw!$Q673 &lt;= 12, "Medium Duration", "Long Duration"))</f>
        <v>Short Duration</v>
      </c>
      <c r="S673" s="50" t="str">
        <f>IF(global_freelancer_raw!$M673 &lt;= 50%, "POOR", IF(global_freelancer_raw!$M673 &lt;= 70%, "GOOD", "EXCELLENT"))</f>
        <v>GOOD</v>
      </c>
    </row>
    <row r="674" spans="1:19" x14ac:dyDescent="0.3">
      <c r="A674" s="46" t="s">
        <v>1413</v>
      </c>
      <c r="B674" s="4" t="s">
        <v>1414</v>
      </c>
      <c r="C674" s="4" t="s">
        <v>91</v>
      </c>
      <c r="D674" s="5">
        <v>30</v>
      </c>
      <c r="E674" s="5" t="str" cm="1">
        <f t="array" ref="E674">INDEX(global_freelancer_raw!$C$2:$C$1001, MODE(MATCH(global_freelancer_raw!$C$2:$C$1001, global_freelancer_raw!$C$2:$C$1001, 0)))</f>
        <v>Male</v>
      </c>
      <c r="F674" s="4" t="s">
        <v>179</v>
      </c>
      <c r="G674" s="4" t="s">
        <v>68</v>
      </c>
      <c r="H674" s="4" t="s">
        <v>32</v>
      </c>
      <c r="I674" s="5">
        <v>4</v>
      </c>
      <c r="J674" s="63">
        <v>52.461368653421637</v>
      </c>
      <c r="K674" s="5">
        <v>2.8</v>
      </c>
      <c r="L674" s="5" t="b">
        <v>1</v>
      </c>
      <c r="M674" s="10">
        <v>0.71</v>
      </c>
      <c r="N674" s="4" t="s">
        <v>64</v>
      </c>
      <c r="O674" s="4" t="s">
        <v>28</v>
      </c>
      <c r="P674" s="5">
        <v>4</v>
      </c>
      <c r="Q674" s="5">
        <v>1</v>
      </c>
      <c r="R674" s="4" t="str">
        <f>IF(global_freelancer_raw!$Q674 &lt; 7, "Short Duration", IF(global_freelancer_raw!$Q674 &lt;= 12, "Medium Duration", "Long Duration"))</f>
        <v>Short Duration</v>
      </c>
      <c r="S674" s="47" t="str">
        <f>IF(global_freelancer_raw!$M674 &lt;= 50%, "POOR", IF(global_freelancer_raw!$M674 &lt;= 70%, "GOOD", "EXCELLENT"))</f>
        <v>EXCELLENT</v>
      </c>
    </row>
    <row r="675" spans="1:19" x14ac:dyDescent="0.3">
      <c r="A675" s="48" t="s">
        <v>1415</v>
      </c>
      <c r="B675" s="7" t="s">
        <v>1416</v>
      </c>
      <c r="C675" s="7" t="s">
        <v>91</v>
      </c>
      <c r="D675" s="8">
        <v>47</v>
      </c>
      <c r="E675" s="8" t="str" cm="1">
        <f t="array" ref="E675">INDEX(global_freelancer_raw!$C$2:$C$1001, MODE(MATCH(global_freelancer_raw!$C$2:$C$1001, global_freelancer_raw!$C$2:$C$1001, 0)))</f>
        <v>Male</v>
      </c>
      <c r="F675" s="7" t="s">
        <v>130</v>
      </c>
      <c r="G675" s="7" t="s">
        <v>131</v>
      </c>
      <c r="H675" s="7" t="s">
        <v>43</v>
      </c>
      <c r="I675" s="8">
        <v>2</v>
      </c>
      <c r="J675" s="64">
        <v>50</v>
      </c>
      <c r="K675" s="8">
        <v>2.7</v>
      </c>
      <c r="L675" s="8" t="b">
        <v>0</v>
      </c>
      <c r="M675" s="49">
        <v>0.96</v>
      </c>
      <c r="N675" s="7" t="s">
        <v>44</v>
      </c>
      <c r="O675" s="7" t="s">
        <v>28</v>
      </c>
      <c r="P675" s="8">
        <v>4</v>
      </c>
      <c r="Q675" s="8">
        <v>1</v>
      </c>
      <c r="R675" s="7" t="str">
        <f>IF(global_freelancer_raw!$Q675 &lt; 7, "Short Duration", IF(global_freelancer_raw!$Q675 &lt;= 12, "Medium Duration", "Long Duration"))</f>
        <v>Short Duration</v>
      </c>
      <c r="S675" s="50" t="str">
        <f>IF(global_freelancer_raw!$M675 &lt;= 50%, "POOR", IF(global_freelancer_raw!$M675 &lt;= 70%, "GOOD", "EXCELLENT"))</f>
        <v>EXCELLENT</v>
      </c>
    </row>
    <row r="676" spans="1:19" x14ac:dyDescent="0.3">
      <c r="A676" s="46" t="s">
        <v>1417</v>
      </c>
      <c r="B676" s="4" t="s">
        <v>1418</v>
      </c>
      <c r="C676" s="4" t="s">
        <v>91</v>
      </c>
      <c r="D676" s="5">
        <v>34</v>
      </c>
      <c r="E676" s="5" t="str" cm="1">
        <f t="array" ref="E676">INDEX(global_freelancer_raw!$C$2:$C$1001, MODE(MATCH(global_freelancer_raw!$C$2:$C$1001, global_freelancer_raw!$C$2:$C$1001, 0)))</f>
        <v>Male</v>
      </c>
      <c r="F676" s="4" t="s">
        <v>25</v>
      </c>
      <c r="G676" s="4" t="s">
        <v>26</v>
      </c>
      <c r="H676" s="4" t="s">
        <v>20</v>
      </c>
      <c r="I676" s="5">
        <v>10</v>
      </c>
      <c r="J676" s="63">
        <v>30</v>
      </c>
      <c r="K676" s="5">
        <v>3.9</v>
      </c>
      <c r="L676" s="5" t="s">
        <v>2071</v>
      </c>
      <c r="M676" s="10">
        <v>0.79</v>
      </c>
      <c r="N676" s="4" t="s">
        <v>21</v>
      </c>
      <c r="O676" s="4" t="s">
        <v>28</v>
      </c>
      <c r="P676" s="5">
        <v>12</v>
      </c>
      <c r="Q676" s="5">
        <v>13</v>
      </c>
      <c r="R676" s="4" t="str">
        <f>IF(global_freelancer_raw!$Q676 &lt; 7, "Short Duration", IF(global_freelancer_raw!$Q676 &lt;= 12, "Medium Duration", "Long Duration"))</f>
        <v>Long Duration</v>
      </c>
      <c r="S676" s="47" t="str">
        <f>IF(global_freelancer_raw!$M676 &lt;= 50%, "POOR", IF(global_freelancer_raw!$M676 &lt;= 70%, "GOOD", "EXCELLENT"))</f>
        <v>EXCELLENT</v>
      </c>
    </row>
    <row r="677" spans="1:19" x14ac:dyDescent="0.3">
      <c r="A677" s="48" t="s">
        <v>1419</v>
      </c>
      <c r="B677" s="7" t="s">
        <v>1420</v>
      </c>
      <c r="C677" s="7" t="s">
        <v>91</v>
      </c>
      <c r="D677" s="8">
        <v>45</v>
      </c>
      <c r="E677" s="8" t="str" cm="1">
        <f t="array" ref="E677">INDEX(global_freelancer_raw!$C$2:$C$1001, MODE(MATCH(global_freelancer_raw!$C$2:$C$1001, global_freelancer_raw!$C$2:$C$1001, 0)))</f>
        <v>Male</v>
      </c>
      <c r="F677" s="7" t="s">
        <v>54</v>
      </c>
      <c r="G677" s="7" t="s">
        <v>26</v>
      </c>
      <c r="H677" s="7" t="s">
        <v>32</v>
      </c>
      <c r="I677" s="8">
        <v>16</v>
      </c>
      <c r="J677" s="64">
        <v>100</v>
      </c>
      <c r="K677" s="8">
        <v>4.5999999999999996</v>
      </c>
      <c r="L677" s="8" t="b">
        <v>0</v>
      </c>
      <c r="M677" s="49">
        <v>0.78</v>
      </c>
      <c r="N677" s="7" t="s">
        <v>21</v>
      </c>
      <c r="O677" s="7" t="s">
        <v>22</v>
      </c>
      <c r="P677" s="8">
        <v>15</v>
      </c>
      <c r="Q677" s="8">
        <v>7</v>
      </c>
      <c r="R677" s="7" t="str">
        <f>IF(global_freelancer_raw!$Q677 &lt; 7, "Short Duration", IF(global_freelancer_raw!$Q677 &lt;= 12, "Medium Duration", "Long Duration"))</f>
        <v>Medium Duration</v>
      </c>
      <c r="S677" s="50" t="str">
        <f>IF(global_freelancer_raw!$M677 &lt;= 50%, "POOR", IF(global_freelancer_raw!$M677 &lt;= 70%, "GOOD", "EXCELLENT"))</f>
        <v>EXCELLENT</v>
      </c>
    </row>
    <row r="678" spans="1:19" x14ac:dyDescent="0.3">
      <c r="A678" s="46" t="s">
        <v>1421</v>
      </c>
      <c r="B678" s="4" t="s">
        <v>1422</v>
      </c>
      <c r="C678" s="4" t="s">
        <v>72</v>
      </c>
      <c r="D678" s="5">
        <v>56</v>
      </c>
      <c r="E678" s="5" t="str" cm="1">
        <f t="array" ref="E678">INDEX(global_freelancer_raw!$C$2:$C$1001, MODE(MATCH(global_freelancer_raw!$C$2:$C$1001, global_freelancer_raw!$C$2:$C$1001, 0)))</f>
        <v>Male</v>
      </c>
      <c r="F678" s="4" t="s">
        <v>179</v>
      </c>
      <c r="G678" s="4" t="s">
        <v>68</v>
      </c>
      <c r="H678" s="4" t="s">
        <v>73</v>
      </c>
      <c r="I678" s="5">
        <v>27</v>
      </c>
      <c r="J678" s="63">
        <v>20</v>
      </c>
      <c r="K678" s="5">
        <v>2.2000000000000002</v>
      </c>
      <c r="L678" s="5" t="b">
        <v>0</v>
      </c>
      <c r="M678" s="10">
        <v>0.7</v>
      </c>
      <c r="N678" s="4" t="s">
        <v>44</v>
      </c>
      <c r="O678" s="4" t="s">
        <v>28</v>
      </c>
      <c r="P678" s="5">
        <v>19</v>
      </c>
      <c r="Q678" s="5">
        <v>3</v>
      </c>
      <c r="R678" s="4" t="str">
        <f>IF(global_freelancer_raw!$Q678 &lt; 7, "Short Duration", IF(global_freelancer_raw!$Q678 &lt;= 12, "Medium Duration", "Long Duration"))</f>
        <v>Short Duration</v>
      </c>
      <c r="S678" s="47" t="str">
        <f>IF(global_freelancer_raw!$M678 &lt;= 50%, "POOR", IF(global_freelancer_raw!$M678 &lt;= 70%, "GOOD", "EXCELLENT"))</f>
        <v>GOOD</v>
      </c>
    </row>
    <row r="679" spans="1:19" x14ac:dyDescent="0.3">
      <c r="A679" s="48" t="s">
        <v>1423</v>
      </c>
      <c r="B679" s="7" t="s">
        <v>1424</v>
      </c>
      <c r="C679" s="7" t="s">
        <v>72</v>
      </c>
      <c r="D679" s="8">
        <v>49</v>
      </c>
      <c r="E679" s="8" t="str" cm="1">
        <f t="array" ref="E679">INDEX(global_freelancer_raw!$C$2:$C$1001, MODE(MATCH(global_freelancer_raw!$C$2:$C$1001, global_freelancer_raw!$C$2:$C$1001, 0)))</f>
        <v>Male</v>
      </c>
      <c r="F679" s="7" t="s">
        <v>164</v>
      </c>
      <c r="G679" s="7" t="s">
        <v>165</v>
      </c>
      <c r="H679" s="7" t="s">
        <v>84</v>
      </c>
      <c r="I679" s="8">
        <v>20</v>
      </c>
      <c r="J679" s="64">
        <v>50</v>
      </c>
      <c r="K679" s="8">
        <v>2.5</v>
      </c>
      <c r="L679" s="8" t="b">
        <v>0</v>
      </c>
      <c r="M679" s="49">
        <v>0.82</v>
      </c>
      <c r="N679" s="7" t="s">
        <v>21</v>
      </c>
      <c r="O679" s="7" t="s">
        <v>55</v>
      </c>
      <c r="P679" s="8">
        <v>15</v>
      </c>
      <c r="Q679" s="8">
        <v>11</v>
      </c>
      <c r="R679" s="7" t="str">
        <f>IF(global_freelancer_raw!$Q679 &lt; 7, "Short Duration", IF(global_freelancer_raw!$Q679 &lt;= 12, "Medium Duration", "Long Duration"))</f>
        <v>Medium Duration</v>
      </c>
      <c r="S679" s="50" t="str">
        <f>IF(global_freelancer_raw!$M679 &lt;= 50%, "POOR", IF(global_freelancer_raw!$M679 &lt;= 70%, "GOOD", "EXCELLENT"))</f>
        <v>EXCELLENT</v>
      </c>
    </row>
    <row r="680" spans="1:19" x14ac:dyDescent="0.3">
      <c r="A680" s="46" t="s">
        <v>1425</v>
      </c>
      <c r="B680" s="4" t="s">
        <v>1426</v>
      </c>
      <c r="C680" s="4" t="s">
        <v>91</v>
      </c>
      <c r="D680" s="5">
        <v>48</v>
      </c>
      <c r="E680" s="5" t="str" cm="1">
        <f t="array" ref="E680">INDEX(global_freelancer_raw!$C$2:$C$1001, MODE(MATCH(global_freelancer_raw!$C$2:$C$1001, global_freelancer_raw!$C$2:$C$1001, 0)))</f>
        <v>Male</v>
      </c>
      <c r="F680" s="4" t="s">
        <v>126</v>
      </c>
      <c r="G680" s="4" t="s">
        <v>127</v>
      </c>
      <c r="H680" s="4" t="s">
        <v>43</v>
      </c>
      <c r="I680" s="5">
        <v>10</v>
      </c>
      <c r="J680" s="63">
        <v>52.461368653421637</v>
      </c>
      <c r="K680" s="5">
        <v>3.1</v>
      </c>
      <c r="L680" s="5" t="b">
        <v>0</v>
      </c>
      <c r="M680" s="10">
        <v>0.79</v>
      </c>
      <c r="N680" s="4" t="s">
        <v>44</v>
      </c>
      <c r="O680" s="4" t="s">
        <v>33</v>
      </c>
      <c r="P680" s="5">
        <v>13</v>
      </c>
      <c r="Q680" s="5">
        <v>4</v>
      </c>
      <c r="R680" s="4" t="str">
        <f>IF(global_freelancer_raw!$Q680 &lt; 7, "Short Duration", IF(global_freelancer_raw!$Q680 &lt;= 12, "Medium Duration", "Long Duration"))</f>
        <v>Short Duration</v>
      </c>
      <c r="S680" s="47" t="str">
        <f>IF(global_freelancer_raw!$M680 &lt;= 50%, "POOR", IF(global_freelancer_raw!$M680 &lt;= 70%, "GOOD", "EXCELLENT"))</f>
        <v>EXCELLENT</v>
      </c>
    </row>
    <row r="681" spans="1:19" x14ac:dyDescent="0.3">
      <c r="A681" s="48" t="s">
        <v>1427</v>
      </c>
      <c r="B681" s="7" t="s">
        <v>1428</v>
      </c>
      <c r="C681" s="7" t="s">
        <v>72</v>
      </c>
      <c r="D681" s="8">
        <v>29</v>
      </c>
      <c r="E681" s="8" t="str" cm="1">
        <f t="array" ref="E681">INDEX(global_freelancer_raw!$C$2:$C$1001, MODE(MATCH(global_freelancer_raw!$C$2:$C$1001, global_freelancer_raw!$C$2:$C$1001, 0)))</f>
        <v>Male</v>
      </c>
      <c r="F681" s="7" t="s">
        <v>104</v>
      </c>
      <c r="G681" s="7" t="s">
        <v>105</v>
      </c>
      <c r="H681" s="7" t="s">
        <v>32</v>
      </c>
      <c r="I681" s="8">
        <v>0</v>
      </c>
      <c r="J681" s="64">
        <v>20</v>
      </c>
      <c r="K681" s="8">
        <v>2.5125695216907653</v>
      </c>
      <c r="L681" s="8" t="b">
        <v>1</v>
      </c>
      <c r="M681" s="49">
        <v>0.99</v>
      </c>
      <c r="N681" s="7" t="s">
        <v>44</v>
      </c>
      <c r="O681" s="7" t="s">
        <v>22</v>
      </c>
      <c r="P681" s="8">
        <v>3</v>
      </c>
      <c r="Q681" s="8">
        <v>2</v>
      </c>
      <c r="R681" s="7" t="str">
        <f>IF(global_freelancer_raw!$Q681 &lt; 7, "Short Duration", IF(global_freelancer_raw!$Q681 &lt;= 12, "Medium Duration", "Long Duration"))</f>
        <v>Short Duration</v>
      </c>
      <c r="S681" s="50" t="str">
        <f>IF(global_freelancer_raw!$M681 &lt;= 50%, "POOR", IF(global_freelancer_raw!$M681 &lt;= 70%, "GOOD", "EXCELLENT"))</f>
        <v>EXCELLENT</v>
      </c>
    </row>
    <row r="682" spans="1:19" x14ac:dyDescent="0.3">
      <c r="A682" s="46" t="s">
        <v>1429</v>
      </c>
      <c r="B682" s="4" t="s">
        <v>1430</v>
      </c>
      <c r="C682" s="4" t="s">
        <v>72</v>
      </c>
      <c r="D682" s="5">
        <v>49</v>
      </c>
      <c r="E682" s="5" t="str" cm="1">
        <f t="array" ref="E682">INDEX(global_freelancer_raw!$C$2:$C$1001, MODE(MATCH(global_freelancer_raw!$C$2:$C$1001, global_freelancer_raw!$C$2:$C$1001, 0)))</f>
        <v>Male</v>
      </c>
      <c r="F682" s="4" t="s">
        <v>41</v>
      </c>
      <c r="G682" s="4" t="s">
        <v>42</v>
      </c>
      <c r="H682" s="4" t="s">
        <v>36</v>
      </c>
      <c r="I682" s="5">
        <v>11</v>
      </c>
      <c r="J682" s="63">
        <v>75</v>
      </c>
      <c r="K682" s="5">
        <v>3.8</v>
      </c>
      <c r="L682" s="5" t="b">
        <v>1</v>
      </c>
      <c r="M682" s="10">
        <v>0.93</v>
      </c>
      <c r="N682" s="4" t="s">
        <v>44</v>
      </c>
      <c r="O682" s="4" t="s">
        <v>28</v>
      </c>
      <c r="P682" s="5">
        <v>13</v>
      </c>
      <c r="Q682" s="5">
        <v>5</v>
      </c>
      <c r="R682" s="4" t="str">
        <f>IF(global_freelancer_raw!$Q682 &lt; 7, "Short Duration", IF(global_freelancer_raw!$Q682 &lt;= 12, "Medium Duration", "Long Duration"))</f>
        <v>Short Duration</v>
      </c>
      <c r="S682" s="47" t="str">
        <f>IF(global_freelancer_raw!$M682 &lt;= 50%, "POOR", IF(global_freelancer_raw!$M682 &lt;= 70%, "GOOD", "EXCELLENT"))</f>
        <v>EXCELLENT</v>
      </c>
    </row>
    <row r="683" spans="1:19" x14ac:dyDescent="0.3">
      <c r="A683" s="48" t="s">
        <v>1431</v>
      </c>
      <c r="B683" s="7" t="s">
        <v>1432</v>
      </c>
      <c r="C683" s="7" t="s">
        <v>72</v>
      </c>
      <c r="D683" s="8">
        <v>22</v>
      </c>
      <c r="E683" s="8" t="str" cm="1">
        <f t="array" ref="E683">INDEX(global_freelancer_raw!$C$2:$C$1001, MODE(MATCH(global_freelancer_raw!$C$2:$C$1001, global_freelancer_raw!$C$2:$C$1001, 0)))</f>
        <v>Male</v>
      </c>
      <c r="F683" s="7" t="s">
        <v>164</v>
      </c>
      <c r="G683" s="7" t="s">
        <v>165</v>
      </c>
      <c r="H683" s="7" t="s">
        <v>20</v>
      </c>
      <c r="I683" s="8">
        <v>1</v>
      </c>
      <c r="J683" s="64">
        <v>100</v>
      </c>
      <c r="K683" s="8">
        <v>4.8</v>
      </c>
      <c r="L683" s="8" t="b">
        <v>1</v>
      </c>
      <c r="M683" s="49">
        <v>0.75</v>
      </c>
      <c r="N683" s="7" t="s">
        <v>64</v>
      </c>
      <c r="O683" s="7" t="s">
        <v>22</v>
      </c>
      <c r="P683" s="8">
        <v>1</v>
      </c>
      <c r="Q683" s="8">
        <v>1</v>
      </c>
      <c r="R683" s="7" t="str">
        <f>IF(global_freelancer_raw!$Q683 &lt; 7, "Short Duration", IF(global_freelancer_raw!$Q683 &lt;= 12, "Medium Duration", "Long Duration"))</f>
        <v>Short Duration</v>
      </c>
      <c r="S683" s="50" t="str">
        <f>IF(global_freelancer_raw!$M683 &lt;= 50%, "POOR", IF(global_freelancer_raw!$M683 &lt;= 70%, "GOOD", "EXCELLENT"))</f>
        <v>EXCELLENT</v>
      </c>
    </row>
    <row r="684" spans="1:19" x14ac:dyDescent="0.3">
      <c r="A684" s="46" t="s">
        <v>1433</v>
      </c>
      <c r="B684" s="4" t="s">
        <v>1434</v>
      </c>
      <c r="C684" s="4" t="s">
        <v>91</v>
      </c>
      <c r="D684" s="5">
        <v>52</v>
      </c>
      <c r="E684" s="5" t="str" cm="1">
        <f t="array" ref="E684">INDEX(global_freelancer_raw!$C$2:$C$1001, MODE(MATCH(global_freelancer_raw!$C$2:$C$1001, global_freelancer_raw!$C$2:$C$1001, 0)))</f>
        <v>Male</v>
      </c>
      <c r="F684" s="4" t="s">
        <v>168</v>
      </c>
      <c r="G684" s="4" t="s">
        <v>68</v>
      </c>
      <c r="H684" s="4" t="s">
        <v>32</v>
      </c>
      <c r="I684" s="5">
        <v>30</v>
      </c>
      <c r="J684" s="63">
        <v>100</v>
      </c>
      <c r="K684" s="5">
        <v>2.5</v>
      </c>
      <c r="L684" s="5" t="s">
        <v>2071</v>
      </c>
      <c r="M684" s="10">
        <v>0.61</v>
      </c>
      <c r="N684" s="4" t="s">
        <v>21</v>
      </c>
      <c r="O684" s="4" t="s">
        <v>28</v>
      </c>
      <c r="P684" s="5">
        <v>19</v>
      </c>
      <c r="Q684" s="5">
        <v>14</v>
      </c>
      <c r="R684" s="4" t="str">
        <f>IF(global_freelancer_raw!$Q684 &lt; 7, "Short Duration", IF(global_freelancer_raw!$Q684 &lt;= 12, "Medium Duration", "Long Duration"))</f>
        <v>Long Duration</v>
      </c>
      <c r="S684" s="47" t="str">
        <f>IF(global_freelancer_raw!$M684 &lt;= 50%, "POOR", IF(global_freelancer_raw!$M684 &lt;= 70%, "GOOD", "EXCELLENT"))</f>
        <v>GOOD</v>
      </c>
    </row>
    <row r="685" spans="1:19" x14ac:dyDescent="0.3">
      <c r="A685" s="48" t="s">
        <v>1435</v>
      </c>
      <c r="B685" s="7" t="s">
        <v>1436</v>
      </c>
      <c r="C685" s="7" t="s">
        <v>91</v>
      </c>
      <c r="D685" s="8">
        <v>60</v>
      </c>
      <c r="E685" s="8" t="str" cm="1">
        <f t="array" ref="E685">INDEX(global_freelancer_raw!$C$2:$C$1001, MODE(MATCH(global_freelancer_raw!$C$2:$C$1001, global_freelancer_raw!$C$2:$C$1001, 0)))</f>
        <v>Male</v>
      </c>
      <c r="F685" s="7" t="s">
        <v>119</v>
      </c>
      <c r="G685" s="7" t="s">
        <v>26</v>
      </c>
      <c r="H685" s="7" t="s">
        <v>20</v>
      </c>
      <c r="I685" s="8">
        <v>7</v>
      </c>
      <c r="J685" s="64">
        <v>30</v>
      </c>
      <c r="K685" s="8">
        <v>0</v>
      </c>
      <c r="L685" s="8" t="b">
        <v>0</v>
      </c>
      <c r="M685" s="49">
        <v>0.97</v>
      </c>
      <c r="N685" s="7" t="s">
        <v>44</v>
      </c>
      <c r="O685" s="7" t="s">
        <v>55</v>
      </c>
      <c r="P685" s="8">
        <v>9</v>
      </c>
      <c r="Q685" s="8">
        <v>8</v>
      </c>
      <c r="R685" s="7" t="str">
        <f>IF(global_freelancer_raw!$Q685 &lt; 7, "Short Duration", IF(global_freelancer_raw!$Q685 &lt;= 12, "Medium Duration", "Long Duration"))</f>
        <v>Medium Duration</v>
      </c>
      <c r="S685" s="50" t="str">
        <f>IF(global_freelancer_raw!$M685 &lt;= 50%, "POOR", IF(global_freelancer_raw!$M685 &lt;= 70%, "GOOD", "EXCELLENT"))</f>
        <v>EXCELLENT</v>
      </c>
    </row>
    <row r="686" spans="1:19" x14ac:dyDescent="0.3">
      <c r="A686" s="46" t="s">
        <v>1437</v>
      </c>
      <c r="B686" s="4" t="s">
        <v>1438</v>
      </c>
      <c r="C686" s="4" t="s">
        <v>72</v>
      </c>
      <c r="D686" s="5">
        <v>33</v>
      </c>
      <c r="E686" s="5" t="str" cm="1">
        <f t="array" ref="E686">INDEX(global_freelancer_raw!$C$2:$C$1001, MODE(MATCH(global_freelancer_raw!$C$2:$C$1001, global_freelancer_raw!$C$2:$C$1001, 0)))</f>
        <v>Male</v>
      </c>
      <c r="F686" s="4" t="s">
        <v>80</v>
      </c>
      <c r="G686" s="4" t="s">
        <v>81</v>
      </c>
      <c r="H686" s="4" t="s">
        <v>69</v>
      </c>
      <c r="I686" s="5">
        <v>0</v>
      </c>
      <c r="J686" s="63">
        <v>100</v>
      </c>
      <c r="K686" s="5">
        <v>1.7</v>
      </c>
      <c r="L686" s="5" t="b">
        <v>1</v>
      </c>
      <c r="M686" s="10">
        <v>0.95</v>
      </c>
      <c r="N686" s="4" t="s">
        <v>21</v>
      </c>
      <c r="O686" s="4" t="s">
        <v>33</v>
      </c>
      <c r="P686" s="5">
        <v>4</v>
      </c>
      <c r="Q686" s="5">
        <v>5</v>
      </c>
      <c r="R686" s="4" t="str">
        <f>IF(global_freelancer_raw!$Q686 &lt; 7, "Short Duration", IF(global_freelancer_raw!$Q686 &lt;= 12, "Medium Duration", "Long Duration"))</f>
        <v>Short Duration</v>
      </c>
      <c r="S686" s="47" t="str">
        <f>IF(global_freelancer_raw!$M686 &lt;= 50%, "POOR", IF(global_freelancer_raw!$M686 &lt;= 70%, "GOOD", "EXCELLENT"))</f>
        <v>EXCELLENT</v>
      </c>
    </row>
    <row r="687" spans="1:19" x14ac:dyDescent="0.3">
      <c r="A687" s="48" t="s">
        <v>1439</v>
      </c>
      <c r="B687" s="7" t="s">
        <v>1440</v>
      </c>
      <c r="C687" s="7" t="s">
        <v>91</v>
      </c>
      <c r="D687" s="8">
        <v>52</v>
      </c>
      <c r="E687" s="8" t="str" cm="1">
        <f t="array" ref="E687">INDEX(global_freelancer_raw!$C$2:$C$1001, MODE(MATCH(global_freelancer_raw!$C$2:$C$1001, global_freelancer_raw!$C$2:$C$1001, 0)))</f>
        <v>Male</v>
      </c>
      <c r="F687" s="7" t="s">
        <v>104</v>
      </c>
      <c r="G687" s="7" t="s">
        <v>105</v>
      </c>
      <c r="H687" s="7" t="s">
        <v>32</v>
      </c>
      <c r="I687" s="8">
        <v>21</v>
      </c>
      <c r="J687" s="64">
        <v>40</v>
      </c>
      <c r="K687" s="8">
        <v>4</v>
      </c>
      <c r="L687" s="8" t="s">
        <v>2071</v>
      </c>
      <c r="M687" s="49">
        <v>0.69</v>
      </c>
      <c r="N687" s="7" t="s">
        <v>64</v>
      </c>
      <c r="O687" s="7" t="s">
        <v>28</v>
      </c>
      <c r="P687" s="8">
        <v>14</v>
      </c>
      <c r="Q687" s="8">
        <v>9</v>
      </c>
      <c r="R687" s="7" t="str">
        <f>IF(global_freelancer_raw!$Q687 &lt; 7, "Short Duration", IF(global_freelancer_raw!$Q687 &lt;= 12, "Medium Duration", "Long Duration"))</f>
        <v>Medium Duration</v>
      </c>
      <c r="S687" s="50" t="str">
        <f>IF(global_freelancer_raw!$M687 &lt;= 50%, "POOR", IF(global_freelancer_raw!$M687 &lt;= 70%, "GOOD", "EXCELLENT"))</f>
        <v>GOOD</v>
      </c>
    </row>
    <row r="688" spans="1:19" x14ac:dyDescent="0.3">
      <c r="A688" s="46" t="s">
        <v>1441</v>
      </c>
      <c r="B688" s="4" t="s">
        <v>1442</v>
      </c>
      <c r="C688" s="4" t="s">
        <v>72</v>
      </c>
      <c r="D688" s="5">
        <v>25</v>
      </c>
      <c r="E688" s="5" t="str" cm="1">
        <f t="array" ref="E688">INDEX(global_freelancer_raw!$C$2:$C$1001, MODE(MATCH(global_freelancer_raw!$C$2:$C$1001, global_freelancer_raw!$C$2:$C$1001, 0)))</f>
        <v>Male</v>
      </c>
      <c r="F688" s="4" t="s">
        <v>31</v>
      </c>
      <c r="G688" s="4" t="s">
        <v>31</v>
      </c>
      <c r="H688" s="4" t="s">
        <v>84</v>
      </c>
      <c r="I688" s="5">
        <v>7</v>
      </c>
      <c r="J688" s="63">
        <v>100</v>
      </c>
      <c r="K688" s="5">
        <v>1.9</v>
      </c>
      <c r="L688" s="5" t="b">
        <v>0</v>
      </c>
      <c r="M688" s="10">
        <v>0.63</v>
      </c>
      <c r="N688" s="4" t="s">
        <v>44</v>
      </c>
      <c r="O688" s="4" t="s">
        <v>28</v>
      </c>
      <c r="P688" s="5">
        <v>11</v>
      </c>
      <c r="Q688" s="5">
        <v>5</v>
      </c>
      <c r="R688" s="4" t="str">
        <f>IF(global_freelancer_raw!$Q688 &lt; 7, "Short Duration", IF(global_freelancer_raw!$Q688 &lt;= 12, "Medium Duration", "Long Duration"))</f>
        <v>Short Duration</v>
      </c>
      <c r="S688" s="47" t="str">
        <f>IF(global_freelancer_raw!$M688 &lt;= 50%, "POOR", IF(global_freelancer_raw!$M688 &lt;= 70%, "GOOD", "EXCELLENT"))</f>
        <v>GOOD</v>
      </c>
    </row>
    <row r="689" spans="1:19" x14ac:dyDescent="0.3">
      <c r="A689" s="48" t="s">
        <v>1443</v>
      </c>
      <c r="B689" s="7" t="s">
        <v>1444</v>
      </c>
      <c r="C689" s="7" t="s">
        <v>91</v>
      </c>
      <c r="D689" s="8">
        <v>33</v>
      </c>
      <c r="E689" s="8" t="str" cm="1">
        <f t="array" ref="E689">INDEX(global_freelancer_raw!$C$2:$C$1001, MODE(MATCH(global_freelancer_raw!$C$2:$C$1001, global_freelancer_raw!$C$2:$C$1001, 0)))</f>
        <v>Male</v>
      </c>
      <c r="F689" s="7" t="s">
        <v>80</v>
      </c>
      <c r="G689" s="7" t="s">
        <v>81</v>
      </c>
      <c r="H689" s="7" t="s">
        <v>73</v>
      </c>
      <c r="I689" s="8" t="s">
        <v>2072</v>
      </c>
      <c r="J689" s="64">
        <v>30</v>
      </c>
      <c r="K689" s="8">
        <v>4.4000000000000004</v>
      </c>
      <c r="L689" s="8" t="b">
        <v>1</v>
      </c>
      <c r="M689" s="49">
        <v>0.65</v>
      </c>
      <c r="N689" s="7" t="s">
        <v>60</v>
      </c>
      <c r="O689" s="7" t="s">
        <v>28</v>
      </c>
      <c r="P689" s="8">
        <v>1</v>
      </c>
      <c r="Q689" s="8">
        <v>1</v>
      </c>
      <c r="R689" s="7" t="str">
        <f>IF(global_freelancer_raw!$Q689 &lt; 7, "Short Duration", IF(global_freelancer_raw!$Q689 &lt;= 12, "Medium Duration", "Long Duration"))</f>
        <v>Short Duration</v>
      </c>
      <c r="S689" s="50" t="str">
        <f>IF(global_freelancer_raw!$M689 &lt;= 50%, "POOR", IF(global_freelancer_raw!$M689 &lt;= 70%, "GOOD", "EXCELLENT"))</f>
        <v>GOOD</v>
      </c>
    </row>
    <row r="690" spans="1:19" x14ac:dyDescent="0.3">
      <c r="A690" s="46" t="s">
        <v>1445</v>
      </c>
      <c r="B690" s="4" t="s">
        <v>1446</v>
      </c>
      <c r="C690" s="4" t="s">
        <v>72</v>
      </c>
      <c r="D690" s="5">
        <v>33</v>
      </c>
      <c r="E690" s="5" t="str" cm="1">
        <f t="array" ref="E690">INDEX(global_freelancer_raw!$C$2:$C$1001, MODE(MATCH(global_freelancer_raw!$C$2:$C$1001, global_freelancer_raw!$C$2:$C$1001, 0)))</f>
        <v>Male</v>
      </c>
      <c r="F690" s="4" t="s">
        <v>164</v>
      </c>
      <c r="G690" s="4" t="s">
        <v>165</v>
      </c>
      <c r="H690" s="4" t="s">
        <v>27</v>
      </c>
      <c r="I690" s="5" t="s">
        <v>2072</v>
      </c>
      <c r="J690" s="63">
        <v>52.461368653421637</v>
      </c>
      <c r="K690" s="5">
        <v>4.2</v>
      </c>
      <c r="L690" s="5" t="b">
        <v>1</v>
      </c>
      <c r="M690" s="10">
        <v>0.9</v>
      </c>
      <c r="N690" s="4" t="s">
        <v>64</v>
      </c>
      <c r="O690" s="4" t="s">
        <v>28</v>
      </c>
      <c r="P690" s="5">
        <v>1</v>
      </c>
      <c r="Q690" s="5">
        <v>1</v>
      </c>
      <c r="R690" s="4" t="str">
        <f>IF(global_freelancer_raw!$Q690 &lt; 7, "Short Duration", IF(global_freelancer_raw!$Q690 &lt;= 12, "Medium Duration", "Long Duration"))</f>
        <v>Short Duration</v>
      </c>
      <c r="S690" s="47" t="str">
        <f>IF(global_freelancer_raw!$M690 &lt;= 50%, "POOR", IF(global_freelancer_raw!$M690 &lt;= 70%, "GOOD", "EXCELLENT"))</f>
        <v>EXCELLENT</v>
      </c>
    </row>
    <row r="691" spans="1:19" x14ac:dyDescent="0.3">
      <c r="A691" s="48" t="s">
        <v>1447</v>
      </c>
      <c r="B691" s="7" t="s">
        <v>40</v>
      </c>
      <c r="C691" s="7" t="s">
        <v>72</v>
      </c>
      <c r="D691" s="8">
        <v>52</v>
      </c>
      <c r="E691" s="8" t="str" cm="1">
        <f t="array" ref="E691">INDEX(global_freelancer_raw!$C$2:$C$1001, MODE(MATCH(global_freelancer_raw!$C$2:$C$1001, global_freelancer_raw!$C$2:$C$1001, 0)))</f>
        <v>Male</v>
      </c>
      <c r="F691" s="7" t="s">
        <v>119</v>
      </c>
      <c r="G691" s="7" t="s">
        <v>26</v>
      </c>
      <c r="H691" s="7" t="s">
        <v>69</v>
      </c>
      <c r="I691" s="8">
        <v>25</v>
      </c>
      <c r="J691" s="64">
        <v>100</v>
      </c>
      <c r="K691" s="8">
        <v>4.8</v>
      </c>
      <c r="L691" s="8" t="b">
        <v>0</v>
      </c>
      <c r="M691" s="49">
        <v>0.79</v>
      </c>
      <c r="N691" s="7" t="s">
        <v>60</v>
      </c>
      <c r="O691" s="7" t="s">
        <v>33</v>
      </c>
      <c r="P691" s="8">
        <v>10</v>
      </c>
      <c r="Q691" s="8">
        <v>8</v>
      </c>
      <c r="R691" s="7" t="str">
        <f>IF(global_freelancer_raw!$Q691 &lt; 7, "Short Duration", IF(global_freelancer_raw!$Q691 &lt;= 12, "Medium Duration", "Long Duration"))</f>
        <v>Medium Duration</v>
      </c>
      <c r="S691" s="50" t="str">
        <f>IF(global_freelancer_raw!$M691 &lt;= 50%, "POOR", IF(global_freelancer_raw!$M691 &lt;= 70%, "GOOD", "EXCELLENT"))</f>
        <v>EXCELLENT</v>
      </c>
    </row>
    <row r="692" spans="1:19" x14ac:dyDescent="0.3">
      <c r="A692" s="46" t="s">
        <v>1448</v>
      </c>
      <c r="B692" s="4" t="s">
        <v>1449</v>
      </c>
      <c r="C692" s="4" t="s">
        <v>72</v>
      </c>
      <c r="D692" s="5">
        <v>20</v>
      </c>
      <c r="E692" s="5" t="str" cm="1">
        <f t="array" ref="E692">INDEX(global_freelancer_raw!$C$2:$C$1001, MODE(MATCH(global_freelancer_raw!$C$2:$C$1001, global_freelancer_raw!$C$2:$C$1001, 0)))</f>
        <v>Male</v>
      </c>
      <c r="F692" s="4" t="s">
        <v>47</v>
      </c>
      <c r="G692" s="4" t="s">
        <v>48</v>
      </c>
      <c r="H692" s="4" t="s">
        <v>36</v>
      </c>
      <c r="I692" s="5">
        <v>1</v>
      </c>
      <c r="J692" s="63">
        <v>30</v>
      </c>
      <c r="K692" s="5">
        <v>2</v>
      </c>
      <c r="L692" s="5" t="b">
        <v>0</v>
      </c>
      <c r="M692" s="10">
        <v>0.89</v>
      </c>
      <c r="N692" s="4" t="s">
        <v>21</v>
      </c>
      <c r="O692" s="4" t="s">
        <v>33</v>
      </c>
      <c r="P692" s="5">
        <v>1</v>
      </c>
      <c r="Q692" s="5">
        <v>2</v>
      </c>
      <c r="R692" s="4" t="str">
        <f>IF(global_freelancer_raw!$Q692 &lt; 7, "Short Duration", IF(global_freelancer_raw!$Q692 &lt;= 12, "Medium Duration", "Long Duration"))</f>
        <v>Short Duration</v>
      </c>
      <c r="S692" s="47" t="str">
        <f>IF(global_freelancer_raw!$M692 &lt;= 50%, "POOR", IF(global_freelancer_raw!$M692 &lt;= 70%, "GOOD", "EXCELLENT"))</f>
        <v>EXCELLENT</v>
      </c>
    </row>
    <row r="693" spans="1:19" x14ac:dyDescent="0.3">
      <c r="A693" s="48" t="s">
        <v>1450</v>
      </c>
      <c r="B693" s="7" t="s">
        <v>1451</v>
      </c>
      <c r="C693" s="7" t="s">
        <v>72</v>
      </c>
      <c r="D693" s="8">
        <v>43</v>
      </c>
      <c r="E693" s="8" t="str" cm="1">
        <f t="array" ref="E693">INDEX(global_freelancer_raw!$C$2:$C$1001, MODE(MATCH(global_freelancer_raw!$C$2:$C$1001, global_freelancer_raw!$C$2:$C$1001, 0)))</f>
        <v>Male</v>
      </c>
      <c r="F693" s="7" t="s">
        <v>115</v>
      </c>
      <c r="G693" s="7" t="s">
        <v>116</v>
      </c>
      <c r="H693" s="7" t="s">
        <v>49</v>
      </c>
      <c r="I693" s="8">
        <v>7</v>
      </c>
      <c r="J693" s="64">
        <v>50</v>
      </c>
      <c r="K693" s="8">
        <v>2.5125695216907653</v>
      </c>
      <c r="L693" s="8" t="b">
        <v>1</v>
      </c>
      <c r="M693" s="49">
        <v>0.8</v>
      </c>
      <c r="N693" s="7" t="s">
        <v>21</v>
      </c>
      <c r="O693" s="7" t="s">
        <v>55</v>
      </c>
      <c r="P693" s="8">
        <v>11</v>
      </c>
      <c r="Q693" s="8">
        <v>3</v>
      </c>
      <c r="R693" s="7" t="str">
        <f>IF(global_freelancer_raw!$Q693 &lt; 7, "Short Duration", IF(global_freelancer_raw!$Q693 &lt;= 12, "Medium Duration", "Long Duration"))</f>
        <v>Short Duration</v>
      </c>
      <c r="S693" s="50" t="str">
        <f>IF(global_freelancer_raw!$M693 &lt;= 50%, "POOR", IF(global_freelancer_raw!$M693 &lt;= 70%, "GOOD", "EXCELLENT"))</f>
        <v>EXCELLENT</v>
      </c>
    </row>
    <row r="694" spans="1:19" x14ac:dyDescent="0.3">
      <c r="A694" s="46" t="s">
        <v>1452</v>
      </c>
      <c r="B694" s="4" t="s">
        <v>1408</v>
      </c>
      <c r="C694" s="4" t="s">
        <v>72</v>
      </c>
      <c r="D694" s="5">
        <v>31</v>
      </c>
      <c r="E694" s="5" t="str" cm="1">
        <f t="array" ref="E694">INDEX(global_freelancer_raw!$C$2:$C$1001, MODE(MATCH(global_freelancer_raw!$C$2:$C$1001, global_freelancer_raw!$C$2:$C$1001, 0)))</f>
        <v>Male</v>
      </c>
      <c r="F694" s="4" t="s">
        <v>126</v>
      </c>
      <c r="G694" s="4" t="s">
        <v>127</v>
      </c>
      <c r="H694" s="4" t="s">
        <v>27</v>
      </c>
      <c r="I694" s="5" t="s">
        <v>2072</v>
      </c>
      <c r="J694" s="63">
        <v>50</v>
      </c>
      <c r="K694" s="5">
        <v>1.4</v>
      </c>
      <c r="L694" s="5" t="b">
        <v>0</v>
      </c>
      <c r="M694" s="10">
        <v>0.8</v>
      </c>
      <c r="N694" s="4" t="s">
        <v>64</v>
      </c>
      <c r="O694" s="4" t="s">
        <v>33</v>
      </c>
      <c r="P694" s="5">
        <v>5</v>
      </c>
      <c r="Q694" s="5">
        <v>2</v>
      </c>
      <c r="R694" s="4" t="str">
        <f>IF(global_freelancer_raw!$Q694 &lt; 7, "Short Duration", IF(global_freelancer_raw!$Q694 &lt;= 12, "Medium Duration", "Long Duration"))</f>
        <v>Short Duration</v>
      </c>
      <c r="S694" s="47" t="str">
        <f>IF(global_freelancer_raw!$M694 &lt;= 50%, "POOR", IF(global_freelancer_raw!$M694 &lt;= 70%, "GOOD", "EXCELLENT"))</f>
        <v>EXCELLENT</v>
      </c>
    </row>
    <row r="695" spans="1:19" x14ac:dyDescent="0.3">
      <c r="A695" s="48" t="s">
        <v>1453</v>
      </c>
      <c r="B695" s="7" t="s">
        <v>1454</v>
      </c>
      <c r="C695" s="7" t="s">
        <v>72</v>
      </c>
      <c r="D695" s="8">
        <v>29</v>
      </c>
      <c r="E695" s="8" t="str" cm="1">
        <f t="array" ref="E695">INDEX(global_freelancer_raw!$C$2:$C$1001, MODE(MATCH(global_freelancer_raw!$C$2:$C$1001, global_freelancer_raw!$C$2:$C$1001, 0)))</f>
        <v>Male</v>
      </c>
      <c r="F695" s="7" t="s">
        <v>31</v>
      </c>
      <c r="G695" s="7" t="s">
        <v>31</v>
      </c>
      <c r="H695" s="7" t="s">
        <v>49</v>
      </c>
      <c r="I695" s="8">
        <v>6</v>
      </c>
      <c r="J695" s="64">
        <v>100</v>
      </c>
      <c r="K695" s="8">
        <v>1.8</v>
      </c>
      <c r="L695" s="8" t="b">
        <v>0</v>
      </c>
      <c r="M695" s="49">
        <v>0.79</v>
      </c>
      <c r="N695" s="7" t="s">
        <v>21</v>
      </c>
      <c r="O695" s="7" t="s">
        <v>28</v>
      </c>
      <c r="P695" s="8">
        <v>6</v>
      </c>
      <c r="Q695" s="8">
        <v>10</v>
      </c>
      <c r="R695" s="7" t="str">
        <f>IF(global_freelancer_raw!$Q695 &lt; 7, "Short Duration", IF(global_freelancer_raw!$Q695 &lt;= 12, "Medium Duration", "Long Duration"))</f>
        <v>Medium Duration</v>
      </c>
      <c r="S695" s="50" t="str">
        <f>IF(global_freelancer_raw!$M695 &lt;= 50%, "POOR", IF(global_freelancer_raw!$M695 &lt;= 70%, "GOOD", "EXCELLENT"))</f>
        <v>EXCELLENT</v>
      </c>
    </row>
    <row r="696" spans="1:19" x14ac:dyDescent="0.3">
      <c r="A696" s="46" t="s">
        <v>1455</v>
      </c>
      <c r="B696" s="4" t="s">
        <v>826</v>
      </c>
      <c r="C696" s="4" t="s">
        <v>72</v>
      </c>
      <c r="D696" s="5">
        <v>53</v>
      </c>
      <c r="E696" s="5" t="str" cm="1">
        <f t="array" ref="E696">INDEX(global_freelancer_raw!$C$2:$C$1001, MODE(MATCH(global_freelancer_raw!$C$2:$C$1001, global_freelancer_raw!$C$2:$C$1001, 0)))</f>
        <v>Male</v>
      </c>
      <c r="F696" s="4" t="s">
        <v>144</v>
      </c>
      <c r="G696" s="4" t="s">
        <v>145</v>
      </c>
      <c r="H696" s="4" t="s">
        <v>32</v>
      </c>
      <c r="I696" s="5">
        <v>35</v>
      </c>
      <c r="J696" s="63">
        <v>52.461368653421637</v>
      </c>
      <c r="K696" s="5">
        <v>0</v>
      </c>
      <c r="L696" s="5" t="b">
        <v>1</v>
      </c>
      <c r="M696" s="10">
        <v>0.67</v>
      </c>
      <c r="N696" s="4" t="s">
        <v>60</v>
      </c>
      <c r="O696" s="4" t="s">
        <v>55</v>
      </c>
      <c r="P696" s="5">
        <v>18</v>
      </c>
      <c r="Q696" s="5">
        <v>9</v>
      </c>
      <c r="R696" s="4" t="str">
        <f>IF(global_freelancer_raw!$Q696 &lt; 7, "Short Duration", IF(global_freelancer_raw!$Q696 &lt;= 12, "Medium Duration", "Long Duration"))</f>
        <v>Medium Duration</v>
      </c>
      <c r="S696" s="47" t="str">
        <f>IF(global_freelancer_raw!$M696 &lt;= 50%, "POOR", IF(global_freelancer_raw!$M696 &lt;= 70%, "GOOD", "EXCELLENT"))</f>
        <v>GOOD</v>
      </c>
    </row>
    <row r="697" spans="1:19" x14ac:dyDescent="0.3">
      <c r="A697" s="48" t="s">
        <v>1456</v>
      </c>
      <c r="B697" s="7" t="s">
        <v>1457</v>
      </c>
      <c r="C697" s="7" t="s">
        <v>91</v>
      </c>
      <c r="D697" s="8">
        <v>38</v>
      </c>
      <c r="E697" s="8" t="str" cm="1">
        <f t="array" ref="E697">INDEX(global_freelancer_raw!$C$2:$C$1001, MODE(MATCH(global_freelancer_raw!$C$2:$C$1001, global_freelancer_raw!$C$2:$C$1001, 0)))</f>
        <v>Male</v>
      </c>
      <c r="F697" s="7" t="s">
        <v>87</v>
      </c>
      <c r="G697" s="7" t="s">
        <v>88</v>
      </c>
      <c r="H697" s="7" t="s">
        <v>27</v>
      </c>
      <c r="I697" s="8">
        <v>1</v>
      </c>
      <c r="J697" s="64">
        <v>40</v>
      </c>
      <c r="K697" s="8">
        <v>0</v>
      </c>
      <c r="L697" s="8" t="b">
        <v>0</v>
      </c>
      <c r="M697" s="49">
        <v>0.96</v>
      </c>
      <c r="N697" s="7" t="s">
        <v>44</v>
      </c>
      <c r="O697" s="7" t="s">
        <v>55</v>
      </c>
      <c r="P697" s="8">
        <v>2</v>
      </c>
      <c r="Q697" s="8">
        <v>2</v>
      </c>
      <c r="R697" s="7" t="str">
        <f>IF(global_freelancer_raw!$Q697 &lt; 7, "Short Duration", IF(global_freelancer_raw!$Q697 &lt;= 12, "Medium Duration", "Long Duration"))</f>
        <v>Short Duration</v>
      </c>
      <c r="S697" s="50" t="str">
        <f>IF(global_freelancer_raw!$M697 &lt;= 50%, "POOR", IF(global_freelancer_raw!$M697 &lt;= 70%, "GOOD", "EXCELLENT"))</f>
        <v>EXCELLENT</v>
      </c>
    </row>
    <row r="698" spans="1:19" x14ac:dyDescent="0.3">
      <c r="A698" s="46" t="s">
        <v>1458</v>
      </c>
      <c r="B698" s="4" t="s">
        <v>1459</v>
      </c>
      <c r="C698" s="4" t="s">
        <v>91</v>
      </c>
      <c r="D698" s="5">
        <v>29</v>
      </c>
      <c r="E698" s="5" t="str" cm="1">
        <f t="array" ref="E698">INDEX(global_freelancer_raw!$C$2:$C$1001, MODE(MATCH(global_freelancer_raw!$C$2:$C$1001, global_freelancer_raw!$C$2:$C$1001, 0)))</f>
        <v>Male</v>
      </c>
      <c r="F698" s="4" t="s">
        <v>179</v>
      </c>
      <c r="G698" s="4" t="s">
        <v>68</v>
      </c>
      <c r="H698" s="4" t="s">
        <v>32</v>
      </c>
      <c r="I698" s="5" t="s">
        <v>2072</v>
      </c>
      <c r="J698" s="63">
        <v>20</v>
      </c>
      <c r="K698" s="5">
        <v>0</v>
      </c>
      <c r="L698" s="5" t="b">
        <v>0</v>
      </c>
      <c r="M698" s="10">
        <v>0.9</v>
      </c>
      <c r="N698" s="4" t="s">
        <v>44</v>
      </c>
      <c r="O698" s="4" t="s">
        <v>55</v>
      </c>
      <c r="P698" s="5">
        <v>3</v>
      </c>
      <c r="Q698" s="5">
        <v>3</v>
      </c>
      <c r="R698" s="4" t="str">
        <f>IF(global_freelancer_raw!$Q698 &lt; 7, "Short Duration", IF(global_freelancer_raw!$Q698 &lt;= 12, "Medium Duration", "Long Duration"))</f>
        <v>Short Duration</v>
      </c>
      <c r="S698" s="47" t="str">
        <f>IF(global_freelancer_raw!$M698 &lt;= 50%, "POOR", IF(global_freelancer_raw!$M698 &lt;= 70%, "GOOD", "EXCELLENT"))</f>
        <v>EXCELLENT</v>
      </c>
    </row>
    <row r="699" spans="1:19" x14ac:dyDescent="0.3">
      <c r="A699" s="48" t="s">
        <v>1460</v>
      </c>
      <c r="B699" s="7" t="s">
        <v>1461</v>
      </c>
      <c r="C699" s="7" t="s">
        <v>91</v>
      </c>
      <c r="D699" s="8">
        <v>42</v>
      </c>
      <c r="E699" s="8" t="str" cm="1">
        <f t="array" ref="E699">INDEX(global_freelancer_raw!$C$2:$C$1001, MODE(MATCH(global_freelancer_raw!$C$2:$C$1001, global_freelancer_raw!$C$2:$C$1001, 0)))</f>
        <v>Male</v>
      </c>
      <c r="F699" s="7" t="s">
        <v>104</v>
      </c>
      <c r="G699" s="7" t="s">
        <v>105</v>
      </c>
      <c r="H699" s="7" t="s">
        <v>69</v>
      </c>
      <c r="I699" s="8">
        <v>0</v>
      </c>
      <c r="J699" s="64">
        <v>52.461368653421637</v>
      </c>
      <c r="K699" s="8">
        <v>3.9</v>
      </c>
      <c r="L699" s="8" t="b">
        <v>0</v>
      </c>
      <c r="M699" s="49">
        <v>0.62</v>
      </c>
      <c r="N699" s="7" t="s">
        <v>44</v>
      </c>
      <c r="O699" s="7" t="s">
        <v>28</v>
      </c>
      <c r="P699" s="8">
        <v>5</v>
      </c>
      <c r="Q699" s="8">
        <v>2</v>
      </c>
      <c r="R699" s="7" t="str">
        <f>IF(global_freelancer_raw!$Q699 &lt; 7, "Short Duration", IF(global_freelancer_raw!$Q699 &lt;= 12, "Medium Duration", "Long Duration"))</f>
        <v>Short Duration</v>
      </c>
      <c r="S699" s="50" t="str">
        <f>IF(global_freelancer_raw!$M699 &lt;= 50%, "POOR", IF(global_freelancer_raw!$M699 &lt;= 70%, "GOOD", "EXCELLENT"))</f>
        <v>GOOD</v>
      </c>
    </row>
    <row r="700" spans="1:19" x14ac:dyDescent="0.3">
      <c r="A700" s="46" t="s">
        <v>1462</v>
      </c>
      <c r="B700" s="4" t="s">
        <v>1463</v>
      </c>
      <c r="C700" s="4" t="s">
        <v>72</v>
      </c>
      <c r="D700" s="5">
        <v>54</v>
      </c>
      <c r="E700" s="5" t="str" cm="1">
        <f t="array" ref="E700">INDEX(global_freelancer_raw!$C$2:$C$1001, MODE(MATCH(global_freelancer_raw!$C$2:$C$1001, global_freelancer_raw!$C$2:$C$1001, 0)))</f>
        <v>Male</v>
      </c>
      <c r="F700" s="4" t="s">
        <v>54</v>
      </c>
      <c r="G700" s="4" t="s">
        <v>26</v>
      </c>
      <c r="H700" s="4" t="s">
        <v>106</v>
      </c>
      <c r="I700" s="5">
        <v>9</v>
      </c>
      <c r="J700" s="63">
        <v>100</v>
      </c>
      <c r="K700" s="5">
        <v>2.5125695216907653</v>
      </c>
      <c r="L700" s="5" t="b">
        <v>0</v>
      </c>
      <c r="M700" s="10">
        <v>0.72</v>
      </c>
      <c r="N700" s="4" t="s">
        <v>64</v>
      </c>
      <c r="O700" s="4" t="s">
        <v>22</v>
      </c>
      <c r="P700" s="5">
        <v>13</v>
      </c>
      <c r="Q700" s="5">
        <v>10</v>
      </c>
      <c r="R700" s="4" t="str">
        <f>IF(global_freelancer_raw!$Q700 &lt; 7, "Short Duration", IF(global_freelancer_raw!$Q700 &lt;= 12, "Medium Duration", "Long Duration"))</f>
        <v>Medium Duration</v>
      </c>
      <c r="S700" s="47" t="str">
        <f>IF(global_freelancer_raw!$M700 &lt;= 50%, "POOR", IF(global_freelancer_raw!$M700 &lt;= 70%, "GOOD", "EXCELLENT"))</f>
        <v>EXCELLENT</v>
      </c>
    </row>
    <row r="701" spans="1:19" x14ac:dyDescent="0.3">
      <c r="A701" s="48" t="s">
        <v>1464</v>
      </c>
      <c r="B701" s="7" t="s">
        <v>1465</v>
      </c>
      <c r="C701" s="7" t="s">
        <v>91</v>
      </c>
      <c r="D701" s="8">
        <v>56</v>
      </c>
      <c r="E701" s="8" t="str" cm="1">
        <f t="array" ref="E701">INDEX(global_freelancer_raw!$C$2:$C$1001, MODE(MATCH(global_freelancer_raw!$C$2:$C$1001, global_freelancer_raw!$C$2:$C$1001, 0)))</f>
        <v>Male</v>
      </c>
      <c r="F701" s="7" t="s">
        <v>164</v>
      </c>
      <c r="G701" s="7" t="s">
        <v>165</v>
      </c>
      <c r="H701" s="7" t="s">
        <v>69</v>
      </c>
      <c r="I701" s="8">
        <v>18</v>
      </c>
      <c r="J701" s="64">
        <v>50</v>
      </c>
      <c r="K701" s="8">
        <v>4.4000000000000004</v>
      </c>
      <c r="L701" s="8" t="b">
        <v>1</v>
      </c>
      <c r="M701" s="49">
        <v>0.83</v>
      </c>
      <c r="N701" s="7" t="s">
        <v>21</v>
      </c>
      <c r="O701" s="7" t="s">
        <v>28</v>
      </c>
      <c r="P701" s="8">
        <v>18</v>
      </c>
      <c r="Q701" s="8">
        <v>10</v>
      </c>
      <c r="R701" s="7" t="str">
        <f>IF(global_freelancer_raw!$Q701 &lt; 7, "Short Duration", IF(global_freelancer_raw!$Q701 &lt;= 12, "Medium Duration", "Long Duration"))</f>
        <v>Medium Duration</v>
      </c>
      <c r="S701" s="50" t="str">
        <f>IF(global_freelancer_raw!$M701 &lt;= 50%, "POOR", IF(global_freelancer_raw!$M701 &lt;= 70%, "GOOD", "EXCELLENT"))</f>
        <v>EXCELLENT</v>
      </c>
    </row>
    <row r="702" spans="1:19" x14ac:dyDescent="0.3">
      <c r="A702" s="46" t="s">
        <v>1466</v>
      </c>
      <c r="B702" s="4" t="s">
        <v>1467</v>
      </c>
      <c r="C702" s="4" t="s">
        <v>72</v>
      </c>
      <c r="D702" s="5">
        <v>47</v>
      </c>
      <c r="E702" s="5" t="str" cm="1">
        <f t="array" ref="E702">INDEX(global_freelancer_raw!$C$2:$C$1001, MODE(MATCH(global_freelancer_raw!$C$2:$C$1001, global_freelancer_raw!$C$2:$C$1001, 0)))</f>
        <v>Male</v>
      </c>
      <c r="F702" s="4" t="s">
        <v>58</v>
      </c>
      <c r="G702" s="4" t="s">
        <v>59</v>
      </c>
      <c r="H702" s="4" t="s">
        <v>32</v>
      </c>
      <c r="I702" s="5">
        <v>22</v>
      </c>
      <c r="J702" s="63">
        <v>100</v>
      </c>
      <c r="K702" s="5">
        <v>4.4000000000000004</v>
      </c>
      <c r="L702" s="5" t="b">
        <v>0</v>
      </c>
      <c r="M702" s="10">
        <v>0.7</v>
      </c>
      <c r="N702" s="4" t="s">
        <v>60</v>
      </c>
      <c r="O702" s="4" t="s">
        <v>33</v>
      </c>
      <c r="P702" s="5">
        <v>17</v>
      </c>
      <c r="Q702" s="5">
        <v>16</v>
      </c>
      <c r="R702" s="4" t="str">
        <f>IF(global_freelancer_raw!$Q702 &lt; 7, "Short Duration", IF(global_freelancer_raw!$Q702 &lt;= 12, "Medium Duration", "Long Duration"))</f>
        <v>Long Duration</v>
      </c>
      <c r="S702" s="47" t="str">
        <f>IF(global_freelancer_raw!$M702 &lt;= 50%, "POOR", IF(global_freelancer_raw!$M702 &lt;= 70%, "GOOD", "EXCELLENT"))</f>
        <v>GOOD</v>
      </c>
    </row>
    <row r="703" spans="1:19" x14ac:dyDescent="0.3">
      <c r="A703" s="48" t="s">
        <v>1468</v>
      </c>
      <c r="B703" s="7" t="s">
        <v>1469</v>
      </c>
      <c r="C703" s="7" t="s">
        <v>91</v>
      </c>
      <c r="D703" s="8">
        <v>45</v>
      </c>
      <c r="E703" s="8" t="str" cm="1">
        <f t="array" ref="E703">INDEX(global_freelancer_raw!$C$2:$C$1001, MODE(MATCH(global_freelancer_raw!$C$2:$C$1001, global_freelancer_raw!$C$2:$C$1001, 0)))</f>
        <v>Male</v>
      </c>
      <c r="F703" s="7" t="s">
        <v>115</v>
      </c>
      <c r="G703" s="7" t="s">
        <v>116</v>
      </c>
      <c r="H703" s="7" t="s">
        <v>20</v>
      </c>
      <c r="I703" s="8">
        <v>25</v>
      </c>
      <c r="J703" s="64">
        <v>50</v>
      </c>
      <c r="K703" s="8">
        <v>0</v>
      </c>
      <c r="L703" s="8" t="b">
        <v>0</v>
      </c>
      <c r="M703" s="49">
        <v>0.99</v>
      </c>
      <c r="N703" s="7" t="s">
        <v>21</v>
      </c>
      <c r="O703" s="7" t="s">
        <v>33</v>
      </c>
      <c r="P703" s="8">
        <v>17</v>
      </c>
      <c r="Q703" s="8">
        <v>3</v>
      </c>
      <c r="R703" s="7" t="str">
        <f>IF(global_freelancer_raw!$Q703 &lt; 7, "Short Duration", IF(global_freelancer_raw!$Q703 &lt;= 12, "Medium Duration", "Long Duration"))</f>
        <v>Short Duration</v>
      </c>
      <c r="S703" s="50" t="str">
        <f>IF(global_freelancer_raw!$M703 &lt;= 50%, "POOR", IF(global_freelancer_raw!$M703 &lt;= 70%, "GOOD", "EXCELLENT"))</f>
        <v>EXCELLENT</v>
      </c>
    </row>
    <row r="704" spans="1:19" x14ac:dyDescent="0.3">
      <c r="A704" s="46" t="s">
        <v>1470</v>
      </c>
      <c r="B704" s="4" t="s">
        <v>1471</v>
      </c>
      <c r="C704" s="4" t="s">
        <v>91</v>
      </c>
      <c r="D704" s="5">
        <v>45</v>
      </c>
      <c r="E704" s="5" t="str" cm="1">
        <f t="array" ref="E704">INDEX(global_freelancer_raw!$C$2:$C$1001, MODE(MATCH(global_freelancer_raw!$C$2:$C$1001, global_freelancer_raw!$C$2:$C$1001, 0)))</f>
        <v>Male</v>
      </c>
      <c r="F704" s="4" t="s">
        <v>164</v>
      </c>
      <c r="G704" s="4" t="s">
        <v>165</v>
      </c>
      <c r="H704" s="4" t="s">
        <v>49</v>
      </c>
      <c r="I704" s="5">
        <v>6</v>
      </c>
      <c r="J704" s="63">
        <v>50</v>
      </c>
      <c r="K704" s="5">
        <v>1.4</v>
      </c>
      <c r="L704" s="5" t="s">
        <v>2071</v>
      </c>
      <c r="M704" s="10">
        <v>0.97</v>
      </c>
      <c r="N704" s="4" t="s">
        <v>21</v>
      </c>
      <c r="O704" s="4" t="s">
        <v>28</v>
      </c>
      <c r="P704" s="5">
        <v>6</v>
      </c>
      <c r="Q704" s="5">
        <v>5</v>
      </c>
      <c r="R704" s="4" t="str">
        <f>IF(global_freelancer_raw!$Q704 &lt; 7, "Short Duration", IF(global_freelancer_raw!$Q704 &lt;= 12, "Medium Duration", "Long Duration"))</f>
        <v>Short Duration</v>
      </c>
      <c r="S704" s="47" t="str">
        <f>IF(global_freelancer_raw!$M704 &lt;= 50%, "POOR", IF(global_freelancer_raw!$M704 &lt;= 70%, "GOOD", "EXCELLENT"))</f>
        <v>EXCELLENT</v>
      </c>
    </row>
    <row r="705" spans="1:19" x14ac:dyDescent="0.3">
      <c r="A705" s="48" t="s">
        <v>1472</v>
      </c>
      <c r="B705" s="7" t="s">
        <v>1473</v>
      </c>
      <c r="C705" s="7" t="s">
        <v>91</v>
      </c>
      <c r="D705" s="8">
        <v>35</v>
      </c>
      <c r="E705" s="8" t="str" cm="1">
        <f t="array" ref="E705">INDEX(global_freelancer_raw!$C$2:$C$1001, MODE(MATCH(global_freelancer_raw!$C$2:$C$1001, global_freelancer_raw!$C$2:$C$1001, 0)))</f>
        <v>Male</v>
      </c>
      <c r="F705" s="7" t="s">
        <v>119</v>
      </c>
      <c r="G705" s="7" t="s">
        <v>26</v>
      </c>
      <c r="H705" s="7" t="s">
        <v>106</v>
      </c>
      <c r="I705" s="8">
        <v>10</v>
      </c>
      <c r="J705" s="64">
        <v>20</v>
      </c>
      <c r="K705" s="8">
        <v>3.2</v>
      </c>
      <c r="L705" s="8" t="b">
        <v>1</v>
      </c>
      <c r="M705" s="49">
        <v>0.77</v>
      </c>
      <c r="N705" s="7" t="s">
        <v>21</v>
      </c>
      <c r="O705" s="7" t="s">
        <v>28</v>
      </c>
      <c r="P705" s="8">
        <v>6</v>
      </c>
      <c r="Q705" s="8">
        <v>10</v>
      </c>
      <c r="R705" s="7" t="str">
        <f>IF(global_freelancer_raw!$Q705 &lt; 7, "Short Duration", IF(global_freelancer_raw!$Q705 &lt;= 12, "Medium Duration", "Long Duration"))</f>
        <v>Medium Duration</v>
      </c>
      <c r="S705" s="50" t="str">
        <f>IF(global_freelancer_raw!$M705 &lt;= 50%, "POOR", IF(global_freelancer_raw!$M705 &lt;= 70%, "GOOD", "EXCELLENT"))</f>
        <v>EXCELLENT</v>
      </c>
    </row>
    <row r="706" spans="1:19" x14ac:dyDescent="0.3">
      <c r="A706" s="46" t="s">
        <v>1474</v>
      </c>
      <c r="B706" s="4" t="s">
        <v>1475</v>
      </c>
      <c r="C706" s="4" t="s">
        <v>91</v>
      </c>
      <c r="D706" s="5">
        <v>51</v>
      </c>
      <c r="E706" s="5" t="str" cm="1">
        <f t="array" ref="E706">INDEX(global_freelancer_raw!$C$2:$C$1001, MODE(MATCH(global_freelancer_raw!$C$2:$C$1001, global_freelancer_raw!$C$2:$C$1001, 0)))</f>
        <v>Male</v>
      </c>
      <c r="F706" s="4" t="s">
        <v>119</v>
      </c>
      <c r="G706" s="4" t="s">
        <v>26</v>
      </c>
      <c r="H706" s="4" t="s">
        <v>84</v>
      </c>
      <c r="I706" s="5">
        <v>4</v>
      </c>
      <c r="J706" s="63">
        <v>50</v>
      </c>
      <c r="K706" s="5">
        <v>2</v>
      </c>
      <c r="L706" s="5" t="b">
        <v>0</v>
      </c>
      <c r="M706" s="10">
        <v>0.92</v>
      </c>
      <c r="N706" s="4" t="s">
        <v>44</v>
      </c>
      <c r="O706" s="4" t="s">
        <v>55</v>
      </c>
      <c r="P706" s="5">
        <v>2</v>
      </c>
      <c r="Q706" s="5">
        <v>2</v>
      </c>
      <c r="R706" s="4" t="str">
        <f>IF(global_freelancer_raw!$Q706 &lt; 7, "Short Duration", IF(global_freelancer_raw!$Q706 &lt;= 12, "Medium Duration", "Long Duration"))</f>
        <v>Short Duration</v>
      </c>
      <c r="S706" s="47" t="str">
        <f>IF(global_freelancer_raw!$M706 &lt;= 50%, "POOR", IF(global_freelancer_raw!$M706 &lt;= 70%, "GOOD", "EXCELLENT"))</f>
        <v>EXCELLENT</v>
      </c>
    </row>
    <row r="707" spans="1:19" x14ac:dyDescent="0.3">
      <c r="A707" s="48" t="s">
        <v>1476</v>
      </c>
      <c r="B707" s="7" t="s">
        <v>1477</v>
      </c>
      <c r="C707" s="7" t="s">
        <v>72</v>
      </c>
      <c r="D707" s="8">
        <v>34</v>
      </c>
      <c r="E707" s="8" t="str" cm="1">
        <f t="array" ref="E707">INDEX(global_freelancer_raw!$C$2:$C$1001, MODE(MATCH(global_freelancer_raw!$C$2:$C$1001, global_freelancer_raw!$C$2:$C$1001, 0)))</f>
        <v>Male</v>
      </c>
      <c r="F707" s="7" t="s">
        <v>179</v>
      </c>
      <c r="G707" s="7" t="s">
        <v>68</v>
      </c>
      <c r="H707" s="7" t="s">
        <v>27</v>
      </c>
      <c r="I707" s="8">
        <v>11</v>
      </c>
      <c r="J707" s="64">
        <v>50</v>
      </c>
      <c r="K707" s="8">
        <v>3.3</v>
      </c>
      <c r="L707" s="8" t="b">
        <v>1</v>
      </c>
      <c r="M707" s="49">
        <v>0.76</v>
      </c>
      <c r="N707" s="7" t="s">
        <v>60</v>
      </c>
      <c r="O707" s="7" t="s">
        <v>28</v>
      </c>
      <c r="P707" s="8">
        <v>9</v>
      </c>
      <c r="Q707" s="8">
        <v>4</v>
      </c>
      <c r="R707" s="7" t="str">
        <f>IF(global_freelancer_raw!$Q707 &lt; 7, "Short Duration", IF(global_freelancer_raw!$Q707 &lt;= 12, "Medium Duration", "Long Duration"))</f>
        <v>Short Duration</v>
      </c>
      <c r="S707" s="50" t="str">
        <f>IF(global_freelancer_raw!$M707 &lt;= 50%, "POOR", IF(global_freelancer_raw!$M707 &lt;= 70%, "GOOD", "EXCELLENT"))</f>
        <v>EXCELLENT</v>
      </c>
    </row>
    <row r="708" spans="1:19" x14ac:dyDescent="0.3">
      <c r="A708" s="46" t="s">
        <v>1478</v>
      </c>
      <c r="B708" s="4" t="s">
        <v>1479</v>
      </c>
      <c r="C708" s="4" t="s">
        <v>72</v>
      </c>
      <c r="D708" s="5">
        <v>51</v>
      </c>
      <c r="E708" s="5" t="str" cm="1">
        <f t="array" ref="E708">INDEX(global_freelancer_raw!$C$2:$C$1001, MODE(MATCH(global_freelancer_raw!$C$2:$C$1001, global_freelancer_raw!$C$2:$C$1001, 0)))</f>
        <v>Male</v>
      </c>
      <c r="F708" s="4" t="s">
        <v>47</v>
      </c>
      <c r="G708" s="4" t="s">
        <v>48</v>
      </c>
      <c r="H708" s="4" t="s">
        <v>32</v>
      </c>
      <c r="I708" s="5">
        <v>1</v>
      </c>
      <c r="J708" s="63">
        <v>50</v>
      </c>
      <c r="K708" s="5">
        <v>0</v>
      </c>
      <c r="L708" s="5" t="b">
        <v>1</v>
      </c>
      <c r="M708" s="10">
        <v>0.97</v>
      </c>
      <c r="N708" s="4" t="s">
        <v>60</v>
      </c>
      <c r="O708" s="4" t="s">
        <v>55</v>
      </c>
      <c r="P708" s="5">
        <v>1</v>
      </c>
      <c r="Q708" s="5">
        <v>1</v>
      </c>
      <c r="R708" s="4" t="str">
        <f>IF(global_freelancer_raw!$Q708 &lt; 7, "Short Duration", IF(global_freelancer_raw!$Q708 &lt;= 12, "Medium Duration", "Long Duration"))</f>
        <v>Short Duration</v>
      </c>
      <c r="S708" s="47" t="str">
        <f>IF(global_freelancer_raw!$M708 &lt;= 50%, "POOR", IF(global_freelancer_raw!$M708 &lt;= 70%, "GOOD", "EXCELLENT"))</f>
        <v>EXCELLENT</v>
      </c>
    </row>
    <row r="709" spans="1:19" x14ac:dyDescent="0.3">
      <c r="A709" s="48" t="s">
        <v>1480</v>
      </c>
      <c r="B709" s="7" t="s">
        <v>1481</v>
      </c>
      <c r="C709" s="7" t="s">
        <v>91</v>
      </c>
      <c r="D709" s="8">
        <v>58</v>
      </c>
      <c r="E709" s="8" t="str" cm="1">
        <f t="array" ref="E709">INDEX(global_freelancer_raw!$C$2:$C$1001, MODE(MATCH(global_freelancer_raw!$C$2:$C$1001, global_freelancer_raw!$C$2:$C$1001, 0)))</f>
        <v>Male</v>
      </c>
      <c r="F709" s="7" t="s">
        <v>130</v>
      </c>
      <c r="G709" s="7" t="s">
        <v>131</v>
      </c>
      <c r="H709" s="7" t="s">
        <v>32</v>
      </c>
      <c r="I709" s="8">
        <v>35</v>
      </c>
      <c r="J709" s="64">
        <v>100</v>
      </c>
      <c r="K709" s="8">
        <v>2.2999999999999998</v>
      </c>
      <c r="L709" s="8" t="b">
        <v>1</v>
      </c>
      <c r="M709" s="49">
        <v>0.79</v>
      </c>
      <c r="N709" s="7" t="s">
        <v>21</v>
      </c>
      <c r="O709" s="7" t="s">
        <v>33</v>
      </c>
      <c r="P709" s="8">
        <v>16</v>
      </c>
      <c r="Q709" s="8">
        <v>5</v>
      </c>
      <c r="R709" s="7" t="str">
        <f>IF(global_freelancer_raw!$Q709 &lt; 7, "Short Duration", IF(global_freelancer_raw!$Q709 &lt;= 12, "Medium Duration", "Long Duration"))</f>
        <v>Short Duration</v>
      </c>
      <c r="S709" s="50" t="str">
        <f>IF(global_freelancer_raw!$M709 &lt;= 50%, "POOR", IF(global_freelancer_raw!$M709 &lt;= 70%, "GOOD", "EXCELLENT"))</f>
        <v>EXCELLENT</v>
      </c>
    </row>
    <row r="710" spans="1:19" x14ac:dyDescent="0.3">
      <c r="A710" s="46" t="s">
        <v>1482</v>
      </c>
      <c r="B710" s="4" t="s">
        <v>1483</v>
      </c>
      <c r="C710" s="4" t="s">
        <v>72</v>
      </c>
      <c r="D710" s="5">
        <v>36</v>
      </c>
      <c r="E710" s="5" t="str" cm="1">
        <f t="array" ref="E710">INDEX(global_freelancer_raw!$C$2:$C$1001, MODE(MATCH(global_freelancer_raw!$C$2:$C$1001, global_freelancer_raw!$C$2:$C$1001, 0)))</f>
        <v>Male</v>
      </c>
      <c r="F710" s="4" t="s">
        <v>41</v>
      </c>
      <c r="G710" s="4" t="s">
        <v>42</v>
      </c>
      <c r="H710" s="4" t="s">
        <v>36</v>
      </c>
      <c r="I710" s="5">
        <v>17</v>
      </c>
      <c r="J710" s="63">
        <v>20</v>
      </c>
      <c r="K710" s="5">
        <v>0</v>
      </c>
      <c r="L710" s="5" t="b">
        <v>1</v>
      </c>
      <c r="M710" s="10">
        <v>0.99</v>
      </c>
      <c r="N710" s="4" t="s">
        <v>44</v>
      </c>
      <c r="O710" s="4" t="s">
        <v>55</v>
      </c>
      <c r="P710" s="5">
        <v>12</v>
      </c>
      <c r="Q710" s="5">
        <v>8</v>
      </c>
      <c r="R710" s="4" t="str">
        <f>IF(global_freelancer_raw!$Q710 &lt; 7, "Short Duration", IF(global_freelancer_raw!$Q710 &lt;= 12, "Medium Duration", "Long Duration"))</f>
        <v>Medium Duration</v>
      </c>
      <c r="S710" s="47" t="str">
        <f>IF(global_freelancer_raw!$M710 &lt;= 50%, "POOR", IF(global_freelancer_raw!$M710 &lt;= 70%, "GOOD", "EXCELLENT"))</f>
        <v>EXCELLENT</v>
      </c>
    </row>
    <row r="711" spans="1:19" x14ac:dyDescent="0.3">
      <c r="A711" s="48" t="s">
        <v>1484</v>
      </c>
      <c r="B711" s="7" t="s">
        <v>1485</v>
      </c>
      <c r="C711" s="7" t="s">
        <v>91</v>
      </c>
      <c r="D711" s="8"/>
      <c r="E711" s="8" t="str" cm="1">
        <f t="array" ref="E711">INDEX(global_freelancer_raw!$C$2:$C$1001, MODE(MATCH(global_freelancer_raw!$C$2:$C$1001, global_freelancer_raw!$C$2:$C$1001, 0)))</f>
        <v>Male</v>
      </c>
      <c r="F711" s="7" t="s">
        <v>115</v>
      </c>
      <c r="G711" s="7" t="s">
        <v>116</v>
      </c>
      <c r="H711" s="7" t="s">
        <v>43</v>
      </c>
      <c r="I711" s="8">
        <v>12</v>
      </c>
      <c r="J711" s="64">
        <v>30</v>
      </c>
      <c r="K711" s="8">
        <v>2.6</v>
      </c>
      <c r="L711" s="8" t="b">
        <v>1</v>
      </c>
      <c r="M711" s="49">
        <v>0.79</v>
      </c>
      <c r="N711" s="7" t="s">
        <v>44</v>
      </c>
      <c r="O711" s="7" t="s">
        <v>28</v>
      </c>
      <c r="P711" s="8">
        <v>6</v>
      </c>
      <c r="Q711" s="8">
        <v>10</v>
      </c>
      <c r="R711" s="7" t="str">
        <f>IF(global_freelancer_raw!$Q711 &lt; 7, "Short Duration", IF(global_freelancer_raw!$Q711 &lt;= 12, "Medium Duration", "Long Duration"))</f>
        <v>Medium Duration</v>
      </c>
      <c r="S711" s="50" t="str">
        <f>IF(global_freelancer_raw!$M711 &lt;= 50%, "POOR", IF(global_freelancer_raw!$M711 &lt;= 70%, "GOOD", "EXCELLENT"))</f>
        <v>EXCELLENT</v>
      </c>
    </row>
    <row r="712" spans="1:19" x14ac:dyDescent="0.3">
      <c r="A712" s="46" t="s">
        <v>1486</v>
      </c>
      <c r="B712" s="4" t="s">
        <v>1487</v>
      </c>
      <c r="C712" s="4" t="s">
        <v>91</v>
      </c>
      <c r="D712" s="5">
        <v>56</v>
      </c>
      <c r="E712" s="5" t="str" cm="1">
        <f t="array" ref="E712">INDEX(global_freelancer_raw!$C$2:$C$1001, MODE(MATCH(global_freelancer_raw!$C$2:$C$1001, global_freelancer_raw!$C$2:$C$1001, 0)))</f>
        <v>Male</v>
      </c>
      <c r="F712" s="4" t="s">
        <v>144</v>
      </c>
      <c r="G712" s="4" t="s">
        <v>145</v>
      </c>
      <c r="H712" s="4" t="s">
        <v>106</v>
      </c>
      <c r="I712" s="5">
        <v>30</v>
      </c>
      <c r="J712" s="63">
        <v>40</v>
      </c>
      <c r="K712" s="5">
        <v>3.3</v>
      </c>
      <c r="L712" s="5" t="b">
        <v>1</v>
      </c>
      <c r="M712" s="10">
        <v>0.82</v>
      </c>
      <c r="N712" s="4" t="s">
        <v>60</v>
      </c>
      <c r="O712" s="4" t="s">
        <v>33</v>
      </c>
      <c r="P712" s="5">
        <v>12</v>
      </c>
      <c r="Q712" s="5">
        <v>3</v>
      </c>
      <c r="R712" s="4" t="str">
        <f>IF(global_freelancer_raw!$Q712 &lt; 7, "Short Duration", IF(global_freelancer_raw!$Q712 &lt;= 12, "Medium Duration", "Long Duration"))</f>
        <v>Short Duration</v>
      </c>
      <c r="S712" s="47" t="str">
        <f>IF(global_freelancer_raw!$M712 &lt;= 50%, "POOR", IF(global_freelancer_raw!$M712 &lt;= 70%, "GOOD", "EXCELLENT"))</f>
        <v>EXCELLENT</v>
      </c>
    </row>
    <row r="713" spans="1:19" x14ac:dyDescent="0.3">
      <c r="A713" s="48" t="s">
        <v>1488</v>
      </c>
      <c r="B713" s="7" t="s">
        <v>1489</v>
      </c>
      <c r="C713" s="7" t="s">
        <v>72</v>
      </c>
      <c r="D713" s="8">
        <v>58</v>
      </c>
      <c r="E713" s="8" t="str" cm="1">
        <f t="array" ref="E713">INDEX(global_freelancer_raw!$C$2:$C$1001, MODE(MATCH(global_freelancer_raw!$C$2:$C$1001, global_freelancer_raw!$C$2:$C$1001, 0)))</f>
        <v>Male</v>
      </c>
      <c r="F713" s="7" t="s">
        <v>119</v>
      </c>
      <c r="G713" s="7" t="s">
        <v>26</v>
      </c>
      <c r="H713" s="7" t="s">
        <v>73</v>
      </c>
      <c r="I713" s="8">
        <v>20</v>
      </c>
      <c r="J713" s="64">
        <v>75</v>
      </c>
      <c r="K713" s="8">
        <v>3.6</v>
      </c>
      <c r="L713" s="8" t="b">
        <v>1</v>
      </c>
      <c r="M713" s="49">
        <v>0.78</v>
      </c>
      <c r="N713" s="7" t="s">
        <v>44</v>
      </c>
      <c r="O713" s="7" t="s">
        <v>22</v>
      </c>
      <c r="P713" s="8">
        <v>11</v>
      </c>
      <c r="Q713" s="8">
        <v>13</v>
      </c>
      <c r="R713" s="7" t="str">
        <f>IF(global_freelancer_raw!$Q713 &lt; 7, "Short Duration", IF(global_freelancer_raw!$Q713 &lt;= 12, "Medium Duration", "Long Duration"))</f>
        <v>Long Duration</v>
      </c>
      <c r="S713" s="50" t="str">
        <f>IF(global_freelancer_raw!$M713 &lt;= 50%, "POOR", IF(global_freelancer_raw!$M713 &lt;= 70%, "GOOD", "EXCELLENT"))</f>
        <v>EXCELLENT</v>
      </c>
    </row>
    <row r="714" spans="1:19" x14ac:dyDescent="0.3">
      <c r="A714" s="46" t="s">
        <v>1490</v>
      </c>
      <c r="B714" s="4" t="s">
        <v>1491</v>
      </c>
      <c r="C714" s="4" t="s">
        <v>72</v>
      </c>
      <c r="D714" s="5">
        <v>58</v>
      </c>
      <c r="E714" s="5" t="str" cm="1">
        <f t="array" ref="E714">INDEX(global_freelancer_raw!$C$2:$C$1001, MODE(MATCH(global_freelancer_raw!$C$2:$C$1001, global_freelancer_raw!$C$2:$C$1001, 0)))</f>
        <v>Male</v>
      </c>
      <c r="F714" s="4" t="s">
        <v>54</v>
      </c>
      <c r="G714" s="4" t="s">
        <v>26</v>
      </c>
      <c r="H714" s="4" t="s">
        <v>73</v>
      </c>
      <c r="I714" s="5">
        <v>22</v>
      </c>
      <c r="J714" s="63">
        <v>100</v>
      </c>
      <c r="K714" s="5">
        <v>3.7</v>
      </c>
      <c r="L714" s="5" t="b">
        <v>0</v>
      </c>
      <c r="M714" s="10">
        <v>0.79</v>
      </c>
      <c r="N714" s="4" t="s">
        <v>44</v>
      </c>
      <c r="O714" s="4" t="s">
        <v>55</v>
      </c>
      <c r="P714" s="5">
        <v>13</v>
      </c>
      <c r="Q714" s="5">
        <v>8</v>
      </c>
      <c r="R714" s="4" t="str">
        <f>IF(global_freelancer_raw!$Q714 &lt; 7, "Short Duration", IF(global_freelancer_raw!$Q714 &lt;= 12, "Medium Duration", "Long Duration"))</f>
        <v>Medium Duration</v>
      </c>
      <c r="S714" s="47" t="str">
        <f>IF(global_freelancer_raw!$M714 &lt;= 50%, "POOR", IF(global_freelancer_raw!$M714 &lt;= 70%, "GOOD", "EXCELLENT"))</f>
        <v>EXCELLENT</v>
      </c>
    </row>
    <row r="715" spans="1:19" x14ac:dyDescent="0.3">
      <c r="A715" s="48" t="s">
        <v>1492</v>
      </c>
      <c r="B715" s="7" t="s">
        <v>1493</v>
      </c>
      <c r="C715" s="7" t="s">
        <v>72</v>
      </c>
      <c r="D715" s="8">
        <v>54</v>
      </c>
      <c r="E715" s="8" t="str" cm="1">
        <f t="array" ref="E715">INDEX(global_freelancer_raw!$C$2:$C$1001, MODE(MATCH(global_freelancer_raw!$C$2:$C$1001, global_freelancer_raw!$C$2:$C$1001, 0)))</f>
        <v>Male</v>
      </c>
      <c r="F715" s="7" t="s">
        <v>63</v>
      </c>
      <c r="G715" s="7" t="s">
        <v>26</v>
      </c>
      <c r="H715" s="7" t="s">
        <v>43</v>
      </c>
      <c r="I715" s="8">
        <v>32</v>
      </c>
      <c r="J715" s="64">
        <v>20</v>
      </c>
      <c r="K715" s="8">
        <v>3.4</v>
      </c>
      <c r="L715" s="8" t="b">
        <v>0</v>
      </c>
      <c r="M715" s="49">
        <v>0.79</v>
      </c>
      <c r="N715" s="7" t="s">
        <v>44</v>
      </c>
      <c r="O715" s="7" t="s">
        <v>33</v>
      </c>
      <c r="P715" s="8">
        <v>11</v>
      </c>
      <c r="Q715" s="8">
        <v>15</v>
      </c>
      <c r="R715" s="7" t="str">
        <f>IF(global_freelancer_raw!$Q715 &lt; 7, "Short Duration", IF(global_freelancer_raw!$Q715 &lt;= 12, "Medium Duration", "Long Duration"))</f>
        <v>Long Duration</v>
      </c>
      <c r="S715" s="50" t="str">
        <f>IF(global_freelancer_raw!$M715 &lt;= 50%, "POOR", IF(global_freelancer_raw!$M715 &lt;= 70%, "GOOD", "EXCELLENT"))</f>
        <v>EXCELLENT</v>
      </c>
    </row>
    <row r="716" spans="1:19" x14ac:dyDescent="0.3">
      <c r="A716" s="46" t="s">
        <v>1494</v>
      </c>
      <c r="B716" s="4" t="s">
        <v>1495</v>
      </c>
      <c r="C716" s="4" t="s">
        <v>91</v>
      </c>
      <c r="D716" s="5">
        <v>53</v>
      </c>
      <c r="E716" s="5" t="str" cm="1">
        <f t="array" ref="E716">INDEX(global_freelancer_raw!$C$2:$C$1001, MODE(MATCH(global_freelancer_raw!$C$2:$C$1001, global_freelancer_raw!$C$2:$C$1001, 0)))</f>
        <v>Male</v>
      </c>
      <c r="F716" s="4" t="s">
        <v>25</v>
      </c>
      <c r="G716" s="4" t="s">
        <v>26</v>
      </c>
      <c r="H716" s="4" t="s">
        <v>69</v>
      </c>
      <c r="I716" s="5">
        <v>9</v>
      </c>
      <c r="J716" s="63">
        <v>50</v>
      </c>
      <c r="K716" s="5">
        <v>4</v>
      </c>
      <c r="L716" s="5" t="b">
        <v>1</v>
      </c>
      <c r="M716" s="10">
        <v>0.72</v>
      </c>
      <c r="N716" s="4" t="s">
        <v>64</v>
      </c>
      <c r="O716" s="4" t="s">
        <v>55</v>
      </c>
      <c r="P716" s="5">
        <v>14</v>
      </c>
      <c r="Q716" s="5">
        <v>2</v>
      </c>
      <c r="R716" s="4" t="str">
        <f>IF(global_freelancer_raw!$Q716 &lt; 7, "Short Duration", IF(global_freelancer_raw!$Q716 &lt;= 12, "Medium Duration", "Long Duration"))</f>
        <v>Short Duration</v>
      </c>
      <c r="S716" s="47" t="str">
        <f>IF(global_freelancer_raw!$M716 &lt;= 50%, "POOR", IF(global_freelancer_raw!$M716 &lt;= 70%, "GOOD", "EXCELLENT"))</f>
        <v>EXCELLENT</v>
      </c>
    </row>
    <row r="717" spans="1:19" x14ac:dyDescent="0.3">
      <c r="A717" s="48" t="s">
        <v>1496</v>
      </c>
      <c r="B717" s="7" t="s">
        <v>1497</v>
      </c>
      <c r="C717" s="7" t="s">
        <v>72</v>
      </c>
      <c r="D717" s="8">
        <v>43</v>
      </c>
      <c r="E717" s="8" t="str" cm="1">
        <f t="array" ref="E717">INDEX(global_freelancer_raw!$C$2:$C$1001, MODE(MATCH(global_freelancer_raw!$C$2:$C$1001, global_freelancer_raw!$C$2:$C$1001, 0)))</f>
        <v>Male</v>
      </c>
      <c r="F717" s="7" t="s">
        <v>25</v>
      </c>
      <c r="G717" s="7" t="s">
        <v>26</v>
      </c>
      <c r="H717" s="7" t="s">
        <v>36</v>
      </c>
      <c r="I717" s="8">
        <v>22</v>
      </c>
      <c r="J717" s="64">
        <v>40</v>
      </c>
      <c r="K717" s="8">
        <v>4.5</v>
      </c>
      <c r="L717" s="8" t="s">
        <v>2071</v>
      </c>
      <c r="M717" s="49">
        <v>0.79</v>
      </c>
      <c r="N717" s="7" t="s">
        <v>21</v>
      </c>
      <c r="O717" s="7" t="s">
        <v>33</v>
      </c>
      <c r="P717" s="8">
        <v>16</v>
      </c>
      <c r="Q717" s="8">
        <v>6</v>
      </c>
      <c r="R717" s="7" t="str">
        <f>IF(global_freelancer_raw!$Q717 &lt; 7, "Short Duration", IF(global_freelancer_raw!$Q717 &lt;= 12, "Medium Duration", "Long Duration"))</f>
        <v>Short Duration</v>
      </c>
      <c r="S717" s="50" t="str">
        <f>IF(global_freelancer_raw!$M717 &lt;= 50%, "POOR", IF(global_freelancer_raw!$M717 &lt;= 70%, "GOOD", "EXCELLENT"))</f>
        <v>EXCELLENT</v>
      </c>
    </row>
    <row r="718" spans="1:19" x14ac:dyDescent="0.3">
      <c r="A718" s="46" t="s">
        <v>1498</v>
      </c>
      <c r="B718" s="4" t="s">
        <v>1499</v>
      </c>
      <c r="C718" s="4" t="s">
        <v>91</v>
      </c>
      <c r="D718" s="5">
        <v>44</v>
      </c>
      <c r="E718" s="5" t="str" cm="1">
        <f t="array" ref="E718">INDEX(global_freelancer_raw!$C$2:$C$1001, MODE(MATCH(global_freelancer_raw!$C$2:$C$1001, global_freelancer_raw!$C$2:$C$1001, 0)))</f>
        <v>Male</v>
      </c>
      <c r="F718" s="4" t="s">
        <v>104</v>
      </c>
      <c r="G718" s="4" t="s">
        <v>105</v>
      </c>
      <c r="H718" s="4" t="s">
        <v>106</v>
      </c>
      <c r="I718" s="5">
        <v>1</v>
      </c>
      <c r="J718" s="63">
        <v>75</v>
      </c>
      <c r="K718" s="5">
        <v>4.3</v>
      </c>
      <c r="L718" s="5" t="b">
        <v>1</v>
      </c>
      <c r="M718" s="10">
        <v>0.79</v>
      </c>
      <c r="N718" s="4" t="s">
        <v>60</v>
      </c>
      <c r="O718" s="4" t="s">
        <v>33</v>
      </c>
      <c r="P718" s="5">
        <v>1</v>
      </c>
      <c r="Q718" s="5">
        <v>1</v>
      </c>
      <c r="R718" s="4" t="str">
        <f>IF(global_freelancer_raw!$Q718 &lt; 7, "Short Duration", IF(global_freelancer_raw!$Q718 &lt;= 12, "Medium Duration", "Long Duration"))</f>
        <v>Short Duration</v>
      </c>
      <c r="S718" s="47" t="str">
        <f>IF(global_freelancer_raw!$M718 &lt;= 50%, "POOR", IF(global_freelancer_raw!$M718 &lt;= 70%, "GOOD", "EXCELLENT"))</f>
        <v>EXCELLENT</v>
      </c>
    </row>
    <row r="719" spans="1:19" x14ac:dyDescent="0.3">
      <c r="A719" s="48" t="s">
        <v>1500</v>
      </c>
      <c r="B719" s="7" t="s">
        <v>1501</v>
      </c>
      <c r="C719" s="7" t="s">
        <v>91</v>
      </c>
      <c r="D719" s="8">
        <v>34</v>
      </c>
      <c r="E719" s="8" t="str" cm="1">
        <f t="array" ref="E719">INDEX(global_freelancer_raw!$C$2:$C$1001, MODE(MATCH(global_freelancer_raw!$C$2:$C$1001, global_freelancer_raw!$C$2:$C$1001, 0)))</f>
        <v>Male</v>
      </c>
      <c r="F719" s="7" t="s">
        <v>119</v>
      </c>
      <c r="G719" s="7" t="s">
        <v>26</v>
      </c>
      <c r="H719" s="7" t="s">
        <v>73</v>
      </c>
      <c r="I719" s="8">
        <v>4</v>
      </c>
      <c r="J719" s="64">
        <v>75</v>
      </c>
      <c r="K719" s="8">
        <v>4</v>
      </c>
      <c r="L719" s="8" t="b">
        <v>1</v>
      </c>
      <c r="M719" s="49">
        <v>0.79</v>
      </c>
      <c r="N719" s="7" t="s">
        <v>60</v>
      </c>
      <c r="O719" s="7" t="s">
        <v>55</v>
      </c>
      <c r="P719" s="8">
        <v>3</v>
      </c>
      <c r="Q719" s="8">
        <v>2</v>
      </c>
      <c r="R719" s="7" t="str">
        <f>IF(global_freelancer_raw!$Q719 &lt; 7, "Short Duration", IF(global_freelancer_raw!$Q719 &lt;= 12, "Medium Duration", "Long Duration"))</f>
        <v>Short Duration</v>
      </c>
      <c r="S719" s="50" t="str">
        <f>IF(global_freelancer_raw!$M719 &lt;= 50%, "POOR", IF(global_freelancer_raw!$M719 &lt;= 70%, "GOOD", "EXCELLENT"))</f>
        <v>EXCELLENT</v>
      </c>
    </row>
    <row r="720" spans="1:19" x14ac:dyDescent="0.3">
      <c r="A720" s="46" t="s">
        <v>1502</v>
      </c>
      <c r="B720" s="4" t="s">
        <v>1503</v>
      </c>
      <c r="C720" s="4" t="s">
        <v>72</v>
      </c>
      <c r="D720" s="5">
        <v>27</v>
      </c>
      <c r="E720" s="5" t="str" cm="1">
        <f t="array" ref="E720">INDEX(global_freelancer_raw!$C$2:$C$1001, MODE(MATCH(global_freelancer_raw!$C$2:$C$1001, global_freelancer_raw!$C$2:$C$1001, 0)))</f>
        <v>Male</v>
      </c>
      <c r="F720" s="4" t="s">
        <v>100</v>
      </c>
      <c r="G720" s="4" t="s">
        <v>101</v>
      </c>
      <c r="H720" s="4" t="s">
        <v>27</v>
      </c>
      <c r="I720" s="5">
        <v>8</v>
      </c>
      <c r="J720" s="63">
        <v>50</v>
      </c>
      <c r="K720" s="5">
        <v>1.6</v>
      </c>
      <c r="L720" s="5" t="b">
        <v>1</v>
      </c>
      <c r="M720" s="10">
        <v>0.79</v>
      </c>
      <c r="N720" s="4" t="s">
        <v>64</v>
      </c>
      <c r="O720" s="4" t="s">
        <v>22</v>
      </c>
      <c r="P720" s="5">
        <v>15</v>
      </c>
      <c r="Q720" s="5">
        <v>5</v>
      </c>
      <c r="R720" s="4" t="str">
        <f>IF(global_freelancer_raw!$Q720 &lt; 7, "Short Duration", IF(global_freelancer_raw!$Q720 &lt;= 12, "Medium Duration", "Long Duration"))</f>
        <v>Short Duration</v>
      </c>
      <c r="S720" s="47" t="str">
        <f>IF(global_freelancer_raw!$M720 &lt;= 50%, "POOR", IF(global_freelancer_raw!$M720 &lt;= 70%, "GOOD", "EXCELLENT"))</f>
        <v>EXCELLENT</v>
      </c>
    </row>
    <row r="721" spans="1:19" x14ac:dyDescent="0.3">
      <c r="A721" s="48" t="s">
        <v>1504</v>
      </c>
      <c r="B721" s="7" t="s">
        <v>1505</v>
      </c>
      <c r="C721" s="7" t="s">
        <v>91</v>
      </c>
      <c r="D721" s="8">
        <v>50</v>
      </c>
      <c r="E721" s="8" t="str" cm="1">
        <f t="array" ref="E721">INDEX(global_freelancer_raw!$C$2:$C$1001, MODE(MATCH(global_freelancer_raw!$C$2:$C$1001, global_freelancer_raw!$C$2:$C$1001, 0)))</f>
        <v>Male</v>
      </c>
      <c r="F721" s="7" t="s">
        <v>80</v>
      </c>
      <c r="G721" s="7" t="s">
        <v>81</v>
      </c>
      <c r="H721" s="7" t="s">
        <v>49</v>
      </c>
      <c r="I721" s="8">
        <v>3</v>
      </c>
      <c r="J721" s="64">
        <v>100</v>
      </c>
      <c r="K721" s="8">
        <v>0</v>
      </c>
      <c r="L721" s="8" t="b">
        <v>1</v>
      </c>
      <c r="M721" s="49">
        <v>0.79</v>
      </c>
      <c r="N721" s="7" t="s">
        <v>21</v>
      </c>
      <c r="O721" s="7" t="s">
        <v>33</v>
      </c>
      <c r="P721" s="8">
        <v>2</v>
      </c>
      <c r="Q721" s="8">
        <v>2</v>
      </c>
      <c r="R721" s="7" t="str">
        <f>IF(global_freelancer_raw!$Q721 &lt; 7, "Short Duration", IF(global_freelancer_raw!$Q721 &lt;= 12, "Medium Duration", "Long Duration"))</f>
        <v>Short Duration</v>
      </c>
      <c r="S721" s="50" t="str">
        <f>IF(global_freelancer_raw!$M721 &lt;= 50%, "POOR", IF(global_freelancer_raw!$M721 &lt;= 70%, "GOOD", "EXCELLENT"))</f>
        <v>EXCELLENT</v>
      </c>
    </row>
    <row r="722" spans="1:19" x14ac:dyDescent="0.3">
      <c r="A722" s="46" t="s">
        <v>1506</v>
      </c>
      <c r="B722" s="4" t="s">
        <v>1507</v>
      </c>
      <c r="C722" s="4" t="s">
        <v>72</v>
      </c>
      <c r="D722" s="5">
        <v>52</v>
      </c>
      <c r="E722" s="5" t="str" cm="1">
        <f t="array" ref="E722">INDEX(global_freelancer_raw!$C$2:$C$1001, MODE(MATCH(global_freelancer_raw!$C$2:$C$1001, global_freelancer_raw!$C$2:$C$1001, 0)))</f>
        <v>Male</v>
      </c>
      <c r="F722" s="4" t="s">
        <v>104</v>
      </c>
      <c r="G722" s="4" t="s">
        <v>105</v>
      </c>
      <c r="H722" s="4" t="s">
        <v>69</v>
      </c>
      <c r="I722" s="5">
        <v>30</v>
      </c>
      <c r="J722" s="63">
        <v>75</v>
      </c>
      <c r="K722" s="5">
        <v>2.5125695216907653</v>
      </c>
      <c r="L722" s="5" t="b">
        <v>0</v>
      </c>
      <c r="M722" s="10">
        <v>0.94</v>
      </c>
      <c r="N722" s="4" t="s">
        <v>60</v>
      </c>
      <c r="O722" s="4" t="s">
        <v>33</v>
      </c>
      <c r="P722" s="5">
        <v>10</v>
      </c>
      <c r="Q722" s="5">
        <v>6</v>
      </c>
      <c r="R722" s="4" t="str">
        <f>IF(global_freelancer_raw!$Q722 &lt; 7, "Short Duration", IF(global_freelancer_raw!$Q722 &lt;= 12, "Medium Duration", "Long Duration"))</f>
        <v>Short Duration</v>
      </c>
      <c r="S722" s="47" t="str">
        <f>IF(global_freelancer_raw!$M722 &lt;= 50%, "POOR", IF(global_freelancer_raw!$M722 &lt;= 70%, "GOOD", "EXCELLENT"))</f>
        <v>EXCELLENT</v>
      </c>
    </row>
    <row r="723" spans="1:19" x14ac:dyDescent="0.3">
      <c r="A723" s="48" t="s">
        <v>1508</v>
      </c>
      <c r="B723" s="7" t="s">
        <v>1509</v>
      </c>
      <c r="C723" s="7" t="s">
        <v>91</v>
      </c>
      <c r="D723" s="8">
        <v>57</v>
      </c>
      <c r="E723" s="8" t="str" cm="1">
        <f t="array" ref="E723">INDEX(global_freelancer_raw!$C$2:$C$1001, MODE(MATCH(global_freelancer_raw!$C$2:$C$1001, global_freelancer_raw!$C$2:$C$1001, 0)))</f>
        <v>Male</v>
      </c>
      <c r="F723" s="7" t="s">
        <v>179</v>
      </c>
      <c r="G723" s="7" t="s">
        <v>68</v>
      </c>
      <c r="H723" s="7" t="s">
        <v>20</v>
      </c>
      <c r="I723" s="8">
        <v>11</v>
      </c>
      <c r="J723" s="64">
        <v>20</v>
      </c>
      <c r="K723" s="8">
        <v>4.9000000000000004</v>
      </c>
      <c r="L723" s="8" t="b">
        <v>1</v>
      </c>
      <c r="M723" s="49">
        <v>0.79</v>
      </c>
      <c r="N723" s="7" t="s">
        <v>44</v>
      </c>
      <c r="O723" s="7" t="s">
        <v>33</v>
      </c>
      <c r="P723" s="8">
        <v>11</v>
      </c>
      <c r="Q723" s="8">
        <v>4</v>
      </c>
      <c r="R723" s="7" t="str">
        <f>IF(global_freelancer_raw!$Q723 &lt; 7, "Short Duration", IF(global_freelancer_raw!$Q723 &lt;= 12, "Medium Duration", "Long Duration"))</f>
        <v>Short Duration</v>
      </c>
      <c r="S723" s="50" t="str">
        <f>IF(global_freelancer_raw!$M723 &lt;= 50%, "POOR", IF(global_freelancer_raw!$M723 &lt;= 70%, "GOOD", "EXCELLENT"))</f>
        <v>EXCELLENT</v>
      </c>
    </row>
    <row r="724" spans="1:19" x14ac:dyDescent="0.3">
      <c r="A724" s="46" t="s">
        <v>1510</v>
      </c>
      <c r="B724" s="4" t="s">
        <v>1511</v>
      </c>
      <c r="C724" s="4" t="s">
        <v>72</v>
      </c>
      <c r="D724" s="5">
        <v>53</v>
      </c>
      <c r="E724" s="5" t="str" cm="1">
        <f t="array" ref="E724">INDEX(global_freelancer_raw!$C$2:$C$1001, MODE(MATCH(global_freelancer_raw!$C$2:$C$1001, global_freelancer_raw!$C$2:$C$1001, 0)))</f>
        <v>Male</v>
      </c>
      <c r="F724" s="4" t="s">
        <v>168</v>
      </c>
      <c r="G724" s="4" t="s">
        <v>68</v>
      </c>
      <c r="H724" s="4" t="s">
        <v>84</v>
      </c>
      <c r="I724" s="5">
        <v>8</v>
      </c>
      <c r="J724" s="63">
        <v>20</v>
      </c>
      <c r="K724" s="5">
        <v>2.8</v>
      </c>
      <c r="L724" s="5" t="b">
        <v>1</v>
      </c>
      <c r="M724" s="10">
        <v>0.79</v>
      </c>
      <c r="N724" s="4" t="s">
        <v>60</v>
      </c>
      <c r="O724" s="4" t="s">
        <v>22</v>
      </c>
      <c r="P724" s="5">
        <v>9</v>
      </c>
      <c r="Q724" s="5">
        <v>2</v>
      </c>
      <c r="R724" s="4" t="str">
        <f>IF(global_freelancer_raw!$Q724 &lt; 7, "Short Duration", IF(global_freelancer_raw!$Q724 &lt;= 12, "Medium Duration", "Long Duration"))</f>
        <v>Short Duration</v>
      </c>
      <c r="S724" s="47" t="str">
        <f>IF(global_freelancer_raw!$M724 &lt;= 50%, "POOR", IF(global_freelancer_raw!$M724 &lt;= 70%, "GOOD", "EXCELLENT"))</f>
        <v>EXCELLENT</v>
      </c>
    </row>
    <row r="725" spans="1:19" x14ac:dyDescent="0.3">
      <c r="A725" s="48" t="s">
        <v>1512</v>
      </c>
      <c r="B725" s="7" t="s">
        <v>1513</v>
      </c>
      <c r="C725" s="7" t="s">
        <v>91</v>
      </c>
      <c r="D725" s="8">
        <v>51</v>
      </c>
      <c r="E725" s="8" t="str" cm="1">
        <f t="array" ref="E725">INDEX(global_freelancer_raw!$C$2:$C$1001, MODE(MATCH(global_freelancer_raw!$C$2:$C$1001, global_freelancer_raw!$C$2:$C$1001, 0)))</f>
        <v>Male</v>
      </c>
      <c r="F725" s="7" t="s">
        <v>58</v>
      </c>
      <c r="G725" s="7" t="s">
        <v>59</v>
      </c>
      <c r="H725" s="7" t="s">
        <v>69</v>
      </c>
      <c r="I725" s="8">
        <v>11</v>
      </c>
      <c r="J725" s="64">
        <v>30</v>
      </c>
      <c r="K725" s="8">
        <v>3.6</v>
      </c>
      <c r="L725" s="8" t="b">
        <v>1</v>
      </c>
      <c r="M725" s="49">
        <v>0.77</v>
      </c>
      <c r="N725" s="7" t="s">
        <v>44</v>
      </c>
      <c r="O725" s="7" t="s">
        <v>22</v>
      </c>
      <c r="P725" s="8">
        <v>7</v>
      </c>
      <c r="Q725" s="8">
        <v>3</v>
      </c>
      <c r="R725" s="7" t="str">
        <f>IF(global_freelancer_raw!$Q725 &lt; 7, "Short Duration", IF(global_freelancer_raw!$Q725 &lt;= 12, "Medium Duration", "Long Duration"))</f>
        <v>Short Duration</v>
      </c>
      <c r="S725" s="50" t="str">
        <f>IF(global_freelancer_raw!$M725 &lt;= 50%, "POOR", IF(global_freelancer_raw!$M725 &lt;= 70%, "GOOD", "EXCELLENT"))</f>
        <v>EXCELLENT</v>
      </c>
    </row>
    <row r="726" spans="1:19" x14ac:dyDescent="0.3">
      <c r="A726" s="46" t="s">
        <v>1514</v>
      </c>
      <c r="B726" s="4" t="s">
        <v>1515</v>
      </c>
      <c r="C726" s="4" t="s">
        <v>72</v>
      </c>
      <c r="D726" s="5">
        <v>37</v>
      </c>
      <c r="E726" s="5" t="str" cm="1">
        <f t="array" ref="E726">INDEX(global_freelancer_raw!$C$2:$C$1001, MODE(MATCH(global_freelancer_raw!$C$2:$C$1001, global_freelancer_raw!$C$2:$C$1001, 0)))</f>
        <v>Male</v>
      </c>
      <c r="F726" s="4" t="s">
        <v>119</v>
      </c>
      <c r="G726" s="4" t="s">
        <v>26</v>
      </c>
      <c r="H726" s="4" t="s">
        <v>73</v>
      </c>
      <c r="I726" s="5">
        <v>9</v>
      </c>
      <c r="J726" s="63">
        <v>50</v>
      </c>
      <c r="K726" s="5">
        <v>2.5125695216907653</v>
      </c>
      <c r="L726" s="5" t="b">
        <v>1</v>
      </c>
      <c r="M726" s="10">
        <v>0.84</v>
      </c>
      <c r="N726" s="4" t="s">
        <v>64</v>
      </c>
      <c r="O726" s="4" t="s">
        <v>28</v>
      </c>
      <c r="P726" s="5">
        <v>7</v>
      </c>
      <c r="Q726" s="5">
        <v>6</v>
      </c>
      <c r="R726" s="4" t="str">
        <f>IF(global_freelancer_raw!$Q726 &lt; 7, "Short Duration", IF(global_freelancer_raw!$Q726 &lt;= 12, "Medium Duration", "Long Duration"))</f>
        <v>Short Duration</v>
      </c>
      <c r="S726" s="47" t="str">
        <f>IF(global_freelancer_raw!$M726 &lt;= 50%, "POOR", IF(global_freelancer_raw!$M726 &lt;= 70%, "GOOD", "EXCELLENT"))</f>
        <v>EXCELLENT</v>
      </c>
    </row>
    <row r="727" spans="1:19" x14ac:dyDescent="0.3">
      <c r="A727" s="48" t="s">
        <v>1516</v>
      </c>
      <c r="B727" s="7" t="s">
        <v>1517</v>
      </c>
      <c r="C727" s="7" t="s">
        <v>91</v>
      </c>
      <c r="D727" s="8">
        <v>40</v>
      </c>
      <c r="E727" s="8" t="str" cm="1">
        <f t="array" ref="E727">INDEX(global_freelancer_raw!$C$2:$C$1001, MODE(MATCH(global_freelancer_raw!$C$2:$C$1001, global_freelancer_raw!$C$2:$C$1001, 0)))</f>
        <v>Male</v>
      </c>
      <c r="F727" s="7" t="s">
        <v>179</v>
      </c>
      <c r="G727" s="7" t="s">
        <v>68</v>
      </c>
      <c r="H727" s="7" t="s">
        <v>36</v>
      </c>
      <c r="I727" s="8">
        <v>7</v>
      </c>
      <c r="J727" s="64">
        <v>40</v>
      </c>
      <c r="K727" s="8">
        <v>4.5</v>
      </c>
      <c r="L727" s="8" t="s">
        <v>2071</v>
      </c>
      <c r="M727" s="49">
        <v>0.79</v>
      </c>
      <c r="N727" s="7" t="s">
        <v>44</v>
      </c>
      <c r="O727" s="7" t="s">
        <v>55</v>
      </c>
      <c r="P727" s="8">
        <v>15</v>
      </c>
      <c r="Q727" s="8">
        <v>6</v>
      </c>
      <c r="R727" s="7" t="str">
        <f>IF(global_freelancer_raw!$Q727 &lt; 7, "Short Duration", IF(global_freelancer_raw!$Q727 &lt;= 12, "Medium Duration", "Long Duration"))</f>
        <v>Short Duration</v>
      </c>
      <c r="S727" s="50" t="str">
        <f>IF(global_freelancer_raw!$M727 &lt;= 50%, "POOR", IF(global_freelancer_raw!$M727 &lt;= 70%, "GOOD", "EXCELLENT"))</f>
        <v>EXCELLENT</v>
      </c>
    </row>
    <row r="728" spans="1:19" x14ac:dyDescent="0.3">
      <c r="A728" s="46" t="s">
        <v>1518</v>
      </c>
      <c r="B728" s="4" t="s">
        <v>1519</v>
      </c>
      <c r="C728" s="4" t="s">
        <v>91</v>
      </c>
      <c r="D728" s="5">
        <v>60</v>
      </c>
      <c r="E728" s="5" t="str" cm="1">
        <f t="array" ref="E728">INDEX(global_freelancer_raw!$C$2:$C$1001, MODE(MATCH(global_freelancer_raw!$C$2:$C$1001, global_freelancer_raw!$C$2:$C$1001, 0)))</f>
        <v>Male</v>
      </c>
      <c r="F728" s="4" t="s">
        <v>80</v>
      </c>
      <c r="G728" s="4" t="s">
        <v>81</v>
      </c>
      <c r="H728" s="4" t="s">
        <v>49</v>
      </c>
      <c r="I728" s="5">
        <v>24</v>
      </c>
      <c r="J728" s="63">
        <v>40</v>
      </c>
      <c r="K728" s="5">
        <v>3.1</v>
      </c>
      <c r="L728" s="5" t="b">
        <v>0</v>
      </c>
      <c r="M728" s="10">
        <v>0.69</v>
      </c>
      <c r="N728" s="4" t="s">
        <v>60</v>
      </c>
      <c r="O728" s="4" t="s">
        <v>22</v>
      </c>
      <c r="P728" s="5">
        <v>18</v>
      </c>
      <c r="Q728" s="5">
        <v>12</v>
      </c>
      <c r="R728" s="4" t="str">
        <f>IF(global_freelancer_raw!$Q728 &lt; 7, "Short Duration", IF(global_freelancer_raw!$Q728 &lt;= 12, "Medium Duration", "Long Duration"))</f>
        <v>Medium Duration</v>
      </c>
      <c r="S728" s="47" t="str">
        <f>IF(global_freelancer_raw!$M728 &lt;= 50%, "POOR", IF(global_freelancer_raw!$M728 &lt;= 70%, "GOOD", "EXCELLENT"))</f>
        <v>GOOD</v>
      </c>
    </row>
    <row r="729" spans="1:19" x14ac:dyDescent="0.3">
      <c r="A729" s="48" t="s">
        <v>1520</v>
      </c>
      <c r="B729" s="7" t="s">
        <v>1521</v>
      </c>
      <c r="C729" s="7" t="s">
        <v>91</v>
      </c>
      <c r="D729" s="8">
        <v>60</v>
      </c>
      <c r="E729" s="8" t="str" cm="1">
        <f t="array" ref="E729">INDEX(global_freelancer_raw!$C$2:$C$1001, MODE(MATCH(global_freelancer_raw!$C$2:$C$1001, global_freelancer_raw!$C$2:$C$1001, 0)))</f>
        <v>Male</v>
      </c>
      <c r="F729" s="7" t="s">
        <v>126</v>
      </c>
      <c r="G729" s="7" t="s">
        <v>127</v>
      </c>
      <c r="H729" s="7" t="s">
        <v>69</v>
      </c>
      <c r="I729" s="8">
        <v>0</v>
      </c>
      <c r="J729" s="64">
        <v>40</v>
      </c>
      <c r="K729" s="8">
        <v>4.9000000000000004</v>
      </c>
      <c r="L729" s="8" t="b">
        <v>1</v>
      </c>
      <c r="M729" s="49">
        <v>0.68</v>
      </c>
      <c r="N729" s="7" t="s">
        <v>60</v>
      </c>
      <c r="O729" s="7" t="s">
        <v>55</v>
      </c>
      <c r="P729" s="8">
        <v>5</v>
      </c>
      <c r="Q729" s="8">
        <v>1</v>
      </c>
      <c r="R729" s="7" t="str">
        <f>IF(global_freelancer_raw!$Q729 &lt; 7, "Short Duration", IF(global_freelancer_raw!$Q729 &lt;= 12, "Medium Duration", "Long Duration"))</f>
        <v>Short Duration</v>
      </c>
      <c r="S729" s="50" t="str">
        <f>IF(global_freelancer_raw!$M729 &lt;= 50%, "POOR", IF(global_freelancer_raw!$M729 &lt;= 70%, "GOOD", "EXCELLENT"))</f>
        <v>GOOD</v>
      </c>
    </row>
    <row r="730" spans="1:19" x14ac:dyDescent="0.3">
      <c r="A730" s="46" t="s">
        <v>1522</v>
      </c>
      <c r="B730" s="4" t="s">
        <v>1523</v>
      </c>
      <c r="C730" s="4" t="s">
        <v>72</v>
      </c>
      <c r="D730" s="5">
        <v>53</v>
      </c>
      <c r="E730" s="5" t="str" cm="1">
        <f t="array" ref="E730">INDEX(global_freelancer_raw!$C$2:$C$1001, MODE(MATCH(global_freelancer_raw!$C$2:$C$1001, global_freelancer_raw!$C$2:$C$1001, 0)))</f>
        <v>Male</v>
      </c>
      <c r="F730" s="4" t="s">
        <v>104</v>
      </c>
      <c r="G730" s="4" t="s">
        <v>105</v>
      </c>
      <c r="H730" s="4" t="s">
        <v>69</v>
      </c>
      <c r="I730" s="5">
        <v>21</v>
      </c>
      <c r="J730" s="63">
        <v>30</v>
      </c>
      <c r="K730" s="5">
        <v>4.2</v>
      </c>
      <c r="L730" s="5" t="b">
        <v>1</v>
      </c>
      <c r="M730" s="10">
        <v>0.73</v>
      </c>
      <c r="N730" s="4" t="s">
        <v>60</v>
      </c>
      <c r="O730" s="4" t="s">
        <v>28</v>
      </c>
      <c r="P730" s="5">
        <v>10</v>
      </c>
      <c r="Q730" s="5">
        <v>9</v>
      </c>
      <c r="R730" s="4" t="str">
        <f>IF(global_freelancer_raw!$Q730 &lt; 7, "Short Duration", IF(global_freelancer_raw!$Q730 &lt;= 12, "Medium Duration", "Long Duration"))</f>
        <v>Medium Duration</v>
      </c>
      <c r="S730" s="47" t="str">
        <f>IF(global_freelancer_raw!$M730 &lt;= 50%, "POOR", IF(global_freelancer_raw!$M730 &lt;= 70%, "GOOD", "EXCELLENT"))</f>
        <v>EXCELLENT</v>
      </c>
    </row>
    <row r="731" spans="1:19" x14ac:dyDescent="0.3">
      <c r="A731" s="48" t="s">
        <v>1524</v>
      </c>
      <c r="B731" s="7" t="s">
        <v>1525</v>
      </c>
      <c r="C731" s="7" t="s">
        <v>72</v>
      </c>
      <c r="D731" s="8">
        <v>20</v>
      </c>
      <c r="E731" s="8" t="str" cm="1">
        <f t="array" ref="E731">INDEX(global_freelancer_raw!$C$2:$C$1001, MODE(MATCH(global_freelancer_raw!$C$2:$C$1001, global_freelancer_raw!$C$2:$C$1001, 0)))</f>
        <v>Male</v>
      </c>
      <c r="F731" s="7" t="s">
        <v>168</v>
      </c>
      <c r="G731" s="7" t="s">
        <v>68</v>
      </c>
      <c r="H731" s="7" t="s">
        <v>20</v>
      </c>
      <c r="I731" s="8">
        <v>0</v>
      </c>
      <c r="J731" s="64">
        <v>75</v>
      </c>
      <c r="K731" s="8">
        <v>3.2</v>
      </c>
      <c r="L731" s="8" t="b">
        <v>1</v>
      </c>
      <c r="M731" s="49">
        <v>0.74</v>
      </c>
      <c r="N731" s="7" t="s">
        <v>64</v>
      </c>
      <c r="O731" s="7" t="s">
        <v>55</v>
      </c>
      <c r="P731" s="8">
        <v>2</v>
      </c>
      <c r="Q731" s="8">
        <v>2</v>
      </c>
      <c r="R731" s="7" t="str">
        <f>IF(global_freelancer_raw!$Q731 &lt; 7, "Short Duration", IF(global_freelancer_raw!$Q731 &lt;= 12, "Medium Duration", "Long Duration"))</f>
        <v>Short Duration</v>
      </c>
      <c r="S731" s="50" t="str">
        <f>IF(global_freelancer_raw!$M731 &lt;= 50%, "POOR", IF(global_freelancer_raw!$M731 &lt;= 70%, "GOOD", "EXCELLENT"))</f>
        <v>EXCELLENT</v>
      </c>
    </row>
    <row r="732" spans="1:19" x14ac:dyDescent="0.3">
      <c r="A732" s="46" t="s">
        <v>1526</v>
      </c>
      <c r="B732" s="4" t="s">
        <v>1527</v>
      </c>
      <c r="C732" s="4" t="s">
        <v>91</v>
      </c>
      <c r="D732" s="5">
        <v>42</v>
      </c>
      <c r="E732" s="5" t="str" cm="1">
        <f t="array" ref="E732">INDEX(global_freelancer_raw!$C$2:$C$1001, MODE(MATCH(global_freelancer_raw!$C$2:$C$1001, global_freelancer_raw!$C$2:$C$1001, 0)))</f>
        <v>Male</v>
      </c>
      <c r="F732" s="4" t="s">
        <v>115</v>
      </c>
      <c r="G732" s="4" t="s">
        <v>116</v>
      </c>
      <c r="H732" s="4" t="s">
        <v>36</v>
      </c>
      <c r="I732" s="5">
        <v>7</v>
      </c>
      <c r="J732" s="63">
        <v>20</v>
      </c>
      <c r="K732" s="5">
        <v>2.5125695216907653</v>
      </c>
      <c r="L732" s="5" t="b">
        <v>0</v>
      </c>
      <c r="M732" s="10">
        <v>1</v>
      </c>
      <c r="N732" s="4" t="s">
        <v>64</v>
      </c>
      <c r="O732" s="4" t="s">
        <v>22</v>
      </c>
      <c r="P732" s="5">
        <v>15</v>
      </c>
      <c r="Q732" s="5">
        <v>14</v>
      </c>
      <c r="R732" s="4" t="str">
        <f>IF(global_freelancer_raw!$Q732 &lt; 7, "Short Duration", IF(global_freelancer_raw!$Q732 &lt;= 12, "Medium Duration", "Long Duration"))</f>
        <v>Long Duration</v>
      </c>
      <c r="S732" s="47" t="str">
        <f>IF(global_freelancer_raw!$M732 &lt;= 50%, "POOR", IF(global_freelancer_raw!$M732 &lt;= 70%, "GOOD", "EXCELLENT"))</f>
        <v>EXCELLENT</v>
      </c>
    </row>
    <row r="733" spans="1:19" x14ac:dyDescent="0.3">
      <c r="A733" s="48" t="s">
        <v>1528</v>
      </c>
      <c r="B733" s="7" t="s">
        <v>1529</v>
      </c>
      <c r="C733" s="7" t="s">
        <v>91</v>
      </c>
      <c r="D733" s="8">
        <v>21</v>
      </c>
      <c r="E733" s="8" t="str" cm="1">
        <f t="array" ref="E733">INDEX(global_freelancer_raw!$C$2:$C$1001, MODE(MATCH(global_freelancer_raw!$C$2:$C$1001, global_freelancer_raw!$C$2:$C$1001, 0)))</f>
        <v>Male</v>
      </c>
      <c r="F733" s="7" t="s">
        <v>63</v>
      </c>
      <c r="G733" s="7" t="s">
        <v>26</v>
      </c>
      <c r="H733" s="7" t="s">
        <v>27</v>
      </c>
      <c r="I733" s="8">
        <v>3</v>
      </c>
      <c r="J733" s="64">
        <v>40</v>
      </c>
      <c r="K733" s="8">
        <v>0</v>
      </c>
      <c r="L733" s="8" t="b">
        <v>0</v>
      </c>
      <c r="M733" s="49">
        <v>0.87</v>
      </c>
      <c r="N733" s="7" t="s">
        <v>21</v>
      </c>
      <c r="O733" s="7" t="s">
        <v>55</v>
      </c>
      <c r="P733" s="8">
        <v>1</v>
      </c>
      <c r="Q733" s="8">
        <v>1</v>
      </c>
      <c r="R733" s="7" t="str">
        <f>IF(global_freelancer_raw!$Q733 &lt; 7, "Short Duration", IF(global_freelancer_raw!$Q733 &lt;= 12, "Medium Duration", "Long Duration"))</f>
        <v>Short Duration</v>
      </c>
      <c r="S733" s="50" t="str">
        <f>IF(global_freelancer_raw!$M733 &lt;= 50%, "POOR", IF(global_freelancer_raw!$M733 &lt;= 70%, "GOOD", "EXCELLENT"))</f>
        <v>EXCELLENT</v>
      </c>
    </row>
    <row r="734" spans="1:19" x14ac:dyDescent="0.3">
      <c r="A734" s="46" t="s">
        <v>1530</v>
      </c>
      <c r="B734" s="4" t="s">
        <v>1531</v>
      </c>
      <c r="C734" s="4" t="s">
        <v>91</v>
      </c>
      <c r="D734" s="5">
        <v>39</v>
      </c>
      <c r="E734" s="5" t="str" cm="1">
        <f t="array" ref="E734">INDEX(global_freelancer_raw!$C$2:$C$1001, MODE(MATCH(global_freelancer_raw!$C$2:$C$1001, global_freelancer_raw!$C$2:$C$1001, 0)))</f>
        <v>Male</v>
      </c>
      <c r="F734" s="4" t="s">
        <v>31</v>
      </c>
      <c r="G734" s="4" t="s">
        <v>31</v>
      </c>
      <c r="H734" s="4" t="s">
        <v>36</v>
      </c>
      <c r="I734" s="5">
        <v>21</v>
      </c>
      <c r="J734" s="63">
        <v>100</v>
      </c>
      <c r="K734" s="5">
        <v>2.2000000000000002</v>
      </c>
      <c r="L734" s="5" t="b">
        <v>0</v>
      </c>
      <c r="M734" s="10">
        <v>0.79</v>
      </c>
      <c r="N734" s="4" t="s">
        <v>60</v>
      </c>
      <c r="O734" s="4" t="s">
        <v>22</v>
      </c>
      <c r="P734" s="5">
        <v>12</v>
      </c>
      <c r="Q734" s="5">
        <v>13</v>
      </c>
      <c r="R734" s="4" t="str">
        <f>IF(global_freelancer_raw!$Q734 &lt; 7, "Short Duration", IF(global_freelancer_raw!$Q734 &lt;= 12, "Medium Duration", "Long Duration"))</f>
        <v>Long Duration</v>
      </c>
      <c r="S734" s="47" t="str">
        <f>IF(global_freelancer_raw!$M734 &lt;= 50%, "POOR", IF(global_freelancer_raw!$M734 &lt;= 70%, "GOOD", "EXCELLENT"))</f>
        <v>EXCELLENT</v>
      </c>
    </row>
    <row r="735" spans="1:19" x14ac:dyDescent="0.3">
      <c r="A735" s="48" t="s">
        <v>1532</v>
      </c>
      <c r="B735" s="7" t="s">
        <v>1533</v>
      </c>
      <c r="C735" s="7" t="s">
        <v>91</v>
      </c>
      <c r="D735" s="8">
        <v>32</v>
      </c>
      <c r="E735" s="8" t="str" cm="1">
        <f t="array" ref="E735">INDEX(global_freelancer_raw!$C$2:$C$1001, MODE(MATCH(global_freelancer_raw!$C$2:$C$1001, global_freelancer_raw!$C$2:$C$1001, 0)))</f>
        <v>Male</v>
      </c>
      <c r="F735" s="7" t="s">
        <v>87</v>
      </c>
      <c r="G735" s="7" t="s">
        <v>88</v>
      </c>
      <c r="H735" s="7" t="s">
        <v>20</v>
      </c>
      <c r="I735" s="8" t="s">
        <v>2072</v>
      </c>
      <c r="J735" s="64">
        <v>30</v>
      </c>
      <c r="K735" s="8">
        <v>1.5</v>
      </c>
      <c r="L735" s="8" t="b">
        <v>0</v>
      </c>
      <c r="M735" s="49">
        <v>0.68</v>
      </c>
      <c r="N735" s="7" t="s">
        <v>44</v>
      </c>
      <c r="O735" s="7" t="s">
        <v>55</v>
      </c>
      <c r="P735" s="8">
        <v>4</v>
      </c>
      <c r="Q735" s="8">
        <v>1</v>
      </c>
      <c r="R735" s="7" t="str">
        <f>IF(global_freelancer_raw!$Q735 &lt; 7, "Short Duration", IF(global_freelancer_raw!$Q735 &lt;= 12, "Medium Duration", "Long Duration"))</f>
        <v>Short Duration</v>
      </c>
      <c r="S735" s="50" t="str">
        <f>IF(global_freelancer_raw!$M735 &lt;= 50%, "POOR", IF(global_freelancer_raw!$M735 &lt;= 70%, "GOOD", "EXCELLENT"))</f>
        <v>GOOD</v>
      </c>
    </row>
    <row r="736" spans="1:19" x14ac:dyDescent="0.3">
      <c r="A736" s="46" t="s">
        <v>1534</v>
      </c>
      <c r="B736" s="4" t="s">
        <v>1535</v>
      </c>
      <c r="C736" s="4" t="s">
        <v>91</v>
      </c>
      <c r="D736" s="5">
        <v>35</v>
      </c>
      <c r="E736" s="5" t="str" cm="1">
        <f t="array" ref="E736">INDEX(global_freelancer_raw!$C$2:$C$1001, MODE(MATCH(global_freelancer_raw!$C$2:$C$1001, global_freelancer_raw!$C$2:$C$1001, 0)))</f>
        <v>Male</v>
      </c>
      <c r="F736" s="4" t="s">
        <v>31</v>
      </c>
      <c r="G736" s="4" t="s">
        <v>31</v>
      </c>
      <c r="H736" s="4" t="s">
        <v>49</v>
      </c>
      <c r="I736" s="5" t="s">
        <v>2072</v>
      </c>
      <c r="J736" s="63">
        <v>100</v>
      </c>
      <c r="K736" s="5">
        <v>2.5125695216907653</v>
      </c>
      <c r="L736" s="5" t="b">
        <v>0</v>
      </c>
      <c r="M736" s="10">
        <v>0.84</v>
      </c>
      <c r="N736" s="4" t="s">
        <v>64</v>
      </c>
      <c r="O736" s="4" t="s">
        <v>22</v>
      </c>
      <c r="P736" s="5">
        <v>1</v>
      </c>
      <c r="Q736" s="5">
        <v>2</v>
      </c>
      <c r="R736" s="4" t="str">
        <f>IF(global_freelancer_raw!$Q736 &lt; 7, "Short Duration", IF(global_freelancer_raw!$Q736 &lt;= 12, "Medium Duration", "Long Duration"))</f>
        <v>Short Duration</v>
      </c>
      <c r="S736" s="47" t="str">
        <f>IF(global_freelancer_raw!$M736 &lt;= 50%, "POOR", IF(global_freelancer_raw!$M736 &lt;= 70%, "GOOD", "EXCELLENT"))</f>
        <v>EXCELLENT</v>
      </c>
    </row>
    <row r="737" spans="1:19" x14ac:dyDescent="0.3">
      <c r="A737" s="48" t="s">
        <v>1536</v>
      </c>
      <c r="B737" s="7" t="s">
        <v>1537</v>
      </c>
      <c r="C737" s="7" t="s">
        <v>72</v>
      </c>
      <c r="D737" s="8">
        <v>35</v>
      </c>
      <c r="E737" s="8" t="str" cm="1">
        <f t="array" ref="E737">INDEX(global_freelancer_raw!$C$2:$C$1001, MODE(MATCH(global_freelancer_raw!$C$2:$C$1001, global_freelancer_raw!$C$2:$C$1001, 0)))</f>
        <v>Male</v>
      </c>
      <c r="F737" s="7" t="s">
        <v>126</v>
      </c>
      <c r="G737" s="7" t="s">
        <v>127</v>
      </c>
      <c r="H737" s="7" t="s">
        <v>69</v>
      </c>
      <c r="I737" s="8">
        <v>17</v>
      </c>
      <c r="J737" s="64">
        <v>50</v>
      </c>
      <c r="K737" s="8">
        <v>3.1</v>
      </c>
      <c r="L737" s="8" t="b">
        <v>0</v>
      </c>
      <c r="M737" s="49">
        <v>0.71</v>
      </c>
      <c r="N737" s="7" t="s">
        <v>60</v>
      </c>
      <c r="O737" s="7" t="s">
        <v>22</v>
      </c>
      <c r="P737" s="8">
        <v>10</v>
      </c>
      <c r="Q737" s="8">
        <v>2</v>
      </c>
      <c r="R737" s="7" t="str">
        <f>IF(global_freelancer_raw!$Q737 &lt; 7, "Short Duration", IF(global_freelancer_raw!$Q737 &lt;= 12, "Medium Duration", "Long Duration"))</f>
        <v>Short Duration</v>
      </c>
      <c r="S737" s="50" t="str">
        <f>IF(global_freelancer_raw!$M737 &lt;= 50%, "POOR", IF(global_freelancer_raw!$M737 &lt;= 70%, "GOOD", "EXCELLENT"))</f>
        <v>EXCELLENT</v>
      </c>
    </row>
    <row r="738" spans="1:19" x14ac:dyDescent="0.3">
      <c r="A738" s="46" t="s">
        <v>1538</v>
      </c>
      <c r="B738" s="4" t="s">
        <v>1539</v>
      </c>
      <c r="C738" s="4" t="s">
        <v>72</v>
      </c>
      <c r="D738" s="5">
        <v>23</v>
      </c>
      <c r="E738" s="5" t="str" cm="1">
        <f t="array" ref="E738">INDEX(global_freelancer_raw!$C$2:$C$1001, MODE(MATCH(global_freelancer_raw!$C$2:$C$1001, global_freelancer_raw!$C$2:$C$1001, 0)))</f>
        <v>Male</v>
      </c>
      <c r="F738" s="4" t="s">
        <v>67</v>
      </c>
      <c r="G738" s="4" t="s">
        <v>68</v>
      </c>
      <c r="H738" s="4" t="s">
        <v>69</v>
      </c>
      <c r="I738" s="5">
        <v>0</v>
      </c>
      <c r="J738" s="63">
        <v>75</v>
      </c>
      <c r="K738" s="5">
        <v>0</v>
      </c>
      <c r="L738" s="5" t="b">
        <v>0</v>
      </c>
      <c r="M738" s="10">
        <v>0.92</v>
      </c>
      <c r="N738" s="4" t="s">
        <v>60</v>
      </c>
      <c r="O738" s="4" t="s">
        <v>55</v>
      </c>
      <c r="P738" s="5">
        <v>1</v>
      </c>
      <c r="Q738" s="5">
        <v>2</v>
      </c>
      <c r="R738" s="4" t="str">
        <f>IF(global_freelancer_raw!$Q738 &lt; 7, "Short Duration", IF(global_freelancer_raw!$Q738 &lt;= 12, "Medium Duration", "Long Duration"))</f>
        <v>Short Duration</v>
      </c>
      <c r="S738" s="47" t="str">
        <f>IF(global_freelancer_raw!$M738 &lt;= 50%, "POOR", IF(global_freelancer_raw!$M738 &lt;= 70%, "GOOD", "EXCELLENT"))</f>
        <v>EXCELLENT</v>
      </c>
    </row>
    <row r="739" spans="1:19" x14ac:dyDescent="0.3">
      <c r="A739" s="48" t="s">
        <v>1540</v>
      </c>
      <c r="B739" s="7" t="s">
        <v>1541</v>
      </c>
      <c r="C739" s="7" t="s">
        <v>91</v>
      </c>
      <c r="D739" s="8">
        <v>26</v>
      </c>
      <c r="E739" s="8" t="str" cm="1">
        <f t="array" ref="E739">INDEX(global_freelancer_raw!$C$2:$C$1001, MODE(MATCH(global_freelancer_raw!$C$2:$C$1001, global_freelancer_raw!$C$2:$C$1001, 0)))</f>
        <v>Male</v>
      </c>
      <c r="F739" s="7" t="s">
        <v>41</v>
      </c>
      <c r="G739" s="7" t="s">
        <v>42</v>
      </c>
      <c r="H739" s="7" t="s">
        <v>43</v>
      </c>
      <c r="I739" s="8">
        <v>6</v>
      </c>
      <c r="J739" s="64">
        <v>100</v>
      </c>
      <c r="K739" s="8">
        <v>2.5125695216907653</v>
      </c>
      <c r="L739" s="8" t="b">
        <v>0</v>
      </c>
      <c r="M739" s="49">
        <v>0.69</v>
      </c>
      <c r="N739" s="7" t="s">
        <v>64</v>
      </c>
      <c r="O739" s="7" t="s">
        <v>28</v>
      </c>
      <c r="P739" s="8">
        <v>8</v>
      </c>
      <c r="Q739" s="8">
        <v>9</v>
      </c>
      <c r="R739" s="7" t="str">
        <f>IF(global_freelancer_raw!$Q739 &lt; 7, "Short Duration", IF(global_freelancer_raw!$Q739 &lt;= 12, "Medium Duration", "Long Duration"))</f>
        <v>Medium Duration</v>
      </c>
      <c r="S739" s="50" t="str">
        <f>IF(global_freelancer_raw!$M739 &lt;= 50%, "POOR", IF(global_freelancer_raw!$M739 &lt;= 70%, "GOOD", "EXCELLENT"))</f>
        <v>GOOD</v>
      </c>
    </row>
    <row r="740" spans="1:19" x14ac:dyDescent="0.3">
      <c r="A740" s="46" t="s">
        <v>1542</v>
      </c>
      <c r="B740" s="4" t="s">
        <v>1543</v>
      </c>
      <c r="C740" s="4" t="s">
        <v>72</v>
      </c>
      <c r="D740" s="5">
        <v>34</v>
      </c>
      <c r="E740" s="5" t="str" cm="1">
        <f t="array" ref="E740">INDEX(global_freelancer_raw!$C$2:$C$1001, MODE(MATCH(global_freelancer_raw!$C$2:$C$1001, global_freelancer_raw!$C$2:$C$1001, 0)))</f>
        <v>Male</v>
      </c>
      <c r="F740" s="4" t="s">
        <v>119</v>
      </c>
      <c r="G740" s="4" t="s">
        <v>26</v>
      </c>
      <c r="H740" s="4" t="s">
        <v>106</v>
      </c>
      <c r="I740" s="5">
        <v>3</v>
      </c>
      <c r="J740" s="63">
        <v>52.461368653421637</v>
      </c>
      <c r="K740" s="5">
        <v>0</v>
      </c>
      <c r="L740" s="5" t="b">
        <v>1</v>
      </c>
      <c r="M740" s="10">
        <v>0.71</v>
      </c>
      <c r="N740" s="4" t="s">
        <v>21</v>
      </c>
      <c r="O740" s="4" t="s">
        <v>33</v>
      </c>
      <c r="P740" s="5">
        <v>2</v>
      </c>
      <c r="Q740" s="5">
        <v>1</v>
      </c>
      <c r="R740" s="4" t="str">
        <f>IF(global_freelancer_raw!$Q740 &lt; 7, "Short Duration", IF(global_freelancer_raw!$Q740 &lt;= 12, "Medium Duration", "Long Duration"))</f>
        <v>Short Duration</v>
      </c>
      <c r="S740" s="47" t="str">
        <f>IF(global_freelancer_raw!$M740 &lt;= 50%, "POOR", IF(global_freelancer_raw!$M740 &lt;= 70%, "GOOD", "EXCELLENT"))</f>
        <v>EXCELLENT</v>
      </c>
    </row>
    <row r="741" spans="1:19" x14ac:dyDescent="0.3">
      <c r="A741" s="48" t="s">
        <v>1544</v>
      </c>
      <c r="B741" s="7" t="s">
        <v>1545</v>
      </c>
      <c r="C741" s="7" t="s">
        <v>72</v>
      </c>
      <c r="D741" s="8">
        <v>34</v>
      </c>
      <c r="E741" s="8" t="str" cm="1">
        <f t="array" ref="E741">INDEX(global_freelancer_raw!$C$2:$C$1001, MODE(MATCH(global_freelancer_raw!$C$2:$C$1001, global_freelancer_raw!$C$2:$C$1001, 0)))</f>
        <v>Male</v>
      </c>
      <c r="F741" s="7" t="s">
        <v>31</v>
      </c>
      <c r="G741" s="7" t="s">
        <v>31</v>
      </c>
      <c r="H741" s="7" t="s">
        <v>20</v>
      </c>
      <c r="I741" s="8">
        <v>3</v>
      </c>
      <c r="J741" s="64">
        <v>52.461368653421637</v>
      </c>
      <c r="K741" s="8">
        <v>2.5125695216907653</v>
      </c>
      <c r="L741" s="8" t="b">
        <v>0</v>
      </c>
      <c r="M741" s="49">
        <v>0.77</v>
      </c>
      <c r="N741" s="7" t="s">
        <v>64</v>
      </c>
      <c r="O741" s="7" t="s">
        <v>28</v>
      </c>
      <c r="P741" s="8">
        <v>2</v>
      </c>
      <c r="Q741" s="8">
        <v>1</v>
      </c>
      <c r="R741" s="7" t="str">
        <f>IF(global_freelancer_raw!$Q741 &lt; 7, "Short Duration", IF(global_freelancer_raw!$Q741 &lt;= 12, "Medium Duration", "Long Duration"))</f>
        <v>Short Duration</v>
      </c>
      <c r="S741" s="50" t="str">
        <f>IF(global_freelancer_raw!$M741 &lt;= 50%, "POOR", IF(global_freelancer_raw!$M741 &lt;= 70%, "GOOD", "EXCELLENT"))</f>
        <v>EXCELLENT</v>
      </c>
    </row>
    <row r="742" spans="1:19" x14ac:dyDescent="0.3">
      <c r="A742" s="46" t="s">
        <v>1546</v>
      </c>
      <c r="B742" s="4" t="s">
        <v>1547</v>
      </c>
      <c r="C742" s="4" t="s">
        <v>91</v>
      </c>
      <c r="D742" s="5">
        <v>57</v>
      </c>
      <c r="E742" s="5" t="str" cm="1">
        <f t="array" ref="E742">INDEX(global_freelancer_raw!$C$2:$C$1001, MODE(MATCH(global_freelancer_raw!$C$2:$C$1001, global_freelancer_raw!$C$2:$C$1001, 0)))</f>
        <v>Male</v>
      </c>
      <c r="F742" s="4" t="s">
        <v>18</v>
      </c>
      <c r="G742" s="4" t="s">
        <v>19</v>
      </c>
      <c r="H742" s="4" t="s">
        <v>36</v>
      </c>
      <c r="I742" s="5">
        <v>31</v>
      </c>
      <c r="J742" s="63">
        <v>50</v>
      </c>
      <c r="K742" s="5">
        <v>3</v>
      </c>
      <c r="L742" s="5" t="b">
        <v>1</v>
      </c>
      <c r="M742" s="10">
        <v>0.87</v>
      </c>
      <c r="N742" s="4" t="s">
        <v>64</v>
      </c>
      <c r="O742" s="4" t="s">
        <v>55</v>
      </c>
      <c r="P742" s="5">
        <v>15</v>
      </c>
      <c r="Q742" s="5">
        <v>10</v>
      </c>
      <c r="R742" s="4" t="str">
        <f>IF(global_freelancer_raw!$Q742 &lt; 7, "Short Duration", IF(global_freelancer_raw!$Q742 &lt;= 12, "Medium Duration", "Long Duration"))</f>
        <v>Medium Duration</v>
      </c>
      <c r="S742" s="47" t="str">
        <f>IF(global_freelancer_raw!$M742 &lt;= 50%, "POOR", IF(global_freelancer_raw!$M742 &lt;= 70%, "GOOD", "EXCELLENT"))</f>
        <v>EXCELLENT</v>
      </c>
    </row>
    <row r="743" spans="1:19" x14ac:dyDescent="0.3">
      <c r="A743" s="48" t="s">
        <v>1548</v>
      </c>
      <c r="B743" s="7" t="s">
        <v>1549</v>
      </c>
      <c r="C743" s="7" t="s">
        <v>91</v>
      </c>
      <c r="D743" s="8">
        <v>46</v>
      </c>
      <c r="E743" s="8" t="str" cm="1">
        <f t="array" ref="E743">INDEX(global_freelancer_raw!$C$2:$C$1001, MODE(MATCH(global_freelancer_raw!$C$2:$C$1001, global_freelancer_raw!$C$2:$C$1001, 0)))</f>
        <v>Male</v>
      </c>
      <c r="F743" s="7" t="s">
        <v>119</v>
      </c>
      <c r="G743" s="7" t="s">
        <v>26</v>
      </c>
      <c r="H743" s="7" t="s">
        <v>36</v>
      </c>
      <c r="I743" s="8">
        <v>5</v>
      </c>
      <c r="J743" s="64">
        <v>30</v>
      </c>
      <c r="K743" s="8">
        <v>2.6</v>
      </c>
      <c r="L743" s="8" t="b">
        <v>0</v>
      </c>
      <c r="M743" s="49">
        <v>0.76</v>
      </c>
      <c r="N743" s="7" t="s">
        <v>44</v>
      </c>
      <c r="O743" s="7" t="s">
        <v>28</v>
      </c>
      <c r="P743" s="8">
        <v>2</v>
      </c>
      <c r="Q743" s="8">
        <v>3</v>
      </c>
      <c r="R743" s="7" t="str">
        <f>IF(global_freelancer_raw!$Q743 &lt; 7, "Short Duration", IF(global_freelancer_raw!$Q743 &lt;= 12, "Medium Duration", "Long Duration"))</f>
        <v>Short Duration</v>
      </c>
      <c r="S743" s="50" t="str">
        <f>IF(global_freelancer_raw!$M743 &lt;= 50%, "POOR", IF(global_freelancer_raw!$M743 &lt;= 70%, "GOOD", "EXCELLENT"))</f>
        <v>EXCELLENT</v>
      </c>
    </row>
    <row r="744" spans="1:19" x14ac:dyDescent="0.3">
      <c r="A744" s="46" t="s">
        <v>1550</v>
      </c>
      <c r="B744" s="4" t="s">
        <v>1551</v>
      </c>
      <c r="C744" s="4" t="s">
        <v>91</v>
      </c>
      <c r="D744" s="5">
        <v>55</v>
      </c>
      <c r="E744" s="5" t="str" cm="1">
        <f t="array" ref="E744">INDEX(global_freelancer_raw!$C$2:$C$1001, MODE(MATCH(global_freelancer_raw!$C$2:$C$1001, global_freelancer_raw!$C$2:$C$1001, 0)))</f>
        <v>Male</v>
      </c>
      <c r="F744" s="4" t="s">
        <v>87</v>
      </c>
      <c r="G744" s="4" t="s">
        <v>88</v>
      </c>
      <c r="H744" s="4" t="s">
        <v>43</v>
      </c>
      <c r="I744" s="5">
        <v>37</v>
      </c>
      <c r="J744" s="63">
        <v>75</v>
      </c>
      <c r="K744" s="5">
        <v>4.0999999999999996</v>
      </c>
      <c r="L744" s="5" t="b">
        <v>0</v>
      </c>
      <c r="M744" s="10">
        <v>0.79</v>
      </c>
      <c r="N744" s="4" t="s">
        <v>44</v>
      </c>
      <c r="O744" s="4" t="s">
        <v>22</v>
      </c>
      <c r="P744" s="5">
        <v>16</v>
      </c>
      <c r="Q744" s="5">
        <v>7</v>
      </c>
      <c r="R744" s="4" t="str">
        <f>IF(global_freelancer_raw!$Q744 &lt; 7, "Short Duration", IF(global_freelancer_raw!$Q744 &lt;= 12, "Medium Duration", "Long Duration"))</f>
        <v>Medium Duration</v>
      </c>
      <c r="S744" s="47" t="str">
        <f>IF(global_freelancer_raw!$M744 &lt;= 50%, "POOR", IF(global_freelancer_raw!$M744 &lt;= 70%, "GOOD", "EXCELLENT"))</f>
        <v>EXCELLENT</v>
      </c>
    </row>
    <row r="745" spans="1:19" x14ac:dyDescent="0.3">
      <c r="A745" s="48" t="s">
        <v>1552</v>
      </c>
      <c r="B745" s="7" t="s">
        <v>1553</v>
      </c>
      <c r="C745" s="7" t="s">
        <v>72</v>
      </c>
      <c r="D745" s="8">
        <v>32</v>
      </c>
      <c r="E745" s="8" t="str" cm="1">
        <f t="array" ref="E745">INDEX(global_freelancer_raw!$C$2:$C$1001, MODE(MATCH(global_freelancer_raw!$C$2:$C$1001, global_freelancer_raw!$C$2:$C$1001, 0)))</f>
        <v>Male</v>
      </c>
      <c r="F745" s="7" t="s">
        <v>25</v>
      </c>
      <c r="G745" s="7" t="s">
        <v>26</v>
      </c>
      <c r="H745" s="7" t="s">
        <v>84</v>
      </c>
      <c r="I745" s="8">
        <v>10</v>
      </c>
      <c r="J745" s="64">
        <v>50</v>
      </c>
      <c r="K745" s="8">
        <v>1.5</v>
      </c>
      <c r="L745" s="8" t="b">
        <v>0</v>
      </c>
      <c r="M745" s="49">
        <v>0.65</v>
      </c>
      <c r="N745" s="7" t="s">
        <v>21</v>
      </c>
      <c r="O745" s="7" t="s">
        <v>33</v>
      </c>
      <c r="P745" s="8">
        <v>15</v>
      </c>
      <c r="Q745" s="8">
        <v>6</v>
      </c>
      <c r="R745" s="7" t="str">
        <f>IF(global_freelancer_raw!$Q745 &lt; 7, "Short Duration", IF(global_freelancer_raw!$Q745 &lt;= 12, "Medium Duration", "Long Duration"))</f>
        <v>Short Duration</v>
      </c>
      <c r="S745" s="50" t="str">
        <f>IF(global_freelancer_raw!$M745 &lt;= 50%, "POOR", IF(global_freelancer_raw!$M745 &lt;= 70%, "GOOD", "EXCELLENT"))</f>
        <v>GOOD</v>
      </c>
    </row>
    <row r="746" spans="1:19" x14ac:dyDescent="0.3">
      <c r="A746" s="46" t="s">
        <v>1554</v>
      </c>
      <c r="B746" s="4" t="s">
        <v>1555</v>
      </c>
      <c r="C746" s="4" t="s">
        <v>91</v>
      </c>
      <c r="D746" s="5">
        <v>53</v>
      </c>
      <c r="E746" s="5" t="str" cm="1">
        <f t="array" ref="E746">INDEX(global_freelancer_raw!$C$2:$C$1001, MODE(MATCH(global_freelancer_raw!$C$2:$C$1001, global_freelancer_raw!$C$2:$C$1001, 0)))</f>
        <v>Male</v>
      </c>
      <c r="F746" s="4" t="s">
        <v>47</v>
      </c>
      <c r="G746" s="4" t="s">
        <v>48</v>
      </c>
      <c r="H746" s="4" t="s">
        <v>43</v>
      </c>
      <c r="I746" s="5">
        <v>28</v>
      </c>
      <c r="J746" s="63">
        <v>50</v>
      </c>
      <c r="K746" s="5">
        <v>2.9</v>
      </c>
      <c r="L746" s="5" t="b">
        <v>1</v>
      </c>
      <c r="M746" s="10">
        <v>0.82</v>
      </c>
      <c r="N746" s="4" t="s">
        <v>60</v>
      </c>
      <c r="O746" s="4" t="s">
        <v>55</v>
      </c>
      <c r="P746" s="5">
        <v>10</v>
      </c>
      <c r="Q746" s="5">
        <v>13</v>
      </c>
      <c r="R746" s="4" t="str">
        <f>IF(global_freelancer_raw!$Q746 &lt; 7, "Short Duration", IF(global_freelancer_raw!$Q746 &lt;= 12, "Medium Duration", "Long Duration"))</f>
        <v>Long Duration</v>
      </c>
      <c r="S746" s="47" t="str">
        <f>IF(global_freelancer_raw!$M746 &lt;= 50%, "POOR", IF(global_freelancer_raw!$M746 &lt;= 70%, "GOOD", "EXCELLENT"))</f>
        <v>EXCELLENT</v>
      </c>
    </row>
    <row r="747" spans="1:19" x14ac:dyDescent="0.3">
      <c r="A747" s="48" t="s">
        <v>1556</v>
      </c>
      <c r="B747" s="7" t="s">
        <v>1557</v>
      </c>
      <c r="C747" s="7" t="s">
        <v>91</v>
      </c>
      <c r="D747" s="8">
        <v>59</v>
      </c>
      <c r="E747" s="8" t="str" cm="1">
        <f t="array" ref="E747">INDEX(global_freelancer_raw!$C$2:$C$1001, MODE(MATCH(global_freelancer_raw!$C$2:$C$1001, global_freelancer_raw!$C$2:$C$1001, 0)))</f>
        <v>Male</v>
      </c>
      <c r="F747" s="7" t="s">
        <v>168</v>
      </c>
      <c r="G747" s="7" t="s">
        <v>68</v>
      </c>
      <c r="H747" s="7" t="s">
        <v>43</v>
      </c>
      <c r="I747" s="8">
        <v>0</v>
      </c>
      <c r="J747" s="64">
        <v>100</v>
      </c>
      <c r="K747" s="8">
        <v>0</v>
      </c>
      <c r="L747" s="8" t="b">
        <v>1</v>
      </c>
      <c r="M747" s="49">
        <v>0.87</v>
      </c>
      <c r="N747" s="7" t="s">
        <v>64</v>
      </c>
      <c r="O747" s="7" t="s">
        <v>55</v>
      </c>
      <c r="P747" s="8">
        <v>4</v>
      </c>
      <c r="Q747" s="8">
        <v>4</v>
      </c>
      <c r="R747" s="7" t="str">
        <f>IF(global_freelancer_raw!$Q747 &lt; 7, "Short Duration", IF(global_freelancer_raw!$Q747 &lt;= 12, "Medium Duration", "Long Duration"))</f>
        <v>Short Duration</v>
      </c>
      <c r="S747" s="50" t="str">
        <f>IF(global_freelancer_raw!$M747 &lt;= 50%, "POOR", IF(global_freelancer_raw!$M747 &lt;= 70%, "GOOD", "EXCELLENT"))</f>
        <v>EXCELLENT</v>
      </c>
    </row>
    <row r="748" spans="1:19" x14ac:dyDescent="0.3">
      <c r="A748" s="46" t="s">
        <v>1558</v>
      </c>
      <c r="B748" s="4" t="s">
        <v>1559</v>
      </c>
      <c r="C748" s="4" t="s">
        <v>72</v>
      </c>
      <c r="D748" s="5">
        <v>44</v>
      </c>
      <c r="E748" s="5" t="str" cm="1">
        <f t="array" ref="E748">INDEX(global_freelancer_raw!$C$2:$C$1001, MODE(MATCH(global_freelancer_raw!$C$2:$C$1001, global_freelancer_raw!$C$2:$C$1001, 0)))</f>
        <v>Male</v>
      </c>
      <c r="F748" s="4" t="s">
        <v>41</v>
      </c>
      <c r="G748" s="4" t="s">
        <v>42</v>
      </c>
      <c r="H748" s="4" t="s">
        <v>106</v>
      </c>
      <c r="I748" s="5">
        <v>19</v>
      </c>
      <c r="J748" s="63">
        <v>40</v>
      </c>
      <c r="K748" s="5">
        <v>4.9000000000000004</v>
      </c>
      <c r="L748" s="5" t="b">
        <v>0</v>
      </c>
      <c r="M748" s="10">
        <v>1</v>
      </c>
      <c r="N748" s="4" t="s">
        <v>21</v>
      </c>
      <c r="O748" s="4" t="s">
        <v>55</v>
      </c>
      <c r="P748" s="5">
        <v>17</v>
      </c>
      <c r="Q748" s="5">
        <v>14</v>
      </c>
      <c r="R748" s="4" t="str">
        <f>IF(global_freelancer_raw!$Q748 &lt; 7, "Short Duration", IF(global_freelancer_raw!$Q748 &lt;= 12, "Medium Duration", "Long Duration"))</f>
        <v>Long Duration</v>
      </c>
      <c r="S748" s="47" t="str">
        <f>IF(global_freelancer_raw!$M748 &lt;= 50%, "POOR", IF(global_freelancer_raw!$M748 &lt;= 70%, "GOOD", "EXCELLENT"))</f>
        <v>EXCELLENT</v>
      </c>
    </row>
    <row r="749" spans="1:19" x14ac:dyDescent="0.3">
      <c r="A749" s="48" t="s">
        <v>1560</v>
      </c>
      <c r="B749" s="7" t="s">
        <v>1561</v>
      </c>
      <c r="C749" s="7" t="s">
        <v>91</v>
      </c>
      <c r="D749" s="8">
        <v>35</v>
      </c>
      <c r="E749" s="8" t="str" cm="1">
        <f t="array" ref="E749">INDEX(global_freelancer_raw!$C$2:$C$1001, MODE(MATCH(global_freelancer_raw!$C$2:$C$1001, global_freelancer_raw!$C$2:$C$1001, 0)))</f>
        <v>Male</v>
      </c>
      <c r="F749" s="7" t="s">
        <v>130</v>
      </c>
      <c r="G749" s="7" t="s">
        <v>131</v>
      </c>
      <c r="H749" s="7" t="s">
        <v>20</v>
      </c>
      <c r="I749" s="8">
        <v>9</v>
      </c>
      <c r="J749" s="64">
        <v>50</v>
      </c>
      <c r="K749" s="8">
        <v>3</v>
      </c>
      <c r="L749" s="8" t="b">
        <v>0</v>
      </c>
      <c r="M749" s="49">
        <v>0.71</v>
      </c>
      <c r="N749" s="7" t="s">
        <v>44</v>
      </c>
      <c r="O749" s="7" t="s">
        <v>33</v>
      </c>
      <c r="P749" s="8">
        <v>6</v>
      </c>
      <c r="Q749" s="8">
        <v>13</v>
      </c>
      <c r="R749" s="7" t="str">
        <f>IF(global_freelancer_raw!$Q749 &lt; 7, "Short Duration", IF(global_freelancer_raw!$Q749 &lt;= 12, "Medium Duration", "Long Duration"))</f>
        <v>Long Duration</v>
      </c>
      <c r="S749" s="50" t="str">
        <f>IF(global_freelancer_raw!$M749 &lt;= 50%, "POOR", IF(global_freelancer_raw!$M749 &lt;= 70%, "GOOD", "EXCELLENT"))</f>
        <v>EXCELLENT</v>
      </c>
    </row>
    <row r="750" spans="1:19" x14ac:dyDescent="0.3">
      <c r="A750" s="46" t="s">
        <v>1562</v>
      </c>
      <c r="B750" s="4" t="s">
        <v>1563</v>
      </c>
      <c r="C750" s="4" t="s">
        <v>72</v>
      </c>
      <c r="D750" s="5">
        <v>42</v>
      </c>
      <c r="E750" s="5" t="str" cm="1">
        <f t="array" ref="E750">INDEX(global_freelancer_raw!$C$2:$C$1001, MODE(MATCH(global_freelancer_raw!$C$2:$C$1001, global_freelancer_raw!$C$2:$C$1001, 0)))</f>
        <v>Male</v>
      </c>
      <c r="F750" s="4" t="s">
        <v>164</v>
      </c>
      <c r="G750" s="4" t="s">
        <v>165</v>
      </c>
      <c r="H750" s="4" t="s">
        <v>106</v>
      </c>
      <c r="I750" s="5">
        <v>5</v>
      </c>
      <c r="J750" s="63">
        <v>30</v>
      </c>
      <c r="K750" s="5">
        <v>4.9000000000000004</v>
      </c>
      <c r="L750" s="5" t="b">
        <v>1</v>
      </c>
      <c r="M750" s="10">
        <v>0.87</v>
      </c>
      <c r="N750" s="4" t="s">
        <v>64</v>
      </c>
      <c r="O750" s="4" t="s">
        <v>22</v>
      </c>
      <c r="P750" s="5">
        <v>1</v>
      </c>
      <c r="Q750" s="5">
        <v>1</v>
      </c>
      <c r="R750" s="4" t="str">
        <f>IF(global_freelancer_raw!$Q750 &lt; 7, "Short Duration", IF(global_freelancer_raw!$Q750 &lt;= 12, "Medium Duration", "Long Duration"))</f>
        <v>Short Duration</v>
      </c>
      <c r="S750" s="47" t="str">
        <f>IF(global_freelancer_raw!$M750 &lt;= 50%, "POOR", IF(global_freelancer_raw!$M750 &lt;= 70%, "GOOD", "EXCELLENT"))</f>
        <v>EXCELLENT</v>
      </c>
    </row>
    <row r="751" spans="1:19" x14ac:dyDescent="0.3">
      <c r="A751" s="48" t="s">
        <v>1564</v>
      </c>
      <c r="B751" s="7" t="s">
        <v>1565</v>
      </c>
      <c r="C751" s="7" t="s">
        <v>72</v>
      </c>
      <c r="D751" s="8">
        <v>58</v>
      </c>
      <c r="E751" s="8" t="str" cm="1">
        <f t="array" ref="E751">INDEX(global_freelancer_raw!$C$2:$C$1001, MODE(MATCH(global_freelancer_raw!$C$2:$C$1001, global_freelancer_raw!$C$2:$C$1001, 0)))</f>
        <v>Male</v>
      </c>
      <c r="F751" s="7" t="s">
        <v>104</v>
      </c>
      <c r="G751" s="7" t="s">
        <v>105</v>
      </c>
      <c r="H751" s="7" t="s">
        <v>20</v>
      </c>
      <c r="I751" s="8">
        <v>0</v>
      </c>
      <c r="J751" s="64">
        <v>30</v>
      </c>
      <c r="K751" s="8">
        <v>4.5999999999999996</v>
      </c>
      <c r="L751" s="8" t="b">
        <v>0</v>
      </c>
      <c r="M751" s="49">
        <v>0.7</v>
      </c>
      <c r="N751" s="7" t="s">
        <v>60</v>
      </c>
      <c r="O751" s="7" t="s">
        <v>55</v>
      </c>
      <c r="P751" s="8">
        <v>4</v>
      </c>
      <c r="Q751" s="8">
        <v>2</v>
      </c>
      <c r="R751" s="7" t="str">
        <f>IF(global_freelancer_raw!$Q751 &lt; 7, "Short Duration", IF(global_freelancer_raw!$Q751 &lt;= 12, "Medium Duration", "Long Duration"))</f>
        <v>Short Duration</v>
      </c>
      <c r="S751" s="50" t="str">
        <f>IF(global_freelancer_raw!$M751 &lt;= 50%, "POOR", IF(global_freelancer_raw!$M751 &lt;= 70%, "GOOD", "EXCELLENT"))</f>
        <v>GOOD</v>
      </c>
    </row>
    <row r="752" spans="1:19" x14ac:dyDescent="0.3">
      <c r="A752" s="46" t="s">
        <v>1566</v>
      </c>
      <c r="B752" s="4" t="s">
        <v>1567</v>
      </c>
      <c r="C752" s="4" t="s">
        <v>91</v>
      </c>
      <c r="D752" s="5">
        <v>41</v>
      </c>
      <c r="E752" s="5" t="str" cm="1">
        <f t="array" ref="E752">INDEX(global_freelancer_raw!$C$2:$C$1001, MODE(MATCH(global_freelancer_raw!$C$2:$C$1001, global_freelancer_raw!$C$2:$C$1001, 0)))</f>
        <v>Male</v>
      </c>
      <c r="F752" s="4" t="s">
        <v>41</v>
      </c>
      <c r="G752" s="4" t="s">
        <v>42</v>
      </c>
      <c r="H752" s="4" t="s">
        <v>43</v>
      </c>
      <c r="I752" s="5">
        <v>21</v>
      </c>
      <c r="J752" s="63">
        <v>100</v>
      </c>
      <c r="K752" s="5">
        <v>2.2000000000000002</v>
      </c>
      <c r="L752" s="5" t="b">
        <v>1</v>
      </c>
      <c r="M752" s="10">
        <v>0.83</v>
      </c>
      <c r="N752" s="4" t="s">
        <v>44</v>
      </c>
      <c r="O752" s="4" t="s">
        <v>28</v>
      </c>
      <c r="P752" s="5">
        <v>17</v>
      </c>
      <c r="Q752" s="5">
        <v>6</v>
      </c>
      <c r="R752" s="4" t="str">
        <f>IF(global_freelancer_raw!$Q752 &lt; 7, "Short Duration", IF(global_freelancer_raw!$Q752 &lt;= 12, "Medium Duration", "Long Duration"))</f>
        <v>Short Duration</v>
      </c>
      <c r="S752" s="47" t="str">
        <f>IF(global_freelancer_raw!$M752 &lt;= 50%, "POOR", IF(global_freelancer_raw!$M752 &lt;= 70%, "GOOD", "EXCELLENT"))</f>
        <v>EXCELLENT</v>
      </c>
    </row>
    <row r="753" spans="1:19" x14ac:dyDescent="0.3">
      <c r="A753" s="48" t="s">
        <v>1568</v>
      </c>
      <c r="B753" s="7" t="s">
        <v>1569</v>
      </c>
      <c r="C753" s="7" t="s">
        <v>72</v>
      </c>
      <c r="D753" s="8"/>
      <c r="E753" s="8" t="str" cm="1">
        <f t="array" ref="E753">INDEX(global_freelancer_raw!$C$2:$C$1001, MODE(MATCH(global_freelancer_raw!$C$2:$C$1001, global_freelancer_raw!$C$2:$C$1001, 0)))</f>
        <v>Male</v>
      </c>
      <c r="F753" s="7" t="s">
        <v>67</v>
      </c>
      <c r="G753" s="7" t="s">
        <v>68</v>
      </c>
      <c r="H753" s="7" t="s">
        <v>36</v>
      </c>
      <c r="I753" s="8">
        <v>0</v>
      </c>
      <c r="J753" s="64">
        <v>40</v>
      </c>
      <c r="K753" s="8">
        <v>2.5125695216907653</v>
      </c>
      <c r="L753" s="8" t="b">
        <v>1</v>
      </c>
      <c r="M753" s="49">
        <v>0.74</v>
      </c>
      <c r="N753" s="7" t="s">
        <v>44</v>
      </c>
      <c r="O753" s="7" t="s">
        <v>55</v>
      </c>
      <c r="P753" s="8">
        <v>1</v>
      </c>
      <c r="Q753" s="8">
        <v>2</v>
      </c>
      <c r="R753" s="7" t="str">
        <f>IF(global_freelancer_raw!$Q753 &lt; 7, "Short Duration", IF(global_freelancer_raw!$Q753 &lt;= 12, "Medium Duration", "Long Duration"))</f>
        <v>Short Duration</v>
      </c>
      <c r="S753" s="50" t="str">
        <f>IF(global_freelancer_raw!$M753 &lt;= 50%, "POOR", IF(global_freelancer_raw!$M753 &lt;= 70%, "GOOD", "EXCELLENT"))</f>
        <v>EXCELLENT</v>
      </c>
    </row>
    <row r="754" spans="1:19" x14ac:dyDescent="0.3">
      <c r="A754" s="46" t="s">
        <v>1570</v>
      </c>
      <c r="B754" s="4" t="s">
        <v>1571</v>
      </c>
      <c r="C754" s="4" t="s">
        <v>72</v>
      </c>
      <c r="D754" s="5">
        <v>23</v>
      </c>
      <c r="E754" s="5" t="str" cm="1">
        <f t="array" ref="E754">INDEX(global_freelancer_raw!$C$2:$C$1001, MODE(MATCH(global_freelancer_raw!$C$2:$C$1001, global_freelancer_raw!$C$2:$C$1001, 0)))</f>
        <v>Male</v>
      </c>
      <c r="F754" s="4" t="s">
        <v>119</v>
      </c>
      <c r="G754" s="4" t="s">
        <v>26</v>
      </c>
      <c r="H754" s="4" t="s">
        <v>20</v>
      </c>
      <c r="I754" s="5">
        <v>0</v>
      </c>
      <c r="J754" s="63">
        <v>30</v>
      </c>
      <c r="K754" s="5">
        <v>1.1000000000000001</v>
      </c>
      <c r="L754" s="5" t="b">
        <v>1</v>
      </c>
      <c r="M754" s="10">
        <v>0.86</v>
      </c>
      <c r="N754" s="4" t="s">
        <v>44</v>
      </c>
      <c r="O754" s="4" t="s">
        <v>55</v>
      </c>
      <c r="P754" s="5">
        <v>4</v>
      </c>
      <c r="Q754" s="5">
        <v>2</v>
      </c>
      <c r="R754" s="4" t="str">
        <f>IF(global_freelancer_raw!$Q754 &lt; 7, "Short Duration", IF(global_freelancer_raw!$Q754 &lt;= 12, "Medium Duration", "Long Duration"))</f>
        <v>Short Duration</v>
      </c>
      <c r="S754" s="47" t="str">
        <f>IF(global_freelancer_raw!$M754 &lt;= 50%, "POOR", IF(global_freelancer_raw!$M754 &lt;= 70%, "GOOD", "EXCELLENT"))</f>
        <v>EXCELLENT</v>
      </c>
    </row>
    <row r="755" spans="1:19" x14ac:dyDescent="0.3">
      <c r="A755" s="48" t="s">
        <v>1572</v>
      </c>
      <c r="B755" s="7" t="s">
        <v>1573</v>
      </c>
      <c r="C755" s="7" t="s">
        <v>91</v>
      </c>
      <c r="D755" s="8">
        <v>51</v>
      </c>
      <c r="E755" s="8" t="str" cm="1">
        <f t="array" ref="E755">INDEX(global_freelancer_raw!$C$2:$C$1001, MODE(MATCH(global_freelancer_raw!$C$2:$C$1001, global_freelancer_raw!$C$2:$C$1001, 0)))</f>
        <v>Male</v>
      </c>
      <c r="F755" s="7" t="s">
        <v>164</v>
      </c>
      <c r="G755" s="7" t="s">
        <v>165</v>
      </c>
      <c r="H755" s="7" t="s">
        <v>20</v>
      </c>
      <c r="I755" s="8">
        <v>17</v>
      </c>
      <c r="J755" s="64">
        <v>40</v>
      </c>
      <c r="K755" s="8">
        <v>4.5</v>
      </c>
      <c r="L755" s="8" t="b">
        <v>1</v>
      </c>
      <c r="M755" s="49">
        <v>0.72</v>
      </c>
      <c r="N755" s="7" t="s">
        <v>21</v>
      </c>
      <c r="O755" s="7" t="s">
        <v>55</v>
      </c>
      <c r="P755" s="8">
        <v>11</v>
      </c>
      <c r="Q755" s="8">
        <v>2</v>
      </c>
      <c r="R755" s="7" t="str">
        <f>IF(global_freelancer_raw!$Q755 &lt; 7, "Short Duration", IF(global_freelancer_raw!$Q755 &lt;= 12, "Medium Duration", "Long Duration"))</f>
        <v>Short Duration</v>
      </c>
      <c r="S755" s="50" t="str">
        <f>IF(global_freelancer_raw!$M755 &lt;= 50%, "POOR", IF(global_freelancer_raw!$M755 &lt;= 70%, "GOOD", "EXCELLENT"))</f>
        <v>EXCELLENT</v>
      </c>
    </row>
    <row r="756" spans="1:19" x14ac:dyDescent="0.3">
      <c r="A756" s="46" t="s">
        <v>1574</v>
      </c>
      <c r="B756" s="4" t="s">
        <v>1575</v>
      </c>
      <c r="C756" s="4" t="s">
        <v>72</v>
      </c>
      <c r="D756" s="5">
        <v>42</v>
      </c>
      <c r="E756" s="5" t="str" cm="1">
        <f t="array" ref="E756">INDEX(global_freelancer_raw!$C$2:$C$1001, MODE(MATCH(global_freelancer_raw!$C$2:$C$1001, global_freelancer_raw!$C$2:$C$1001, 0)))</f>
        <v>Male</v>
      </c>
      <c r="F756" s="4" t="s">
        <v>126</v>
      </c>
      <c r="G756" s="4" t="s">
        <v>127</v>
      </c>
      <c r="H756" s="4" t="s">
        <v>43</v>
      </c>
      <c r="I756" s="5">
        <v>21</v>
      </c>
      <c r="J756" s="63">
        <v>52.461368653421637</v>
      </c>
      <c r="K756" s="5">
        <v>2.5</v>
      </c>
      <c r="L756" s="5" t="b">
        <v>1</v>
      </c>
      <c r="M756" s="10">
        <v>0.73</v>
      </c>
      <c r="N756" s="4" t="s">
        <v>60</v>
      </c>
      <c r="O756" s="4" t="s">
        <v>55</v>
      </c>
      <c r="P756" s="5">
        <v>10</v>
      </c>
      <c r="Q756" s="5">
        <v>7</v>
      </c>
      <c r="R756" s="4" t="str">
        <f>IF(global_freelancer_raw!$Q756 &lt; 7, "Short Duration", IF(global_freelancer_raw!$Q756 &lt;= 12, "Medium Duration", "Long Duration"))</f>
        <v>Medium Duration</v>
      </c>
      <c r="S756" s="47" t="str">
        <f>IF(global_freelancer_raw!$M756 &lt;= 50%, "POOR", IF(global_freelancer_raw!$M756 &lt;= 70%, "GOOD", "EXCELLENT"))</f>
        <v>EXCELLENT</v>
      </c>
    </row>
    <row r="757" spans="1:19" x14ac:dyDescent="0.3">
      <c r="A757" s="48" t="s">
        <v>1576</v>
      </c>
      <c r="B757" s="7" t="s">
        <v>1577</v>
      </c>
      <c r="C757" s="7" t="s">
        <v>91</v>
      </c>
      <c r="D757" s="8">
        <v>26</v>
      </c>
      <c r="E757" s="8" t="str" cm="1">
        <f t="array" ref="E757">INDEX(global_freelancer_raw!$C$2:$C$1001, MODE(MATCH(global_freelancer_raw!$C$2:$C$1001, global_freelancer_raw!$C$2:$C$1001, 0)))</f>
        <v>Male</v>
      </c>
      <c r="F757" s="7" t="s">
        <v>80</v>
      </c>
      <c r="G757" s="7" t="s">
        <v>81</v>
      </c>
      <c r="H757" s="7" t="s">
        <v>49</v>
      </c>
      <c r="I757" s="8">
        <v>7</v>
      </c>
      <c r="J757" s="64">
        <v>75</v>
      </c>
      <c r="K757" s="8">
        <v>2.9</v>
      </c>
      <c r="L757" s="8" t="b">
        <v>0</v>
      </c>
      <c r="M757" s="49">
        <v>0.78</v>
      </c>
      <c r="N757" s="7" t="s">
        <v>64</v>
      </c>
      <c r="O757" s="7" t="s">
        <v>22</v>
      </c>
      <c r="P757" s="8">
        <v>15</v>
      </c>
      <c r="Q757" s="8">
        <v>1</v>
      </c>
      <c r="R757" s="7" t="str">
        <f>IF(global_freelancer_raw!$Q757 &lt; 7, "Short Duration", IF(global_freelancer_raw!$Q757 &lt;= 12, "Medium Duration", "Long Duration"))</f>
        <v>Short Duration</v>
      </c>
      <c r="S757" s="50" t="str">
        <f>IF(global_freelancer_raw!$M757 &lt;= 50%, "POOR", IF(global_freelancer_raw!$M757 &lt;= 70%, "GOOD", "EXCELLENT"))</f>
        <v>EXCELLENT</v>
      </c>
    </row>
    <row r="758" spans="1:19" x14ac:dyDescent="0.3">
      <c r="A758" s="46" t="s">
        <v>1578</v>
      </c>
      <c r="B758" s="4" t="s">
        <v>1579</v>
      </c>
      <c r="C758" s="4" t="s">
        <v>72</v>
      </c>
      <c r="D758" s="5">
        <v>49</v>
      </c>
      <c r="E758" s="5" t="str" cm="1">
        <f t="array" ref="E758">INDEX(global_freelancer_raw!$C$2:$C$1001, MODE(MATCH(global_freelancer_raw!$C$2:$C$1001, global_freelancer_raw!$C$2:$C$1001, 0)))</f>
        <v>Male</v>
      </c>
      <c r="F758" s="4" t="s">
        <v>47</v>
      </c>
      <c r="G758" s="4" t="s">
        <v>48</v>
      </c>
      <c r="H758" s="4" t="s">
        <v>43</v>
      </c>
      <c r="I758" s="5">
        <v>22</v>
      </c>
      <c r="J758" s="63">
        <v>75</v>
      </c>
      <c r="K758" s="5">
        <v>0</v>
      </c>
      <c r="L758" s="5" t="b">
        <v>1</v>
      </c>
      <c r="M758" s="10">
        <v>0.79</v>
      </c>
      <c r="N758" s="4" t="s">
        <v>21</v>
      </c>
      <c r="O758" s="4" t="s">
        <v>28</v>
      </c>
      <c r="P758" s="5">
        <v>16</v>
      </c>
      <c r="Q758" s="5">
        <v>18</v>
      </c>
      <c r="R758" s="4" t="str">
        <f>IF(global_freelancer_raw!$Q758 &lt; 7, "Short Duration", IF(global_freelancer_raw!$Q758 &lt;= 12, "Medium Duration", "Long Duration"))</f>
        <v>Long Duration</v>
      </c>
      <c r="S758" s="47" t="str">
        <f>IF(global_freelancer_raw!$M758 &lt;= 50%, "POOR", IF(global_freelancer_raw!$M758 &lt;= 70%, "GOOD", "EXCELLENT"))</f>
        <v>EXCELLENT</v>
      </c>
    </row>
    <row r="759" spans="1:19" x14ac:dyDescent="0.3">
      <c r="A759" s="48" t="s">
        <v>1580</v>
      </c>
      <c r="B759" s="7" t="s">
        <v>1581</v>
      </c>
      <c r="C759" s="7" t="s">
        <v>72</v>
      </c>
      <c r="D759" s="8">
        <v>37</v>
      </c>
      <c r="E759" s="8" t="str" cm="1">
        <f t="array" ref="E759">INDEX(global_freelancer_raw!$C$2:$C$1001, MODE(MATCH(global_freelancer_raw!$C$2:$C$1001, global_freelancer_raw!$C$2:$C$1001, 0)))</f>
        <v>Male</v>
      </c>
      <c r="F759" s="7" t="s">
        <v>18</v>
      </c>
      <c r="G759" s="7" t="s">
        <v>19</v>
      </c>
      <c r="H759" s="7" t="s">
        <v>84</v>
      </c>
      <c r="I759" s="8" t="s">
        <v>2072</v>
      </c>
      <c r="J759" s="64">
        <v>75</v>
      </c>
      <c r="K759" s="8">
        <v>3.5</v>
      </c>
      <c r="L759" s="8" t="b">
        <v>0</v>
      </c>
      <c r="M759" s="49">
        <v>0.75</v>
      </c>
      <c r="N759" s="7" t="s">
        <v>21</v>
      </c>
      <c r="O759" s="7" t="s">
        <v>22</v>
      </c>
      <c r="P759" s="8">
        <v>2</v>
      </c>
      <c r="Q759" s="8">
        <v>2</v>
      </c>
      <c r="R759" s="7" t="str">
        <f>IF(global_freelancer_raw!$Q759 &lt; 7, "Short Duration", IF(global_freelancer_raw!$Q759 &lt;= 12, "Medium Duration", "Long Duration"))</f>
        <v>Short Duration</v>
      </c>
      <c r="S759" s="50" t="str">
        <f>IF(global_freelancer_raw!$M759 &lt;= 50%, "POOR", IF(global_freelancer_raw!$M759 &lt;= 70%, "GOOD", "EXCELLENT"))</f>
        <v>EXCELLENT</v>
      </c>
    </row>
    <row r="760" spans="1:19" x14ac:dyDescent="0.3">
      <c r="A760" s="46" t="s">
        <v>1582</v>
      </c>
      <c r="B760" s="4" t="s">
        <v>1583</v>
      </c>
      <c r="C760" s="4" t="s">
        <v>91</v>
      </c>
      <c r="D760" s="5">
        <v>31</v>
      </c>
      <c r="E760" s="5" t="str" cm="1">
        <f t="array" ref="E760">INDEX(global_freelancer_raw!$C$2:$C$1001, MODE(MATCH(global_freelancer_raw!$C$2:$C$1001, global_freelancer_raw!$C$2:$C$1001, 0)))</f>
        <v>Male</v>
      </c>
      <c r="F760" s="4" t="s">
        <v>25</v>
      </c>
      <c r="G760" s="4" t="s">
        <v>26</v>
      </c>
      <c r="H760" s="4" t="s">
        <v>43</v>
      </c>
      <c r="I760" s="5">
        <v>1</v>
      </c>
      <c r="J760" s="63">
        <v>40</v>
      </c>
      <c r="K760" s="5">
        <v>4.5</v>
      </c>
      <c r="L760" s="5" t="b">
        <v>0</v>
      </c>
      <c r="M760" s="10">
        <v>0.96</v>
      </c>
      <c r="N760" s="4" t="s">
        <v>21</v>
      </c>
      <c r="O760" s="4" t="s">
        <v>28</v>
      </c>
      <c r="P760" s="5">
        <v>1</v>
      </c>
      <c r="Q760" s="5">
        <v>3</v>
      </c>
      <c r="R760" s="4" t="str">
        <f>IF(global_freelancer_raw!$Q760 &lt; 7, "Short Duration", IF(global_freelancer_raw!$Q760 &lt;= 12, "Medium Duration", "Long Duration"))</f>
        <v>Short Duration</v>
      </c>
      <c r="S760" s="47" t="str">
        <f>IF(global_freelancer_raw!$M760 &lt;= 50%, "POOR", IF(global_freelancer_raw!$M760 &lt;= 70%, "GOOD", "EXCELLENT"))</f>
        <v>EXCELLENT</v>
      </c>
    </row>
    <row r="761" spans="1:19" x14ac:dyDescent="0.3">
      <c r="A761" s="48" t="s">
        <v>1584</v>
      </c>
      <c r="B761" s="7" t="s">
        <v>1585</v>
      </c>
      <c r="C761" s="7" t="s">
        <v>91</v>
      </c>
      <c r="D761" s="8">
        <v>51</v>
      </c>
      <c r="E761" s="8" t="str" cm="1">
        <f t="array" ref="E761">INDEX(global_freelancer_raw!$C$2:$C$1001, MODE(MATCH(global_freelancer_raw!$C$2:$C$1001, global_freelancer_raw!$C$2:$C$1001, 0)))</f>
        <v>Male</v>
      </c>
      <c r="F761" s="7" t="s">
        <v>104</v>
      </c>
      <c r="G761" s="7" t="s">
        <v>105</v>
      </c>
      <c r="H761" s="7" t="s">
        <v>27</v>
      </c>
      <c r="I761" s="8">
        <v>5</v>
      </c>
      <c r="J761" s="64">
        <v>40</v>
      </c>
      <c r="K761" s="8">
        <v>1.7</v>
      </c>
      <c r="L761" s="8" t="b">
        <v>1</v>
      </c>
      <c r="M761" s="49">
        <v>0.61</v>
      </c>
      <c r="N761" s="7" t="s">
        <v>44</v>
      </c>
      <c r="O761" s="7" t="s">
        <v>55</v>
      </c>
      <c r="P761" s="8">
        <v>3</v>
      </c>
      <c r="Q761" s="8">
        <v>3</v>
      </c>
      <c r="R761" s="7" t="str">
        <f>IF(global_freelancer_raw!$Q761 &lt; 7, "Short Duration", IF(global_freelancer_raw!$Q761 &lt;= 12, "Medium Duration", "Long Duration"))</f>
        <v>Short Duration</v>
      </c>
      <c r="S761" s="50" t="str">
        <f>IF(global_freelancer_raw!$M761 &lt;= 50%, "POOR", IF(global_freelancer_raw!$M761 &lt;= 70%, "GOOD", "EXCELLENT"))</f>
        <v>GOOD</v>
      </c>
    </row>
    <row r="762" spans="1:19" x14ac:dyDescent="0.3">
      <c r="A762" s="46" t="s">
        <v>1586</v>
      </c>
      <c r="B762" s="4" t="s">
        <v>1587</v>
      </c>
      <c r="C762" s="4" t="s">
        <v>91</v>
      </c>
      <c r="D762" s="5">
        <v>60</v>
      </c>
      <c r="E762" s="5" t="str" cm="1">
        <f t="array" ref="E762">INDEX(global_freelancer_raw!$C$2:$C$1001, MODE(MATCH(global_freelancer_raw!$C$2:$C$1001, global_freelancer_raw!$C$2:$C$1001, 0)))</f>
        <v>Male</v>
      </c>
      <c r="F762" s="4" t="s">
        <v>164</v>
      </c>
      <c r="G762" s="4" t="s">
        <v>165</v>
      </c>
      <c r="H762" s="4" t="s">
        <v>84</v>
      </c>
      <c r="I762" s="5">
        <v>40</v>
      </c>
      <c r="J762" s="63">
        <v>50</v>
      </c>
      <c r="K762" s="5">
        <v>4.5999999999999996</v>
      </c>
      <c r="L762" s="5" t="b">
        <v>1</v>
      </c>
      <c r="M762" s="10">
        <v>1</v>
      </c>
      <c r="N762" s="4" t="s">
        <v>60</v>
      </c>
      <c r="O762" s="4" t="s">
        <v>33</v>
      </c>
      <c r="P762" s="5">
        <v>13</v>
      </c>
      <c r="Q762" s="5">
        <v>2</v>
      </c>
      <c r="R762" s="4" t="str">
        <f>IF(global_freelancer_raw!$Q762 &lt; 7, "Short Duration", IF(global_freelancer_raw!$Q762 &lt;= 12, "Medium Duration", "Long Duration"))</f>
        <v>Short Duration</v>
      </c>
      <c r="S762" s="47" t="str">
        <f>IF(global_freelancer_raw!$M762 &lt;= 50%, "POOR", IF(global_freelancer_raw!$M762 &lt;= 70%, "GOOD", "EXCELLENT"))</f>
        <v>EXCELLENT</v>
      </c>
    </row>
    <row r="763" spans="1:19" x14ac:dyDescent="0.3">
      <c r="A763" s="48" t="s">
        <v>1588</v>
      </c>
      <c r="B763" s="7" t="s">
        <v>1589</v>
      </c>
      <c r="C763" s="7" t="s">
        <v>91</v>
      </c>
      <c r="D763" s="8">
        <v>51</v>
      </c>
      <c r="E763" s="8" t="str" cm="1">
        <f t="array" ref="E763">INDEX(global_freelancer_raw!$C$2:$C$1001, MODE(MATCH(global_freelancer_raw!$C$2:$C$1001, global_freelancer_raw!$C$2:$C$1001, 0)))</f>
        <v>Male</v>
      </c>
      <c r="F763" s="7" t="s">
        <v>119</v>
      </c>
      <c r="G763" s="7" t="s">
        <v>26</v>
      </c>
      <c r="H763" s="7" t="s">
        <v>20</v>
      </c>
      <c r="I763" s="8">
        <v>19</v>
      </c>
      <c r="J763" s="64">
        <v>50</v>
      </c>
      <c r="K763" s="8">
        <v>2.5125695216907653</v>
      </c>
      <c r="L763" s="8" t="b">
        <v>1</v>
      </c>
      <c r="M763" s="49">
        <v>0.82</v>
      </c>
      <c r="N763" s="7" t="s">
        <v>21</v>
      </c>
      <c r="O763" s="7" t="s">
        <v>22</v>
      </c>
      <c r="P763" s="8">
        <v>17</v>
      </c>
      <c r="Q763" s="8">
        <v>4</v>
      </c>
      <c r="R763" s="7" t="str">
        <f>IF(global_freelancer_raw!$Q763 &lt; 7, "Short Duration", IF(global_freelancer_raw!$Q763 &lt;= 12, "Medium Duration", "Long Duration"))</f>
        <v>Short Duration</v>
      </c>
      <c r="S763" s="50" t="str">
        <f>IF(global_freelancer_raw!$M763 &lt;= 50%, "POOR", IF(global_freelancer_raw!$M763 &lt;= 70%, "GOOD", "EXCELLENT"))</f>
        <v>EXCELLENT</v>
      </c>
    </row>
    <row r="764" spans="1:19" x14ac:dyDescent="0.3">
      <c r="A764" s="46" t="s">
        <v>1590</v>
      </c>
      <c r="B764" s="4" t="s">
        <v>1591</v>
      </c>
      <c r="C764" s="4" t="s">
        <v>91</v>
      </c>
      <c r="D764" s="5">
        <v>37</v>
      </c>
      <c r="E764" s="5" t="str" cm="1">
        <f t="array" ref="E764">INDEX(global_freelancer_raw!$C$2:$C$1001, MODE(MATCH(global_freelancer_raw!$C$2:$C$1001, global_freelancer_raw!$C$2:$C$1001, 0)))</f>
        <v>Male</v>
      </c>
      <c r="F764" s="4" t="s">
        <v>31</v>
      </c>
      <c r="G764" s="4" t="s">
        <v>31</v>
      </c>
      <c r="H764" s="4" t="s">
        <v>32</v>
      </c>
      <c r="I764" s="5">
        <v>12</v>
      </c>
      <c r="J764" s="63">
        <v>52.461368653421637</v>
      </c>
      <c r="K764" s="5">
        <v>4.9000000000000004</v>
      </c>
      <c r="L764" s="5" t="b">
        <v>1</v>
      </c>
      <c r="M764" s="10">
        <v>0.8</v>
      </c>
      <c r="N764" s="4" t="s">
        <v>64</v>
      </c>
      <c r="O764" s="4" t="s">
        <v>33</v>
      </c>
      <c r="P764" s="5">
        <v>7</v>
      </c>
      <c r="Q764" s="5">
        <v>6</v>
      </c>
      <c r="R764" s="4" t="str">
        <f>IF(global_freelancer_raw!$Q764 &lt; 7, "Short Duration", IF(global_freelancer_raw!$Q764 &lt;= 12, "Medium Duration", "Long Duration"))</f>
        <v>Short Duration</v>
      </c>
      <c r="S764" s="47" t="str">
        <f>IF(global_freelancer_raw!$M764 &lt;= 50%, "POOR", IF(global_freelancer_raw!$M764 &lt;= 70%, "GOOD", "EXCELLENT"))</f>
        <v>EXCELLENT</v>
      </c>
    </row>
    <row r="765" spans="1:19" x14ac:dyDescent="0.3">
      <c r="A765" s="48" t="s">
        <v>1592</v>
      </c>
      <c r="B765" s="7" t="s">
        <v>1593</v>
      </c>
      <c r="C765" s="7" t="s">
        <v>91</v>
      </c>
      <c r="D765" s="8">
        <v>52</v>
      </c>
      <c r="E765" s="8" t="str" cm="1">
        <f t="array" ref="E765">INDEX(global_freelancer_raw!$C$2:$C$1001, MODE(MATCH(global_freelancer_raw!$C$2:$C$1001, global_freelancer_raw!$C$2:$C$1001, 0)))</f>
        <v>Male</v>
      </c>
      <c r="F765" s="7" t="s">
        <v>87</v>
      </c>
      <c r="G765" s="7" t="s">
        <v>88</v>
      </c>
      <c r="H765" s="7" t="s">
        <v>20</v>
      </c>
      <c r="I765" s="8">
        <v>7</v>
      </c>
      <c r="J765" s="64">
        <v>40</v>
      </c>
      <c r="K765" s="8">
        <v>2.2000000000000002</v>
      </c>
      <c r="L765" s="8" t="s">
        <v>2071</v>
      </c>
      <c r="M765" s="49">
        <v>0.96</v>
      </c>
      <c r="N765" s="7" t="s">
        <v>60</v>
      </c>
      <c r="O765" s="7" t="s">
        <v>22</v>
      </c>
      <c r="P765" s="8">
        <v>8</v>
      </c>
      <c r="Q765" s="8">
        <v>8</v>
      </c>
      <c r="R765" s="7" t="str">
        <f>IF(global_freelancer_raw!$Q765 &lt; 7, "Short Duration", IF(global_freelancer_raw!$Q765 &lt;= 12, "Medium Duration", "Long Duration"))</f>
        <v>Medium Duration</v>
      </c>
      <c r="S765" s="50" t="str">
        <f>IF(global_freelancer_raw!$M765 &lt;= 50%, "POOR", IF(global_freelancer_raw!$M765 &lt;= 70%, "GOOD", "EXCELLENT"))</f>
        <v>EXCELLENT</v>
      </c>
    </row>
    <row r="766" spans="1:19" x14ac:dyDescent="0.3">
      <c r="A766" s="46" t="s">
        <v>1594</v>
      </c>
      <c r="B766" s="4" t="s">
        <v>1595</v>
      </c>
      <c r="C766" s="4" t="s">
        <v>91</v>
      </c>
      <c r="D766" s="5">
        <v>27</v>
      </c>
      <c r="E766" s="5" t="str" cm="1">
        <f t="array" ref="E766">INDEX(global_freelancer_raw!$C$2:$C$1001, MODE(MATCH(global_freelancer_raw!$C$2:$C$1001, global_freelancer_raw!$C$2:$C$1001, 0)))</f>
        <v>Male</v>
      </c>
      <c r="F766" s="4" t="s">
        <v>47</v>
      </c>
      <c r="G766" s="4" t="s">
        <v>48</v>
      </c>
      <c r="H766" s="4" t="s">
        <v>20</v>
      </c>
      <c r="I766" s="5">
        <v>4</v>
      </c>
      <c r="J766" s="63">
        <v>20</v>
      </c>
      <c r="K766" s="5">
        <v>2.5125695216907653</v>
      </c>
      <c r="L766" s="5" t="b">
        <v>0</v>
      </c>
      <c r="M766" s="10">
        <v>0.63</v>
      </c>
      <c r="N766" s="4" t="s">
        <v>64</v>
      </c>
      <c r="O766" s="4" t="s">
        <v>55</v>
      </c>
      <c r="P766" s="5">
        <v>3</v>
      </c>
      <c r="Q766" s="5">
        <v>3</v>
      </c>
      <c r="R766" s="4" t="str">
        <f>IF(global_freelancer_raw!$Q766 &lt; 7, "Short Duration", IF(global_freelancer_raw!$Q766 &lt;= 12, "Medium Duration", "Long Duration"))</f>
        <v>Short Duration</v>
      </c>
      <c r="S766" s="47" t="str">
        <f>IF(global_freelancer_raw!$M766 &lt;= 50%, "POOR", IF(global_freelancer_raw!$M766 &lt;= 70%, "GOOD", "EXCELLENT"))</f>
        <v>GOOD</v>
      </c>
    </row>
    <row r="767" spans="1:19" x14ac:dyDescent="0.3">
      <c r="A767" s="48" t="s">
        <v>1596</v>
      </c>
      <c r="B767" s="7" t="s">
        <v>1597</v>
      </c>
      <c r="C767" s="7" t="s">
        <v>91</v>
      </c>
      <c r="D767" s="8">
        <v>48</v>
      </c>
      <c r="E767" s="8" t="str" cm="1">
        <f t="array" ref="E767">INDEX(global_freelancer_raw!$C$2:$C$1001, MODE(MATCH(global_freelancer_raw!$C$2:$C$1001, global_freelancer_raw!$C$2:$C$1001, 0)))</f>
        <v>Male</v>
      </c>
      <c r="F767" s="7" t="s">
        <v>25</v>
      </c>
      <c r="G767" s="7" t="s">
        <v>26</v>
      </c>
      <c r="H767" s="7" t="s">
        <v>32</v>
      </c>
      <c r="I767" s="8">
        <v>24</v>
      </c>
      <c r="J767" s="64">
        <v>40</v>
      </c>
      <c r="K767" s="8">
        <v>2.2000000000000002</v>
      </c>
      <c r="L767" s="8" t="b">
        <v>0</v>
      </c>
      <c r="M767" s="49">
        <v>0.67</v>
      </c>
      <c r="N767" s="7" t="s">
        <v>60</v>
      </c>
      <c r="O767" s="7" t="s">
        <v>22</v>
      </c>
      <c r="P767" s="8">
        <v>12</v>
      </c>
      <c r="Q767" s="8">
        <v>13</v>
      </c>
      <c r="R767" s="7" t="str">
        <f>IF(global_freelancer_raw!$Q767 &lt; 7, "Short Duration", IF(global_freelancer_raw!$Q767 &lt;= 12, "Medium Duration", "Long Duration"))</f>
        <v>Long Duration</v>
      </c>
      <c r="S767" s="50" t="str">
        <f>IF(global_freelancer_raw!$M767 &lt;= 50%, "POOR", IF(global_freelancer_raw!$M767 &lt;= 70%, "GOOD", "EXCELLENT"))</f>
        <v>GOOD</v>
      </c>
    </row>
    <row r="768" spans="1:19" x14ac:dyDescent="0.3">
      <c r="A768" s="46" t="s">
        <v>1598</v>
      </c>
      <c r="B768" s="4" t="s">
        <v>1599</v>
      </c>
      <c r="C768" s="4" t="s">
        <v>72</v>
      </c>
      <c r="D768" s="5">
        <v>22</v>
      </c>
      <c r="E768" s="5" t="str" cm="1">
        <f t="array" ref="E768">INDEX(global_freelancer_raw!$C$2:$C$1001, MODE(MATCH(global_freelancer_raw!$C$2:$C$1001, global_freelancer_raw!$C$2:$C$1001, 0)))</f>
        <v>Male</v>
      </c>
      <c r="F768" s="4" t="s">
        <v>80</v>
      </c>
      <c r="G768" s="4" t="s">
        <v>81</v>
      </c>
      <c r="H768" s="4" t="s">
        <v>49</v>
      </c>
      <c r="I768" s="5">
        <v>1</v>
      </c>
      <c r="J768" s="63">
        <v>30</v>
      </c>
      <c r="K768" s="5">
        <v>3.3</v>
      </c>
      <c r="L768" s="5" t="b">
        <v>1</v>
      </c>
      <c r="M768" s="10">
        <v>0.61</v>
      </c>
      <c r="N768" s="4" t="s">
        <v>64</v>
      </c>
      <c r="O768" s="4" t="s">
        <v>55</v>
      </c>
      <c r="P768" s="5">
        <v>3</v>
      </c>
      <c r="Q768" s="5">
        <v>5</v>
      </c>
      <c r="R768" s="4" t="str">
        <f>IF(global_freelancer_raw!$Q768 &lt; 7, "Short Duration", IF(global_freelancer_raw!$Q768 &lt;= 12, "Medium Duration", "Long Duration"))</f>
        <v>Short Duration</v>
      </c>
      <c r="S768" s="47" t="str">
        <f>IF(global_freelancer_raw!$M768 &lt;= 50%, "POOR", IF(global_freelancer_raw!$M768 &lt;= 70%, "GOOD", "EXCELLENT"))</f>
        <v>GOOD</v>
      </c>
    </row>
    <row r="769" spans="1:19" x14ac:dyDescent="0.3">
      <c r="A769" s="48" t="s">
        <v>1600</v>
      </c>
      <c r="B769" s="7" t="s">
        <v>1601</v>
      </c>
      <c r="C769" s="7" t="s">
        <v>72</v>
      </c>
      <c r="D769" s="8">
        <v>48</v>
      </c>
      <c r="E769" s="8" t="str" cm="1">
        <f t="array" ref="E769">INDEX(global_freelancer_raw!$C$2:$C$1001, MODE(MATCH(global_freelancer_raw!$C$2:$C$1001, global_freelancer_raw!$C$2:$C$1001, 0)))</f>
        <v>Male</v>
      </c>
      <c r="F769" s="7" t="s">
        <v>31</v>
      </c>
      <c r="G769" s="7" t="s">
        <v>31</v>
      </c>
      <c r="H769" s="7" t="s">
        <v>27</v>
      </c>
      <c r="I769" s="8">
        <v>28</v>
      </c>
      <c r="J769" s="64">
        <v>30</v>
      </c>
      <c r="K769" s="8">
        <v>4.9000000000000004</v>
      </c>
      <c r="L769" s="8" t="b">
        <v>0</v>
      </c>
      <c r="M769" s="49">
        <v>0.77</v>
      </c>
      <c r="N769" s="7" t="s">
        <v>44</v>
      </c>
      <c r="O769" s="7" t="s">
        <v>22</v>
      </c>
      <c r="P769" s="8">
        <v>19</v>
      </c>
      <c r="Q769" s="8">
        <v>8</v>
      </c>
      <c r="R769" s="7" t="str">
        <f>IF(global_freelancer_raw!$Q769 &lt; 7, "Short Duration", IF(global_freelancer_raw!$Q769 &lt;= 12, "Medium Duration", "Long Duration"))</f>
        <v>Medium Duration</v>
      </c>
      <c r="S769" s="50" t="str">
        <f>IF(global_freelancer_raw!$M769 &lt;= 50%, "POOR", IF(global_freelancer_raw!$M769 &lt;= 70%, "GOOD", "EXCELLENT"))</f>
        <v>EXCELLENT</v>
      </c>
    </row>
    <row r="770" spans="1:19" x14ac:dyDescent="0.3">
      <c r="A770" s="46" t="s">
        <v>1602</v>
      </c>
      <c r="B770" s="4" t="s">
        <v>1603</v>
      </c>
      <c r="C770" s="4" t="s">
        <v>72</v>
      </c>
      <c r="D770" s="5">
        <v>54</v>
      </c>
      <c r="E770" s="5" t="str" cm="1">
        <f t="array" ref="E770">INDEX(global_freelancer_raw!$C$2:$C$1001, MODE(MATCH(global_freelancer_raw!$C$2:$C$1001, global_freelancer_raw!$C$2:$C$1001, 0)))</f>
        <v>Male</v>
      </c>
      <c r="F770" s="4" t="s">
        <v>54</v>
      </c>
      <c r="G770" s="4" t="s">
        <v>26</v>
      </c>
      <c r="H770" s="4" t="s">
        <v>27</v>
      </c>
      <c r="I770" s="5">
        <v>19</v>
      </c>
      <c r="J770" s="63">
        <v>75</v>
      </c>
      <c r="K770" s="5">
        <v>0</v>
      </c>
      <c r="L770" s="5" t="s">
        <v>2071</v>
      </c>
      <c r="M770" s="10">
        <v>0.79</v>
      </c>
      <c r="N770" s="4" t="s">
        <v>21</v>
      </c>
      <c r="O770" s="4" t="s">
        <v>55</v>
      </c>
      <c r="P770" s="5">
        <v>14</v>
      </c>
      <c r="Q770" s="5">
        <v>9</v>
      </c>
      <c r="R770" s="4" t="str">
        <f>IF(global_freelancer_raw!$Q770 &lt; 7, "Short Duration", IF(global_freelancer_raw!$Q770 &lt;= 12, "Medium Duration", "Long Duration"))</f>
        <v>Medium Duration</v>
      </c>
      <c r="S770" s="47" t="str">
        <f>IF(global_freelancer_raw!$M770 &lt;= 50%, "POOR", IF(global_freelancer_raw!$M770 &lt;= 70%, "GOOD", "EXCELLENT"))</f>
        <v>EXCELLENT</v>
      </c>
    </row>
    <row r="771" spans="1:19" x14ac:dyDescent="0.3">
      <c r="A771" s="48" t="s">
        <v>1604</v>
      </c>
      <c r="B771" s="7" t="s">
        <v>1605</v>
      </c>
      <c r="C771" s="7" t="s">
        <v>72</v>
      </c>
      <c r="D771" s="8">
        <v>52</v>
      </c>
      <c r="E771" s="8" t="str" cm="1">
        <f t="array" ref="E771">INDEX(global_freelancer_raw!$C$2:$C$1001, MODE(MATCH(global_freelancer_raw!$C$2:$C$1001, global_freelancer_raw!$C$2:$C$1001, 0)))</f>
        <v>Male</v>
      </c>
      <c r="F771" s="7" t="s">
        <v>104</v>
      </c>
      <c r="G771" s="7" t="s">
        <v>105</v>
      </c>
      <c r="H771" s="7" t="s">
        <v>49</v>
      </c>
      <c r="I771" s="8">
        <v>4</v>
      </c>
      <c r="J771" s="64">
        <v>50</v>
      </c>
      <c r="K771" s="8">
        <v>2.5125695216907653</v>
      </c>
      <c r="L771" s="8" t="b">
        <v>0</v>
      </c>
      <c r="M771" s="49">
        <v>0.84</v>
      </c>
      <c r="N771" s="7" t="s">
        <v>64</v>
      </c>
      <c r="O771" s="7" t="s">
        <v>55</v>
      </c>
      <c r="P771" s="8">
        <v>5</v>
      </c>
      <c r="Q771" s="8">
        <v>1</v>
      </c>
      <c r="R771" s="7" t="str">
        <f>IF(global_freelancer_raw!$Q771 &lt; 7, "Short Duration", IF(global_freelancer_raw!$Q771 &lt;= 12, "Medium Duration", "Long Duration"))</f>
        <v>Short Duration</v>
      </c>
      <c r="S771" s="50" t="str">
        <f>IF(global_freelancer_raw!$M771 &lt;= 50%, "POOR", IF(global_freelancer_raw!$M771 &lt;= 70%, "GOOD", "EXCELLENT"))</f>
        <v>EXCELLENT</v>
      </c>
    </row>
    <row r="772" spans="1:19" x14ac:dyDescent="0.3">
      <c r="A772" s="46" t="s">
        <v>1606</v>
      </c>
      <c r="B772" s="4" t="s">
        <v>1607</v>
      </c>
      <c r="C772" s="4" t="s">
        <v>72</v>
      </c>
      <c r="D772" s="5">
        <v>39</v>
      </c>
      <c r="E772" s="5" t="str" cm="1">
        <f t="array" ref="E772">INDEX(global_freelancer_raw!$C$2:$C$1001, MODE(MATCH(global_freelancer_raw!$C$2:$C$1001, global_freelancer_raw!$C$2:$C$1001, 0)))</f>
        <v>Male</v>
      </c>
      <c r="F772" s="4" t="s">
        <v>58</v>
      </c>
      <c r="G772" s="4" t="s">
        <v>59</v>
      </c>
      <c r="H772" s="4" t="s">
        <v>36</v>
      </c>
      <c r="I772" s="5">
        <v>20</v>
      </c>
      <c r="J772" s="63">
        <v>100</v>
      </c>
      <c r="K772" s="5">
        <v>2.5125695216907653</v>
      </c>
      <c r="L772" s="5" t="b">
        <v>1</v>
      </c>
      <c r="M772" s="10">
        <v>0.89</v>
      </c>
      <c r="N772" s="4" t="s">
        <v>60</v>
      </c>
      <c r="O772" s="4" t="s">
        <v>28</v>
      </c>
      <c r="P772" s="5">
        <v>13</v>
      </c>
      <c r="Q772" s="5">
        <v>2</v>
      </c>
      <c r="R772" s="4" t="str">
        <f>IF(global_freelancer_raw!$Q772 &lt; 7, "Short Duration", IF(global_freelancer_raw!$Q772 &lt;= 12, "Medium Duration", "Long Duration"))</f>
        <v>Short Duration</v>
      </c>
      <c r="S772" s="47" t="str">
        <f>IF(global_freelancer_raw!$M772 &lt;= 50%, "POOR", IF(global_freelancer_raw!$M772 &lt;= 70%, "GOOD", "EXCELLENT"))</f>
        <v>EXCELLENT</v>
      </c>
    </row>
    <row r="773" spans="1:19" x14ac:dyDescent="0.3">
      <c r="A773" s="48" t="s">
        <v>1608</v>
      </c>
      <c r="B773" s="7" t="s">
        <v>1609</v>
      </c>
      <c r="C773" s="7" t="s">
        <v>72</v>
      </c>
      <c r="D773" s="8">
        <v>54</v>
      </c>
      <c r="E773" s="8" t="str" cm="1">
        <f t="array" ref="E773">INDEX(global_freelancer_raw!$C$2:$C$1001, MODE(MATCH(global_freelancer_raw!$C$2:$C$1001, global_freelancer_raw!$C$2:$C$1001, 0)))</f>
        <v>Male</v>
      </c>
      <c r="F773" s="7" t="s">
        <v>115</v>
      </c>
      <c r="G773" s="7" t="s">
        <v>116</v>
      </c>
      <c r="H773" s="7" t="s">
        <v>27</v>
      </c>
      <c r="I773" s="8">
        <v>19</v>
      </c>
      <c r="J773" s="64">
        <v>30</v>
      </c>
      <c r="K773" s="8">
        <v>4</v>
      </c>
      <c r="L773" s="8" t="s">
        <v>2071</v>
      </c>
      <c r="M773" s="49">
        <v>0.9</v>
      </c>
      <c r="N773" s="7" t="s">
        <v>21</v>
      </c>
      <c r="O773" s="7" t="s">
        <v>55</v>
      </c>
      <c r="P773" s="8">
        <v>14</v>
      </c>
      <c r="Q773" s="8">
        <v>3</v>
      </c>
      <c r="R773" s="7" t="str">
        <f>IF(global_freelancer_raw!$Q773 &lt; 7, "Short Duration", IF(global_freelancer_raw!$Q773 &lt;= 12, "Medium Duration", "Long Duration"))</f>
        <v>Short Duration</v>
      </c>
      <c r="S773" s="50" t="str">
        <f>IF(global_freelancer_raw!$M773 &lt;= 50%, "POOR", IF(global_freelancer_raw!$M773 &lt;= 70%, "GOOD", "EXCELLENT"))</f>
        <v>EXCELLENT</v>
      </c>
    </row>
    <row r="774" spans="1:19" x14ac:dyDescent="0.3">
      <c r="A774" s="46" t="s">
        <v>1610</v>
      </c>
      <c r="B774" s="4" t="s">
        <v>1611</v>
      </c>
      <c r="C774" s="4" t="s">
        <v>72</v>
      </c>
      <c r="D774" s="5">
        <v>22</v>
      </c>
      <c r="E774" s="5" t="str" cm="1">
        <f t="array" ref="E774">INDEX(global_freelancer_raw!$C$2:$C$1001, MODE(MATCH(global_freelancer_raw!$C$2:$C$1001, global_freelancer_raw!$C$2:$C$1001, 0)))</f>
        <v>Male</v>
      </c>
      <c r="F774" s="4" t="s">
        <v>54</v>
      </c>
      <c r="G774" s="4" t="s">
        <v>26</v>
      </c>
      <c r="H774" s="4" t="s">
        <v>73</v>
      </c>
      <c r="I774" s="5">
        <v>1</v>
      </c>
      <c r="J774" s="63">
        <v>20</v>
      </c>
      <c r="K774" s="5">
        <v>4.8</v>
      </c>
      <c r="L774" s="5" t="b">
        <v>0</v>
      </c>
      <c r="M774" s="10">
        <v>0.87</v>
      </c>
      <c r="N774" s="4" t="s">
        <v>21</v>
      </c>
      <c r="O774" s="4" t="s">
        <v>28</v>
      </c>
      <c r="P774" s="5">
        <v>3</v>
      </c>
      <c r="Q774" s="5">
        <v>4</v>
      </c>
      <c r="R774" s="4" t="str">
        <f>IF(global_freelancer_raw!$Q774 &lt; 7, "Short Duration", IF(global_freelancer_raw!$Q774 &lt;= 12, "Medium Duration", "Long Duration"))</f>
        <v>Short Duration</v>
      </c>
      <c r="S774" s="47" t="str">
        <f>IF(global_freelancer_raw!$M774 &lt;= 50%, "POOR", IF(global_freelancer_raw!$M774 &lt;= 70%, "GOOD", "EXCELLENT"))</f>
        <v>EXCELLENT</v>
      </c>
    </row>
    <row r="775" spans="1:19" x14ac:dyDescent="0.3">
      <c r="A775" s="48" t="s">
        <v>1612</v>
      </c>
      <c r="B775" s="7" t="s">
        <v>1613</v>
      </c>
      <c r="C775" s="7" t="s">
        <v>72</v>
      </c>
      <c r="D775" s="8">
        <v>29</v>
      </c>
      <c r="E775" s="8" t="str" cm="1">
        <f t="array" ref="E775">INDEX(global_freelancer_raw!$C$2:$C$1001, MODE(MATCH(global_freelancer_raw!$C$2:$C$1001, global_freelancer_raw!$C$2:$C$1001, 0)))</f>
        <v>Male</v>
      </c>
      <c r="F775" s="7" t="s">
        <v>144</v>
      </c>
      <c r="G775" s="7" t="s">
        <v>145</v>
      </c>
      <c r="H775" s="7" t="s">
        <v>27</v>
      </c>
      <c r="I775" s="8">
        <v>8</v>
      </c>
      <c r="J775" s="64">
        <v>50</v>
      </c>
      <c r="K775" s="8">
        <v>0</v>
      </c>
      <c r="L775" s="8" t="b">
        <v>0</v>
      </c>
      <c r="M775" s="49">
        <v>0.77</v>
      </c>
      <c r="N775" s="7" t="s">
        <v>60</v>
      </c>
      <c r="O775" s="7" t="s">
        <v>55</v>
      </c>
      <c r="P775" s="8">
        <v>11</v>
      </c>
      <c r="Q775" s="8">
        <v>3</v>
      </c>
      <c r="R775" s="7" t="str">
        <f>IF(global_freelancer_raw!$Q775 &lt; 7, "Short Duration", IF(global_freelancer_raw!$Q775 &lt;= 12, "Medium Duration", "Long Duration"))</f>
        <v>Short Duration</v>
      </c>
      <c r="S775" s="50" t="str">
        <f>IF(global_freelancer_raw!$M775 &lt;= 50%, "POOR", IF(global_freelancer_raw!$M775 &lt;= 70%, "GOOD", "EXCELLENT"))</f>
        <v>EXCELLENT</v>
      </c>
    </row>
    <row r="776" spans="1:19" x14ac:dyDescent="0.3">
      <c r="A776" s="46" t="s">
        <v>1614</v>
      </c>
      <c r="B776" s="4" t="s">
        <v>1615</v>
      </c>
      <c r="C776" s="4" t="s">
        <v>91</v>
      </c>
      <c r="D776" s="5">
        <v>23</v>
      </c>
      <c r="E776" s="5" t="str" cm="1">
        <f t="array" ref="E776">INDEX(global_freelancer_raw!$C$2:$C$1001, MODE(MATCH(global_freelancer_raw!$C$2:$C$1001, global_freelancer_raw!$C$2:$C$1001, 0)))</f>
        <v>Male</v>
      </c>
      <c r="F776" s="4" t="s">
        <v>179</v>
      </c>
      <c r="G776" s="4" t="s">
        <v>68</v>
      </c>
      <c r="H776" s="4" t="s">
        <v>84</v>
      </c>
      <c r="I776" s="5">
        <v>3</v>
      </c>
      <c r="J776" s="63">
        <v>30</v>
      </c>
      <c r="K776" s="5">
        <v>1.6</v>
      </c>
      <c r="L776" s="5" t="b">
        <v>1</v>
      </c>
      <c r="M776" s="10">
        <v>0.72</v>
      </c>
      <c r="N776" s="4" t="s">
        <v>64</v>
      </c>
      <c r="O776" s="4" t="s">
        <v>33</v>
      </c>
      <c r="P776" s="5">
        <v>1</v>
      </c>
      <c r="Q776" s="5">
        <v>1</v>
      </c>
      <c r="R776" s="4" t="str">
        <f>IF(global_freelancer_raw!$Q776 &lt; 7, "Short Duration", IF(global_freelancer_raw!$Q776 &lt;= 12, "Medium Duration", "Long Duration"))</f>
        <v>Short Duration</v>
      </c>
      <c r="S776" s="47" t="str">
        <f>IF(global_freelancer_raw!$M776 &lt;= 50%, "POOR", IF(global_freelancer_raw!$M776 &lt;= 70%, "GOOD", "EXCELLENT"))</f>
        <v>EXCELLENT</v>
      </c>
    </row>
    <row r="777" spans="1:19" x14ac:dyDescent="0.3">
      <c r="A777" s="48" t="s">
        <v>1616</v>
      </c>
      <c r="B777" s="7" t="s">
        <v>1617</v>
      </c>
      <c r="C777" s="7" t="s">
        <v>72</v>
      </c>
      <c r="D777" s="8">
        <v>58</v>
      </c>
      <c r="E777" s="8" t="str" cm="1">
        <f t="array" ref="E777">INDEX(global_freelancer_raw!$C$2:$C$1001, MODE(MATCH(global_freelancer_raw!$C$2:$C$1001, global_freelancer_raw!$C$2:$C$1001, 0)))</f>
        <v>Male</v>
      </c>
      <c r="F777" s="7" t="s">
        <v>168</v>
      </c>
      <c r="G777" s="7" t="s">
        <v>68</v>
      </c>
      <c r="H777" s="7" t="s">
        <v>84</v>
      </c>
      <c r="I777" s="8">
        <v>30</v>
      </c>
      <c r="J777" s="64">
        <v>50</v>
      </c>
      <c r="K777" s="8">
        <v>1.3</v>
      </c>
      <c r="L777" s="8" t="b">
        <v>1</v>
      </c>
      <c r="M777" s="49">
        <v>0.87</v>
      </c>
      <c r="N777" s="7" t="s">
        <v>44</v>
      </c>
      <c r="O777" s="7" t="s">
        <v>55</v>
      </c>
      <c r="P777" s="8">
        <v>13</v>
      </c>
      <c r="Q777" s="8">
        <v>6</v>
      </c>
      <c r="R777" s="7" t="str">
        <f>IF(global_freelancer_raw!$Q777 &lt; 7, "Short Duration", IF(global_freelancer_raw!$Q777 &lt;= 12, "Medium Duration", "Long Duration"))</f>
        <v>Short Duration</v>
      </c>
      <c r="S777" s="50" t="str">
        <f>IF(global_freelancer_raw!$M777 &lt;= 50%, "POOR", IF(global_freelancer_raw!$M777 &lt;= 70%, "GOOD", "EXCELLENT"))</f>
        <v>EXCELLENT</v>
      </c>
    </row>
    <row r="778" spans="1:19" x14ac:dyDescent="0.3">
      <c r="A778" s="46" t="s">
        <v>1618</v>
      </c>
      <c r="B778" s="4" t="s">
        <v>1619</v>
      </c>
      <c r="C778" s="4" t="s">
        <v>72</v>
      </c>
      <c r="D778" s="5">
        <v>56</v>
      </c>
      <c r="E778" s="5" t="str" cm="1">
        <f t="array" ref="E778">INDEX(global_freelancer_raw!$C$2:$C$1001, MODE(MATCH(global_freelancer_raw!$C$2:$C$1001, global_freelancer_raw!$C$2:$C$1001, 0)))</f>
        <v>Male</v>
      </c>
      <c r="F778" s="4" t="s">
        <v>164</v>
      </c>
      <c r="G778" s="4" t="s">
        <v>165</v>
      </c>
      <c r="H778" s="4" t="s">
        <v>20</v>
      </c>
      <c r="I778" s="5">
        <v>3</v>
      </c>
      <c r="J778" s="63">
        <v>40</v>
      </c>
      <c r="K778" s="5">
        <v>4.0999999999999996</v>
      </c>
      <c r="L778" s="5" t="b">
        <v>1</v>
      </c>
      <c r="M778" s="10">
        <v>0.89</v>
      </c>
      <c r="N778" s="4" t="s">
        <v>44</v>
      </c>
      <c r="O778" s="4" t="s">
        <v>33</v>
      </c>
      <c r="P778" s="5">
        <v>5</v>
      </c>
      <c r="Q778" s="5">
        <v>1</v>
      </c>
      <c r="R778" s="4" t="str">
        <f>IF(global_freelancer_raw!$Q778 &lt; 7, "Short Duration", IF(global_freelancer_raw!$Q778 &lt;= 12, "Medium Duration", "Long Duration"))</f>
        <v>Short Duration</v>
      </c>
      <c r="S778" s="47" t="str">
        <f>IF(global_freelancer_raw!$M778 &lt;= 50%, "POOR", IF(global_freelancer_raw!$M778 &lt;= 70%, "GOOD", "EXCELLENT"))</f>
        <v>EXCELLENT</v>
      </c>
    </row>
    <row r="779" spans="1:19" x14ac:dyDescent="0.3">
      <c r="A779" s="48" t="s">
        <v>1620</v>
      </c>
      <c r="B779" s="7" t="s">
        <v>1621</v>
      </c>
      <c r="C779" s="7" t="s">
        <v>91</v>
      </c>
      <c r="D779" s="8">
        <v>48</v>
      </c>
      <c r="E779" s="8" t="str" cm="1">
        <f t="array" ref="E779">INDEX(global_freelancer_raw!$C$2:$C$1001, MODE(MATCH(global_freelancer_raw!$C$2:$C$1001, global_freelancer_raw!$C$2:$C$1001, 0)))</f>
        <v>Male</v>
      </c>
      <c r="F779" s="7" t="s">
        <v>58</v>
      </c>
      <c r="G779" s="7" t="s">
        <v>59</v>
      </c>
      <c r="H779" s="7" t="s">
        <v>36</v>
      </c>
      <c r="I779" s="8">
        <v>19</v>
      </c>
      <c r="J779" s="64">
        <v>40</v>
      </c>
      <c r="K779" s="8">
        <v>1.5</v>
      </c>
      <c r="L779" s="8" t="b">
        <v>0</v>
      </c>
      <c r="M779" s="49">
        <v>0.87</v>
      </c>
      <c r="N779" s="7" t="s">
        <v>64</v>
      </c>
      <c r="O779" s="7" t="s">
        <v>33</v>
      </c>
      <c r="P779" s="8">
        <v>14</v>
      </c>
      <c r="Q779" s="8">
        <v>11</v>
      </c>
      <c r="R779" s="7" t="str">
        <f>IF(global_freelancer_raw!$Q779 &lt; 7, "Short Duration", IF(global_freelancer_raw!$Q779 &lt;= 12, "Medium Duration", "Long Duration"))</f>
        <v>Medium Duration</v>
      </c>
      <c r="S779" s="50" t="str">
        <f>IF(global_freelancer_raw!$M779 &lt;= 50%, "POOR", IF(global_freelancer_raw!$M779 &lt;= 70%, "GOOD", "EXCELLENT"))</f>
        <v>EXCELLENT</v>
      </c>
    </row>
    <row r="780" spans="1:19" x14ac:dyDescent="0.3">
      <c r="A780" s="46" t="s">
        <v>1622</v>
      </c>
      <c r="B780" s="4" t="s">
        <v>1623</v>
      </c>
      <c r="C780" s="4" t="s">
        <v>72</v>
      </c>
      <c r="D780" s="5">
        <v>31</v>
      </c>
      <c r="E780" s="5" t="str" cm="1">
        <f t="array" ref="E780">INDEX(global_freelancer_raw!$C$2:$C$1001, MODE(MATCH(global_freelancer_raw!$C$2:$C$1001, global_freelancer_raw!$C$2:$C$1001, 0)))</f>
        <v>Male</v>
      </c>
      <c r="F780" s="4" t="s">
        <v>115</v>
      </c>
      <c r="G780" s="4" t="s">
        <v>116</v>
      </c>
      <c r="H780" s="4" t="s">
        <v>27</v>
      </c>
      <c r="I780" s="5">
        <v>11</v>
      </c>
      <c r="J780" s="63">
        <v>40</v>
      </c>
      <c r="K780" s="5">
        <v>4.3</v>
      </c>
      <c r="L780" s="5" t="b">
        <v>1</v>
      </c>
      <c r="M780" s="10">
        <v>0.76</v>
      </c>
      <c r="N780" s="4" t="s">
        <v>21</v>
      </c>
      <c r="O780" s="4" t="s">
        <v>55</v>
      </c>
      <c r="P780" s="5">
        <v>6</v>
      </c>
      <c r="Q780" s="5">
        <v>3</v>
      </c>
      <c r="R780" s="4" t="str">
        <f>IF(global_freelancer_raw!$Q780 &lt; 7, "Short Duration", IF(global_freelancer_raw!$Q780 &lt;= 12, "Medium Duration", "Long Duration"))</f>
        <v>Short Duration</v>
      </c>
      <c r="S780" s="47" t="str">
        <f>IF(global_freelancer_raw!$M780 &lt;= 50%, "POOR", IF(global_freelancer_raw!$M780 &lt;= 70%, "GOOD", "EXCELLENT"))</f>
        <v>EXCELLENT</v>
      </c>
    </row>
    <row r="781" spans="1:19" x14ac:dyDescent="0.3">
      <c r="A781" s="48" t="s">
        <v>1624</v>
      </c>
      <c r="B781" s="7" t="s">
        <v>1625</v>
      </c>
      <c r="C781" s="7" t="s">
        <v>91</v>
      </c>
      <c r="D781" s="8">
        <v>44</v>
      </c>
      <c r="E781" s="8" t="str" cm="1">
        <f t="array" ref="E781">INDEX(global_freelancer_raw!$C$2:$C$1001, MODE(MATCH(global_freelancer_raw!$C$2:$C$1001, global_freelancer_raw!$C$2:$C$1001, 0)))</f>
        <v>Male</v>
      </c>
      <c r="F781" s="7" t="s">
        <v>25</v>
      </c>
      <c r="G781" s="7" t="s">
        <v>26</v>
      </c>
      <c r="H781" s="7" t="s">
        <v>106</v>
      </c>
      <c r="I781" s="8">
        <v>26</v>
      </c>
      <c r="J781" s="64">
        <v>50</v>
      </c>
      <c r="K781" s="8">
        <v>1.6</v>
      </c>
      <c r="L781" s="8" t="s">
        <v>2071</v>
      </c>
      <c r="M781" s="49">
        <v>1</v>
      </c>
      <c r="N781" s="7" t="s">
        <v>21</v>
      </c>
      <c r="O781" s="7" t="s">
        <v>33</v>
      </c>
      <c r="P781" s="8">
        <v>20</v>
      </c>
      <c r="Q781" s="8">
        <v>8</v>
      </c>
      <c r="R781" s="7" t="str">
        <f>IF(global_freelancer_raw!$Q781 &lt; 7, "Short Duration", IF(global_freelancer_raw!$Q781 &lt;= 12, "Medium Duration", "Long Duration"))</f>
        <v>Medium Duration</v>
      </c>
      <c r="S781" s="50" t="str">
        <f>IF(global_freelancer_raw!$M781 &lt;= 50%, "POOR", IF(global_freelancer_raw!$M781 &lt;= 70%, "GOOD", "EXCELLENT"))</f>
        <v>EXCELLENT</v>
      </c>
    </row>
    <row r="782" spans="1:19" x14ac:dyDescent="0.3">
      <c r="A782" s="46" t="s">
        <v>1626</v>
      </c>
      <c r="B782" s="4" t="s">
        <v>1627</v>
      </c>
      <c r="C782" s="4" t="s">
        <v>72</v>
      </c>
      <c r="D782" s="5">
        <v>42</v>
      </c>
      <c r="E782" s="5" t="str" cm="1">
        <f t="array" ref="E782">INDEX(global_freelancer_raw!$C$2:$C$1001, MODE(MATCH(global_freelancer_raw!$C$2:$C$1001, global_freelancer_raw!$C$2:$C$1001, 0)))</f>
        <v>Male</v>
      </c>
      <c r="F782" s="4" t="s">
        <v>130</v>
      </c>
      <c r="G782" s="4" t="s">
        <v>131</v>
      </c>
      <c r="H782" s="4" t="s">
        <v>27</v>
      </c>
      <c r="I782" s="5">
        <v>10</v>
      </c>
      <c r="J782" s="63">
        <v>100</v>
      </c>
      <c r="K782" s="5">
        <v>3.7</v>
      </c>
      <c r="L782" s="5" t="b">
        <v>1</v>
      </c>
      <c r="M782" s="10">
        <v>0.94</v>
      </c>
      <c r="N782" s="4" t="s">
        <v>21</v>
      </c>
      <c r="O782" s="4" t="s">
        <v>28</v>
      </c>
      <c r="P782" s="5">
        <v>8</v>
      </c>
      <c r="Q782" s="5">
        <v>2</v>
      </c>
      <c r="R782" s="4" t="str">
        <f>IF(global_freelancer_raw!$Q782 &lt; 7, "Short Duration", IF(global_freelancer_raw!$Q782 &lt;= 12, "Medium Duration", "Long Duration"))</f>
        <v>Short Duration</v>
      </c>
      <c r="S782" s="47" t="str">
        <f>IF(global_freelancer_raw!$M782 &lt;= 50%, "POOR", IF(global_freelancer_raw!$M782 &lt;= 70%, "GOOD", "EXCELLENT"))</f>
        <v>EXCELLENT</v>
      </c>
    </row>
    <row r="783" spans="1:19" x14ac:dyDescent="0.3">
      <c r="A783" s="48" t="s">
        <v>1628</v>
      </c>
      <c r="B783" s="7" t="s">
        <v>1629</v>
      </c>
      <c r="C783" s="7" t="s">
        <v>91</v>
      </c>
      <c r="D783" s="8">
        <v>59</v>
      </c>
      <c r="E783" s="8" t="str" cm="1">
        <f t="array" ref="E783">INDEX(global_freelancer_raw!$C$2:$C$1001, MODE(MATCH(global_freelancer_raw!$C$2:$C$1001, global_freelancer_raw!$C$2:$C$1001, 0)))</f>
        <v>Male</v>
      </c>
      <c r="F783" s="7" t="s">
        <v>54</v>
      </c>
      <c r="G783" s="7" t="s">
        <v>26</v>
      </c>
      <c r="H783" s="7" t="s">
        <v>73</v>
      </c>
      <c r="I783" s="8">
        <v>17</v>
      </c>
      <c r="J783" s="64">
        <v>50</v>
      </c>
      <c r="K783" s="8">
        <v>1.4</v>
      </c>
      <c r="L783" s="8" t="b">
        <v>1</v>
      </c>
      <c r="M783" s="49">
        <v>0.79</v>
      </c>
      <c r="N783" s="7" t="s">
        <v>21</v>
      </c>
      <c r="O783" s="7" t="s">
        <v>22</v>
      </c>
      <c r="P783" s="8">
        <v>20</v>
      </c>
      <c r="Q783" s="8">
        <v>12</v>
      </c>
      <c r="R783" s="7" t="str">
        <f>IF(global_freelancer_raw!$Q783 &lt; 7, "Short Duration", IF(global_freelancer_raw!$Q783 &lt;= 12, "Medium Duration", "Long Duration"))</f>
        <v>Medium Duration</v>
      </c>
      <c r="S783" s="50" t="str">
        <f>IF(global_freelancer_raw!$M783 &lt;= 50%, "POOR", IF(global_freelancer_raw!$M783 &lt;= 70%, "GOOD", "EXCELLENT"))</f>
        <v>EXCELLENT</v>
      </c>
    </row>
    <row r="784" spans="1:19" x14ac:dyDescent="0.3">
      <c r="A784" s="46" t="s">
        <v>1630</v>
      </c>
      <c r="B784" s="4" t="s">
        <v>1631</v>
      </c>
      <c r="C784" s="4" t="s">
        <v>72</v>
      </c>
      <c r="D784" s="5"/>
      <c r="E784" s="5" t="str" cm="1">
        <f t="array" ref="E784">INDEX(global_freelancer_raw!$C$2:$C$1001, MODE(MATCH(global_freelancer_raw!$C$2:$C$1001, global_freelancer_raw!$C$2:$C$1001, 0)))</f>
        <v>Male</v>
      </c>
      <c r="F784" s="4" t="s">
        <v>67</v>
      </c>
      <c r="G784" s="4" t="s">
        <v>68</v>
      </c>
      <c r="H784" s="4" t="s">
        <v>20</v>
      </c>
      <c r="I784" s="5">
        <v>9</v>
      </c>
      <c r="J784" s="63">
        <v>100</v>
      </c>
      <c r="K784" s="5">
        <v>4.5</v>
      </c>
      <c r="L784" s="5" t="b">
        <v>1</v>
      </c>
      <c r="M784" s="10">
        <v>0.83</v>
      </c>
      <c r="N784" s="4" t="s">
        <v>64</v>
      </c>
      <c r="O784" s="4" t="s">
        <v>55</v>
      </c>
      <c r="P784" s="5">
        <v>15</v>
      </c>
      <c r="Q784" s="5">
        <v>1</v>
      </c>
      <c r="R784" s="4" t="str">
        <f>IF(global_freelancer_raw!$Q784 &lt; 7, "Short Duration", IF(global_freelancer_raw!$Q784 &lt;= 12, "Medium Duration", "Long Duration"))</f>
        <v>Short Duration</v>
      </c>
      <c r="S784" s="47" t="str">
        <f>IF(global_freelancer_raw!$M784 &lt;= 50%, "POOR", IF(global_freelancer_raw!$M784 &lt;= 70%, "GOOD", "EXCELLENT"))</f>
        <v>EXCELLENT</v>
      </c>
    </row>
    <row r="785" spans="1:19" x14ac:dyDescent="0.3">
      <c r="A785" s="48" t="s">
        <v>1632</v>
      </c>
      <c r="B785" s="7" t="s">
        <v>1633</v>
      </c>
      <c r="C785" s="7" t="s">
        <v>91</v>
      </c>
      <c r="D785" s="8">
        <v>21</v>
      </c>
      <c r="E785" s="8" t="str" cm="1">
        <f t="array" ref="E785">INDEX(global_freelancer_raw!$C$2:$C$1001, MODE(MATCH(global_freelancer_raw!$C$2:$C$1001, global_freelancer_raw!$C$2:$C$1001, 0)))</f>
        <v>Male</v>
      </c>
      <c r="F785" s="7" t="s">
        <v>164</v>
      </c>
      <c r="G785" s="7" t="s">
        <v>165</v>
      </c>
      <c r="H785" s="7" t="s">
        <v>49</v>
      </c>
      <c r="I785" s="8">
        <v>0</v>
      </c>
      <c r="J785" s="64">
        <v>40</v>
      </c>
      <c r="K785" s="8">
        <v>3.7</v>
      </c>
      <c r="L785" s="8" t="b">
        <v>0</v>
      </c>
      <c r="M785" s="49">
        <v>0.74</v>
      </c>
      <c r="N785" s="7" t="s">
        <v>21</v>
      </c>
      <c r="O785" s="7" t="s">
        <v>33</v>
      </c>
      <c r="P785" s="8">
        <v>1</v>
      </c>
      <c r="Q785" s="8">
        <v>1</v>
      </c>
      <c r="R785" s="7" t="str">
        <f>IF(global_freelancer_raw!$Q785 &lt; 7, "Short Duration", IF(global_freelancer_raw!$Q785 &lt;= 12, "Medium Duration", "Long Duration"))</f>
        <v>Short Duration</v>
      </c>
      <c r="S785" s="50" t="str">
        <f>IF(global_freelancer_raw!$M785 &lt;= 50%, "POOR", IF(global_freelancer_raw!$M785 &lt;= 70%, "GOOD", "EXCELLENT"))</f>
        <v>EXCELLENT</v>
      </c>
    </row>
    <row r="786" spans="1:19" x14ac:dyDescent="0.3">
      <c r="A786" s="46" t="s">
        <v>1634</v>
      </c>
      <c r="B786" s="4" t="s">
        <v>1635</v>
      </c>
      <c r="C786" s="4" t="s">
        <v>91</v>
      </c>
      <c r="D786" s="5">
        <v>53</v>
      </c>
      <c r="E786" s="5" t="str" cm="1">
        <f t="array" ref="E786">INDEX(global_freelancer_raw!$C$2:$C$1001, MODE(MATCH(global_freelancer_raw!$C$2:$C$1001, global_freelancer_raw!$C$2:$C$1001, 0)))</f>
        <v>Male</v>
      </c>
      <c r="F786" s="4" t="s">
        <v>63</v>
      </c>
      <c r="G786" s="4" t="s">
        <v>26</v>
      </c>
      <c r="H786" s="4" t="s">
        <v>84</v>
      </c>
      <c r="I786" s="5">
        <v>5</v>
      </c>
      <c r="J786" s="63">
        <v>75</v>
      </c>
      <c r="K786" s="5">
        <v>1.1000000000000001</v>
      </c>
      <c r="L786" s="5" t="b">
        <v>0</v>
      </c>
      <c r="M786" s="10">
        <v>0.92</v>
      </c>
      <c r="N786" s="4" t="s">
        <v>60</v>
      </c>
      <c r="O786" s="4" t="s">
        <v>55</v>
      </c>
      <c r="P786" s="5">
        <v>1</v>
      </c>
      <c r="Q786" s="5">
        <v>1</v>
      </c>
      <c r="R786" s="4" t="str">
        <f>IF(global_freelancer_raw!$Q786 &lt; 7, "Short Duration", IF(global_freelancer_raw!$Q786 &lt;= 12, "Medium Duration", "Long Duration"))</f>
        <v>Short Duration</v>
      </c>
      <c r="S786" s="47" t="str">
        <f>IF(global_freelancer_raw!$M786 &lt;= 50%, "POOR", IF(global_freelancer_raw!$M786 &lt;= 70%, "GOOD", "EXCELLENT"))</f>
        <v>EXCELLENT</v>
      </c>
    </row>
    <row r="787" spans="1:19" x14ac:dyDescent="0.3">
      <c r="A787" s="48" t="s">
        <v>1636</v>
      </c>
      <c r="B787" s="7" t="s">
        <v>1637</v>
      </c>
      <c r="C787" s="7" t="s">
        <v>91</v>
      </c>
      <c r="D787" s="8">
        <v>35</v>
      </c>
      <c r="E787" s="8" t="str" cm="1">
        <f t="array" ref="E787">INDEX(global_freelancer_raw!$C$2:$C$1001, MODE(MATCH(global_freelancer_raw!$C$2:$C$1001, global_freelancer_raw!$C$2:$C$1001, 0)))</f>
        <v>Male</v>
      </c>
      <c r="F787" s="7" t="s">
        <v>67</v>
      </c>
      <c r="G787" s="7" t="s">
        <v>68</v>
      </c>
      <c r="H787" s="7" t="s">
        <v>27</v>
      </c>
      <c r="I787" s="8">
        <v>15</v>
      </c>
      <c r="J787" s="64">
        <v>52.461368653421637</v>
      </c>
      <c r="K787" s="8">
        <v>3.7</v>
      </c>
      <c r="L787" s="8" t="b">
        <v>0</v>
      </c>
      <c r="M787" s="49">
        <v>0.66</v>
      </c>
      <c r="N787" s="7" t="s">
        <v>21</v>
      </c>
      <c r="O787" s="7" t="s">
        <v>28</v>
      </c>
      <c r="P787" s="8">
        <v>8</v>
      </c>
      <c r="Q787" s="8">
        <v>7</v>
      </c>
      <c r="R787" s="7" t="str">
        <f>IF(global_freelancer_raw!$Q787 &lt; 7, "Short Duration", IF(global_freelancer_raw!$Q787 &lt;= 12, "Medium Duration", "Long Duration"))</f>
        <v>Medium Duration</v>
      </c>
      <c r="S787" s="50" t="str">
        <f>IF(global_freelancer_raw!$M787 &lt;= 50%, "POOR", IF(global_freelancer_raw!$M787 &lt;= 70%, "GOOD", "EXCELLENT"))</f>
        <v>GOOD</v>
      </c>
    </row>
    <row r="788" spans="1:19" x14ac:dyDescent="0.3">
      <c r="A788" s="46" t="s">
        <v>1638</v>
      </c>
      <c r="B788" s="4" t="s">
        <v>1639</v>
      </c>
      <c r="C788" s="4" t="s">
        <v>72</v>
      </c>
      <c r="D788" s="5">
        <v>25</v>
      </c>
      <c r="E788" s="5" t="str" cm="1">
        <f t="array" ref="E788">INDEX(global_freelancer_raw!$C$2:$C$1001, MODE(MATCH(global_freelancer_raw!$C$2:$C$1001, global_freelancer_raw!$C$2:$C$1001, 0)))</f>
        <v>Male</v>
      </c>
      <c r="F788" s="4" t="s">
        <v>100</v>
      </c>
      <c r="G788" s="4" t="s">
        <v>101</v>
      </c>
      <c r="H788" s="4" t="s">
        <v>106</v>
      </c>
      <c r="I788" s="5">
        <v>3</v>
      </c>
      <c r="J788" s="63">
        <v>50</v>
      </c>
      <c r="K788" s="5">
        <v>3.2</v>
      </c>
      <c r="L788" s="5" t="b">
        <v>1</v>
      </c>
      <c r="M788" s="10">
        <v>0.74</v>
      </c>
      <c r="N788" s="4" t="s">
        <v>44</v>
      </c>
      <c r="O788" s="4" t="s">
        <v>55</v>
      </c>
      <c r="P788" s="5">
        <v>2</v>
      </c>
      <c r="Q788" s="5">
        <v>2</v>
      </c>
      <c r="R788" s="4" t="str">
        <f>IF(global_freelancer_raw!$Q788 &lt; 7, "Short Duration", IF(global_freelancer_raw!$Q788 &lt;= 12, "Medium Duration", "Long Duration"))</f>
        <v>Short Duration</v>
      </c>
      <c r="S788" s="47" t="str">
        <f>IF(global_freelancer_raw!$M788 &lt;= 50%, "POOR", IF(global_freelancer_raw!$M788 &lt;= 70%, "GOOD", "EXCELLENT"))</f>
        <v>EXCELLENT</v>
      </c>
    </row>
    <row r="789" spans="1:19" x14ac:dyDescent="0.3">
      <c r="A789" s="48" t="s">
        <v>1640</v>
      </c>
      <c r="B789" s="7" t="s">
        <v>1641</v>
      </c>
      <c r="C789" s="7" t="s">
        <v>72</v>
      </c>
      <c r="D789" s="8">
        <v>23</v>
      </c>
      <c r="E789" s="8" t="str" cm="1">
        <f t="array" ref="E789">INDEX(global_freelancer_raw!$C$2:$C$1001, MODE(MATCH(global_freelancer_raw!$C$2:$C$1001, global_freelancer_raw!$C$2:$C$1001, 0)))</f>
        <v>Male</v>
      </c>
      <c r="F789" s="7" t="s">
        <v>18</v>
      </c>
      <c r="G789" s="7" t="s">
        <v>19</v>
      </c>
      <c r="H789" s="7" t="s">
        <v>69</v>
      </c>
      <c r="I789" s="8">
        <v>1</v>
      </c>
      <c r="J789" s="64">
        <v>30</v>
      </c>
      <c r="K789" s="8">
        <v>5</v>
      </c>
      <c r="L789" s="8" t="b">
        <v>0</v>
      </c>
      <c r="M789" s="49">
        <v>0.97</v>
      </c>
      <c r="N789" s="7" t="s">
        <v>21</v>
      </c>
      <c r="O789" s="7" t="s">
        <v>55</v>
      </c>
      <c r="P789" s="8">
        <v>2</v>
      </c>
      <c r="Q789" s="8">
        <v>1</v>
      </c>
      <c r="R789" s="7" t="str">
        <f>IF(global_freelancer_raw!$Q789 &lt; 7, "Short Duration", IF(global_freelancer_raw!$Q789 &lt;= 12, "Medium Duration", "Long Duration"))</f>
        <v>Short Duration</v>
      </c>
      <c r="S789" s="50" t="str">
        <f>IF(global_freelancer_raw!$M789 &lt;= 50%, "POOR", IF(global_freelancer_raw!$M789 &lt;= 70%, "GOOD", "EXCELLENT"))</f>
        <v>EXCELLENT</v>
      </c>
    </row>
    <row r="790" spans="1:19" x14ac:dyDescent="0.3">
      <c r="A790" s="46" t="s">
        <v>1642</v>
      </c>
      <c r="B790" s="4" t="s">
        <v>1643</v>
      </c>
      <c r="C790" s="4" t="s">
        <v>72</v>
      </c>
      <c r="D790" s="5">
        <v>56</v>
      </c>
      <c r="E790" s="5" t="str" cm="1">
        <f t="array" ref="E790">INDEX(global_freelancer_raw!$C$2:$C$1001, MODE(MATCH(global_freelancer_raw!$C$2:$C$1001, global_freelancer_raw!$C$2:$C$1001, 0)))</f>
        <v>Male</v>
      </c>
      <c r="F790" s="4" t="s">
        <v>130</v>
      </c>
      <c r="G790" s="4" t="s">
        <v>131</v>
      </c>
      <c r="H790" s="4" t="s">
        <v>32</v>
      </c>
      <c r="I790" s="5">
        <v>13</v>
      </c>
      <c r="J790" s="63">
        <v>30</v>
      </c>
      <c r="K790" s="5">
        <v>0</v>
      </c>
      <c r="L790" s="5" t="s">
        <v>2071</v>
      </c>
      <c r="M790" s="10">
        <v>0.77</v>
      </c>
      <c r="N790" s="4" t="s">
        <v>64</v>
      </c>
      <c r="O790" s="4" t="s">
        <v>33</v>
      </c>
      <c r="P790" s="5">
        <v>6</v>
      </c>
      <c r="Q790" s="5">
        <v>7</v>
      </c>
      <c r="R790" s="4" t="str">
        <f>IF(global_freelancer_raw!$Q790 &lt; 7, "Short Duration", IF(global_freelancer_raw!$Q790 &lt;= 12, "Medium Duration", "Long Duration"))</f>
        <v>Medium Duration</v>
      </c>
      <c r="S790" s="47" t="str">
        <f>IF(global_freelancer_raw!$M790 &lt;= 50%, "POOR", IF(global_freelancer_raw!$M790 &lt;= 70%, "GOOD", "EXCELLENT"))</f>
        <v>EXCELLENT</v>
      </c>
    </row>
    <row r="791" spans="1:19" x14ac:dyDescent="0.3">
      <c r="A791" s="48" t="s">
        <v>1644</v>
      </c>
      <c r="B791" s="7" t="s">
        <v>1645</v>
      </c>
      <c r="C791" s="7" t="s">
        <v>72</v>
      </c>
      <c r="D791" s="8">
        <v>31</v>
      </c>
      <c r="E791" s="8" t="str" cm="1">
        <f t="array" ref="E791">INDEX(global_freelancer_raw!$C$2:$C$1001, MODE(MATCH(global_freelancer_raw!$C$2:$C$1001, global_freelancer_raw!$C$2:$C$1001, 0)))</f>
        <v>Male</v>
      </c>
      <c r="F791" s="7" t="s">
        <v>168</v>
      </c>
      <c r="G791" s="7" t="s">
        <v>68</v>
      </c>
      <c r="H791" s="7" t="s">
        <v>69</v>
      </c>
      <c r="I791" s="8">
        <v>6</v>
      </c>
      <c r="J791" s="64">
        <v>52.461368653421637</v>
      </c>
      <c r="K791" s="8">
        <v>3.5</v>
      </c>
      <c r="L791" s="8" t="b">
        <v>0</v>
      </c>
      <c r="M791" s="49">
        <v>0.86</v>
      </c>
      <c r="N791" s="7" t="s">
        <v>44</v>
      </c>
      <c r="O791" s="7" t="s">
        <v>28</v>
      </c>
      <c r="P791" s="8">
        <v>12</v>
      </c>
      <c r="Q791" s="8">
        <v>2</v>
      </c>
      <c r="R791" s="7" t="str">
        <f>IF(global_freelancer_raw!$Q791 &lt; 7, "Short Duration", IF(global_freelancer_raw!$Q791 &lt;= 12, "Medium Duration", "Long Duration"))</f>
        <v>Short Duration</v>
      </c>
      <c r="S791" s="50" t="str">
        <f>IF(global_freelancer_raw!$M791 &lt;= 50%, "POOR", IF(global_freelancer_raw!$M791 &lt;= 70%, "GOOD", "EXCELLENT"))</f>
        <v>EXCELLENT</v>
      </c>
    </row>
    <row r="792" spans="1:19" x14ac:dyDescent="0.3">
      <c r="A792" s="46" t="s">
        <v>1646</v>
      </c>
      <c r="B792" s="4" t="s">
        <v>1647</v>
      </c>
      <c r="C792" s="4" t="s">
        <v>91</v>
      </c>
      <c r="D792" s="5">
        <v>24</v>
      </c>
      <c r="E792" s="5" t="str" cm="1">
        <f t="array" ref="E792">INDEX(global_freelancer_raw!$C$2:$C$1001, MODE(MATCH(global_freelancer_raw!$C$2:$C$1001, global_freelancer_raw!$C$2:$C$1001, 0)))</f>
        <v>Male</v>
      </c>
      <c r="F792" s="4" t="s">
        <v>54</v>
      </c>
      <c r="G792" s="4" t="s">
        <v>26</v>
      </c>
      <c r="H792" s="4" t="s">
        <v>73</v>
      </c>
      <c r="I792" s="5">
        <v>4</v>
      </c>
      <c r="J792" s="63">
        <v>50</v>
      </c>
      <c r="K792" s="5">
        <v>3.1</v>
      </c>
      <c r="L792" s="5" t="b">
        <v>0</v>
      </c>
      <c r="M792" s="10">
        <v>0.95</v>
      </c>
      <c r="N792" s="4" t="s">
        <v>64</v>
      </c>
      <c r="O792" s="4" t="s">
        <v>22</v>
      </c>
      <c r="P792" s="5">
        <v>5</v>
      </c>
      <c r="Q792" s="5">
        <v>2</v>
      </c>
      <c r="R792" s="4" t="str">
        <f>IF(global_freelancer_raw!$Q792 &lt; 7, "Short Duration", IF(global_freelancer_raw!$Q792 &lt;= 12, "Medium Duration", "Long Duration"))</f>
        <v>Short Duration</v>
      </c>
      <c r="S792" s="47" t="str">
        <f>IF(global_freelancer_raw!$M792 &lt;= 50%, "POOR", IF(global_freelancer_raw!$M792 &lt;= 70%, "GOOD", "EXCELLENT"))</f>
        <v>EXCELLENT</v>
      </c>
    </row>
    <row r="793" spans="1:19" x14ac:dyDescent="0.3">
      <c r="A793" s="48" t="s">
        <v>1648</v>
      </c>
      <c r="B793" s="7" t="s">
        <v>1649</v>
      </c>
      <c r="C793" s="7" t="s">
        <v>72</v>
      </c>
      <c r="D793" s="8">
        <v>35</v>
      </c>
      <c r="E793" s="8" t="str" cm="1">
        <f t="array" ref="E793">INDEX(global_freelancer_raw!$C$2:$C$1001, MODE(MATCH(global_freelancer_raw!$C$2:$C$1001, global_freelancer_raw!$C$2:$C$1001, 0)))</f>
        <v>Male</v>
      </c>
      <c r="F793" s="7" t="s">
        <v>100</v>
      </c>
      <c r="G793" s="7" t="s">
        <v>101</v>
      </c>
      <c r="H793" s="7" t="s">
        <v>73</v>
      </c>
      <c r="I793" s="8">
        <v>7</v>
      </c>
      <c r="J793" s="64">
        <v>52.461368653421637</v>
      </c>
      <c r="K793" s="8">
        <v>3.9</v>
      </c>
      <c r="L793" s="8" t="b">
        <v>0</v>
      </c>
      <c r="M793" s="49">
        <v>0.72</v>
      </c>
      <c r="N793" s="7" t="s">
        <v>64</v>
      </c>
      <c r="O793" s="7" t="s">
        <v>22</v>
      </c>
      <c r="P793" s="8">
        <v>6</v>
      </c>
      <c r="Q793" s="8">
        <v>9</v>
      </c>
      <c r="R793" s="7" t="str">
        <f>IF(global_freelancer_raw!$Q793 &lt; 7, "Short Duration", IF(global_freelancer_raw!$Q793 &lt;= 12, "Medium Duration", "Long Duration"))</f>
        <v>Medium Duration</v>
      </c>
      <c r="S793" s="50" t="str">
        <f>IF(global_freelancer_raw!$M793 &lt;= 50%, "POOR", IF(global_freelancer_raw!$M793 &lt;= 70%, "GOOD", "EXCELLENT"))</f>
        <v>EXCELLENT</v>
      </c>
    </row>
    <row r="794" spans="1:19" x14ac:dyDescent="0.3">
      <c r="A794" s="46" t="s">
        <v>1650</v>
      </c>
      <c r="B794" s="4" t="s">
        <v>1651</v>
      </c>
      <c r="C794" s="4" t="s">
        <v>72</v>
      </c>
      <c r="D794" s="5">
        <v>20</v>
      </c>
      <c r="E794" s="5" t="str" cm="1">
        <f t="array" ref="E794">INDEX(global_freelancer_raw!$C$2:$C$1001, MODE(MATCH(global_freelancer_raw!$C$2:$C$1001, global_freelancer_raw!$C$2:$C$1001, 0)))</f>
        <v>Male</v>
      </c>
      <c r="F794" s="4" t="s">
        <v>179</v>
      </c>
      <c r="G794" s="4" t="s">
        <v>68</v>
      </c>
      <c r="H794" s="4" t="s">
        <v>43</v>
      </c>
      <c r="I794" s="5">
        <v>1</v>
      </c>
      <c r="J794" s="63">
        <v>52.461368653421637</v>
      </c>
      <c r="K794" s="5">
        <v>3.5</v>
      </c>
      <c r="L794" s="5" t="b">
        <v>0</v>
      </c>
      <c r="M794" s="10">
        <v>0.71</v>
      </c>
      <c r="N794" s="4" t="s">
        <v>44</v>
      </c>
      <c r="O794" s="4" t="s">
        <v>33</v>
      </c>
      <c r="P794" s="5">
        <v>3</v>
      </c>
      <c r="Q794" s="5">
        <v>1</v>
      </c>
      <c r="R794" s="4" t="str">
        <f>IF(global_freelancer_raw!$Q794 &lt; 7, "Short Duration", IF(global_freelancer_raw!$Q794 &lt;= 12, "Medium Duration", "Long Duration"))</f>
        <v>Short Duration</v>
      </c>
      <c r="S794" s="47" t="str">
        <f>IF(global_freelancer_raw!$M794 &lt;= 50%, "POOR", IF(global_freelancer_raw!$M794 &lt;= 70%, "GOOD", "EXCELLENT"))</f>
        <v>EXCELLENT</v>
      </c>
    </row>
    <row r="795" spans="1:19" x14ac:dyDescent="0.3">
      <c r="A795" s="48" t="s">
        <v>1652</v>
      </c>
      <c r="B795" s="7" t="s">
        <v>1653</v>
      </c>
      <c r="C795" s="7" t="s">
        <v>91</v>
      </c>
      <c r="D795" s="8">
        <v>26</v>
      </c>
      <c r="E795" s="8" t="str" cm="1">
        <f t="array" ref="E795">INDEX(global_freelancer_raw!$C$2:$C$1001, MODE(MATCH(global_freelancer_raw!$C$2:$C$1001, global_freelancer_raw!$C$2:$C$1001, 0)))</f>
        <v>Male</v>
      </c>
      <c r="F795" s="7" t="s">
        <v>25</v>
      </c>
      <c r="G795" s="7" t="s">
        <v>26</v>
      </c>
      <c r="H795" s="7" t="s">
        <v>49</v>
      </c>
      <c r="I795" s="8">
        <v>5</v>
      </c>
      <c r="J795" s="64">
        <v>100</v>
      </c>
      <c r="K795" s="8">
        <v>2.5</v>
      </c>
      <c r="L795" s="8" t="b">
        <v>1</v>
      </c>
      <c r="M795" s="49">
        <v>0.93</v>
      </c>
      <c r="N795" s="7" t="s">
        <v>64</v>
      </c>
      <c r="O795" s="7" t="s">
        <v>55</v>
      </c>
      <c r="P795" s="8">
        <v>1</v>
      </c>
      <c r="Q795" s="8">
        <v>1</v>
      </c>
      <c r="R795" s="7" t="str">
        <f>IF(global_freelancer_raw!$Q795 &lt; 7, "Short Duration", IF(global_freelancer_raw!$Q795 &lt;= 12, "Medium Duration", "Long Duration"))</f>
        <v>Short Duration</v>
      </c>
      <c r="S795" s="50" t="str">
        <f>IF(global_freelancer_raw!$M795 &lt;= 50%, "POOR", IF(global_freelancer_raw!$M795 &lt;= 70%, "GOOD", "EXCELLENT"))</f>
        <v>EXCELLENT</v>
      </c>
    </row>
    <row r="796" spans="1:19" x14ac:dyDescent="0.3">
      <c r="A796" s="46" t="s">
        <v>1654</v>
      </c>
      <c r="B796" s="4" t="s">
        <v>1655</v>
      </c>
      <c r="C796" s="4" t="s">
        <v>91</v>
      </c>
      <c r="D796" s="5">
        <v>54</v>
      </c>
      <c r="E796" s="5" t="str" cm="1">
        <f t="array" ref="E796">INDEX(global_freelancer_raw!$C$2:$C$1001, MODE(MATCH(global_freelancer_raw!$C$2:$C$1001, global_freelancer_raw!$C$2:$C$1001, 0)))</f>
        <v>Male</v>
      </c>
      <c r="F796" s="4" t="s">
        <v>63</v>
      </c>
      <c r="G796" s="4" t="s">
        <v>26</v>
      </c>
      <c r="H796" s="4" t="s">
        <v>84</v>
      </c>
      <c r="I796" s="5">
        <v>29</v>
      </c>
      <c r="J796" s="63">
        <v>40</v>
      </c>
      <c r="K796" s="5">
        <v>3.1</v>
      </c>
      <c r="L796" s="5" t="b">
        <v>1</v>
      </c>
      <c r="M796" s="10">
        <v>0.79</v>
      </c>
      <c r="N796" s="4" t="s">
        <v>64</v>
      </c>
      <c r="O796" s="4" t="s">
        <v>33</v>
      </c>
      <c r="P796" s="5">
        <v>14</v>
      </c>
      <c r="Q796" s="5">
        <v>12</v>
      </c>
      <c r="R796" s="4" t="str">
        <f>IF(global_freelancer_raw!$Q796 &lt; 7, "Short Duration", IF(global_freelancer_raw!$Q796 &lt;= 12, "Medium Duration", "Long Duration"))</f>
        <v>Medium Duration</v>
      </c>
      <c r="S796" s="47" t="str">
        <f>IF(global_freelancer_raw!$M796 &lt;= 50%, "POOR", IF(global_freelancer_raw!$M796 &lt;= 70%, "GOOD", "EXCELLENT"))</f>
        <v>EXCELLENT</v>
      </c>
    </row>
    <row r="797" spans="1:19" x14ac:dyDescent="0.3">
      <c r="A797" s="48" t="s">
        <v>1656</v>
      </c>
      <c r="B797" s="7" t="s">
        <v>1657</v>
      </c>
      <c r="C797" s="7" t="s">
        <v>91</v>
      </c>
      <c r="D797" s="8">
        <v>53</v>
      </c>
      <c r="E797" s="8" t="str" cm="1">
        <f t="array" ref="E797">INDEX(global_freelancer_raw!$C$2:$C$1001, MODE(MATCH(global_freelancer_raw!$C$2:$C$1001, global_freelancer_raw!$C$2:$C$1001, 0)))</f>
        <v>Male</v>
      </c>
      <c r="F797" s="7" t="s">
        <v>115</v>
      </c>
      <c r="G797" s="7" t="s">
        <v>116</v>
      </c>
      <c r="H797" s="7" t="s">
        <v>73</v>
      </c>
      <c r="I797" s="8">
        <v>12</v>
      </c>
      <c r="J797" s="64">
        <v>100</v>
      </c>
      <c r="K797" s="8">
        <v>4.7</v>
      </c>
      <c r="L797" s="8" t="b">
        <v>1</v>
      </c>
      <c r="M797" s="49">
        <v>0.87</v>
      </c>
      <c r="N797" s="7" t="s">
        <v>21</v>
      </c>
      <c r="O797" s="7" t="s">
        <v>33</v>
      </c>
      <c r="P797" s="8">
        <v>10</v>
      </c>
      <c r="Q797" s="8">
        <v>11</v>
      </c>
      <c r="R797" s="7" t="str">
        <f>IF(global_freelancer_raw!$Q797 &lt; 7, "Short Duration", IF(global_freelancer_raw!$Q797 &lt;= 12, "Medium Duration", "Long Duration"))</f>
        <v>Medium Duration</v>
      </c>
      <c r="S797" s="50" t="str">
        <f>IF(global_freelancer_raw!$M797 &lt;= 50%, "POOR", IF(global_freelancer_raw!$M797 &lt;= 70%, "GOOD", "EXCELLENT"))</f>
        <v>EXCELLENT</v>
      </c>
    </row>
    <row r="798" spans="1:19" x14ac:dyDescent="0.3">
      <c r="A798" s="46" t="s">
        <v>1658</v>
      </c>
      <c r="B798" s="4" t="s">
        <v>1659</v>
      </c>
      <c r="C798" s="4" t="s">
        <v>72</v>
      </c>
      <c r="D798" s="5">
        <v>33</v>
      </c>
      <c r="E798" s="5" t="str" cm="1">
        <f t="array" ref="E798">INDEX(global_freelancer_raw!$C$2:$C$1001, MODE(MATCH(global_freelancer_raw!$C$2:$C$1001, global_freelancer_raw!$C$2:$C$1001, 0)))</f>
        <v>Male</v>
      </c>
      <c r="F798" s="4" t="s">
        <v>119</v>
      </c>
      <c r="G798" s="4" t="s">
        <v>26</v>
      </c>
      <c r="H798" s="4" t="s">
        <v>84</v>
      </c>
      <c r="I798" s="5">
        <v>4</v>
      </c>
      <c r="J798" s="63">
        <v>52.461368653421637</v>
      </c>
      <c r="K798" s="5">
        <v>1.9</v>
      </c>
      <c r="L798" s="5" t="b">
        <v>0</v>
      </c>
      <c r="M798" s="10">
        <v>0.73</v>
      </c>
      <c r="N798" s="4" t="s">
        <v>60</v>
      </c>
      <c r="O798" s="4" t="s">
        <v>33</v>
      </c>
      <c r="P798" s="5">
        <v>2</v>
      </c>
      <c r="Q798" s="5">
        <v>1</v>
      </c>
      <c r="R798" s="4" t="str">
        <f>IF(global_freelancer_raw!$Q798 &lt; 7, "Short Duration", IF(global_freelancer_raw!$Q798 &lt;= 12, "Medium Duration", "Long Duration"))</f>
        <v>Short Duration</v>
      </c>
      <c r="S798" s="47" t="str">
        <f>IF(global_freelancer_raw!$M798 &lt;= 50%, "POOR", IF(global_freelancer_raw!$M798 &lt;= 70%, "GOOD", "EXCELLENT"))</f>
        <v>EXCELLENT</v>
      </c>
    </row>
    <row r="799" spans="1:19" x14ac:dyDescent="0.3">
      <c r="A799" s="48" t="s">
        <v>1660</v>
      </c>
      <c r="B799" s="7" t="s">
        <v>1661</v>
      </c>
      <c r="C799" s="7" t="s">
        <v>91</v>
      </c>
      <c r="D799" s="8">
        <v>43</v>
      </c>
      <c r="E799" s="8" t="str" cm="1">
        <f t="array" ref="E799">INDEX(global_freelancer_raw!$C$2:$C$1001, MODE(MATCH(global_freelancer_raw!$C$2:$C$1001, global_freelancer_raw!$C$2:$C$1001, 0)))</f>
        <v>Male</v>
      </c>
      <c r="F799" s="7" t="s">
        <v>41</v>
      </c>
      <c r="G799" s="7" t="s">
        <v>42</v>
      </c>
      <c r="H799" s="7" t="s">
        <v>36</v>
      </c>
      <c r="I799" s="8">
        <v>12</v>
      </c>
      <c r="J799" s="64">
        <v>52.461368653421637</v>
      </c>
      <c r="K799" s="8">
        <v>1.6</v>
      </c>
      <c r="L799" s="8" t="b">
        <v>1</v>
      </c>
      <c r="M799" s="49">
        <v>0.74</v>
      </c>
      <c r="N799" s="7" t="s">
        <v>64</v>
      </c>
      <c r="O799" s="7" t="s">
        <v>55</v>
      </c>
      <c r="P799" s="8">
        <v>6</v>
      </c>
      <c r="Q799" s="8">
        <v>2</v>
      </c>
      <c r="R799" s="7" t="str">
        <f>IF(global_freelancer_raw!$Q799 &lt; 7, "Short Duration", IF(global_freelancer_raw!$Q799 &lt;= 12, "Medium Duration", "Long Duration"))</f>
        <v>Short Duration</v>
      </c>
      <c r="S799" s="50" t="str">
        <f>IF(global_freelancer_raw!$M799 &lt;= 50%, "POOR", IF(global_freelancer_raw!$M799 &lt;= 70%, "GOOD", "EXCELLENT"))</f>
        <v>EXCELLENT</v>
      </c>
    </row>
    <row r="800" spans="1:19" x14ac:dyDescent="0.3">
      <c r="A800" s="46" t="s">
        <v>1662</v>
      </c>
      <c r="B800" s="4" t="s">
        <v>1663</v>
      </c>
      <c r="C800" s="4" t="s">
        <v>91</v>
      </c>
      <c r="D800" s="5">
        <v>37</v>
      </c>
      <c r="E800" s="5" t="str" cm="1">
        <f t="array" ref="E800">INDEX(global_freelancer_raw!$C$2:$C$1001, MODE(MATCH(global_freelancer_raw!$C$2:$C$1001, global_freelancer_raw!$C$2:$C$1001, 0)))</f>
        <v>Male</v>
      </c>
      <c r="F800" s="4" t="s">
        <v>119</v>
      </c>
      <c r="G800" s="4" t="s">
        <v>26</v>
      </c>
      <c r="H800" s="4" t="s">
        <v>84</v>
      </c>
      <c r="I800" s="5">
        <v>3</v>
      </c>
      <c r="J800" s="63">
        <v>20</v>
      </c>
      <c r="K800" s="5">
        <v>2.5</v>
      </c>
      <c r="L800" s="5" t="b">
        <v>0</v>
      </c>
      <c r="M800" s="10">
        <v>0.62</v>
      </c>
      <c r="N800" s="4" t="s">
        <v>64</v>
      </c>
      <c r="O800" s="4" t="s">
        <v>28</v>
      </c>
      <c r="P800" s="5">
        <v>3</v>
      </c>
      <c r="Q800" s="5">
        <v>1</v>
      </c>
      <c r="R800" s="4" t="str">
        <f>IF(global_freelancer_raw!$Q800 &lt; 7, "Short Duration", IF(global_freelancer_raw!$Q800 &lt;= 12, "Medium Duration", "Long Duration"))</f>
        <v>Short Duration</v>
      </c>
      <c r="S800" s="47" t="str">
        <f>IF(global_freelancer_raw!$M800 &lt;= 50%, "POOR", IF(global_freelancer_raw!$M800 &lt;= 70%, "GOOD", "EXCELLENT"))</f>
        <v>GOOD</v>
      </c>
    </row>
    <row r="801" spans="1:19" x14ac:dyDescent="0.3">
      <c r="A801" s="48" t="s">
        <v>1664</v>
      </c>
      <c r="B801" s="7" t="s">
        <v>1665</v>
      </c>
      <c r="C801" s="7" t="s">
        <v>72</v>
      </c>
      <c r="D801" s="8">
        <v>58</v>
      </c>
      <c r="E801" s="8" t="str" cm="1">
        <f t="array" ref="E801">INDEX(global_freelancer_raw!$C$2:$C$1001, MODE(MATCH(global_freelancer_raw!$C$2:$C$1001, global_freelancer_raw!$C$2:$C$1001, 0)))</f>
        <v>Male</v>
      </c>
      <c r="F801" s="7" t="s">
        <v>126</v>
      </c>
      <c r="G801" s="7" t="s">
        <v>127</v>
      </c>
      <c r="H801" s="7" t="s">
        <v>49</v>
      </c>
      <c r="I801" s="8">
        <v>15</v>
      </c>
      <c r="J801" s="64">
        <v>20</v>
      </c>
      <c r="K801" s="8">
        <v>3.5</v>
      </c>
      <c r="L801" s="8" t="s">
        <v>2071</v>
      </c>
      <c r="M801" s="49">
        <v>0.98</v>
      </c>
      <c r="N801" s="7" t="s">
        <v>64</v>
      </c>
      <c r="O801" s="7" t="s">
        <v>33</v>
      </c>
      <c r="P801" s="8">
        <v>9</v>
      </c>
      <c r="Q801" s="8">
        <v>12</v>
      </c>
      <c r="R801" s="7" t="str">
        <f>IF(global_freelancer_raw!$Q801 &lt; 7, "Short Duration", IF(global_freelancer_raw!$Q801 &lt;= 12, "Medium Duration", "Long Duration"))</f>
        <v>Medium Duration</v>
      </c>
      <c r="S801" s="50" t="str">
        <f>IF(global_freelancer_raw!$M801 &lt;= 50%, "POOR", IF(global_freelancer_raw!$M801 &lt;= 70%, "GOOD", "EXCELLENT"))</f>
        <v>EXCELLENT</v>
      </c>
    </row>
    <row r="802" spans="1:19" x14ac:dyDescent="0.3">
      <c r="A802" s="46" t="s">
        <v>1666</v>
      </c>
      <c r="B802" s="4" t="s">
        <v>1667</v>
      </c>
      <c r="C802" s="4" t="s">
        <v>72</v>
      </c>
      <c r="D802" s="5">
        <v>39</v>
      </c>
      <c r="E802" s="5" t="str" cm="1">
        <f t="array" ref="E802">INDEX(global_freelancer_raw!$C$2:$C$1001, MODE(MATCH(global_freelancer_raw!$C$2:$C$1001, global_freelancer_raw!$C$2:$C$1001, 0)))</f>
        <v>Male</v>
      </c>
      <c r="F802" s="4" t="s">
        <v>179</v>
      </c>
      <c r="G802" s="4" t="s">
        <v>68</v>
      </c>
      <c r="H802" s="4" t="s">
        <v>27</v>
      </c>
      <c r="I802" s="5">
        <v>15</v>
      </c>
      <c r="J802" s="63">
        <v>50</v>
      </c>
      <c r="K802" s="5">
        <v>2.5125695216907653</v>
      </c>
      <c r="L802" s="5" t="b">
        <v>0</v>
      </c>
      <c r="M802" s="10">
        <v>0.8</v>
      </c>
      <c r="N802" s="4" t="s">
        <v>21</v>
      </c>
      <c r="O802" s="4" t="s">
        <v>55</v>
      </c>
      <c r="P802" s="5">
        <v>15</v>
      </c>
      <c r="Q802" s="5">
        <v>2</v>
      </c>
      <c r="R802" s="4" t="str">
        <f>IF(global_freelancer_raw!$Q802 &lt; 7, "Short Duration", IF(global_freelancer_raw!$Q802 &lt;= 12, "Medium Duration", "Long Duration"))</f>
        <v>Short Duration</v>
      </c>
      <c r="S802" s="47" t="str">
        <f>IF(global_freelancer_raw!$M802 &lt;= 50%, "POOR", IF(global_freelancer_raw!$M802 &lt;= 70%, "GOOD", "EXCELLENT"))</f>
        <v>EXCELLENT</v>
      </c>
    </row>
    <row r="803" spans="1:19" x14ac:dyDescent="0.3">
      <c r="A803" s="48" t="s">
        <v>1668</v>
      </c>
      <c r="B803" s="7" t="s">
        <v>1669</v>
      </c>
      <c r="C803" s="7" t="s">
        <v>91</v>
      </c>
      <c r="D803" s="8">
        <v>43</v>
      </c>
      <c r="E803" s="8" t="str" cm="1">
        <f t="array" ref="E803">INDEX(global_freelancer_raw!$C$2:$C$1001, MODE(MATCH(global_freelancer_raw!$C$2:$C$1001, global_freelancer_raw!$C$2:$C$1001, 0)))</f>
        <v>Male</v>
      </c>
      <c r="F803" s="7" t="s">
        <v>58</v>
      </c>
      <c r="G803" s="7" t="s">
        <v>59</v>
      </c>
      <c r="H803" s="7" t="s">
        <v>32</v>
      </c>
      <c r="I803" s="8">
        <v>13</v>
      </c>
      <c r="J803" s="64">
        <v>20</v>
      </c>
      <c r="K803" s="8">
        <v>1.2</v>
      </c>
      <c r="L803" s="8" t="b">
        <v>1</v>
      </c>
      <c r="M803" s="49">
        <v>0.69</v>
      </c>
      <c r="N803" s="7" t="s">
        <v>60</v>
      </c>
      <c r="O803" s="7" t="s">
        <v>28</v>
      </c>
      <c r="P803" s="8">
        <v>14</v>
      </c>
      <c r="Q803" s="8">
        <v>1</v>
      </c>
      <c r="R803" s="7" t="str">
        <f>IF(global_freelancer_raw!$Q803 &lt; 7, "Short Duration", IF(global_freelancer_raw!$Q803 &lt;= 12, "Medium Duration", "Long Duration"))</f>
        <v>Short Duration</v>
      </c>
      <c r="S803" s="50" t="str">
        <f>IF(global_freelancer_raw!$M803 &lt;= 50%, "POOR", IF(global_freelancer_raw!$M803 &lt;= 70%, "GOOD", "EXCELLENT"))</f>
        <v>GOOD</v>
      </c>
    </row>
    <row r="804" spans="1:19" x14ac:dyDescent="0.3">
      <c r="A804" s="46" t="s">
        <v>1670</v>
      </c>
      <c r="B804" s="4" t="s">
        <v>1671</v>
      </c>
      <c r="C804" s="4" t="s">
        <v>72</v>
      </c>
      <c r="D804" s="5">
        <v>40</v>
      </c>
      <c r="E804" s="5" t="str" cm="1">
        <f t="array" ref="E804">INDEX(global_freelancer_raw!$C$2:$C$1001, MODE(MATCH(global_freelancer_raw!$C$2:$C$1001, global_freelancer_raw!$C$2:$C$1001, 0)))</f>
        <v>Male</v>
      </c>
      <c r="F804" s="4" t="s">
        <v>179</v>
      </c>
      <c r="G804" s="4" t="s">
        <v>68</v>
      </c>
      <c r="H804" s="4" t="s">
        <v>20</v>
      </c>
      <c r="I804" s="5">
        <v>20</v>
      </c>
      <c r="J804" s="63">
        <v>30</v>
      </c>
      <c r="K804" s="5">
        <v>2.5125695216907653</v>
      </c>
      <c r="L804" s="5" t="b">
        <v>0</v>
      </c>
      <c r="M804" s="10">
        <v>0.9</v>
      </c>
      <c r="N804" s="4" t="s">
        <v>44</v>
      </c>
      <c r="O804" s="4" t="s">
        <v>33</v>
      </c>
      <c r="P804" s="5">
        <v>11</v>
      </c>
      <c r="Q804" s="5">
        <v>3</v>
      </c>
      <c r="R804" s="4" t="str">
        <f>IF(global_freelancer_raw!$Q804 &lt; 7, "Short Duration", IF(global_freelancer_raw!$Q804 &lt;= 12, "Medium Duration", "Long Duration"))</f>
        <v>Short Duration</v>
      </c>
      <c r="S804" s="47" t="str">
        <f>IF(global_freelancer_raw!$M804 &lt;= 50%, "POOR", IF(global_freelancer_raw!$M804 &lt;= 70%, "GOOD", "EXCELLENT"))</f>
        <v>EXCELLENT</v>
      </c>
    </row>
    <row r="805" spans="1:19" x14ac:dyDescent="0.3">
      <c r="A805" s="48" t="s">
        <v>1672</v>
      </c>
      <c r="B805" s="7" t="s">
        <v>1673</v>
      </c>
      <c r="C805" s="7" t="s">
        <v>72</v>
      </c>
      <c r="D805" s="8">
        <v>51</v>
      </c>
      <c r="E805" s="8" t="str" cm="1">
        <f t="array" ref="E805">INDEX(global_freelancer_raw!$C$2:$C$1001, MODE(MATCH(global_freelancer_raw!$C$2:$C$1001, global_freelancer_raw!$C$2:$C$1001, 0)))</f>
        <v>Male</v>
      </c>
      <c r="F805" s="7" t="s">
        <v>63</v>
      </c>
      <c r="G805" s="7" t="s">
        <v>26</v>
      </c>
      <c r="H805" s="7" t="s">
        <v>106</v>
      </c>
      <c r="I805" s="8">
        <v>30</v>
      </c>
      <c r="J805" s="64">
        <v>75</v>
      </c>
      <c r="K805" s="8">
        <v>2.5125695216907653</v>
      </c>
      <c r="L805" s="8" t="b">
        <v>1</v>
      </c>
      <c r="M805" s="49">
        <v>0.74</v>
      </c>
      <c r="N805" s="7" t="s">
        <v>21</v>
      </c>
      <c r="O805" s="7" t="s">
        <v>22</v>
      </c>
      <c r="P805" s="8">
        <v>20</v>
      </c>
      <c r="Q805" s="8">
        <v>11</v>
      </c>
      <c r="R805" s="7" t="str">
        <f>IF(global_freelancer_raw!$Q805 &lt; 7, "Short Duration", IF(global_freelancer_raw!$Q805 &lt;= 12, "Medium Duration", "Long Duration"))</f>
        <v>Medium Duration</v>
      </c>
      <c r="S805" s="50" t="str">
        <f>IF(global_freelancer_raw!$M805 &lt;= 50%, "POOR", IF(global_freelancer_raw!$M805 &lt;= 70%, "GOOD", "EXCELLENT"))</f>
        <v>EXCELLENT</v>
      </c>
    </row>
    <row r="806" spans="1:19" x14ac:dyDescent="0.3">
      <c r="A806" s="46" t="s">
        <v>1674</v>
      </c>
      <c r="B806" s="4" t="s">
        <v>1675</v>
      </c>
      <c r="C806" s="4" t="s">
        <v>91</v>
      </c>
      <c r="D806" s="5">
        <v>23</v>
      </c>
      <c r="E806" s="5" t="str" cm="1">
        <f t="array" ref="E806">INDEX(global_freelancer_raw!$C$2:$C$1001, MODE(MATCH(global_freelancer_raw!$C$2:$C$1001, global_freelancer_raw!$C$2:$C$1001, 0)))</f>
        <v>Male</v>
      </c>
      <c r="F806" s="4" t="s">
        <v>31</v>
      </c>
      <c r="G806" s="4" t="s">
        <v>31</v>
      </c>
      <c r="H806" s="4" t="s">
        <v>43</v>
      </c>
      <c r="I806" s="5">
        <v>4</v>
      </c>
      <c r="J806" s="63">
        <v>50</v>
      </c>
      <c r="K806" s="5">
        <v>4.5</v>
      </c>
      <c r="L806" s="5" t="b">
        <v>0</v>
      </c>
      <c r="M806" s="10">
        <v>0.98</v>
      </c>
      <c r="N806" s="4" t="s">
        <v>21</v>
      </c>
      <c r="O806" s="4" t="s">
        <v>28</v>
      </c>
      <c r="P806" s="5">
        <v>1</v>
      </c>
      <c r="Q806" s="5">
        <v>3</v>
      </c>
      <c r="R806" s="4" t="str">
        <f>IF(global_freelancer_raw!$Q806 &lt; 7, "Short Duration", IF(global_freelancer_raw!$Q806 &lt;= 12, "Medium Duration", "Long Duration"))</f>
        <v>Short Duration</v>
      </c>
      <c r="S806" s="47" t="str">
        <f>IF(global_freelancer_raw!$M806 &lt;= 50%, "POOR", IF(global_freelancer_raw!$M806 &lt;= 70%, "GOOD", "EXCELLENT"))</f>
        <v>EXCELLENT</v>
      </c>
    </row>
    <row r="807" spans="1:19" x14ac:dyDescent="0.3">
      <c r="A807" s="48" t="s">
        <v>1676</v>
      </c>
      <c r="B807" s="7" t="s">
        <v>1677</v>
      </c>
      <c r="C807" s="7" t="s">
        <v>72</v>
      </c>
      <c r="D807" s="8">
        <v>31</v>
      </c>
      <c r="E807" s="8" t="str" cm="1">
        <f t="array" ref="E807">INDEX(global_freelancer_raw!$C$2:$C$1001, MODE(MATCH(global_freelancer_raw!$C$2:$C$1001, global_freelancer_raw!$C$2:$C$1001, 0)))</f>
        <v>Male</v>
      </c>
      <c r="F807" s="7" t="s">
        <v>47</v>
      </c>
      <c r="G807" s="7" t="s">
        <v>48</v>
      </c>
      <c r="H807" s="7" t="s">
        <v>32</v>
      </c>
      <c r="I807" s="8" t="s">
        <v>2072</v>
      </c>
      <c r="J807" s="64">
        <v>20</v>
      </c>
      <c r="K807" s="8">
        <v>2.5125695216907653</v>
      </c>
      <c r="L807" s="8" t="b">
        <v>1</v>
      </c>
      <c r="M807" s="49">
        <v>0.84</v>
      </c>
      <c r="N807" s="7" t="s">
        <v>60</v>
      </c>
      <c r="O807" s="7" t="s">
        <v>33</v>
      </c>
      <c r="P807" s="8">
        <v>5</v>
      </c>
      <c r="Q807" s="8">
        <v>1</v>
      </c>
      <c r="R807" s="7" t="str">
        <f>IF(global_freelancer_raw!$Q807 &lt; 7, "Short Duration", IF(global_freelancer_raw!$Q807 &lt;= 12, "Medium Duration", "Long Duration"))</f>
        <v>Short Duration</v>
      </c>
      <c r="S807" s="50" t="str">
        <f>IF(global_freelancer_raw!$M807 &lt;= 50%, "POOR", IF(global_freelancer_raw!$M807 &lt;= 70%, "GOOD", "EXCELLENT"))</f>
        <v>EXCELLENT</v>
      </c>
    </row>
    <row r="808" spans="1:19" x14ac:dyDescent="0.3">
      <c r="A808" s="46" t="s">
        <v>1678</v>
      </c>
      <c r="B808" s="4" t="s">
        <v>1679</v>
      </c>
      <c r="C808" s="4" t="s">
        <v>72</v>
      </c>
      <c r="D808" s="5">
        <v>44</v>
      </c>
      <c r="E808" s="5" t="str" cm="1">
        <f t="array" ref="E808">INDEX(global_freelancer_raw!$C$2:$C$1001, MODE(MATCH(global_freelancer_raw!$C$2:$C$1001, global_freelancer_raw!$C$2:$C$1001, 0)))</f>
        <v>Male</v>
      </c>
      <c r="F808" s="4" t="s">
        <v>115</v>
      </c>
      <c r="G808" s="4" t="s">
        <v>116</v>
      </c>
      <c r="H808" s="4" t="s">
        <v>36</v>
      </c>
      <c r="I808" s="5">
        <v>3</v>
      </c>
      <c r="J808" s="63">
        <v>20</v>
      </c>
      <c r="K808" s="5">
        <v>5</v>
      </c>
      <c r="L808" s="5" t="b">
        <v>1</v>
      </c>
      <c r="M808" s="10">
        <v>0.75</v>
      </c>
      <c r="N808" s="4" t="s">
        <v>60</v>
      </c>
      <c r="O808" s="4" t="s">
        <v>28</v>
      </c>
      <c r="P808" s="5">
        <v>4</v>
      </c>
      <c r="Q808" s="5">
        <v>2</v>
      </c>
      <c r="R808" s="4" t="str">
        <f>IF(global_freelancer_raw!$Q808 &lt; 7, "Short Duration", IF(global_freelancer_raw!$Q808 &lt;= 12, "Medium Duration", "Long Duration"))</f>
        <v>Short Duration</v>
      </c>
      <c r="S808" s="47" t="str">
        <f>IF(global_freelancer_raw!$M808 &lt;= 50%, "POOR", IF(global_freelancer_raw!$M808 &lt;= 70%, "GOOD", "EXCELLENT"))</f>
        <v>EXCELLENT</v>
      </c>
    </row>
    <row r="809" spans="1:19" x14ac:dyDescent="0.3">
      <c r="A809" s="48" t="s">
        <v>1680</v>
      </c>
      <c r="B809" s="7" t="s">
        <v>1681</v>
      </c>
      <c r="C809" s="7" t="s">
        <v>91</v>
      </c>
      <c r="D809" s="8">
        <v>56</v>
      </c>
      <c r="E809" s="8" t="str" cm="1">
        <f t="array" ref="E809">INDEX(global_freelancer_raw!$C$2:$C$1001, MODE(MATCH(global_freelancer_raw!$C$2:$C$1001, global_freelancer_raw!$C$2:$C$1001, 0)))</f>
        <v>Male</v>
      </c>
      <c r="F809" s="7" t="s">
        <v>31</v>
      </c>
      <c r="G809" s="7" t="s">
        <v>31</v>
      </c>
      <c r="H809" s="7" t="s">
        <v>27</v>
      </c>
      <c r="I809" s="8">
        <v>23</v>
      </c>
      <c r="J809" s="64">
        <v>75</v>
      </c>
      <c r="K809" s="8">
        <v>3.9</v>
      </c>
      <c r="L809" s="8" t="b">
        <v>1</v>
      </c>
      <c r="M809" s="49">
        <v>0.79</v>
      </c>
      <c r="N809" s="7" t="s">
        <v>21</v>
      </c>
      <c r="O809" s="7" t="s">
        <v>28</v>
      </c>
      <c r="P809" s="8">
        <v>14</v>
      </c>
      <c r="Q809" s="8">
        <v>7</v>
      </c>
      <c r="R809" s="7" t="str">
        <f>IF(global_freelancer_raw!$Q809 &lt; 7, "Short Duration", IF(global_freelancer_raw!$Q809 &lt;= 12, "Medium Duration", "Long Duration"))</f>
        <v>Medium Duration</v>
      </c>
      <c r="S809" s="50" t="str">
        <f>IF(global_freelancer_raw!$M809 &lt;= 50%, "POOR", IF(global_freelancer_raw!$M809 &lt;= 70%, "GOOD", "EXCELLENT"))</f>
        <v>EXCELLENT</v>
      </c>
    </row>
    <row r="810" spans="1:19" x14ac:dyDescent="0.3">
      <c r="A810" s="46" t="s">
        <v>1682</v>
      </c>
      <c r="B810" s="4" t="s">
        <v>1683</v>
      </c>
      <c r="C810" s="4" t="s">
        <v>72</v>
      </c>
      <c r="D810" s="5">
        <v>48</v>
      </c>
      <c r="E810" s="5" t="str" cm="1">
        <f t="array" ref="E810">INDEX(global_freelancer_raw!$C$2:$C$1001, MODE(MATCH(global_freelancer_raw!$C$2:$C$1001, global_freelancer_raw!$C$2:$C$1001, 0)))</f>
        <v>Male</v>
      </c>
      <c r="F810" s="4" t="s">
        <v>25</v>
      </c>
      <c r="G810" s="4" t="s">
        <v>26</v>
      </c>
      <c r="H810" s="4" t="s">
        <v>73</v>
      </c>
      <c r="I810" s="5">
        <v>5</v>
      </c>
      <c r="J810" s="63">
        <v>100</v>
      </c>
      <c r="K810" s="5">
        <v>1.8</v>
      </c>
      <c r="L810" s="5" t="b">
        <v>1</v>
      </c>
      <c r="M810" s="10">
        <v>0.97</v>
      </c>
      <c r="N810" s="4" t="s">
        <v>44</v>
      </c>
      <c r="O810" s="4" t="s">
        <v>28</v>
      </c>
      <c r="P810" s="5">
        <v>3</v>
      </c>
      <c r="Q810" s="5">
        <v>3</v>
      </c>
      <c r="R810" s="4" t="str">
        <f>IF(global_freelancer_raw!$Q810 &lt; 7, "Short Duration", IF(global_freelancer_raw!$Q810 &lt;= 12, "Medium Duration", "Long Duration"))</f>
        <v>Short Duration</v>
      </c>
      <c r="S810" s="47" t="str">
        <f>IF(global_freelancer_raw!$M810 &lt;= 50%, "POOR", IF(global_freelancer_raw!$M810 &lt;= 70%, "GOOD", "EXCELLENT"))</f>
        <v>EXCELLENT</v>
      </c>
    </row>
    <row r="811" spans="1:19" x14ac:dyDescent="0.3">
      <c r="A811" s="48" t="s">
        <v>1684</v>
      </c>
      <c r="B811" s="7" t="s">
        <v>1685</v>
      </c>
      <c r="C811" s="7" t="s">
        <v>72</v>
      </c>
      <c r="D811" s="8">
        <v>46</v>
      </c>
      <c r="E811" s="8" t="str" cm="1">
        <f t="array" ref="E811">INDEX(global_freelancer_raw!$C$2:$C$1001, MODE(MATCH(global_freelancer_raw!$C$2:$C$1001, global_freelancer_raw!$C$2:$C$1001, 0)))</f>
        <v>Male</v>
      </c>
      <c r="F811" s="7" t="s">
        <v>115</v>
      </c>
      <c r="G811" s="7" t="s">
        <v>116</v>
      </c>
      <c r="H811" s="7" t="s">
        <v>36</v>
      </c>
      <c r="I811" s="8">
        <v>28</v>
      </c>
      <c r="J811" s="64">
        <v>30</v>
      </c>
      <c r="K811" s="8">
        <v>4.2</v>
      </c>
      <c r="L811" s="8" t="b">
        <v>1</v>
      </c>
      <c r="M811" s="49">
        <v>0.79</v>
      </c>
      <c r="N811" s="7" t="s">
        <v>21</v>
      </c>
      <c r="O811" s="7" t="s">
        <v>28</v>
      </c>
      <c r="P811" s="8">
        <v>16</v>
      </c>
      <c r="Q811" s="8">
        <v>9</v>
      </c>
      <c r="R811" s="7" t="str">
        <f>IF(global_freelancer_raw!$Q811 &lt; 7, "Short Duration", IF(global_freelancer_raw!$Q811 &lt;= 12, "Medium Duration", "Long Duration"))</f>
        <v>Medium Duration</v>
      </c>
      <c r="S811" s="50" t="str">
        <f>IF(global_freelancer_raw!$M811 &lt;= 50%, "POOR", IF(global_freelancer_raw!$M811 &lt;= 70%, "GOOD", "EXCELLENT"))</f>
        <v>EXCELLENT</v>
      </c>
    </row>
    <row r="812" spans="1:19" x14ac:dyDescent="0.3">
      <c r="A812" s="46" t="s">
        <v>1686</v>
      </c>
      <c r="B812" s="4" t="s">
        <v>1687</v>
      </c>
      <c r="C812" s="4" t="s">
        <v>91</v>
      </c>
      <c r="D812" s="5">
        <v>21</v>
      </c>
      <c r="E812" s="5" t="str" cm="1">
        <f t="array" ref="E812">INDEX(global_freelancer_raw!$C$2:$C$1001, MODE(MATCH(global_freelancer_raw!$C$2:$C$1001, global_freelancer_raw!$C$2:$C$1001, 0)))</f>
        <v>Male</v>
      </c>
      <c r="F812" s="4" t="s">
        <v>130</v>
      </c>
      <c r="G812" s="4" t="s">
        <v>131</v>
      </c>
      <c r="H812" s="4" t="s">
        <v>43</v>
      </c>
      <c r="I812" s="5">
        <v>0</v>
      </c>
      <c r="J812" s="63">
        <v>20</v>
      </c>
      <c r="K812" s="5">
        <v>2.6</v>
      </c>
      <c r="L812" s="5" t="b">
        <v>0</v>
      </c>
      <c r="M812" s="10">
        <v>0.64</v>
      </c>
      <c r="N812" s="4" t="s">
        <v>60</v>
      </c>
      <c r="O812" s="4" t="s">
        <v>28</v>
      </c>
      <c r="P812" s="5">
        <v>3</v>
      </c>
      <c r="Q812" s="5">
        <v>2</v>
      </c>
      <c r="R812" s="4" t="str">
        <f>IF(global_freelancer_raw!$Q812 &lt; 7, "Short Duration", IF(global_freelancer_raw!$Q812 &lt;= 12, "Medium Duration", "Long Duration"))</f>
        <v>Short Duration</v>
      </c>
      <c r="S812" s="47" t="str">
        <f>IF(global_freelancer_raw!$M812 &lt;= 50%, "POOR", IF(global_freelancer_raw!$M812 &lt;= 70%, "GOOD", "EXCELLENT"))</f>
        <v>GOOD</v>
      </c>
    </row>
    <row r="813" spans="1:19" x14ac:dyDescent="0.3">
      <c r="A813" s="48" t="s">
        <v>1688</v>
      </c>
      <c r="B813" s="7" t="s">
        <v>1689</v>
      </c>
      <c r="C813" s="7" t="s">
        <v>91</v>
      </c>
      <c r="D813" s="8">
        <v>52</v>
      </c>
      <c r="E813" s="8" t="str" cm="1">
        <f t="array" ref="E813">INDEX(global_freelancer_raw!$C$2:$C$1001, MODE(MATCH(global_freelancer_raw!$C$2:$C$1001, global_freelancer_raw!$C$2:$C$1001, 0)))</f>
        <v>Male</v>
      </c>
      <c r="F813" s="7" t="s">
        <v>115</v>
      </c>
      <c r="G813" s="7" t="s">
        <v>116</v>
      </c>
      <c r="H813" s="7" t="s">
        <v>49</v>
      </c>
      <c r="I813" s="8">
        <v>30</v>
      </c>
      <c r="J813" s="64">
        <v>30</v>
      </c>
      <c r="K813" s="8">
        <v>2</v>
      </c>
      <c r="L813" s="8" t="b">
        <v>1</v>
      </c>
      <c r="M813" s="49">
        <v>0.68</v>
      </c>
      <c r="N813" s="7" t="s">
        <v>44</v>
      </c>
      <c r="O813" s="7" t="s">
        <v>28</v>
      </c>
      <c r="P813" s="8">
        <v>10</v>
      </c>
      <c r="Q813" s="8">
        <v>6</v>
      </c>
      <c r="R813" s="7" t="str">
        <f>IF(global_freelancer_raw!$Q813 &lt; 7, "Short Duration", IF(global_freelancer_raw!$Q813 &lt;= 12, "Medium Duration", "Long Duration"))</f>
        <v>Short Duration</v>
      </c>
      <c r="S813" s="50" t="str">
        <f>IF(global_freelancer_raw!$M813 &lt;= 50%, "POOR", IF(global_freelancer_raw!$M813 &lt;= 70%, "GOOD", "EXCELLENT"))</f>
        <v>GOOD</v>
      </c>
    </row>
    <row r="814" spans="1:19" x14ac:dyDescent="0.3">
      <c r="A814" s="46" t="s">
        <v>1690</v>
      </c>
      <c r="B814" s="4" t="s">
        <v>1691</v>
      </c>
      <c r="C814" s="4" t="s">
        <v>72</v>
      </c>
      <c r="D814" s="5">
        <v>39</v>
      </c>
      <c r="E814" s="5" t="str" cm="1">
        <f t="array" ref="E814">INDEX(global_freelancer_raw!$C$2:$C$1001, MODE(MATCH(global_freelancer_raw!$C$2:$C$1001, global_freelancer_raw!$C$2:$C$1001, 0)))</f>
        <v>Male</v>
      </c>
      <c r="F814" s="4" t="s">
        <v>115</v>
      </c>
      <c r="G814" s="4" t="s">
        <v>116</v>
      </c>
      <c r="H814" s="4" t="s">
        <v>32</v>
      </c>
      <c r="I814" s="5">
        <v>20</v>
      </c>
      <c r="J814" s="63">
        <v>75</v>
      </c>
      <c r="K814" s="5">
        <v>2.7</v>
      </c>
      <c r="L814" s="5" t="b">
        <v>1</v>
      </c>
      <c r="M814" s="10">
        <v>0.67</v>
      </c>
      <c r="N814" s="4" t="s">
        <v>60</v>
      </c>
      <c r="O814" s="4" t="s">
        <v>33</v>
      </c>
      <c r="P814" s="5">
        <v>12</v>
      </c>
      <c r="Q814" s="5">
        <v>2</v>
      </c>
      <c r="R814" s="4" t="str">
        <f>IF(global_freelancer_raw!$Q814 &lt; 7, "Short Duration", IF(global_freelancer_raw!$Q814 &lt;= 12, "Medium Duration", "Long Duration"))</f>
        <v>Short Duration</v>
      </c>
      <c r="S814" s="47" t="str">
        <f>IF(global_freelancer_raw!$M814 &lt;= 50%, "POOR", IF(global_freelancer_raw!$M814 &lt;= 70%, "GOOD", "EXCELLENT"))</f>
        <v>GOOD</v>
      </c>
    </row>
    <row r="815" spans="1:19" x14ac:dyDescent="0.3">
      <c r="A815" s="48" t="s">
        <v>1692</v>
      </c>
      <c r="B815" s="7" t="s">
        <v>1693</v>
      </c>
      <c r="C815" s="7" t="s">
        <v>72</v>
      </c>
      <c r="D815" s="8">
        <v>31</v>
      </c>
      <c r="E815" s="8" t="str" cm="1">
        <f t="array" ref="E815">INDEX(global_freelancer_raw!$C$2:$C$1001, MODE(MATCH(global_freelancer_raw!$C$2:$C$1001, global_freelancer_raw!$C$2:$C$1001, 0)))</f>
        <v>Male</v>
      </c>
      <c r="F815" s="7" t="s">
        <v>25</v>
      </c>
      <c r="G815" s="7" t="s">
        <v>26</v>
      </c>
      <c r="H815" s="7" t="s">
        <v>27</v>
      </c>
      <c r="I815" s="8">
        <v>0</v>
      </c>
      <c r="J815" s="64">
        <v>30</v>
      </c>
      <c r="K815" s="8">
        <v>2.2999999999999998</v>
      </c>
      <c r="L815" s="8" t="b">
        <v>0</v>
      </c>
      <c r="M815" s="49">
        <v>0.79</v>
      </c>
      <c r="N815" s="7" t="s">
        <v>44</v>
      </c>
      <c r="O815" s="7" t="s">
        <v>22</v>
      </c>
      <c r="P815" s="8">
        <v>2</v>
      </c>
      <c r="Q815" s="8">
        <v>1</v>
      </c>
      <c r="R815" s="7" t="str">
        <f>IF(global_freelancer_raw!$Q815 &lt; 7, "Short Duration", IF(global_freelancer_raw!$Q815 &lt;= 12, "Medium Duration", "Long Duration"))</f>
        <v>Short Duration</v>
      </c>
      <c r="S815" s="50" t="str">
        <f>IF(global_freelancer_raw!$M815 &lt;= 50%, "POOR", IF(global_freelancer_raw!$M815 &lt;= 70%, "GOOD", "EXCELLENT"))</f>
        <v>EXCELLENT</v>
      </c>
    </row>
    <row r="816" spans="1:19" x14ac:dyDescent="0.3">
      <c r="A816" s="46" t="s">
        <v>1694</v>
      </c>
      <c r="B816" s="4" t="s">
        <v>1695</v>
      </c>
      <c r="C816" s="4" t="s">
        <v>91</v>
      </c>
      <c r="D816" s="5">
        <v>22</v>
      </c>
      <c r="E816" s="5" t="str" cm="1">
        <f t="array" ref="E816">INDEX(global_freelancer_raw!$C$2:$C$1001, MODE(MATCH(global_freelancer_raw!$C$2:$C$1001, global_freelancer_raw!$C$2:$C$1001, 0)))</f>
        <v>Male</v>
      </c>
      <c r="F816" s="4" t="s">
        <v>104</v>
      </c>
      <c r="G816" s="4" t="s">
        <v>105</v>
      </c>
      <c r="H816" s="4" t="s">
        <v>69</v>
      </c>
      <c r="I816" s="5">
        <v>4</v>
      </c>
      <c r="J816" s="63">
        <v>40</v>
      </c>
      <c r="K816" s="5">
        <v>3.8</v>
      </c>
      <c r="L816" s="5" t="b">
        <v>1</v>
      </c>
      <c r="M816" s="10">
        <v>1</v>
      </c>
      <c r="N816" s="4" t="s">
        <v>64</v>
      </c>
      <c r="O816" s="4" t="s">
        <v>55</v>
      </c>
      <c r="P816" s="5">
        <v>2</v>
      </c>
      <c r="Q816" s="5">
        <v>2</v>
      </c>
      <c r="R816" s="4" t="str">
        <f>IF(global_freelancer_raw!$Q816 &lt; 7, "Short Duration", IF(global_freelancer_raw!$Q816 &lt;= 12, "Medium Duration", "Long Duration"))</f>
        <v>Short Duration</v>
      </c>
      <c r="S816" s="47" t="str">
        <f>IF(global_freelancer_raw!$M816 &lt;= 50%, "POOR", IF(global_freelancer_raw!$M816 &lt;= 70%, "GOOD", "EXCELLENT"))</f>
        <v>EXCELLENT</v>
      </c>
    </row>
    <row r="817" spans="1:19" x14ac:dyDescent="0.3">
      <c r="A817" s="48" t="s">
        <v>1696</v>
      </c>
      <c r="B817" s="7" t="s">
        <v>1697</v>
      </c>
      <c r="C817" s="7" t="s">
        <v>72</v>
      </c>
      <c r="D817" s="8">
        <v>38</v>
      </c>
      <c r="E817" s="8" t="str" cm="1">
        <f t="array" ref="E817">INDEX(global_freelancer_raw!$C$2:$C$1001, MODE(MATCH(global_freelancer_raw!$C$2:$C$1001, global_freelancer_raw!$C$2:$C$1001, 0)))</f>
        <v>Male</v>
      </c>
      <c r="F817" s="7" t="s">
        <v>63</v>
      </c>
      <c r="G817" s="7" t="s">
        <v>26</v>
      </c>
      <c r="H817" s="7" t="s">
        <v>69</v>
      </c>
      <c r="I817" s="8">
        <v>10</v>
      </c>
      <c r="J817" s="64">
        <v>40</v>
      </c>
      <c r="K817" s="8">
        <v>2.5125695216907653</v>
      </c>
      <c r="L817" s="8" t="b">
        <v>0</v>
      </c>
      <c r="M817" s="49">
        <v>0.66</v>
      </c>
      <c r="N817" s="7" t="s">
        <v>60</v>
      </c>
      <c r="O817" s="7" t="s">
        <v>28</v>
      </c>
      <c r="P817" s="8">
        <v>11</v>
      </c>
      <c r="Q817" s="8">
        <v>13</v>
      </c>
      <c r="R817" s="7" t="str">
        <f>IF(global_freelancer_raw!$Q817 &lt; 7, "Short Duration", IF(global_freelancer_raw!$Q817 &lt;= 12, "Medium Duration", "Long Duration"))</f>
        <v>Long Duration</v>
      </c>
      <c r="S817" s="50" t="str">
        <f>IF(global_freelancer_raw!$M817 &lt;= 50%, "POOR", IF(global_freelancer_raw!$M817 &lt;= 70%, "GOOD", "EXCELLENT"))</f>
        <v>GOOD</v>
      </c>
    </row>
    <row r="818" spans="1:19" x14ac:dyDescent="0.3">
      <c r="A818" s="46" t="s">
        <v>1698</v>
      </c>
      <c r="B818" s="4" t="s">
        <v>1699</v>
      </c>
      <c r="C818" s="4" t="s">
        <v>91</v>
      </c>
      <c r="D818" s="5">
        <v>44</v>
      </c>
      <c r="E818" s="5" t="str" cm="1">
        <f t="array" ref="E818">INDEX(global_freelancer_raw!$C$2:$C$1001, MODE(MATCH(global_freelancer_raw!$C$2:$C$1001, global_freelancer_raw!$C$2:$C$1001, 0)))</f>
        <v>Male</v>
      </c>
      <c r="F818" s="4" t="s">
        <v>67</v>
      </c>
      <c r="G818" s="4" t="s">
        <v>68</v>
      </c>
      <c r="H818" s="4" t="s">
        <v>32</v>
      </c>
      <c r="I818" s="5">
        <v>24</v>
      </c>
      <c r="J818" s="63">
        <v>75</v>
      </c>
      <c r="K818" s="5">
        <v>4.5999999999999996</v>
      </c>
      <c r="L818" s="5" t="b">
        <v>0</v>
      </c>
      <c r="M818" s="10">
        <v>0.97</v>
      </c>
      <c r="N818" s="4" t="s">
        <v>60</v>
      </c>
      <c r="O818" s="4" t="s">
        <v>55</v>
      </c>
      <c r="P818" s="5">
        <v>19</v>
      </c>
      <c r="Q818" s="5">
        <v>4</v>
      </c>
      <c r="R818" s="4" t="str">
        <f>IF(global_freelancer_raw!$Q818 &lt; 7, "Short Duration", IF(global_freelancer_raw!$Q818 &lt;= 12, "Medium Duration", "Long Duration"))</f>
        <v>Short Duration</v>
      </c>
      <c r="S818" s="47" t="str">
        <f>IF(global_freelancer_raw!$M818 &lt;= 50%, "POOR", IF(global_freelancer_raw!$M818 &lt;= 70%, "GOOD", "EXCELLENT"))</f>
        <v>EXCELLENT</v>
      </c>
    </row>
    <row r="819" spans="1:19" x14ac:dyDescent="0.3">
      <c r="A819" s="48" t="s">
        <v>1700</v>
      </c>
      <c r="B819" s="7" t="s">
        <v>1701</v>
      </c>
      <c r="C819" s="7" t="s">
        <v>91</v>
      </c>
      <c r="D819" s="8">
        <v>53</v>
      </c>
      <c r="E819" s="8" t="str" cm="1">
        <f t="array" ref="E819">INDEX(global_freelancer_raw!$C$2:$C$1001, MODE(MATCH(global_freelancer_raw!$C$2:$C$1001, global_freelancer_raw!$C$2:$C$1001, 0)))</f>
        <v>Male</v>
      </c>
      <c r="F819" s="7" t="s">
        <v>47</v>
      </c>
      <c r="G819" s="7" t="s">
        <v>48</v>
      </c>
      <c r="H819" s="7" t="s">
        <v>106</v>
      </c>
      <c r="I819" s="8">
        <v>21</v>
      </c>
      <c r="J819" s="64">
        <v>100</v>
      </c>
      <c r="K819" s="8">
        <v>3.4</v>
      </c>
      <c r="L819" s="8" t="b">
        <v>0</v>
      </c>
      <c r="M819" s="49">
        <v>0.62</v>
      </c>
      <c r="N819" s="7" t="s">
        <v>21</v>
      </c>
      <c r="O819" s="7" t="s">
        <v>33</v>
      </c>
      <c r="P819" s="8">
        <v>17</v>
      </c>
      <c r="Q819" s="8">
        <v>3</v>
      </c>
      <c r="R819" s="7" t="str">
        <f>IF(global_freelancer_raw!$Q819 &lt; 7, "Short Duration", IF(global_freelancer_raw!$Q819 &lt;= 12, "Medium Duration", "Long Duration"))</f>
        <v>Short Duration</v>
      </c>
      <c r="S819" s="50" t="str">
        <f>IF(global_freelancer_raw!$M819 &lt;= 50%, "POOR", IF(global_freelancer_raw!$M819 &lt;= 70%, "GOOD", "EXCELLENT"))</f>
        <v>GOOD</v>
      </c>
    </row>
    <row r="820" spans="1:19" x14ac:dyDescent="0.3">
      <c r="A820" s="46" t="s">
        <v>1702</v>
      </c>
      <c r="B820" s="4" t="s">
        <v>1703</v>
      </c>
      <c r="C820" s="4" t="s">
        <v>91</v>
      </c>
      <c r="D820" s="5">
        <v>22</v>
      </c>
      <c r="E820" s="5" t="str" cm="1">
        <f t="array" ref="E820">INDEX(global_freelancer_raw!$C$2:$C$1001, MODE(MATCH(global_freelancer_raw!$C$2:$C$1001, global_freelancer_raw!$C$2:$C$1001, 0)))</f>
        <v>Male</v>
      </c>
      <c r="F820" s="4" t="s">
        <v>164</v>
      </c>
      <c r="G820" s="4" t="s">
        <v>165</v>
      </c>
      <c r="H820" s="4" t="s">
        <v>49</v>
      </c>
      <c r="I820" s="5">
        <v>2</v>
      </c>
      <c r="J820" s="63">
        <v>20</v>
      </c>
      <c r="K820" s="5">
        <v>2.5125695216907653</v>
      </c>
      <c r="L820" s="5" t="b">
        <v>0</v>
      </c>
      <c r="M820" s="10">
        <v>0.79</v>
      </c>
      <c r="N820" s="4" t="s">
        <v>60</v>
      </c>
      <c r="O820" s="4" t="s">
        <v>28</v>
      </c>
      <c r="P820" s="5">
        <v>5</v>
      </c>
      <c r="Q820" s="5">
        <v>1</v>
      </c>
      <c r="R820" s="4" t="str">
        <f>IF(global_freelancer_raw!$Q820 &lt; 7, "Short Duration", IF(global_freelancer_raw!$Q820 &lt;= 12, "Medium Duration", "Long Duration"))</f>
        <v>Short Duration</v>
      </c>
      <c r="S820" s="47" t="str">
        <f>IF(global_freelancer_raw!$M820 &lt;= 50%, "POOR", IF(global_freelancer_raw!$M820 &lt;= 70%, "GOOD", "EXCELLENT"))</f>
        <v>EXCELLENT</v>
      </c>
    </row>
    <row r="821" spans="1:19" x14ac:dyDescent="0.3">
      <c r="A821" s="48" t="s">
        <v>1704</v>
      </c>
      <c r="B821" s="7" t="s">
        <v>1705</v>
      </c>
      <c r="C821" s="7" t="s">
        <v>72</v>
      </c>
      <c r="D821" s="8">
        <v>40</v>
      </c>
      <c r="E821" s="8" t="str" cm="1">
        <f t="array" ref="E821">INDEX(global_freelancer_raw!$C$2:$C$1001, MODE(MATCH(global_freelancer_raw!$C$2:$C$1001, global_freelancer_raw!$C$2:$C$1001, 0)))</f>
        <v>Male</v>
      </c>
      <c r="F821" s="7" t="s">
        <v>87</v>
      </c>
      <c r="G821" s="7" t="s">
        <v>88</v>
      </c>
      <c r="H821" s="7" t="s">
        <v>20</v>
      </c>
      <c r="I821" s="8">
        <v>14</v>
      </c>
      <c r="J821" s="64">
        <v>75</v>
      </c>
      <c r="K821" s="8">
        <v>0</v>
      </c>
      <c r="L821" s="8" t="b">
        <v>1</v>
      </c>
      <c r="M821" s="49">
        <v>0.79</v>
      </c>
      <c r="N821" s="7" t="s">
        <v>60</v>
      </c>
      <c r="O821" s="7" t="s">
        <v>22</v>
      </c>
      <c r="P821" s="8">
        <v>14</v>
      </c>
      <c r="Q821" s="8">
        <v>1</v>
      </c>
      <c r="R821" s="7" t="str">
        <f>IF(global_freelancer_raw!$Q821 &lt; 7, "Short Duration", IF(global_freelancer_raw!$Q821 &lt;= 12, "Medium Duration", "Long Duration"))</f>
        <v>Short Duration</v>
      </c>
      <c r="S821" s="50" t="str">
        <f>IF(global_freelancer_raw!$M821 &lt;= 50%, "POOR", IF(global_freelancer_raw!$M821 &lt;= 70%, "GOOD", "EXCELLENT"))</f>
        <v>EXCELLENT</v>
      </c>
    </row>
    <row r="822" spans="1:19" x14ac:dyDescent="0.3">
      <c r="A822" s="46" t="s">
        <v>1706</v>
      </c>
      <c r="B822" s="4" t="s">
        <v>1707</v>
      </c>
      <c r="C822" s="4" t="s">
        <v>72</v>
      </c>
      <c r="D822" s="5">
        <v>49</v>
      </c>
      <c r="E822" s="5" t="str" cm="1">
        <f t="array" ref="E822">INDEX(global_freelancer_raw!$C$2:$C$1001, MODE(MATCH(global_freelancer_raw!$C$2:$C$1001, global_freelancer_raw!$C$2:$C$1001, 0)))</f>
        <v>Male</v>
      </c>
      <c r="F822" s="4" t="s">
        <v>164</v>
      </c>
      <c r="G822" s="4" t="s">
        <v>165</v>
      </c>
      <c r="H822" s="4" t="s">
        <v>27</v>
      </c>
      <c r="I822" s="5">
        <v>15</v>
      </c>
      <c r="J822" s="63">
        <v>40</v>
      </c>
      <c r="K822" s="5">
        <v>3.9</v>
      </c>
      <c r="L822" s="5" t="b">
        <v>0</v>
      </c>
      <c r="M822" s="10">
        <v>0.86</v>
      </c>
      <c r="N822" s="4" t="s">
        <v>64</v>
      </c>
      <c r="O822" s="4" t="s">
        <v>55</v>
      </c>
      <c r="P822" s="5">
        <v>15</v>
      </c>
      <c r="Q822" s="5">
        <v>11</v>
      </c>
      <c r="R822" s="4" t="str">
        <f>IF(global_freelancer_raw!$Q822 &lt; 7, "Short Duration", IF(global_freelancer_raw!$Q822 &lt;= 12, "Medium Duration", "Long Duration"))</f>
        <v>Medium Duration</v>
      </c>
      <c r="S822" s="47" t="str">
        <f>IF(global_freelancer_raw!$M822 &lt;= 50%, "POOR", IF(global_freelancer_raw!$M822 &lt;= 70%, "GOOD", "EXCELLENT"))</f>
        <v>EXCELLENT</v>
      </c>
    </row>
    <row r="823" spans="1:19" x14ac:dyDescent="0.3">
      <c r="A823" s="48" t="s">
        <v>1708</v>
      </c>
      <c r="B823" s="7" t="s">
        <v>1709</v>
      </c>
      <c r="C823" s="7" t="s">
        <v>91</v>
      </c>
      <c r="D823" s="8">
        <v>30</v>
      </c>
      <c r="E823" s="8" t="str" cm="1">
        <f t="array" ref="E823">INDEX(global_freelancer_raw!$C$2:$C$1001, MODE(MATCH(global_freelancer_raw!$C$2:$C$1001, global_freelancer_raw!$C$2:$C$1001, 0)))</f>
        <v>Male</v>
      </c>
      <c r="F823" s="7" t="s">
        <v>25</v>
      </c>
      <c r="G823" s="7" t="s">
        <v>26</v>
      </c>
      <c r="H823" s="7" t="s">
        <v>69</v>
      </c>
      <c r="I823" s="8">
        <v>11</v>
      </c>
      <c r="J823" s="64">
        <v>30</v>
      </c>
      <c r="K823" s="8">
        <v>4.2</v>
      </c>
      <c r="L823" s="8" t="b">
        <v>0</v>
      </c>
      <c r="M823" s="49">
        <v>0.65</v>
      </c>
      <c r="N823" s="7" t="s">
        <v>60</v>
      </c>
      <c r="O823" s="7" t="s">
        <v>28</v>
      </c>
      <c r="P823" s="8">
        <v>13</v>
      </c>
      <c r="Q823" s="8">
        <v>5</v>
      </c>
      <c r="R823" s="7" t="str">
        <f>IF(global_freelancer_raw!$Q823 &lt; 7, "Short Duration", IF(global_freelancer_raw!$Q823 &lt;= 12, "Medium Duration", "Long Duration"))</f>
        <v>Short Duration</v>
      </c>
      <c r="S823" s="50" t="str">
        <f>IF(global_freelancer_raw!$M823 &lt;= 50%, "POOR", IF(global_freelancer_raw!$M823 &lt;= 70%, "GOOD", "EXCELLENT"))</f>
        <v>GOOD</v>
      </c>
    </row>
    <row r="824" spans="1:19" x14ac:dyDescent="0.3">
      <c r="A824" s="46" t="s">
        <v>1710</v>
      </c>
      <c r="B824" s="4" t="s">
        <v>1711</v>
      </c>
      <c r="C824" s="4" t="s">
        <v>72</v>
      </c>
      <c r="D824" s="5">
        <v>37</v>
      </c>
      <c r="E824" s="5" t="str" cm="1">
        <f t="array" ref="E824">INDEX(global_freelancer_raw!$C$2:$C$1001, MODE(MATCH(global_freelancer_raw!$C$2:$C$1001, global_freelancer_raw!$C$2:$C$1001, 0)))</f>
        <v>Male</v>
      </c>
      <c r="F824" s="4" t="s">
        <v>80</v>
      </c>
      <c r="G824" s="4" t="s">
        <v>81</v>
      </c>
      <c r="H824" s="4" t="s">
        <v>43</v>
      </c>
      <c r="I824" s="5">
        <v>6</v>
      </c>
      <c r="J824" s="63">
        <v>20</v>
      </c>
      <c r="K824" s="5">
        <v>2.5125695216907653</v>
      </c>
      <c r="L824" s="5" t="s">
        <v>2071</v>
      </c>
      <c r="M824" s="10">
        <v>0.99</v>
      </c>
      <c r="N824" s="4" t="s">
        <v>64</v>
      </c>
      <c r="O824" s="4" t="s">
        <v>33</v>
      </c>
      <c r="P824" s="5">
        <v>14</v>
      </c>
      <c r="Q824" s="5">
        <v>6</v>
      </c>
      <c r="R824" s="4" t="str">
        <f>IF(global_freelancer_raw!$Q824 &lt; 7, "Short Duration", IF(global_freelancer_raw!$Q824 &lt;= 12, "Medium Duration", "Long Duration"))</f>
        <v>Short Duration</v>
      </c>
      <c r="S824" s="47" t="str">
        <f>IF(global_freelancer_raw!$M824 &lt;= 50%, "POOR", IF(global_freelancer_raw!$M824 &lt;= 70%, "GOOD", "EXCELLENT"))</f>
        <v>EXCELLENT</v>
      </c>
    </row>
    <row r="825" spans="1:19" x14ac:dyDescent="0.3">
      <c r="A825" s="48" t="s">
        <v>1712</v>
      </c>
      <c r="B825" s="7" t="s">
        <v>1713</v>
      </c>
      <c r="C825" s="7" t="s">
        <v>91</v>
      </c>
      <c r="D825" s="8">
        <v>21</v>
      </c>
      <c r="E825" s="8" t="str" cm="1">
        <f t="array" ref="E825">INDEX(global_freelancer_raw!$C$2:$C$1001, MODE(MATCH(global_freelancer_raw!$C$2:$C$1001, global_freelancer_raw!$C$2:$C$1001, 0)))</f>
        <v>Male</v>
      </c>
      <c r="F825" s="7" t="s">
        <v>130</v>
      </c>
      <c r="G825" s="7" t="s">
        <v>131</v>
      </c>
      <c r="H825" s="7" t="s">
        <v>32</v>
      </c>
      <c r="I825" s="8">
        <v>2</v>
      </c>
      <c r="J825" s="64">
        <v>100</v>
      </c>
      <c r="K825" s="8">
        <v>3.6</v>
      </c>
      <c r="L825" s="8" t="b">
        <v>0</v>
      </c>
      <c r="M825" s="49">
        <v>0.85</v>
      </c>
      <c r="N825" s="7" t="s">
        <v>64</v>
      </c>
      <c r="O825" s="7" t="s">
        <v>22</v>
      </c>
      <c r="P825" s="8">
        <v>3</v>
      </c>
      <c r="Q825" s="8">
        <v>2</v>
      </c>
      <c r="R825" s="7" t="str">
        <f>IF(global_freelancer_raw!$Q825 &lt; 7, "Short Duration", IF(global_freelancer_raw!$Q825 &lt;= 12, "Medium Duration", "Long Duration"))</f>
        <v>Short Duration</v>
      </c>
      <c r="S825" s="50" t="str">
        <f>IF(global_freelancer_raw!$M825 &lt;= 50%, "POOR", IF(global_freelancer_raw!$M825 &lt;= 70%, "GOOD", "EXCELLENT"))</f>
        <v>EXCELLENT</v>
      </c>
    </row>
    <row r="826" spans="1:19" x14ac:dyDescent="0.3">
      <c r="A826" s="46" t="s">
        <v>1714</v>
      </c>
      <c r="B826" s="4" t="s">
        <v>1715</v>
      </c>
      <c r="C826" s="4" t="s">
        <v>91</v>
      </c>
      <c r="D826" s="5">
        <v>20</v>
      </c>
      <c r="E826" s="5" t="str" cm="1">
        <f t="array" ref="E826">INDEX(global_freelancer_raw!$C$2:$C$1001, MODE(MATCH(global_freelancer_raw!$C$2:$C$1001, global_freelancer_raw!$C$2:$C$1001, 0)))</f>
        <v>Male</v>
      </c>
      <c r="F826" s="4" t="s">
        <v>104</v>
      </c>
      <c r="G826" s="4" t="s">
        <v>105</v>
      </c>
      <c r="H826" s="4" t="s">
        <v>43</v>
      </c>
      <c r="I826" s="5">
        <v>1</v>
      </c>
      <c r="J826" s="63">
        <v>50</v>
      </c>
      <c r="K826" s="5">
        <v>2.5125695216907653</v>
      </c>
      <c r="L826" s="5" t="b">
        <v>1</v>
      </c>
      <c r="M826" s="10">
        <v>0.81</v>
      </c>
      <c r="N826" s="4" t="s">
        <v>64</v>
      </c>
      <c r="O826" s="4" t="s">
        <v>55</v>
      </c>
      <c r="P826" s="5">
        <v>5</v>
      </c>
      <c r="Q826" s="5">
        <v>1</v>
      </c>
      <c r="R826" s="4" t="str">
        <f>IF(global_freelancer_raw!$Q826 &lt; 7, "Short Duration", IF(global_freelancer_raw!$Q826 &lt;= 12, "Medium Duration", "Long Duration"))</f>
        <v>Short Duration</v>
      </c>
      <c r="S826" s="47" t="str">
        <f>IF(global_freelancer_raw!$M826 &lt;= 50%, "POOR", IF(global_freelancer_raw!$M826 &lt;= 70%, "GOOD", "EXCELLENT"))</f>
        <v>EXCELLENT</v>
      </c>
    </row>
    <row r="827" spans="1:19" x14ac:dyDescent="0.3">
      <c r="A827" s="48" t="s">
        <v>1716</v>
      </c>
      <c r="B827" s="7" t="s">
        <v>1717</v>
      </c>
      <c r="C827" s="7" t="s">
        <v>91</v>
      </c>
      <c r="D827" s="8">
        <v>20</v>
      </c>
      <c r="E827" s="8" t="str" cm="1">
        <f t="array" ref="E827">INDEX(global_freelancer_raw!$C$2:$C$1001, MODE(MATCH(global_freelancer_raw!$C$2:$C$1001, global_freelancer_raw!$C$2:$C$1001, 0)))</f>
        <v>Male</v>
      </c>
      <c r="F827" s="7" t="s">
        <v>164</v>
      </c>
      <c r="G827" s="7" t="s">
        <v>165</v>
      </c>
      <c r="H827" s="7" t="s">
        <v>49</v>
      </c>
      <c r="I827" s="8">
        <v>2</v>
      </c>
      <c r="J827" s="64">
        <v>40</v>
      </c>
      <c r="K827" s="8">
        <v>2.1</v>
      </c>
      <c r="L827" s="8" t="b">
        <v>0</v>
      </c>
      <c r="M827" s="49">
        <v>0.64</v>
      </c>
      <c r="N827" s="7" t="s">
        <v>64</v>
      </c>
      <c r="O827" s="7" t="s">
        <v>55</v>
      </c>
      <c r="P827" s="8">
        <v>1</v>
      </c>
      <c r="Q827" s="8">
        <v>1</v>
      </c>
      <c r="R827" s="7" t="str">
        <f>IF(global_freelancer_raw!$Q827 &lt; 7, "Short Duration", IF(global_freelancer_raw!$Q827 &lt;= 12, "Medium Duration", "Long Duration"))</f>
        <v>Short Duration</v>
      </c>
      <c r="S827" s="50" t="str">
        <f>IF(global_freelancer_raw!$M827 &lt;= 50%, "POOR", IF(global_freelancer_raw!$M827 &lt;= 70%, "GOOD", "EXCELLENT"))</f>
        <v>GOOD</v>
      </c>
    </row>
    <row r="828" spans="1:19" x14ac:dyDescent="0.3">
      <c r="A828" s="46" t="s">
        <v>1718</v>
      </c>
      <c r="B828" s="4" t="s">
        <v>1719</v>
      </c>
      <c r="C828" s="4" t="s">
        <v>91</v>
      </c>
      <c r="D828" s="5">
        <v>20</v>
      </c>
      <c r="E828" s="5" t="str" cm="1">
        <f t="array" ref="E828">INDEX(global_freelancer_raw!$C$2:$C$1001, MODE(MATCH(global_freelancer_raw!$C$2:$C$1001, global_freelancer_raw!$C$2:$C$1001, 0)))</f>
        <v>Male</v>
      </c>
      <c r="F828" s="4" t="s">
        <v>67</v>
      </c>
      <c r="G828" s="4" t="s">
        <v>68</v>
      </c>
      <c r="H828" s="4" t="s">
        <v>106</v>
      </c>
      <c r="I828" s="5">
        <v>2</v>
      </c>
      <c r="J828" s="63">
        <v>20</v>
      </c>
      <c r="K828" s="5">
        <v>3.9</v>
      </c>
      <c r="L828" s="5" t="b">
        <v>0</v>
      </c>
      <c r="M828" s="10">
        <v>0.84</v>
      </c>
      <c r="N828" s="4" t="s">
        <v>44</v>
      </c>
      <c r="O828" s="4" t="s">
        <v>28</v>
      </c>
      <c r="P828" s="5">
        <v>5</v>
      </c>
      <c r="Q828" s="5">
        <v>1</v>
      </c>
      <c r="R828" s="4" t="str">
        <f>IF(global_freelancer_raw!$Q828 &lt; 7, "Short Duration", IF(global_freelancer_raw!$Q828 &lt;= 12, "Medium Duration", "Long Duration"))</f>
        <v>Short Duration</v>
      </c>
      <c r="S828" s="47" t="str">
        <f>IF(global_freelancer_raw!$M828 &lt;= 50%, "POOR", IF(global_freelancer_raw!$M828 &lt;= 70%, "GOOD", "EXCELLENT"))</f>
        <v>EXCELLENT</v>
      </c>
    </row>
    <row r="829" spans="1:19" x14ac:dyDescent="0.3">
      <c r="A829" s="48" t="s">
        <v>1720</v>
      </c>
      <c r="B829" s="7" t="s">
        <v>1721</v>
      </c>
      <c r="C829" s="7" t="s">
        <v>72</v>
      </c>
      <c r="D829" s="8">
        <v>26</v>
      </c>
      <c r="E829" s="8" t="str" cm="1">
        <f t="array" ref="E829">INDEX(global_freelancer_raw!$C$2:$C$1001, MODE(MATCH(global_freelancer_raw!$C$2:$C$1001, global_freelancer_raw!$C$2:$C$1001, 0)))</f>
        <v>Male</v>
      </c>
      <c r="F829" s="7" t="s">
        <v>115</v>
      </c>
      <c r="G829" s="7" t="s">
        <v>116</v>
      </c>
      <c r="H829" s="7" t="s">
        <v>106</v>
      </c>
      <c r="I829" s="8">
        <v>2</v>
      </c>
      <c r="J829" s="64">
        <v>40</v>
      </c>
      <c r="K829" s="8">
        <v>0</v>
      </c>
      <c r="L829" s="8" t="s">
        <v>2071</v>
      </c>
      <c r="M829" s="49">
        <v>0.66</v>
      </c>
      <c r="N829" s="7" t="s">
        <v>21</v>
      </c>
      <c r="O829" s="7" t="s">
        <v>22</v>
      </c>
      <c r="P829" s="8">
        <v>4</v>
      </c>
      <c r="Q829" s="8">
        <v>3</v>
      </c>
      <c r="R829" s="7" t="str">
        <f>IF(global_freelancer_raw!$Q829 &lt; 7, "Short Duration", IF(global_freelancer_raw!$Q829 &lt;= 12, "Medium Duration", "Long Duration"))</f>
        <v>Short Duration</v>
      </c>
      <c r="S829" s="50" t="str">
        <f>IF(global_freelancer_raw!$M829 &lt;= 50%, "POOR", IF(global_freelancer_raw!$M829 &lt;= 70%, "GOOD", "EXCELLENT"))</f>
        <v>GOOD</v>
      </c>
    </row>
    <row r="830" spans="1:19" x14ac:dyDescent="0.3">
      <c r="A830" s="46" t="s">
        <v>1722</v>
      </c>
      <c r="B830" s="4" t="s">
        <v>1723</v>
      </c>
      <c r="C830" s="4" t="s">
        <v>72</v>
      </c>
      <c r="D830" s="5">
        <v>50</v>
      </c>
      <c r="E830" s="5" t="str" cm="1">
        <f t="array" ref="E830">INDEX(global_freelancer_raw!$C$2:$C$1001, MODE(MATCH(global_freelancer_raw!$C$2:$C$1001, global_freelancer_raw!$C$2:$C$1001, 0)))</f>
        <v>Male</v>
      </c>
      <c r="F830" s="4" t="s">
        <v>104</v>
      </c>
      <c r="G830" s="4" t="s">
        <v>105</v>
      </c>
      <c r="H830" s="4" t="s">
        <v>36</v>
      </c>
      <c r="I830" s="5">
        <v>12</v>
      </c>
      <c r="J830" s="63">
        <v>75</v>
      </c>
      <c r="K830" s="5">
        <v>0</v>
      </c>
      <c r="L830" s="5" t="b">
        <v>0</v>
      </c>
      <c r="M830" s="10">
        <v>0.75</v>
      </c>
      <c r="N830" s="4" t="s">
        <v>44</v>
      </c>
      <c r="O830" s="4" t="s">
        <v>22</v>
      </c>
      <c r="P830" s="5">
        <v>12</v>
      </c>
      <c r="Q830" s="5">
        <v>10</v>
      </c>
      <c r="R830" s="4" t="str">
        <f>IF(global_freelancer_raw!$Q830 &lt; 7, "Short Duration", IF(global_freelancer_raw!$Q830 &lt;= 12, "Medium Duration", "Long Duration"))</f>
        <v>Medium Duration</v>
      </c>
      <c r="S830" s="47" t="str">
        <f>IF(global_freelancer_raw!$M830 &lt;= 50%, "POOR", IF(global_freelancer_raw!$M830 &lt;= 70%, "GOOD", "EXCELLENT"))</f>
        <v>EXCELLENT</v>
      </c>
    </row>
    <row r="831" spans="1:19" x14ac:dyDescent="0.3">
      <c r="A831" s="48" t="s">
        <v>1724</v>
      </c>
      <c r="B831" s="7" t="s">
        <v>1725</v>
      </c>
      <c r="C831" s="7" t="s">
        <v>91</v>
      </c>
      <c r="D831" s="8">
        <v>50</v>
      </c>
      <c r="E831" s="8" t="str" cm="1">
        <f t="array" ref="E831">INDEX(global_freelancer_raw!$C$2:$C$1001, MODE(MATCH(global_freelancer_raw!$C$2:$C$1001, global_freelancer_raw!$C$2:$C$1001, 0)))</f>
        <v>Male</v>
      </c>
      <c r="F831" s="7" t="s">
        <v>179</v>
      </c>
      <c r="G831" s="7" t="s">
        <v>68</v>
      </c>
      <c r="H831" s="7" t="s">
        <v>43</v>
      </c>
      <c r="I831" s="8">
        <v>28</v>
      </c>
      <c r="J831" s="64">
        <v>30</v>
      </c>
      <c r="K831" s="8">
        <v>1.8</v>
      </c>
      <c r="L831" s="8" t="s">
        <v>2071</v>
      </c>
      <c r="M831" s="49">
        <v>0.79</v>
      </c>
      <c r="N831" s="7" t="s">
        <v>60</v>
      </c>
      <c r="O831" s="7" t="s">
        <v>22</v>
      </c>
      <c r="P831" s="8">
        <v>15</v>
      </c>
      <c r="Q831" s="8">
        <v>9</v>
      </c>
      <c r="R831" s="7" t="str">
        <f>IF(global_freelancer_raw!$Q831 &lt; 7, "Short Duration", IF(global_freelancer_raw!$Q831 &lt;= 12, "Medium Duration", "Long Duration"))</f>
        <v>Medium Duration</v>
      </c>
      <c r="S831" s="50" t="str">
        <f>IF(global_freelancer_raw!$M831 &lt;= 50%, "POOR", IF(global_freelancer_raw!$M831 &lt;= 70%, "GOOD", "EXCELLENT"))</f>
        <v>EXCELLENT</v>
      </c>
    </row>
    <row r="832" spans="1:19" x14ac:dyDescent="0.3">
      <c r="A832" s="46" t="s">
        <v>1726</v>
      </c>
      <c r="B832" s="4" t="s">
        <v>1727</v>
      </c>
      <c r="C832" s="4" t="s">
        <v>72</v>
      </c>
      <c r="D832" s="5">
        <v>54</v>
      </c>
      <c r="E832" s="5" t="str" cm="1">
        <f t="array" ref="E832">INDEX(global_freelancer_raw!$C$2:$C$1001, MODE(MATCH(global_freelancer_raw!$C$2:$C$1001, global_freelancer_raw!$C$2:$C$1001, 0)))</f>
        <v>Male</v>
      </c>
      <c r="F832" s="4" t="s">
        <v>47</v>
      </c>
      <c r="G832" s="4" t="s">
        <v>48</v>
      </c>
      <c r="H832" s="4" t="s">
        <v>43</v>
      </c>
      <c r="I832" s="5">
        <v>4</v>
      </c>
      <c r="J832" s="63">
        <v>20</v>
      </c>
      <c r="K832" s="5">
        <v>1.1000000000000001</v>
      </c>
      <c r="L832" s="5" t="b">
        <v>1</v>
      </c>
      <c r="M832" s="10">
        <v>0.63</v>
      </c>
      <c r="N832" s="4" t="s">
        <v>44</v>
      </c>
      <c r="O832" s="4" t="s">
        <v>22</v>
      </c>
      <c r="P832" s="5">
        <v>3</v>
      </c>
      <c r="Q832" s="5">
        <v>2</v>
      </c>
      <c r="R832" s="4" t="str">
        <f>IF(global_freelancer_raw!$Q832 &lt; 7, "Short Duration", IF(global_freelancer_raw!$Q832 &lt;= 12, "Medium Duration", "Long Duration"))</f>
        <v>Short Duration</v>
      </c>
      <c r="S832" s="47" t="str">
        <f>IF(global_freelancer_raw!$M832 &lt;= 50%, "POOR", IF(global_freelancer_raw!$M832 &lt;= 70%, "GOOD", "EXCELLENT"))</f>
        <v>GOOD</v>
      </c>
    </row>
    <row r="833" spans="1:19" x14ac:dyDescent="0.3">
      <c r="A833" s="48" t="s">
        <v>1728</v>
      </c>
      <c r="B833" s="7" t="s">
        <v>1729</v>
      </c>
      <c r="C833" s="7" t="s">
        <v>91</v>
      </c>
      <c r="D833" s="8">
        <v>54</v>
      </c>
      <c r="E833" s="8" t="str" cm="1">
        <f t="array" ref="E833">INDEX(global_freelancer_raw!$C$2:$C$1001, MODE(MATCH(global_freelancer_raw!$C$2:$C$1001, global_freelancer_raw!$C$2:$C$1001, 0)))</f>
        <v>Male</v>
      </c>
      <c r="F833" s="7" t="s">
        <v>179</v>
      </c>
      <c r="G833" s="7" t="s">
        <v>68</v>
      </c>
      <c r="H833" s="7" t="s">
        <v>20</v>
      </c>
      <c r="I833" s="8">
        <v>3</v>
      </c>
      <c r="J833" s="64">
        <v>20</v>
      </c>
      <c r="K833" s="8">
        <v>1.6</v>
      </c>
      <c r="L833" s="8" t="b">
        <v>1</v>
      </c>
      <c r="M833" s="49">
        <v>0.7</v>
      </c>
      <c r="N833" s="7" t="s">
        <v>44</v>
      </c>
      <c r="O833" s="7" t="s">
        <v>33</v>
      </c>
      <c r="P833" s="8">
        <v>1</v>
      </c>
      <c r="Q833" s="8">
        <v>2</v>
      </c>
      <c r="R833" s="7" t="str">
        <f>IF(global_freelancer_raw!$Q833 &lt; 7, "Short Duration", IF(global_freelancer_raw!$Q833 &lt;= 12, "Medium Duration", "Long Duration"))</f>
        <v>Short Duration</v>
      </c>
      <c r="S833" s="50" t="str">
        <f>IF(global_freelancer_raw!$M833 &lt;= 50%, "POOR", IF(global_freelancer_raw!$M833 &lt;= 70%, "GOOD", "EXCELLENT"))</f>
        <v>GOOD</v>
      </c>
    </row>
    <row r="834" spans="1:19" x14ac:dyDescent="0.3">
      <c r="A834" s="46" t="s">
        <v>1730</v>
      </c>
      <c r="B834" s="4" t="s">
        <v>1731</v>
      </c>
      <c r="C834" s="4" t="s">
        <v>72</v>
      </c>
      <c r="D834" s="5">
        <v>34</v>
      </c>
      <c r="E834" s="5" t="str" cm="1">
        <f t="array" ref="E834">INDEX(global_freelancer_raw!$C$2:$C$1001, MODE(MATCH(global_freelancer_raw!$C$2:$C$1001, global_freelancer_raw!$C$2:$C$1001, 0)))</f>
        <v>Male</v>
      </c>
      <c r="F834" s="4" t="s">
        <v>130</v>
      </c>
      <c r="G834" s="4" t="s">
        <v>131</v>
      </c>
      <c r="H834" s="4" t="s">
        <v>106</v>
      </c>
      <c r="I834" s="5">
        <v>4</v>
      </c>
      <c r="J834" s="63">
        <v>30</v>
      </c>
      <c r="K834" s="5">
        <v>3.1</v>
      </c>
      <c r="L834" s="5" t="s">
        <v>2071</v>
      </c>
      <c r="M834" s="10">
        <v>0.9</v>
      </c>
      <c r="N834" s="4" t="s">
        <v>60</v>
      </c>
      <c r="O834" s="4" t="s">
        <v>22</v>
      </c>
      <c r="P834" s="5">
        <v>1</v>
      </c>
      <c r="Q834" s="5">
        <v>1</v>
      </c>
      <c r="R834" s="4" t="str">
        <f>IF(global_freelancer_raw!$Q834 &lt; 7, "Short Duration", IF(global_freelancer_raw!$Q834 &lt;= 12, "Medium Duration", "Long Duration"))</f>
        <v>Short Duration</v>
      </c>
      <c r="S834" s="47" t="str">
        <f>IF(global_freelancer_raw!$M834 &lt;= 50%, "POOR", IF(global_freelancer_raw!$M834 &lt;= 70%, "GOOD", "EXCELLENT"))</f>
        <v>EXCELLENT</v>
      </c>
    </row>
    <row r="835" spans="1:19" x14ac:dyDescent="0.3">
      <c r="A835" s="48" t="s">
        <v>1732</v>
      </c>
      <c r="B835" s="7" t="s">
        <v>1733</v>
      </c>
      <c r="C835" s="7" t="s">
        <v>72</v>
      </c>
      <c r="D835" s="8">
        <v>20</v>
      </c>
      <c r="E835" s="8" t="str" cm="1">
        <f t="array" ref="E835">INDEX(global_freelancer_raw!$C$2:$C$1001, MODE(MATCH(global_freelancer_raw!$C$2:$C$1001, global_freelancer_raw!$C$2:$C$1001, 0)))</f>
        <v>Male</v>
      </c>
      <c r="F835" s="7" t="s">
        <v>18</v>
      </c>
      <c r="G835" s="7" t="s">
        <v>19</v>
      </c>
      <c r="H835" s="7" t="s">
        <v>84</v>
      </c>
      <c r="I835" s="8">
        <v>1</v>
      </c>
      <c r="J835" s="64">
        <v>50</v>
      </c>
      <c r="K835" s="8">
        <v>3.4</v>
      </c>
      <c r="L835" s="8" t="b">
        <v>1</v>
      </c>
      <c r="M835" s="49">
        <v>0.79</v>
      </c>
      <c r="N835" s="7" t="s">
        <v>60</v>
      </c>
      <c r="O835" s="7" t="s">
        <v>55</v>
      </c>
      <c r="P835" s="8">
        <v>2</v>
      </c>
      <c r="Q835" s="8">
        <v>2</v>
      </c>
      <c r="R835" s="7" t="str">
        <f>IF(global_freelancer_raw!$Q835 &lt; 7, "Short Duration", IF(global_freelancer_raw!$Q835 &lt;= 12, "Medium Duration", "Long Duration"))</f>
        <v>Short Duration</v>
      </c>
      <c r="S835" s="50" t="str">
        <f>IF(global_freelancer_raw!$M835 &lt;= 50%, "POOR", IF(global_freelancer_raw!$M835 &lt;= 70%, "GOOD", "EXCELLENT"))</f>
        <v>EXCELLENT</v>
      </c>
    </row>
    <row r="836" spans="1:19" x14ac:dyDescent="0.3">
      <c r="A836" s="46" t="s">
        <v>1734</v>
      </c>
      <c r="B836" s="4" t="s">
        <v>1735</v>
      </c>
      <c r="C836" s="4" t="s">
        <v>91</v>
      </c>
      <c r="D836" s="5">
        <v>29</v>
      </c>
      <c r="E836" s="5" t="str" cm="1">
        <f t="array" ref="E836">INDEX(global_freelancer_raw!$C$2:$C$1001, MODE(MATCH(global_freelancer_raw!$C$2:$C$1001, global_freelancer_raw!$C$2:$C$1001, 0)))</f>
        <v>Male</v>
      </c>
      <c r="F836" s="4" t="s">
        <v>31</v>
      </c>
      <c r="G836" s="4" t="s">
        <v>31</v>
      </c>
      <c r="H836" s="4" t="s">
        <v>43</v>
      </c>
      <c r="I836" s="5">
        <v>8</v>
      </c>
      <c r="J836" s="63">
        <v>40</v>
      </c>
      <c r="K836" s="5">
        <v>3.1</v>
      </c>
      <c r="L836" s="5" t="b">
        <v>0</v>
      </c>
      <c r="M836" s="10">
        <v>0.6</v>
      </c>
      <c r="N836" s="4" t="s">
        <v>60</v>
      </c>
      <c r="O836" s="4" t="s">
        <v>55</v>
      </c>
      <c r="P836" s="5">
        <v>7</v>
      </c>
      <c r="Q836" s="5">
        <v>9</v>
      </c>
      <c r="R836" s="4" t="str">
        <f>IF(global_freelancer_raw!$Q836 &lt; 7, "Short Duration", IF(global_freelancer_raw!$Q836 &lt;= 12, "Medium Duration", "Long Duration"))</f>
        <v>Medium Duration</v>
      </c>
      <c r="S836" s="47" t="str">
        <f>IF(global_freelancer_raw!$M836 &lt;= 50%, "POOR", IF(global_freelancer_raw!$M836 &lt;= 70%, "GOOD", "EXCELLENT"))</f>
        <v>GOOD</v>
      </c>
    </row>
    <row r="837" spans="1:19" x14ac:dyDescent="0.3">
      <c r="A837" s="48" t="s">
        <v>1736</v>
      </c>
      <c r="B837" s="7" t="s">
        <v>1737</v>
      </c>
      <c r="C837" s="7" t="s">
        <v>72</v>
      </c>
      <c r="D837" s="8">
        <v>57</v>
      </c>
      <c r="E837" s="8" t="str" cm="1">
        <f t="array" ref="E837">INDEX(global_freelancer_raw!$C$2:$C$1001, MODE(MATCH(global_freelancer_raw!$C$2:$C$1001, global_freelancer_raw!$C$2:$C$1001, 0)))</f>
        <v>Male</v>
      </c>
      <c r="F837" s="7" t="s">
        <v>63</v>
      </c>
      <c r="G837" s="7" t="s">
        <v>26</v>
      </c>
      <c r="H837" s="7" t="s">
        <v>84</v>
      </c>
      <c r="I837" s="8">
        <v>11</v>
      </c>
      <c r="J837" s="64">
        <v>75</v>
      </c>
      <c r="K837" s="8">
        <v>2.2999999999999998</v>
      </c>
      <c r="L837" s="8" t="b">
        <v>0</v>
      </c>
      <c r="M837" s="49">
        <v>0.79</v>
      </c>
      <c r="N837" s="7" t="s">
        <v>44</v>
      </c>
      <c r="O837" s="7" t="s">
        <v>33</v>
      </c>
      <c r="P837" s="8">
        <v>8</v>
      </c>
      <c r="Q837" s="8">
        <v>4</v>
      </c>
      <c r="R837" s="7" t="str">
        <f>IF(global_freelancer_raw!$Q837 &lt; 7, "Short Duration", IF(global_freelancer_raw!$Q837 &lt;= 12, "Medium Duration", "Long Duration"))</f>
        <v>Short Duration</v>
      </c>
      <c r="S837" s="50" t="str">
        <f>IF(global_freelancer_raw!$M837 &lt;= 50%, "POOR", IF(global_freelancer_raw!$M837 &lt;= 70%, "GOOD", "EXCELLENT"))</f>
        <v>EXCELLENT</v>
      </c>
    </row>
    <row r="838" spans="1:19" x14ac:dyDescent="0.3">
      <c r="A838" s="46" t="s">
        <v>1738</v>
      </c>
      <c r="B838" s="4" t="s">
        <v>1739</v>
      </c>
      <c r="C838" s="4" t="s">
        <v>72</v>
      </c>
      <c r="D838" s="5">
        <v>36</v>
      </c>
      <c r="E838" s="5" t="str" cm="1">
        <f t="array" ref="E838">INDEX(global_freelancer_raw!$C$2:$C$1001, MODE(MATCH(global_freelancer_raw!$C$2:$C$1001, global_freelancer_raw!$C$2:$C$1001, 0)))</f>
        <v>Male</v>
      </c>
      <c r="F838" s="4" t="s">
        <v>41</v>
      </c>
      <c r="G838" s="4" t="s">
        <v>42</v>
      </c>
      <c r="H838" s="4" t="s">
        <v>43</v>
      </c>
      <c r="I838" s="5">
        <v>8</v>
      </c>
      <c r="J838" s="63">
        <v>40</v>
      </c>
      <c r="K838" s="5">
        <v>2.5125695216907653</v>
      </c>
      <c r="L838" s="5" t="b">
        <v>0</v>
      </c>
      <c r="M838" s="10">
        <v>0.8</v>
      </c>
      <c r="N838" s="4" t="s">
        <v>44</v>
      </c>
      <c r="O838" s="4" t="s">
        <v>55</v>
      </c>
      <c r="P838" s="5">
        <v>7</v>
      </c>
      <c r="Q838" s="5">
        <v>8</v>
      </c>
      <c r="R838" s="4" t="str">
        <f>IF(global_freelancer_raw!$Q838 &lt; 7, "Short Duration", IF(global_freelancer_raw!$Q838 &lt;= 12, "Medium Duration", "Long Duration"))</f>
        <v>Medium Duration</v>
      </c>
      <c r="S838" s="47" t="str">
        <f>IF(global_freelancer_raw!$M838 &lt;= 50%, "POOR", IF(global_freelancer_raw!$M838 &lt;= 70%, "GOOD", "EXCELLENT"))</f>
        <v>EXCELLENT</v>
      </c>
    </row>
    <row r="839" spans="1:19" x14ac:dyDescent="0.3">
      <c r="A839" s="48" t="s">
        <v>1740</v>
      </c>
      <c r="B839" s="7" t="s">
        <v>1741</v>
      </c>
      <c r="C839" s="7" t="s">
        <v>91</v>
      </c>
      <c r="D839" s="8">
        <v>51</v>
      </c>
      <c r="E839" s="8" t="str" cm="1">
        <f t="array" ref="E839">INDEX(global_freelancer_raw!$C$2:$C$1001, MODE(MATCH(global_freelancer_raw!$C$2:$C$1001, global_freelancer_raw!$C$2:$C$1001, 0)))</f>
        <v>Male</v>
      </c>
      <c r="F839" s="7" t="s">
        <v>104</v>
      </c>
      <c r="G839" s="7" t="s">
        <v>105</v>
      </c>
      <c r="H839" s="7" t="s">
        <v>36</v>
      </c>
      <c r="I839" s="8">
        <v>32</v>
      </c>
      <c r="J839" s="64">
        <v>50</v>
      </c>
      <c r="K839" s="8">
        <v>3.2</v>
      </c>
      <c r="L839" s="8" t="b">
        <v>0</v>
      </c>
      <c r="M839" s="49">
        <v>0.88</v>
      </c>
      <c r="N839" s="7" t="s">
        <v>60</v>
      </c>
      <c r="O839" s="7" t="s">
        <v>55</v>
      </c>
      <c r="P839" s="8">
        <v>19</v>
      </c>
      <c r="Q839" s="8">
        <v>8</v>
      </c>
      <c r="R839" s="7" t="str">
        <f>IF(global_freelancer_raw!$Q839 &lt; 7, "Short Duration", IF(global_freelancer_raw!$Q839 &lt;= 12, "Medium Duration", "Long Duration"))</f>
        <v>Medium Duration</v>
      </c>
      <c r="S839" s="50" t="str">
        <f>IF(global_freelancer_raw!$M839 &lt;= 50%, "POOR", IF(global_freelancer_raw!$M839 &lt;= 70%, "GOOD", "EXCELLENT"))</f>
        <v>EXCELLENT</v>
      </c>
    </row>
    <row r="840" spans="1:19" x14ac:dyDescent="0.3">
      <c r="A840" s="46" t="s">
        <v>1742</v>
      </c>
      <c r="B840" s="4" t="s">
        <v>1743</v>
      </c>
      <c r="C840" s="4" t="s">
        <v>91</v>
      </c>
      <c r="D840" s="5">
        <v>44</v>
      </c>
      <c r="E840" s="5" t="str" cm="1">
        <f t="array" ref="E840">INDEX(global_freelancer_raw!$C$2:$C$1001, MODE(MATCH(global_freelancer_raw!$C$2:$C$1001, global_freelancer_raw!$C$2:$C$1001, 0)))</f>
        <v>Male</v>
      </c>
      <c r="F840" s="4" t="s">
        <v>87</v>
      </c>
      <c r="G840" s="4" t="s">
        <v>88</v>
      </c>
      <c r="H840" s="4" t="s">
        <v>69</v>
      </c>
      <c r="I840" s="5">
        <v>4</v>
      </c>
      <c r="J840" s="63">
        <v>30</v>
      </c>
      <c r="K840" s="5">
        <v>0</v>
      </c>
      <c r="L840" s="5" t="b">
        <v>0</v>
      </c>
      <c r="M840" s="10">
        <v>0.8</v>
      </c>
      <c r="N840" s="4" t="s">
        <v>21</v>
      </c>
      <c r="O840" s="4" t="s">
        <v>22</v>
      </c>
      <c r="P840" s="5">
        <v>4</v>
      </c>
      <c r="Q840" s="5">
        <v>1</v>
      </c>
      <c r="R840" s="4" t="str">
        <f>IF(global_freelancer_raw!$Q840 &lt; 7, "Short Duration", IF(global_freelancer_raw!$Q840 &lt;= 12, "Medium Duration", "Long Duration"))</f>
        <v>Short Duration</v>
      </c>
      <c r="S840" s="47" t="str">
        <f>IF(global_freelancer_raw!$M840 &lt;= 50%, "POOR", IF(global_freelancer_raw!$M840 &lt;= 70%, "GOOD", "EXCELLENT"))</f>
        <v>EXCELLENT</v>
      </c>
    </row>
    <row r="841" spans="1:19" x14ac:dyDescent="0.3">
      <c r="A841" s="48" t="s">
        <v>1744</v>
      </c>
      <c r="B841" s="7" t="s">
        <v>1745</v>
      </c>
      <c r="C841" s="7" t="s">
        <v>91</v>
      </c>
      <c r="D841" s="8">
        <v>58</v>
      </c>
      <c r="E841" s="8" t="str" cm="1">
        <f t="array" ref="E841">INDEX(global_freelancer_raw!$C$2:$C$1001, MODE(MATCH(global_freelancer_raw!$C$2:$C$1001, global_freelancer_raw!$C$2:$C$1001, 0)))</f>
        <v>Male</v>
      </c>
      <c r="F841" s="7" t="s">
        <v>179</v>
      </c>
      <c r="G841" s="7" t="s">
        <v>68</v>
      </c>
      <c r="H841" s="7" t="s">
        <v>73</v>
      </c>
      <c r="I841" s="8">
        <v>33</v>
      </c>
      <c r="J841" s="64">
        <v>30</v>
      </c>
      <c r="K841" s="8">
        <v>3.3</v>
      </c>
      <c r="L841" s="8" t="b">
        <v>1</v>
      </c>
      <c r="M841" s="49">
        <v>0.71</v>
      </c>
      <c r="N841" s="7" t="s">
        <v>21</v>
      </c>
      <c r="O841" s="7" t="s">
        <v>55</v>
      </c>
      <c r="P841" s="8">
        <v>10</v>
      </c>
      <c r="Q841" s="8">
        <v>10</v>
      </c>
      <c r="R841" s="7" t="str">
        <f>IF(global_freelancer_raw!$Q841 &lt; 7, "Short Duration", IF(global_freelancer_raw!$Q841 &lt;= 12, "Medium Duration", "Long Duration"))</f>
        <v>Medium Duration</v>
      </c>
      <c r="S841" s="50" t="str">
        <f>IF(global_freelancer_raw!$M841 &lt;= 50%, "POOR", IF(global_freelancer_raw!$M841 &lt;= 70%, "GOOD", "EXCELLENT"))</f>
        <v>EXCELLENT</v>
      </c>
    </row>
    <row r="842" spans="1:19" x14ac:dyDescent="0.3">
      <c r="A842" s="46" t="s">
        <v>1746</v>
      </c>
      <c r="B842" s="4" t="s">
        <v>1747</v>
      </c>
      <c r="C842" s="4" t="s">
        <v>72</v>
      </c>
      <c r="D842" s="5">
        <v>38</v>
      </c>
      <c r="E842" s="5" t="str" cm="1">
        <f t="array" ref="E842">INDEX(global_freelancer_raw!$C$2:$C$1001, MODE(MATCH(global_freelancer_raw!$C$2:$C$1001, global_freelancer_raw!$C$2:$C$1001, 0)))</f>
        <v>Male</v>
      </c>
      <c r="F842" s="4" t="s">
        <v>144</v>
      </c>
      <c r="G842" s="4" t="s">
        <v>145</v>
      </c>
      <c r="H842" s="4" t="s">
        <v>27</v>
      </c>
      <c r="I842" s="5">
        <v>14</v>
      </c>
      <c r="J842" s="63">
        <v>52.461368653421637</v>
      </c>
      <c r="K842" s="5">
        <v>1.1000000000000001</v>
      </c>
      <c r="L842" s="5" t="b">
        <v>1</v>
      </c>
      <c r="M842" s="10">
        <v>0.76</v>
      </c>
      <c r="N842" s="4" t="s">
        <v>64</v>
      </c>
      <c r="O842" s="4" t="s">
        <v>33</v>
      </c>
      <c r="P842" s="5">
        <v>9</v>
      </c>
      <c r="Q842" s="5">
        <v>4</v>
      </c>
      <c r="R842" s="4" t="str">
        <f>IF(global_freelancer_raw!$Q842 &lt; 7, "Short Duration", IF(global_freelancer_raw!$Q842 &lt;= 12, "Medium Duration", "Long Duration"))</f>
        <v>Short Duration</v>
      </c>
      <c r="S842" s="47" t="str">
        <f>IF(global_freelancer_raw!$M842 &lt;= 50%, "POOR", IF(global_freelancer_raw!$M842 &lt;= 70%, "GOOD", "EXCELLENT"))</f>
        <v>EXCELLENT</v>
      </c>
    </row>
    <row r="843" spans="1:19" x14ac:dyDescent="0.3">
      <c r="A843" s="48" t="s">
        <v>1748</v>
      </c>
      <c r="B843" s="7" t="s">
        <v>1749</v>
      </c>
      <c r="C843" s="7" t="s">
        <v>91</v>
      </c>
      <c r="D843" s="8">
        <v>24</v>
      </c>
      <c r="E843" s="8" t="str" cm="1">
        <f t="array" ref="E843">INDEX(global_freelancer_raw!$C$2:$C$1001, MODE(MATCH(global_freelancer_raw!$C$2:$C$1001, global_freelancer_raw!$C$2:$C$1001, 0)))</f>
        <v>Male</v>
      </c>
      <c r="F843" s="7" t="s">
        <v>54</v>
      </c>
      <c r="G843" s="7" t="s">
        <v>26</v>
      </c>
      <c r="H843" s="7" t="s">
        <v>69</v>
      </c>
      <c r="I843" s="8">
        <v>6</v>
      </c>
      <c r="J843" s="64">
        <v>30</v>
      </c>
      <c r="K843" s="8">
        <v>4.5999999999999996</v>
      </c>
      <c r="L843" s="8" t="b">
        <v>1</v>
      </c>
      <c r="M843" s="49">
        <v>0.93</v>
      </c>
      <c r="N843" s="7" t="s">
        <v>60</v>
      </c>
      <c r="O843" s="7" t="s">
        <v>22</v>
      </c>
      <c r="P843" s="8">
        <v>10</v>
      </c>
      <c r="Q843" s="8">
        <v>12</v>
      </c>
      <c r="R843" s="7" t="str">
        <f>IF(global_freelancer_raw!$Q843 &lt; 7, "Short Duration", IF(global_freelancer_raw!$Q843 &lt;= 12, "Medium Duration", "Long Duration"))</f>
        <v>Medium Duration</v>
      </c>
      <c r="S843" s="50" t="str">
        <f>IF(global_freelancer_raw!$M843 &lt;= 50%, "POOR", IF(global_freelancer_raw!$M843 &lt;= 70%, "GOOD", "EXCELLENT"))</f>
        <v>EXCELLENT</v>
      </c>
    </row>
    <row r="844" spans="1:19" x14ac:dyDescent="0.3">
      <c r="A844" s="46" t="s">
        <v>1750</v>
      </c>
      <c r="B844" s="4" t="s">
        <v>1751</v>
      </c>
      <c r="C844" s="4" t="s">
        <v>72</v>
      </c>
      <c r="D844" s="5">
        <v>30</v>
      </c>
      <c r="E844" s="5" t="str" cm="1">
        <f t="array" ref="E844">INDEX(global_freelancer_raw!$C$2:$C$1001, MODE(MATCH(global_freelancer_raw!$C$2:$C$1001, global_freelancer_raw!$C$2:$C$1001, 0)))</f>
        <v>Male</v>
      </c>
      <c r="F844" s="4" t="s">
        <v>58</v>
      </c>
      <c r="G844" s="4" t="s">
        <v>59</v>
      </c>
      <c r="H844" s="4" t="s">
        <v>20</v>
      </c>
      <c r="I844" s="5">
        <v>5</v>
      </c>
      <c r="J844" s="63">
        <v>30</v>
      </c>
      <c r="K844" s="5">
        <v>2.5125695216907653</v>
      </c>
      <c r="L844" s="5" t="b">
        <v>0</v>
      </c>
      <c r="M844" s="10">
        <v>0.79</v>
      </c>
      <c r="N844" s="4" t="s">
        <v>64</v>
      </c>
      <c r="O844" s="4" t="s">
        <v>28</v>
      </c>
      <c r="P844" s="5">
        <v>3</v>
      </c>
      <c r="Q844" s="5">
        <v>1</v>
      </c>
      <c r="R844" s="4" t="str">
        <f>IF(global_freelancer_raw!$Q844 &lt; 7, "Short Duration", IF(global_freelancer_raw!$Q844 &lt;= 12, "Medium Duration", "Long Duration"))</f>
        <v>Short Duration</v>
      </c>
      <c r="S844" s="47" t="str">
        <f>IF(global_freelancer_raw!$M844 &lt;= 50%, "POOR", IF(global_freelancer_raw!$M844 &lt;= 70%, "GOOD", "EXCELLENT"))</f>
        <v>EXCELLENT</v>
      </c>
    </row>
    <row r="845" spans="1:19" x14ac:dyDescent="0.3">
      <c r="A845" s="48" t="s">
        <v>1752</v>
      </c>
      <c r="B845" s="7" t="s">
        <v>1753</v>
      </c>
      <c r="C845" s="7" t="s">
        <v>91</v>
      </c>
      <c r="D845" s="8">
        <v>25</v>
      </c>
      <c r="E845" s="8" t="str" cm="1">
        <f t="array" ref="E845">INDEX(global_freelancer_raw!$C$2:$C$1001, MODE(MATCH(global_freelancer_raw!$C$2:$C$1001, global_freelancer_raw!$C$2:$C$1001, 0)))</f>
        <v>Male</v>
      </c>
      <c r="F845" s="7" t="s">
        <v>47</v>
      </c>
      <c r="G845" s="7" t="s">
        <v>48</v>
      </c>
      <c r="H845" s="7" t="s">
        <v>73</v>
      </c>
      <c r="I845" s="8">
        <v>3</v>
      </c>
      <c r="J845" s="64">
        <v>75</v>
      </c>
      <c r="K845" s="8">
        <v>2.5125695216907653</v>
      </c>
      <c r="L845" s="8" t="b">
        <v>0</v>
      </c>
      <c r="M845" s="49">
        <v>0.83</v>
      </c>
      <c r="N845" s="7" t="s">
        <v>21</v>
      </c>
      <c r="O845" s="7" t="s">
        <v>22</v>
      </c>
      <c r="P845" s="8">
        <v>5</v>
      </c>
      <c r="Q845" s="8">
        <v>1</v>
      </c>
      <c r="R845" s="7" t="str">
        <f>IF(global_freelancer_raw!$Q845 &lt; 7, "Short Duration", IF(global_freelancer_raw!$Q845 &lt;= 12, "Medium Duration", "Long Duration"))</f>
        <v>Short Duration</v>
      </c>
      <c r="S845" s="50" t="str">
        <f>IF(global_freelancer_raw!$M845 &lt;= 50%, "POOR", IF(global_freelancer_raw!$M845 &lt;= 70%, "GOOD", "EXCELLENT"))</f>
        <v>EXCELLENT</v>
      </c>
    </row>
    <row r="846" spans="1:19" x14ac:dyDescent="0.3">
      <c r="A846" s="46" t="s">
        <v>1754</v>
      </c>
      <c r="B846" s="4" t="s">
        <v>1755</v>
      </c>
      <c r="C846" s="4" t="s">
        <v>91</v>
      </c>
      <c r="D846" s="5">
        <v>54</v>
      </c>
      <c r="E846" s="5" t="str" cm="1">
        <f t="array" ref="E846">INDEX(global_freelancer_raw!$C$2:$C$1001, MODE(MATCH(global_freelancer_raw!$C$2:$C$1001, global_freelancer_raw!$C$2:$C$1001, 0)))</f>
        <v>Male</v>
      </c>
      <c r="F846" s="4" t="s">
        <v>47</v>
      </c>
      <c r="G846" s="4" t="s">
        <v>48</v>
      </c>
      <c r="H846" s="4" t="s">
        <v>27</v>
      </c>
      <c r="I846" s="5">
        <v>17</v>
      </c>
      <c r="J846" s="63">
        <v>100</v>
      </c>
      <c r="K846" s="5">
        <v>0</v>
      </c>
      <c r="L846" s="5" t="b">
        <v>0</v>
      </c>
      <c r="M846" s="10">
        <v>0.71</v>
      </c>
      <c r="N846" s="4" t="s">
        <v>64</v>
      </c>
      <c r="O846" s="4" t="s">
        <v>33</v>
      </c>
      <c r="P846" s="5">
        <v>17</v>
      </c>
      <c r="Q846" s="5">
        <v>12</v>
      </c>
      <c r="R846" s="4" t="str">
        <f>IF(global_freelancer_raw!$Q846 &lt; 7, "Short Duration", IF(global_freelancer_raw!$Q846 &lt;= 12, "Medium Duration", "Long Duration"))</f>
        <v>Medium Duration</v>
      </c>
      <c r="S846" s="47" t="str">
        <f>IF(global_freelancer_raw!$M846 &lt;= 50%, "POOR", IF(global_freelancer_raw!$M846 &lt;= 70%, "GOOD", "EXCELLENT"))</f>
        <v>EXCELLENT</v>
      </c>
    </row>
    <row r="847" spans="1:19" x14ac:dyDescent="0.3">
      <c r="A847" s="48" t="s">
        <v>1756</v>
      </c>
      <c r="B847" s="7" t="s">
        <v>1757</v>
      </c>
      <c r="C847" s="7" t="s">
        <v>91</v>
      </c>
      <c r="D847" s="8">
        <v>54</v>
      </c>
      <c r="E847" s="8" t="str" cm="1">
        <f t="array" ref="E847">INDEX(global_freelancer_raw!$C$2:$C$1001, MODE(MATCH(global_freelancer_raw!$C$2:$C$1001, global_freelancer_raw!$C$2:$C$1001, 0)))</f>
        <v>Male</v>
      </c>
      <c r="F847" s="7" t="s">
        <v>18</v>
      </c>
      <c r="G847" s="7" t="s">
        <v>19</v>
      </c>
      <c r="H847" s="7" t="s">
        <v>73</v>
      </c>
      <c r="I847" s="8">
        <v>9</v>
      </c>
      <c r="J847" s="64">
        <v>20</v>
      </c>
      <c r="K847" s="8">
        <v>0</v>
      </c>
      <c r="L847" s="8" t="b">
        <v>1</v>
      </c>
      <c r="M847" s="49">
        <v>0.96</v>
      </c>
      <c r="N847" s="7" t="s">
        <v>60</v>
      </c>
      <c r="O847" s="7" t="s">
        <v>22</v>
      </c>
      <c r="P847" s="8">
        <v>7</v>
      </c>
      <c r="Q847" s="8">
        <v>8</v>
      </c>
      <c r="R847" s="7" t="str">
        <f>IF(global_freelancer_raw!$Q847 &lt; 7, "Short Duration", IF(global_freelancer_raw!$Q847 &lt;= 12, "Medium Duration", "Long Duration"))</f>
        <v>Medium Duration</v>
      </c>
      <c r="S847" s="50" t="str">
        <f>IF(global_freelancer_raw!$M847 &lt;= 50%, "POOR", IF(global_freelancer_raw!$M847 &lt;= 70%, "GOOD", "EXCELLENT"))</f>
        <v>EXCELLENT</v>
      </c>
    </row>
    <row r="848" spans="1:19" x14ac:dyDescent="0.3">
      <c r="A848" s="46" t="s">
        <v>1758</v>
      </c>
      <c r="B848" s="4" t="s">
        <v>1759</v>
      </c>
      <c r="C848" s="4" t="s">
        <v>72</v>
      </c>
      <c r="D848" s="5">
        <v>53</v>
      </c>
      <c r="E848" s="5" t="str" cm="1">
        <f t="array" ref="E848">INDEX(global_freelancer_raw!$C$2:$C$1001, MODE(MATCH(global_freelancer_raw!$C$2:$C$1001, global_freelancer_raw!$C$2:$C$1001, 0)))</f>
        <v>Male</v>
      </c>
      <c r="F848" s="4" t="s">
        <v>126</v>
      </c>
      <c r="G848" s="4" t="s">
        <v>127</v>
      </c>
      <c r="H848" s="4" t="s">
        <v>32</v>
      </c>
      <c r="I848" s="5">
        <v>16</v>
      </c>
      <c r="J848" s="63">
        <v>40</v>
      </c>
      <c r="K848" s="5">
        <v>0</v>
      </c>
      <c r="L848" s="5" t="b">
        <v>0</v>
      </c>
      <c r="M848" s="10">
        <v>0.79</v>
      </c>
      <c r="N848" s="4" t="s">
        <v>60</v>
      </c>
      <c r="O848" s="4" t="s">
        <v>22</v>
      </c>
      <c r="P848" s="5">
        <v>10</v>
      </c>
      <c r="Q848" s="5">
        <v>13</v>
      </c>
      <c r="R848" s="4" t="str">
        <f>IF(global_freelancer_raw!$Q848 &lt; 7, "Short Duration", IF(global_freelancer_raw!$Q848 &lt;= 12, "Medium Duration", "Long Duration"))</f>
        <v>Long Duration</v>
      </c>
      <c r="S848" s="47" t="str">
        <f>IF(global_freelancer_raw!$M848 &lt;= 50%, "POOR", IF(global_freelancer_raw!$M848 &lt;= 70%, "GOOD", "EXCELLENT"))</f>
        <v>EXCELLENT</v>
      </c>
    </row>
    <row r="849" spans="1:19" x14ac:dyDescent="0.3">
      <c r="A849" s="48" t="s">
        <v>1760</v>
      </c>
      <c r="B849" s="7" t="s">
        <v>1761</v>
      </c>
      <c r="C849" s="7" t="s">
        <v>91</v>
      </c>
      <c r="D849" s="8">
        <v>22</v>
      </c>
      <c r="E849" s="8" t="str" cm="1">
        <f t="array" ref="E849">INDEX(global_freelancer_raw!$C$2:$C$1001, MODE(MATCH(global_freelancer_raw!$C$2:$C$1001, global_freelancer_raw!$C$2:$C$1001, 0)))</f>
        <v>Male</v>
      </c>
      <c r="F849" s="7" t="s">
        <v>115</v>
      </c>
      <c r="G849" s="7" t="s">
        <v>116</v>
      </c>
      <c r="H849" s="7" t="s">
        <v>43</v>
      </c>
      <c r="I849" s="8">
        <v>3</v>
      </c>
      <c r="J849" s="64">
        <v>75</v>
      </c>
      <c r="K849" s="8">
        <v>3.4</v>
      </c>
      <c r="L849" s="8" t="b">
        <v>1</v>
      </c>
      <c r="M849" s="49">
        <v>0.65</v>
      </c>
      <c r="N849" s="7" t="s">
        <v>60</v>
      </c>
      <c r="O849" s="7" t="s">
        <v>33</v>
      </c>
      <c r="P849" s="8">
        <v>4</v>
      </c>
      <c r="Q849" s="8">
        <v>1</v>
      </c>
      <c r="R849" s="7" t="str">
        <f>IF(global_freelancer_raw!$Q849 &lt; 7, "Short Duration", IF(global_freelancer_raw!$Q849 &lt;= 12, "Medium Duration", "Long Duration"))</f>
        <v>Short Duration</v>
      </c>
      <c r="S849" s="50" t="str">
        <f>IF(global_freelancer_raw!$M849 &lt;= 50%, "POOR", IF(global_freelancer_raw!$M849 &lt;= 70%, "GOOD", "EXCELLENT"))</f>
        <v>GOOD</v>
      </c>
    </row>
    <row r="850" spans="1:19" x14ac:dyDescent="0.3">
      <c r="A850" s="46" t="s">
        <v>1762</v>
      </c>
      <c r="B850" s="4" t="s">
        <v>1763</v>
      </c>
      <c r="C850" s="4" t="s">
        <v>72</v>
      </c>
      <c r="D850" s="5">
        <v>23</v>
      </c>
      <c r="E850" s="5" t="str" cm="1">
        <f t="array" ref="E850">INDEX(global_freelancer_raw!$C$2:$C$1001, MODE(MATCH(global_freelancer_raw!$C$2:$C$1001, global_freelancer_raw!$C$2:$C$1001, 0)))</f>
        <v>Male</v>
      </c>
      <c r="F850" s="4" t="s">
        <v>168</v>
      </c>
      <c r="G850" s="4" t="s">
        <v>68</v>
      </c>
      <c r="H850" s="4" t="s">
        <v>49</v>
      </c>
      <c r="I850" s="5">
        <v>2</v>
      </c>
      <c r="J850" s="63">
        <v>20</v>
      </c>
      <c r="K850" s="5">
        <v>1.3</v>
      </c>
      <c r="L850" s="5" t="b">
        <v>0</v>
      </c>
      <c r="M850" s="10">
        <v>0.79</v>
      </c>
      <c r="N850" s="4" t="s">
        <v>44</v>
      </c>
      <c r="O850" s="4" t="s">
        <v>22</v>
      </c>
      <c r="P850" s="5">
        <v>1</v>
      </c>
      <c r="Q850" s="5">
        <v>4</v>
      </c>
      <c r="R850" s="4" t="str">
        <f>IF(global_freelancer_raw!$Q850 &lt; 7, "Short Duration", IF(global_freelancer_raw!$Q850 &lt;= 12, "Medium Duration", "Long Duration"))</f>
        <v>Short Duration</v>
      </c>
      <c r="S850" s="47" t="str">
        <f>IF(global_freelancer_raw!$M850 &lt;= 50%, "POOR", IF(global_freelancer_raw!$M850 &lt;= 70%, "GOOD", "EXCELLENT"))</f>
        <v>EXCELLENT</v>
      </c>
    </row>
    <row r="851" spans="1:19" x14ac:dyDescent="0.3">
      <c r="A851" s="48" t="s">
        <v>1764</v>
      </c>
      <c r="B851" s="7" t="s">
        <v>1765</v>
      </c>
      <c r="C851" s="7" t="s">
        <v>72</v>
      </c>
      <c r="D851" s="8">
        <v>47</v>
      </c>
      <c r="E851" s="8" t="str" cm="1">
        <f t="array" ref="E851">INDEX(global_freelancer_raw!$C$2:$C$1001, MODE(MATCH(global_freelancer_raw!$C$2:$C$1001, global_freelancer_raw!$C$2:$C$1001, 0)))</f>
        <v>Male</v>
      </c>
      <c r="F851" s="7" t="s">
        <v>126</v>
      </c>
      <c r="G851" s="7" t="s">
        <v>127</v>
      </c>
      <c r="H851" s="7" t="s">
        <v>73</v>
      </c>
      <c r="I851" s="8">
        <v>16</v>
      </c>
      <c r="J851" s="64">
        <v>50</v>
      </c>
      <c r="K851" s="8">
        <v>1.9</v>
      </c>
      <c r="L851" s="8" t="b">
        <v>0</v>
      </c>
      <c r="M851" s="49">
        <v>0.71</v>
      </c>
      <c r="N851" s="7" t="s">
        <v>64</v>
      </c>
      <c r="O851" s="7" t="s">
        <v>33</v>
      </c>
      <c r="P851" s="8">
        <v>18</v>
      </c>
      <c r="Q851" s="8">
        <v>4</v>
      </c>
      <c r="R851" s="7" t="str">
        <f>IF(global_freelancer_raw!$Q851 &lt; 7, "Short Duration", IF(global_freelancer_raw!$Q851 &lt;= 12, "Medium Duration", "Long Duration"))</f>
        <v>Short Duration</v>
      </c>
      <c r="S851" s="50" t="str">
        <f>IF(global_freelancer_raw!$M851 &lt;= 50%, "POOR", IF(global_freelancer_raw!$M851 &lt;= 70%, "GOOD", "EXCELLENT"))</f>
        <v>EXCELLENT</v>
      </c>
    </row>
    <row r="852" spans="1:19" x14ac:dyDescent="0.3">
      <c r="A852" s="46" t="s">
        <v>1766</v>
      </c>
      <c r="B852" s="4" t="s">
        <v>1767</v>
      </c>
      <c r="C852" s="4" t="s">
        <v>91</v>
      </c>
      <c r="D852" s="5">
        <v>24</v>
      </c>
      <c r="E852" s="5" t="str" cm="1">
        <f t="array" ref="E852">INDEX(global_freelancer_raw!$C$2:$C$1001, MODE(MATCH(global_freelancer_raw!$C$2:$C$1001, global_freelancer_raw!$C$2:$C$1001, 0)))</f>
        <v>Male</v>
      </c>
      <c r="F852" s="4" t="s">
        <v>126</v>
      </c>
      <c r="G852" s="4" t="s">
        <v>127</v>
      </c>
      <c r="H852" s="4" t="s">
        <v>36</v>
      </c>
      <c r="I852" s="5">
        <v>6</v>
      </c>
      <c r="J852" s="63">
        <v>50</v>
      </c>
      <c r="K852" s="5">
        <v>1.4</v>
      </c>
      <c r="L852" s="5" t="b">
        <v>1</v>
      </c>
      <c r="M852" s="10">
        <v>0.63</v>
      </c>
      <c r="N852" s="4" t="s">
        <v>21</v>
      </c>
      <c r="O852" s="4" t="s">
        <v>33</v>
      </c>
      <c r="P852" s="5">
        <v>15</v>
      </c>
      <c r="Q852" s="5">
        <v>9</v>
      </c>
      <c r="R852" s="4" t="str">
        <f>IF(global_freelancer_raw!$Q852 &lt; 7, "Short Duration", IF(global_freelancer_raw!$Q852 &lt;= 12, "Medium Duration", "Long Duration"))</f>
        <v>Medium Duration</v>
      </c>
      <c r="S852" s="47" t="str">
        <f>IF(global_freelancer_raw!$M852 &lt;= 50%, "POOR", IF(global_freelancer_raw!$M852 &lt;= 70%, "GOOD", "EXCELLENT"))</f>
        <v>GOOD</v>
      </c>
    </row>
    <row r="853" spans="1:19" x14ac:dyDescent="0.3">
      <c r="A853" s="48" t="s">
        <v>1768</v>
      </c>
      <c r="B853" s="7" t="s">
        <v>1769</v>
      </c>
      <c r="C853" s="7" t="s">
        <v>72</v>
      </c>
      <c r="D853" s="8">
        <v>57</v>
      </c>
      <c r="E853" s="8" t="str" cm="1">
        <f t="array" ref="E853">INDEX(global_freelancer_raw!$C$2:$C$1001, MODE(MATCH(global_freelancer_raw!$C$2:$C$1001, global_freelancer_raw!$C$2:$C$1001, 0)))</f>
        <v>Male</v>
      </c>
      <c r="F853" s="7" t="s">
        <v>87</v>
      </c>
      <c r="G853" s="7" t="s">
        <v>88</v>
      </c>
      <c r="H853" s="7" t="s">
        <v>69</v>
      </c>
      <c r="I853" s="8">
        <v>10</v>
      </c>
      <c r="J853" s="64">
        <v>100</v>
      </c>
      <c r="K853" s="8">
        <v>4.3</v>
      </c>
      <c r="L853" s="8" t="b">
        <v>0</v>
      </c>
      <c r="M853" s="49">
        <v>0.79</v>
      </c>
      <c r="N853" s="7" t="s">
        <v>21</v>
      </c>
      <c r="O853" s="7" t="s">
        <v>28</v>
      </c>
      <c r="P853" s="8">
        <v>13</v>
      </c>
      <c r="Q853" s="8">
        <v>14</v>
      </c>
      <c r="R853" s="7" t="str">
        <f>IF(global_freelancer_raw!$Q853 &lt; 7, "Short Duration", IF(global_freelancer_raw!$Q853 &lt;= 12, "Medium Duration", "Long Duration"))</f>
        <v>Long Duration</v>
      </c>
      <c r="S853" s="50" t="str">
        <f>IF(global_freelancer_raw!$M853 &lt;= 50%, "POOR", IF(global_freelancer_raw!$M853 &lt;= 70%, "GOOD", "EXCELLENT"))</f>
        <v>EXCELLENT</v>
      </c>
    </row>
    <row r="854" spans="1:19" x14ac:dyDescent="0.3">
      <c r="A854" s="46" t="s">
        <v>1770</v>
      </c>
      <c r="B854" s="4" t="s">
        <v>1771</v>
      </c>
      <c r="C854" s="4" t="s">
        <v>91</v>
      </c>
      <c r="D854" s="5">
        <v>48</v>
      </c>
      <c r="E854" s="5" t="str" cm="1">
        <f t="array" ref="E854">INDEX(global_freelancer_raw!$C$2:$C$1001, MODE(MATCH(global_freelancer_raw!$C$2:$C$1001, global_freelancer_raw!$C$2:$C$1001, 0)))</f>
        <v>Male</v>
      </c>
      <c r="F854" s="4" t="s">
        <v>179</v>
      </c>
      <c r="G854" s="4" t="s">
        <v>68</v>
      </c>
      <c r="H854" s="4" t="s">
        <v>32</v>
      </c>
      <c r="I854" s="5">
        <v>16</v>
      </c>
      <c r="J854" s="63">
        <v>30</v>
      </c>
      <c r="K854" s="5">
        <v>2.5125695216907653</v>
      </c>
      <c r="L854" s="5" t="b">
        <v>0</v>
      </c>
      <c r="M854" s="10">
        <v>0.97</v>
      </c>
      <c r="N854" s="4" t="s">
        <v>21</v>
      </c>
      <c r="O854" s="4" t="s">
        <v>55</v>
      </c>
      <c r="P854" s="5">
        <v>11</v>
      </c>
      <c r="Q854" s="5">
        <v>6</v>
      </c>
      <c r="R854" s="4" t="str">
        <f>IF(global_freelancer_raw!$Q854 &lt; 7, "Short Duration", IF(global_freelancer_raw!$Q854 &lt;= 12, "Medium Duration", "Long Duration"))</f>
        <v>Short Duration</v>
      </c>
      <c r="S854" s="47" t="str">
        <f>IF(global_freelancer_raw!$M854 &lt;= 50%, "POOR", IF(global_freelancer_raw!$M854 &lt;= 70%, "GOOD", "EXCELLENT"))</f>
        <v>EXCELLENT</v>
      </c>
    </row>
    <row r="855" spans="1:19" x14ac:dyDescent="0.3">
      <c r="A855" s="48" t="s">
        <v>1772</v>
      </c>
      <c r="B855" s="7" t="s">
        <v>1773</v>
      </c>
      <c r="C855" s="7" t="s">
        <v>72</v>
      </c>
      <c r="D855" s="8">
        <v>21</v>
      </c>
      <c r="E855" s="8" t="str" cm="1">
        <f t="array" ref="E855">INDEX(global_freelancer_raw!$C$2:$C$1001, MODE(MATCH(global_freelancer_raw!$C$2:$C$1001, global_freelancer_raw!$C$2:$C$1001, 0)))</f>
        <v>Male</v>
      </c>
      <c r="F855" s="7" t="s">
        <v>58</v>
      </c>
      <c r="G855" s="7" t="s">
        <v>59</v>
      </c>
      <c r="H855" s="7" t="s">
        <v>69</v>
      </c>
      <c r="I855" s="8">
        <v>0</v>
      </c>
      <c r="J855" s="64">
        <v>100</v>
      </c>
      <c r="K855" s="8">
        <v>4.3</v>
      </c>
      <c r="L855" s="8" t="b">
        <v>0</v>
      </c>
      <c r="M855" s="49">
        <v>0.79</v>
      </c>
      <c r="N855" s="7" t="s">
        <v>44</v>
      </c>
      <c r="O855" s="7" t="s">
        <v>55</v>
      </c>
      <c r="P855" s="8">
        <v>4</v>
      </c>
      <c r="Q855" s="8">
        <v>2</v>
      </c>
      <c r="R855" s="7" t="str">
        <f>IF(global_freelancer_raw!$Q855 &lt; 7, "Short Duration", IF(global_freelancer_raw!$Q855 &lt;= 12, "Medium Duration", "Long Duration"))</f>
        <v>Short Duration</v>
      </c>
      <c r="S855" s="50" t="str">
        <f>IF(global_freelancer_raw!$M855 &lt;= 50%, "POOR", IF(global_freelancer_raw!$M855 &lt;= 70%, "GOOD", "EXCELLENT"))</f>
        <v>EXCELLENT</v>
      </c>
    </row>
    <row r="856" spans="1:19" x14ac:dyDescent="0.3">
      <c r="A856" s="46" t="s">
        <v>1774</v>
      </c>
      <c r="B856" s="4" t="s">
        <v>1775</v>
      </c>
      <c r="C856" s="4" t="s">
        <v>91</v>
      </c>
      <c r="D856" s="5">
        <v>33</v>
      </c>
      <c r="E856" s="5" t="str" cm="1">
        <f t="array" ref="E856">INDEX(global_freelancer_raw!$C$2:$C$1001, MODE(MATCH(global_freelancer_raw!$C$2:$C$1001, global_freelancer_raw!$C$2:$C$1001, 0)))</f>
        <v>Male</v>
      </c>
      <c r="F856" s="4" t="s">
        <v>80</v>
      </c>
      <c r="G856" s="4" t="s">
        <v>81</v>
      </c>
      <c r="H856" s="4" t="s">
        <v>43</v>
      </c>
      <c r="I856" s="5">
        <v>13</v>
      </c>
      <c r="J856" s="63">
        <v>75</v>
      </c>
      <c r="K856" s="5">
        <v>0</v>
      </c>
      <c r="L856" s="5" t="b">
        <v>1</v>
      </c>
      <c r="M856" s="10">
        <v>0.79</v>
      </c>
      <c r="N856" s="4" t="s">
        <v>44</v>
      </c>
      <c r="O856" s="4" t="s">
        <v>22</v>
      </c>
      <c r="P856" s="5">
        <v>10</v>
      </c>
      <c r="Q856" s="5">
        <v>5</v>
      </c>
      <c r="R856" s="4" t="str">
        <f>IF(global_freelancer_raw!$Q856 &lt; 7, "Short Duration", IF(global_freelancer_raw!$Q856 &lt;= 12, "Medium Duration", "Long Duration"))</f>
        <v>Short Duration</v>
      </c>
      <c r="S856" s="47" t="str">
        <f>IF(global_freelancer_raw!$M856 &lt;= 50%, "POOR", IF(global_freelancer_raw!$M856 &lt;= 70%, "GOOD", "EXCELLENT"))</f>
        <v>EXCELLENT</v>
      </c>
    </row>
    <row r="857" spans="1:19" x14ac:dyDescent="0.3">
      <c r="A857" s="48" t="s">
        <v>1776</v>
      </c>
      <c r="B857" s="7" t="s">
        <v>1777</v>
      </c>
      <c r="C857" s="7" t="s">
        <v>91</v>
      </c>
      <c r="D857" s="8">
        <v>41</v>
      </c>
      <c r="E857" s="8" t="str" cm="1">
        <f t="array" ref="E857">INDEX(global_freelancer_raw!$C$2:$C$1001, MODE(MATCH(global_freelancer_raw!$C$2:$C$1001, global_freelancer_raw!$C$2:$C$1001, 0)))</f>
        <v>Male</v>
      </c>
      <c r="F857" s="7" t="s">
        <v>58</v>
      </c>
      <c r="G857" s="7" t="s">
        <v>59</v>
      </c>
      <c r="H857" s="7" t="s">
        <v>84</v>
      </c>
      <c r="I857" s="8">
        <v>12</v>
      </c>
      <c r="J857" s="64">
        <v>52.461368653421637</v>
      </c>
      <c r="K857" s="8">
        <v>1.3</v>
      </c>
      <c r="L857" s="8" t="b">
        <v>0</v>
      </c>
      <c r="M857" s="49">
        <v>0.85</v>
      </c>
      <c r="N857" s="7" t="s">
        <v>60</v>
      </c>
      <c r="O857" s="7" t="s">
        <v>22</v>
      </c>
      <c r="P857" s="8">
        <v>7</v>
      </c>
      <c r="Q857" s="8">
        <v>2</v>
      </c>
      <c r="R857" s="7" t="str">
        <f>IF(global_freelancer_raw!$Q857 &lt; 7, "Short Duration", IF(global_freelancer_raw!$Q857 &lt;= 12, "Medium Duration", "Long Duration"))</f>
        <v>Short Duration</v>
      </c>
      <c r="S857" s="50" t="str">
        <f>IF(global_freelancer_raw!$M857 &lt;= 50%, "POOR", IF(global_freelancer_raw!$M857 &lt;= 70%, "GOOD", "EXCELLENT"))</f>
        <v>EXCELLENT</v>
      </c>
    </row>
    <row r="858" spans="1:19" x14ac:dyDescent="0.3">
      <c r="A858" s="46" t="s">
        <v>1778</v>
      </c>
      <c r="B858" s="4" t="s">
        <v>1779</v>
      </c>
      <c r="C858" s="4" t="s">
        <v>91</v>
      </c>
      <c r="D858" s="5">
        <v>40</v>
      </c>
      <c r="E858" s="5" t="str" cm="1">
        <f t="array" ref="E858">INDEX(global_freelancer_raw!$C$2:$C$1001, MODE(MATCH(global_freelancer_raw!$C$2:$C$1001, global_freelancer_raw!$C$2:$C$1001, 0)))</f>
        <v>Male</v>
      </c>
      <c r="F858" s="4" t="s">
        <v>25</v>
      </c>
      <c r="G858" s="4" t="s">
        <v>26</v>
      </c>
      <c r="H858" s="4" t="s">
        <v>73</v>
      </c>
      <c r="I858" s="5">
        <v>13</v>
      </c>
      <c r="J858" s="63">
        <v>50</v>
      </c>
      <c r="K858" s="5">
        <v>2.9</v>
      </c>
      <c r="L858" s="5" t="b">
        <v>0</v>
      </c>
      <c r="M858" s="10">
        <v>0.82</v>
      </c>
      <c r="N858" s="4" t="s">
        <v>21</v>
      </c>
      <c r="O858" s="4" t="s">
        <v>28</v>
      </c>
      <c r="P858" s="5">
        <v>14</v>
      </c>
      <c r="Q858" s="5">
        <v>8</v>
      </c>
      <c r="R858" s="4" t="str">
        <f>IF(global_freelancer_raw!$Q858 &lt; 7, "Short Duration", IF(global_freelancer_raw!$Q858 &lt;= 12, "Medium Duration", "Long Duration"))</f>
        <v>Medium Duration</v>
      </c>
      <c r="S858" s="47" t="str">
        <f>IF(global_freelancer_raw!$M858 &lt;= 50%, "POOR", IF(global_freelancer_raw!$M858 &lt;= 70%, "GOOD", "EXCELLENT"))</f>
        <v>EXCELLENT</v>
      </c>
    </row>
    <row r="859" spans="1:19" x14ac:dyDescent="0.3">
      <c r="A859" s="48" t="s">
        <v>1780</v>
      </c>
      <c r="B859" s="7" t="s">
        <v>1781</v>
      </c>
      <c r="C859" s="7" t="s">
        <v>72</v>
      </c>
      <c r="D859" s="8">
        <v>40</v>
      </c>
      <c r="E859" s="8" t="str" cm="1">
        <f t="array" ref="E859">INDEX(global_freelancer_raw!$C$2:$C$1001, MODE(MATCH(global_freelancer_raw!$C$2:$C$1001, global_freelancer_raw!$C$2:$C$1001, 0)))</f>
        <v>Male</v>
      </c>
      <c r="F859" s="7" t="s">
        <v>168</v>
      </c>
      <c r="G859" s="7" t="s">
        <v>68</v>
      </c>
      <c r="H859" s="7" t="s">
        <v>32</v>
      </c>
      <c r="I859" s="8">
        <v>22</v>
      </c>
      <c r="J859" s="64">
        <v>40</v>
      </c>
      <c r="K859" s="8">
        <v>4.3</v>
      </c>
      <c r="L859" s="8" t="b">
        <v>0</v>
      </c>
      <c r="M859" s="49">
        <v>0.95</v>
      </c>
      <c r="N859" s="7" t="s">
        <v>44</v>
      </c>
      <c r="O859" s="7" t="s">
        <v>28</v>
      </c>
      <c r="P859" s="8">
        <v>14</v>
      </c>
      <c r="Q859" s="8">
        <v>12</v>
      </c>
      <c r="R859" s="7" t="str">
        <f>IF(global_freelancer_raw!$Q859 &lt; 7, "Short Duration", IF(global_freelancer_raw!$Q859 &lt;= 12, "Medium Duration", "Long Duration"))</f>
        <v>Medium Duration</v>
      </c>
      <c r="S859" s="50" t="str">
        <f>IF(global_freelancer_raw!$M859 &lt;= 50%, "POOR", IF(global_freelancer_raw!$M859 &lt;= 70%, "GOOD", "EXCELLENT"))</f>
        <v>EXCELLENT</v>
      </c>
    </row>
    <row r="860" spans="1:19" x14ac:dyDescent="0.3">
      <c r="A860" s="46" t="s">
        <v>1782</v>
      </c>
      <c r="B860" s="4" t="s">
        <v>1783</v>
      </c>
      <c r="C860" s="4" t="s">
        <v>72</v>
      </c>
      <c r="D860" s="5">
        <v>20</v>
      </c>
      <c r="E860" s="5" t="str" cm="1">
        <f t="array" ref="E860">INDEX(global_freelancer_raw!$C$2:$C$1001, MODE(MATCH(global_freelancer_raw!$C$2:$C$1001, global_freelancer_raw!$C$2:$C$1001, 0)))</f>
        <v>Male</v>
      </c>
      <c r="F860" s="4" t="s">
        <v>54</v>
      </c>
      <c r="G860" s="4" t="s">
        <v>26</v>
      </c>
      <c r="H860" s="4" t="s">
        <v>32</v>
      </c>
      <c r="I860" s="5">
        <v>1</v>
      </c>
      <c r="J860" s="63">
        <v>52.461368653421637</v>
      </c>
      <c r="K860" s="5">
        <v>2.7</v>
      </c>
      <c r="L860" s="5" t="b">
        <v>0</v>
      </c>
      <c r="M860" s="10">
        <v>0.94</v>
      </c>
      <c r="N860" s="4" t="s">
        <v>60</v>
      </c>
      <c r="O860" s="4" t="s">
        <v>28</v>
      </c>
      <c r="P860" s="5">
        <v>3</v>
      </c>
      <c r="Q860" s="5">
        <v>1</v>
      </c>
      <c r="R860" s="4" t="str">
        <f>IF(global_freelancer_raw!$Q860 &lt; 7, "Short Duration", IF(global_freelancer_raw!$Q860 &lt;= 12, "Medium Duration", "Long Duration"))</f>
        <v>Short Duration</v>
      </c>
      <c r="S860" s="47" t="str">
        <f>IF(global_freelancer_raw!$M860 &lt;= 50%, "POOR", IF(global_freelancer_raw!$M860 &lt;= 70%, "GOOD", "EXCELLENT"))</f>
        <v>EXCELLENT</v>
      </c>
    </row>
    <row r="861" spans="1:19" x14ac:dyDescent="0.3">
      <c r="A861" s="48" t="s">
        <v>1784</v>
      </c>
      <c r="B861" s="7" t="s">
        <v>1785</v>
      </c>
      <c r="C861" s="7" t="s">
        <v>72</v>
      </c>
      <c r="D861" s="8">
        <v>42</v>
      </c>
      <c r="E861" s="8" t="str" cm="1">
        <f t="array" ref="E861">INDEX(global_freelancer_raw!$C$2:$C$1001, MODE(MATCH(global_freelancer_raw!$C$2:$C$1001, global_freelancer_raw!$C$2:$C$1001, 0)))</f>
        <v>Male</v>
      </c>
      <c r="F861" s="7" t="s">
        <v>168</v>
      </c>
      <c r="G861" s="7" t="s">
        <v>68</v>
      </c>
      <c r="H861" s="7" t="s">
        <v>36</v>
      </c>
      <c r="I861" s="8" t="s">
        <v>2072</v>
      </c>
      <c r="J861" s="64">
        <v>50</v>
      </c>
      <c r="K861" s="8">
        <v>4.2</v>
      </c>
      <c r="L861" s="8" t="s">
        <v>2071</v>
      </c>
      <c r="M861" s="49">
        <v>0.96</v>
      </c>
      <c r="N861" s="7" t="s">
        <v>21</v>
      </c>
      <c r="O861" s="7" t="s">
        <v>33</v>
      </c>
      <c r="P861" s="8">
        <v>1</v>
      </c>
      <c r="Q861" s="8">
        <v>1</v>
      </c>
      <c r="R861" s="7" t="str">
        <f>IF(global_freelancer_raw!$Q861 &lt; 7, "Short Duration", IF(global_freelancer_raw!$Q861 &lt;= 12, "Medium Duration", "Long Duration"))</f>
        <v>Short Duration</v>
      </c>
      <c r="S861" s="50" t="str">
        <f>IF(global_freelancer_raw!$M861 &lt;= 50%, "POOR", IF(global_freelancer_raw!$M861 &lt;= 70%, "GOOD", "EXCELLENT"))</f>
        <v>EXCELLENT</v>
      </c>
    </row>
    <row r="862" spans="1:19" x14ac:dyDescent="0.3">
      <c r="A862" s="46" t="s">
        <v>1786</v>
      </c>
      <c r="B862" s="4" t="s">
        <v>1787</v>
      </c>
      <c r="C862" s="4" t="s">
        <v>91</v>
      </c>
      <c r="D862" s="5">
        <v>32</v>
      </c>
      <c r="E862" s="5" t="str" cm="1">
        <f t="array" ref="E862">INDEX(global_freelancer_raw!$C$2:$C$1001, MODE(MATCH(global_freelancer_raw!$C$2:$C$1001, global_freelancer_raw!$C$2:$C$1001, 0)))</f>
        <v>Male</v>
      </c>
      <c r="F862" s="4" t="s">
        <v>119</v>
      </c>
      <c r="G862" s="4" t="s">
        <v>26</v>
      </c>
      <c r="H862" s="4" t="s">
        <v>20</v>
      </c>
      <c r="I862" s="5">
        <v>12</v>
      </c>
      <c r="J862" s="63">
        <v>40</v>
      </c>
      <c r="K862" s="5">
        <v>0</v>
      </c>
      <c r="L862" s="5" t="b">
        <v>1</v>
      </c>
      <c r="M862" s="10">
        <v>0.63</v>
      </c>
      <c r="N862" s="4" t="s">
        <v>64</v>
      </c>
      <c r="O862" s="4" t="s">
        <v>28</v>
      </c>
      <c r="P862" s="5">
        <v>15</v>
      </c>
      <c r="Q862" s="5">
        <v>9</v>
      </c>
      <c r="R862" s="4" t="str">
        <f>IF(global_freelancer_raw!$Q862 &lt; 7, "Short Duration", IF(global_freelancer_raw!$Q862 &lt;= 12, "Medium Duration", "Long Duration"))</f>
        <v>Medium Duration</v>
      </c>
      <c r="S862" s="47" t="str">
        <f>IF(global_freelancer_raw!$M862 &lt;= 50%, "POOR", IF(global_freelancer_raw!$M862 &lt;= 70%, "GOOD", "EXCELLENT"))</f>
        <v>GOOD</v>
      </c>
    </row>
    <row r="863" spans="1:19" x14ac:dyDescent="0.3">
      <c r="A863" s="48" t="s">
        <v>1788</v>
      </c>
      <c r="B863" s="7" t="s">
        <v>1789</v>
      </c>
      <c r="C863" s="7" t="s">
        <v>91</v>
      </c>
      <c r="D863" s="8">
        <v>60</v>
      </c>
      <c r="E863" s="8" t="str" cm="1">
        <f t="array" ref="E863">INDEX(global_freelancer_raw!$C$2:$C$1001, MODE(MATCH(global_freelancer_raw!$C$2:$C$1001, global_freelancer_raw!$C$2:$C$1001, 0)))</f>
        <v>Male</v>
      </c>
      <c r="F863" s="7" t="s">
        <v>80</v>
      </c>
      <c r="G863" s="7" t="s">
        <v>81</v>
      </c>
      <c r="H863" s="7" t="s">
        <v>43</v>
      </c>
      <c r="I863" s="8" t="s">
        <v>2072</v>
      </c>
      <c r="J863" s="64">
        <v>20</v>
      </c>
      <c r="K863" s="8">
        <v>2.2000000000000002</v>
      </c>
      <c r="L863" s="8" t="b">
        <v>0</v>
      </c>
      <c r="M863" s="49">
        <v>0.6</v>
      </c>
      <c r="N863" s="7" t="s">
        <v>60</v>
      </c>
      <c r="O863" s="7" t="s">
        <v>28</v>
      </c>
      <c r="P863" s="8">
        <v>4</v>
      </c>
      <c r="Q863" s="8">
        <v>1</v>
      </c>
      <c r="R863" s="7" t="str">
        <f>IF(global_freelancer_raw!$Q863 &lt; 7, "Short Duration", IF(global_freelancer_raw!$Q863 &lt;= 12, "Medium Duration", "Long Duration"))</f>
        <v>Short Duration</v>
      </c>
      <c r="S863" s="50" t="str">
        <f>IF(global_freelancer_raw!$M863 &lt;= 50%, "POOR", IF(global_freelancer_raw!$M863 &lt;= 70%, "GOOD", "EXCELLENT"))</f>
        <v>GOOD</v>
      </c>
    </row>
    <row r="864" spans="1:19" x14ac:dyDescent="0.3">
      <c r="A864" s="46" t="s">
        <v>1790</v>
      </c>
      <c r="B864" s="4" t="s">
        <v>1791</v>
      </c>
      <c r="C864" s="4" t="s">
        <v>91</v>
      </c>
      <c r="D864" s="5">
        <v>46</v>
      </c>
      <c r="E864" s="5" t="str" cm="1">
        <f t="array" ref="E864">INDEX(global_freelancer_raw!$C$2:$C$1001, MODE(MATCH(global_freelancer_raw!$C$2:$C$1001, global_freelancer_raw!$C$2:$C$1001, 0)))</f>
        <v>Male</v>
      </c>
      <c r="F864" s="4" t="s">
        <v>130</v>
      </c>
      <c r="G864" s="4" t="s">
        <v>131</v>
      </c>
      <c r="H864" s="4" t="s">
        <v>106</v>
      </c>
      <c r="I864" s="5">
        <v>12</v>
      </c>
      <c r="J864" s="63">
        <v>50</v>
      </c>
      <c r="K864" s="5">
        <v>4.7</v>
      </c>
      <c r="L864" s="5" t="b">
        <v>1</v>
      </c>
      <c r="M864" s="10">
        <v>0.77</v>
      </c>
      <c r="N864" s="4" t="s">
        <v>44</v>
      </c>
      <c r="O864" s="4" t="s">
        <v>22</v>
      </c>
      <c r="P864" s="5">
        <v>9</v>
      </c>
      <c r="Q864" s="5">
        <v>7</v>
      </c>
      <c r="R864" s="4" t="str">
        <f>IF(global_freelancer_raw!$Q864 &lt; 7, "Short Duration", IF(global_freelancer_raw!$Q864 &lt;= 12, "Medium Duration", "Long Duration"))</f>
        <v>Medium Duration</v>
      </c>
      <c r="S864" s="47" t="str">
        <f>IF(global_freelancer_raw!$M864 &lt;= 50%, "POOR", IF(global_freelancer_raw!$M864 &lt;= 70%, "GOOD", "EXCELLENT"))</f>
        <v>EXCELLENT</v>
      </c>
    </row>
    <row r="865" spans="1:19" x14ac:dyDescent="0.3">
      <c r="A865" s="48" t="s">
        <v>1792</v>
      </c>
      <c r="B865" s="7" t="s">
        <v>1793</v>
      </c>
      <c r="C865" s="7" t="s">
        <v>91</v>
      </c>
      <c r="D865" s="8">
        <v>29</v>
      </c>
      <c r="E865" s="8" t="str" cm="1">
        <f t="array" ref="E865">INDEX(global_freelancer_raw!$C$2:$C$1001, MODE(MATCH(global_freelancer_raw!$C$2:$C$1001, global_freelancer_raw!$C$2:$C$1001, 0)))</f>
        <v>Male</v>
      </c>
      <c r="F865" s="7" t="s">
        <v>164</v>
      </c>
      <c r="G865" s="7" t="s">
        <v>165</v>
      </c>
      <c r="H865" s="7" t="s">
        <v>84</v>
      </c>
      <c r="I865" s="8">
        <v>0</v>
      </c>
      <c r="J865" s="64">
        <v>30</v>
      </c>
      <c r="K865" s="8">
        <v>0</v>
      </c>
      <c r="L865" s="8" t="b">
        <v>0</v>
      </c>
      <c r="M865" s="49">
        <v>0.63</v>
      </c>
      <c r="N865" s="7" t="s">
        <v>44</v>
      </c>
      <c r="O865" s="7" t="s">
        <v>28</v>
      </c>
      <c r="P865" s="8">
        <v>2</v>
      </c>
      <c r="Q865" s="8">
        <v>1</v>
      </c>
      <c r="R865" s="7" t="str">
        <f>IF(global_freelancer_raw!$Q865 &lt; 7, "Short Duration", IF(global_freelancer_raw!$Q865 &lt;= 12, "Medium Duration", "Long Duration"))</f>
        <v>Short Duration</v>
      </c>
      <c r="S865" s="50" t="str">
        <f>IF(global_freelancer_raw!$M865 &lt;= 50%, "POOR", IF(global_freelancer_raw!$M865 &lt;= 70%, "GOOD", "EXCELLENT"))</f>
        <v>GOOD</v>
      </c>
    </row>
    <row r="866" spans="1:19" x14ac:dyDescent="0.3">
      <c r="A866" s="46" t="s">
        <v>1794</v>
      </c>
      <c r="B866" s="4" t="s">
        <v>1795</v>
      </c>
      <c r="C866" s="4" t="s">
        <v>72</v>
      </c>
      <c r="D866" s="5">
        <v>39</v>
      </c>
      <c r="E866" s="5" t="str" cm="1">
        <f t="array" ref="E866">INDEX(global_freelancer_raw!$C$2:$C$1001, MODE(MATCH(global_freelancer_raw!$C$2:$C$1001, global_freelancer_raw!$C$2:$C$1001, 0)))</f>
        <v>Male</v>
      </c>
      <c r="F866" s="4" t="s">
        <v>100</v>
      </c>
      <c r="G866" s="4" t="s">
        <v>101</v>
      </c>
      <c r="H866" s="4" t="s">
        <v>27</v>
      </c>
      <c r="I866" s="5">
        <v>18</v>
      </c>
      <c r="J866" s="63">
        <v>20</v>
      </c>
      <c r="K866" s="5">
        <v>2.5</v>
      </c>
      <c r="L866" s="5" t="b">
        <v>1</v>
      </c>
      <c r="M866" s="10">
        <v>0.61</v>
      </c>
      <c r="N866" s="4" t="s">
        <v>60</v>
      </c>
      <c r="O866" s="4" t="s">
        <v>33</v>
      </c>
      <c r="P866" s="5">
        <v>16</v>
      </c>
      <c r="Q866" s="5">
        <v>10</v>
      </c>
      <c r="R866" s="4" t="str">
        <f>IF(global_freelancer_raw!$Q866 &lt; 7, "Short Duration", IF(global_freelancer_raw!$Q866 &lt;= 12, "Medium Duration", "Long Duration"))</f>
        <v>Medium Duration</v>
      </c>
      <c r="S866" s="47" t="str">
        <f>IF(global_freelancer_raw!$M866 &lt;= 50%, "POOR", IF(global_freelancer_raw!$M866 &lt;= 70%, "GOOD", "EXCELLENT"))</f>
        <v>GOOD</v>
      </c>
    </row>
    <row r="867" spans="1:19" x14ac:dyDescent="0.3">
      <c r="A867" s="48" t="s">
        <v>1796</v>
      </c>
      <c r="B867" s="7" t="s">
        <v>1797</v>
      </c>
      <c r="C867" s="7" t="s">
        <v>91</v>
      </c>
      <c r="D867" s="8">
        <v>55</v>
      </c>
      <c r="E867" s="8" t="str" cm="1">
        <f t="array" ref="E867">INDEX(global_freelancer_raw!$C$2:$C$1001, MODE(MATCH(global_freelancer_raw!$C$2:$C$1001, global_freelancer_raw!$C$2:$C$1001, 0)))</f>
        <v>Male</v>
      </c>
      <c r="F867" s="7" t="s">
        <v>115</v>
      </c>
      <c r="G867" s="7" t="s">
        <v>116</v>
      </c>
      <c r="H867" s="7" t="s">
        <v>27</v>
      </c>
      <c r="I867" s="8">
        <v>2</v>
      </c>
      <c r="J867" s="64">
        <v>50</v>
      </c>
      <c r="K867" s="8">
        <v>3.9</v>
      </c>
      <c r="L867" s="8" t="b">
        <v>1</v>
      </c>
      <c r="M867" s="49">
        <v>0.88</v>
      </c>
      <c r="N867" s="7" t="s">
        <v>60</v>
      </c>
      <c r="O867" s="7" t="s">
        <v>33</v>
      </c>
      <c r="P867" s="8">
        <v>1</v>
      </c>
      <c r="Q867" s="8">
        <v>4</v>
      </c>
      <c r="R867" s="7" t="str">
        <f>IF(global_freelancer_raw!$Q867 &lt; 7, "Short Duration", IF(global_freelancer_raw!$Q867 &lt;= 12, "Medium Duration", "Long Duration"))</f>
        <v>Short Duration</v>
      </c>
      <c r="S867" s="50" t="str">
        <f>IF(global_freelancer_raw!$M867 &lt;= 50%, "POOR", IF(global_freelancer_raw!$M867 &lt;= 70%, "GOOD", "EXCELLENT"))</f>
        <v>EXCELLENT</v>
      </c>
    </row>
    <row r="868" spans="1:19" x14ac:dyDescent="0.3">
      <c r="A868" s="46" t="s">
        <v>1798</v>
      </c>
      <c r="B868" s="4" t="s">
        <v>1799</v>
      </c>
      <c r="C868" s="4" t="s">
        <v>91</v>
      </c>
      <c r="D868" s="5">
        <v>55</v>
      </c>
      <c r="E868" s="5" t="str" cm="1">
        <f t="array" ref="E868">INDEX(global_freelancer_raw!$C$2:$C$1001, MODE(MATCH(global_freelancer_raw!$C$2:$C$1001, global_freelancer_raw!$C$2:$C$1001, 0)))</f>
        <v>Male</v>
      </c>
      <c r="F868" s="4" t="s">
        <v>58</v>
      </c>
      <c r="G868" s="4" t="s">
        <v>59</v>
      </c>
      <c r="H868" s="4" t="s">
        <v>73</v>
      </c>
      <c r="I868" s="5" t="s">
        <v>2072</v>
      </c>
      <c r="J868" s="63">
        <v>100</v>
      </c>
      <c r="K868" s="5">
        <v>1.2</v>
      </c>
      <c r="L868" s="5" t="b">
        <v>1</v>
      </c>
      <c r="M868" s="10">
        <v>0.69</v>
      </c>
      <c r="N868" s="4" t="s">
        <v>44</v>
      </c>
      <c r="O868" s="4" t="s">
        <v>22</v>
      </c>
      <c r="P868" s="5">
        <v>5</v>
      </c>
      <c r="Q868" s="5">
        <v>2</v>
      </c>
      <c r="R868" s="4" t="str">
        <f>IF(global_freelancer_raw!$Q868 &lt; 7, "Short Duration", IF(global_freelancer_raw!$Q868 &lt;= 12, "Medium Duration", "Long Duration"))</f>
        <v>Short Duration</v>
      </c>
      <c r="S868" s="47" t="str">
        <f>IF(global_freelancer_raw!$M868 &lt;= 50%, "POOR", IF(global_freelancer_raw!$M868 &lt;= 70%, "GOOD", "EXCELLENT"))</f>
        <v>GOOD</v>
      </c>
    </row>
    <row r="869" spans="1:19" x14ac:dyDescent="0.3">
      <c r="A869" s="48" t="s">
        <v>1800</v>
      </c>
      <c r="B869" s="7" t="s">
        <v>1801</v>
      </c>
      <c r="C869" s="7" t="s">
        <v>91</v>
      </c>
      <c r="D869" s="8">
        <v>40</v>
      </c>
      <c r="E869" s="8" t="str" cm="1">
        <f t="array" ref="E869">INDEX(global_freelancer_raw!$C$2:$C$1001, MODE(MATCH(global_freelancer_raw!$C$2:$C$1001, global_freelancer_raw!$C$2:$C$1001, 0)))</f>
        <v>Male</v>
      </c>
      <c r="F869" s="7" t="s">
        <v>47</v>
      </c>
      <c r="G869" s="7" t="s">
        <v>48</v>
      </c>
      <c r="H869" s="7" t="s">
        <v>49</v>
      </c>
      <c r="I869" s="8">
        <v>2</v>
      </c>
      <c r="J869" s="64">
        <v>75</v>
      </c>
      <c r="K869" s="8">
        <v>4.5</v>
      </c>
      <c r="L869" s="8" t="b">
        <v>1</v>
      </c>
      <c r="M869" s="49">
        <v>0.79</v>
      </c>
      <c r="N869" s="7" t="s">
        <v>64</v>
      </c>
      <c r="O869" s="7" t="s">
        <v>28</v>
      </c>
      <c r="P869" s="8">
        <v>2</v>
      </c>
      <c r="Q869" s="8">
        <v>2</v>
      </c>
      <c r="R869" s="7" t="str">
        <f>IF(global_freelancer_raw!$Q869 &lt; 7, "Short Duration", IF(global_freelancer_raw!$Q869 &lt;= 12, "Medium Duration", "Long Duration"))</f>
        <v>Short Duration</v>
      </c>
      <c r="S869" s="50" t="str">
        <f>IF(global_freelancer_raw!$M869 &lt;= 50%, "POOR", IF(global_freelancer_raw!$M869 &lt;= 70%, "GOOD", "EXCELLENT"))</f>
        <v>EXCELLENT</v>
      </c>
    </row>
    <row r="870" spans="1:19" x14ac:dyDescent="0.3">
      <c r="A870" s="46" t="s">
        <v>1802</v>
      </c>
      <c r="B870" s="4" t="s">
        <v>1803</v>
      </c>
      <c r="C870" s="4" t="s">
        <v>72</v>
      </c>
      <c r="D870" s="5">
        <v>56</v>
      </c>
      <c r="E870" s="5" t="str" cm="1">
        <f t="array" ref="E870">INDEX(global_freelancer_raw!$C$2:$C$1001, MODE(MATCH(global_freelancer_raw!$C$2:$C$1001, global_freelancer_raw!$C$2:$C$1001, 0)))</f>
        <v>Male</v>
      </c>
      <c r="F870" s="4" t="s">
        <v>164</v>
      </c>
      <c r="G870" s="4" t="s">
        <v>165</v>
      </c>
      <c r="H870" s="4" t="s">
        <v>69</v>
      </c>
      <c r="I870" s="5">
        <v>35</v>
      </c>
      <c r="J870" s="63">
        <v>40</v>
      </c>
      <c r="K870" s="5">
        <v>2.7</v>
      </c>
      <c r="L870" s="5" t="b">
        <v>1</v>
      </c>
      <c r="M870" s="10">
        <v>0.82</v>
      </c>
      <c r="N870" s="4" t="s">
        <v>21</v>
      </c>
      <c r="O870" s="4" t="s">
        <v>28</v>
      </c>
      <c r="P870" s="5">
        <v>15</v>
      </c>
      <c r="Q870" s="5">
        <v>6</v>
      </c>
      <c r="R870" s="4" t="str">
        <f>IF(global_freelancer_raw!$Q870 &lt; 7, "Short Duration", IF(global_freelancer_raw!$Q870 &lt;= 12, "Medium Duration", "Long Duration"))</f>
        <v>Short Duration</v>
      </c>
      <c r="S870" s="47" t="str">
        <f>IF(global_freelancer_raw!$M870 &lt;= 50%, "POOR", IF(global_freelancer_raw!$M870 &lt;= 70%, "GOOD", "EXCELLENT"))</f>
        <v>EXCELLENT</v>
      </c>
    </row>
    <row r="871" spans="1:19" x14ac:dyDescent="0.3">
      <c r="A871" s="48" t="s">
        <v>1804</v>
      </c>
      <c r="B871" s="7" t="s">
        <v>1805</v>
      </c>
      <c r="C871" s="7" t="s">
        <v>91</v>
      </c>
      <c r="D871" s="8">
        <v>57</v>
      </c>
      <c r="E871" s="8" t="str" cm="1">
        <f t="array" ref="E871">INDEX(global_freelancer_raw!$C$2:$C$1001, MODE(MATCH(global_freelancer_raw!$C$2:$C$1001, global_freelancer_raw!$C$2:$C$1001, 0)))</f>
        <v>Male</v>
      </c>
      <c r="F871" s="7" t="s">
        <v>168</v>
      </c>
      <c r="G871" s="7" t="s">
        <v>68</v>
      </c>
      <c r="H871" s="7" t="s">
        <v>27</v>
      </c>
      <c r="I871" s="8">
        <v>21</v>
      </c>
      <c r="J871" s="64">
        <v>75</v>
      </c>
      <c r="K871" s="8">
        <v>2</v>
      </c>
      <c r="L871" s="8" t="b">
        <v>0</v>
      </c>
      <c r="M871" s="49">
        <v>0.96</v>
      </c>
      <c r="N871" s="7" t="s">
        <v>64</v>
      </c>
      <c r="O871" s="7" t="s">
        <v>33</v>
      </c>
      <c r="P871" s="8">
        <v>15</v>
      </c>
      <c r="Q871" s="8">
        <v>12</v>
      </c>
      <c r="R871" s="7" t="str">
        <f>IF(global_freelancer_raw!$Q871 &lt; 7, "Short Duration", IF(global_freelancer_raw!$Q871 &lt;= 12, "Medium Duration", "Long Duration"))</f>
        <v>Medium Duration</v>
      </c>
      <c r="S871" s="50" t="str">
        <f>IF(global_freelancer_raw!$M871 &lt;= 50%, "POOR", IF(global_freelancer_raw!$M871 &lt;= 70%, "GOOD", "EXCELLENT"))</f>
        <v>EXCELLENT</v>
      </c>
    </row>
    <row r="872" spans="1:19" x14ac:dyDescent="0.3">
      <c r="A872" s="46" t="s">
        <v>1806</v>
      </c>
      <c r="B872" s="4" t="s">
        <v>1807</v>
      </c>
      <c r="C872" s="4" t="s">
        <v>72</v>
      </c>
      <c r="D872" s="5">
        <v>56</v>
      </c>
      <c r="E872" s="5" t="str" cm="1">
        <f t="array" ref="E872">INDEX(global_freelancer_raw!$C$2:$C$1001, MODE(MATCH(global_freelancer_raw!$C$2:$C$1001, global_freelancer_raw!$C$2:$C$1001, 0)))</f>
        <v>Male</v>
      </c>
      <c r="F872" s="4" t="s">
        <v>115</v>
      </c>
      <c r="G872" s="4" t="s">
        <v>116</v>
      </c>
      <c r="H872" s="4" t="s">
        <v>84</v>
      </c>
      <c r="I872" s="5">
        <v>3</v>
      </c>
      <c r="J872" s="63">
        <v>40</v>
      </c>
      <c r="K872" s="5">
        <v>1.7</v>
      </c>
      <c r="L872" s="5" t="b">
        <v>0</v>
      </c>
      <c r="M872" s="10">
        <v>0.71</v>
      </c>
      <c r="N872" s="4" t="s">
        <v>60</v>
      </c>
      <c r="O872" s="4" t="s">
        <v>28</v>
      </c>
      <c r="P872" s="5">
        <v>4</v>
      </c>
      <c r="Q872" s="5">
        <v>4</v>
      </c>
      <c r="R872" s="4" t="str">
        <f>IF(global_freelancer_raw!$Q872 &lt; 7, "Short Duration", IF(global_freelancer_raw!$Q872 &lt;= 12, "Medium Duration", "Long Duration"))</f>
        <v>Short Duration</v>
      </c>
      <c r="S872" s="47" t="str">
        <f>IF(global_freelancer_raw!$M872 &lt;= 50%, "POOR", IF(global_freelancer_raw!$M872 &lt;= 70%, "GOOD", "EXCELLENT"))</f>
        <v>EXCELLENT</v>
      </c>
    </row>
    <row r="873" spans="1:19" x14ac:dyDescent="0.3">
      <c r="A873" s="48" t="s">
        <v>1808</v>
      </c>
      <c r="B873" s="7" t="s">
        <v>1809</v>
      </c>
      <c r="C873" s="7" t="s">
        <v>72</v>
      </c>
      <c r="D873" s="8">
        <v>49</v>
      </c>
      <c r="E873" s="8" t="str" cm="1">
        <f t="array" ref="E873">INDEX(global_freelancer_raw!$C$2:$C$1001, MODE(MATCH(global_freelancer_raw!$C$2:$C$1001, global_freelancer_raw!$C$2:$C$1001, 0)))</f>
        <v>Male</v>
      </c>
      <c r="F873" s="7" t="s">
        <v>31</v>
      </c>
      <c r="G873" s="7" t="s">
        <v>31</v>
      </c>
      <c r="H873" s="7" t="s">
        <v>27</v>
      </c>
      <c r="I873" s="8">
        <v>24</v>
      </c>
      <c r="J873" s="64">
        <v>75</v>
      </c>
      <c r="K873" s="8">
        <v>3</v>
      </c>
      <c r="L873" s="8" t="b">
        <v>1</v>
      </c>
      <c r="M873" s="49">
        <v>0.77</v>
      </c>
      <c r="N873" s="7" t="s">
        <v>64</v>
      </c>
      <c r="O873" s="7" t="s">
        <v>28</v>
      </c>
      <c r="P873" s="8">
        <v>18</v>
      </c>
      <c r="Q873" s="8">
        <v>10</v>
      </c>
      <c r="R873" s="7" t="str">
        <f>IF(global_freelancer_raw!$Q873 &lt; 7, "Short Duration", IF(global_freelancer_raw!$Q873 &lt;= 12, "Medium Duration", "Long Duration"))</f>
        <v>Medium Duration</v>
      </c>
      <c r="S873" s="50" t="str">
        <f>IF(global_freelancer_raw!$M873 &lt;= 50%, "POOR", IF(global_freelancer_raw!$M873 &lt;= 70%, "GOOD", "EXCELLENT"))</f>
        <v>EXCELLENT</v>
      </c>
    </row>
    <row r="874" spans="1:19" x14ac:dyDescent="0.3">
      <c r="A874" s="46" t="s">
        <v>1810</v>
      </c>
      <c r="B874" s="4" t="s">
        <v>1811</v>
      </c>
      <c r="C874" s="4" t="s">
        <v>91</v>
      </c>
      <c r="D874" s="5">
        <v>26</v>
      </c>
      <c r="E874" s="5" t="str" cm="1">
        <f t="array" ref="E874">INDEX(global_freelancer_raw!$C$2:$C$1001, MODE(MATCH(global_freelancer_raw!$C$2:$C$1001, global_freelancer_raw!$C$2:$C$1001, 0)))</f>
        <v>Male</v>
      </c>
      <c r="F874" s="4" t="s">
        <v>179</v>
      </c>
      <c r="G874" s="4" t="s">
        <v>68</v>
      </c>
      <c r="H874" s="4" t="s">
        <v>20</v>
      </c>
      <c r="I874" s="5" t="s">
        <v>2072</v>
      </c>
      <c r="J874" s="63">
        <v>75</v>
      </c>
      <c r="K874" s="5">
        <v>2.1</v>
      </c>
      <c r="L874" s="5" t="b">
        <v>1</v>
      </c>
      <c r="M874" s="10">
        <v>0.79</v>
      </c>
      <c r="N874" s="4" t="s">
        <v>44</v>
      </c>
      <c r="O874" s="4" t="s">
        <v>28</v>
      </c>
      <c r="P874" s="5">
        <v>1</v>
      </c>
      <c r="Q874" s="5">
        <v>1</v>
      </c>
      <c r="R874" s="4" t="str">
        <f>IF(global_freelancer_raw!$Q874 &lt; 7, "Short Duration", IF(global_freelancer_raw!$Q874 &lt;= 12, "Medium Duration", "Long Duration"))</f>
        <v>Short Duration</v>
      </c>
      <c r="S874" s="47" t="str">
        <f>IF(global_freelancer_raw!$M874 &lt;= 50%, "POOR", IF(global_freelancer_raw!$M874 &lt;= 70%, "GOOD", "EXCELLENT"))</f>
        <v>EXCELLENT</v>
      </c>
    </row>
    <row r="875" spans="1:19" x14ac:dyDescent="0.3">
      <c r="A875" s="48" t="s">
        <v>1812</v>
      </c>
      <c r="B875" s="7" t="s">
        <v>1813</v>
      </c>
      <c r="C875" s="7" t="s">
        <v>72</v>
      </c>
      <c r="D875" s="8">
        <v>36</v>
      </c>
      <c r="E875" s="8" t="str" cm="1">
        <f t="array" ref="E875">INDEX(global_freelancer_raw!$C$2:$C$1001, MODE(MATCH(global_freelancer_raw!$C$2:$C$1001, global_freelancer_raw!$C$2:$C$1001, 0)))</f>
        <v>Male</v>
      </c>
      <c r="F875" s="7" t="s">
        <v>104</v>
      </c>
      <c r="G875" s="7" t="s">
        <v>105</v>
      </c>
      <c r="H875" s="7" t="s">
        <v>69</v>
      </c>
      <c r="I875" s="8">
        <v>0</v>
      </c>
      <c r="J875" s="64">
        <v>75</v>
      </c>
      <c r="K875" s="8">
        <v>1.5</v>
      </c>
      <c r="L875" s="8" t="s">
        <v>2071</v>
      </c>
      <c r="M875" s="49">
        <v>0.73</v>
      </c>
      <c r="N875" s="7" t="s">
        <v>60</v>
      </c>
      <c r="O875" s="7" t="s">
        <v>55</v>
      </c>
      <c r="P875" s="8">
        <v>2</v>
      </c>
      <c r="Q875" s="8">
        <v>1</v>
      </c>
      <c r="R875" s="7" t="str">
        <f>IF(global_freelancer_raw!$Q875 &lt; 7, "Short Duration", IF(global_freelancer_raw!$Q875 &lt;= 12, "Medium Duration", "Long Duration"))</f>
        <v>Short Duration</v>
      </c>
      <c r="S875" s="50" t="str">
        <f>IF(global_freelancer_raw!$M875 &lt;= 50%, "POOR", IF(global_freelancer_raw!$M875 &lt;= 70%, "GOOD", "EXCELLENT"))</f>
        <v>EXCELLENT</v>
      </c>
    </row>
    <row r="876" spans="1:19" x14ac:dyDescent="0.3">
      <c r="A876" s="46" t="s">
        <v>1814</v>
      </c>
      <c r="B876" s="4" t="s">
        <v>1815</v>
      </c>
      <c r="C876" s="4" t="s">
        <v>91</v>
      </c>
      <c r="D876" s="5">
        <v>20</v>
      </c>
      <c r="E876" s="5" t="str" cm="1">
        <f t="array" ref="E876">INDEX(global_freelancer_raw!$C$2:$C$1001, MODE(MATCH(global_freelancer_raw!$C$2:$C$1001, global_freelancer_raw!$C$2:$C$1001, 0)))</f>
        <v>Male</v>
      </c>
      <c r="F876" s="4" t="s">
        <v>115</v>
      </c>
      <c r="G876" s="4" t="s">
        <v>116</v>
      </c>
      <c r="H876" s="4" t="s">
        <v>36</v>
      </c>
      <c r="I876" s="5">
        <v>2</v>
      </c>
      <c r="J876" s="63">
        <v>30</v>
      </c>
      <c r="K876" s="5">
        <v>1.7</v>
      </c>
      <c r="L876" s="5" t="b">
        <v>1</v>
      </c>
      <c r="M876" s="10">
        <v>0.6</v>
      </c>
      <c r="N876" s="4" t="s">
        <v>21</v>
      </c>
      <c r="O876" s="4" t="s">
        <v>22</v>
      </c>
      <c r="P876" s="5">
        <v>4</v>
      </c>
      <c r="Q876" s="5">
        <v>2</v>
      </c>
      <c r="R876" s="4" t="str">
        <f>IF(global_freelancer_raw!$Q876 &lt; 7, "Short Duration", IF(global_freelancer_raw!$Q876 &lt;= 12, "Medium Duration", "Long Duration"))</f>
        <v>Short Duration</v>
      </c>
      <c r="S876" s="47" t="str">
        <f>IF(global_freelancer_raw!$M876 &lt;= 50%, "POOR", IF(global_freelancer_raw!$M876 &lt;= 70%, "GOOD", "EXCELLENT"))</f>
        <v>GOOD</v>
      </c>
    </row>
    <row r="877" spans="1:19" x14ac:dyDescent="0.3">
      <c r="A877" s="48" t="s">
        <v>1816</v>
      </c>
      <c r="B877" s="7" t="s">
        <v>1817</v>
      </c>
      <c r="C877" s="7" t="s">
        <v>72</v>
      </c>
      <c r="D877" s="8">
        <v>40</v>
      </c>
      <c r="E877" s="8" t="str" cm="1">
        <f t="array" ref="E877">INDEX(global_freelancer_raw!$C$2:$C$1001, MODE(MATCH(global_freelancer_raw!$C$2:$C$1001, global_freelancer_raw!$C$2:$C$1001, 0)))</f>
        <v>Male</v>
      </c>
      <c r="F877" s="7" t="s">
        <v>179</v>
      </c>
      <c r="G877" s="7" t="s">
        <v>68</v>
      </c>
      <c r="H877" s="7" t="s">
        <v>43</v>
      </c>
      <c r="I877" s="8" t="s">
        <v>2072</v>
      </c>
      <c r="J877" s="64">
        <v>52.461368653421637</v>
      </c>
      <c r="K877" s="8">
        <v>1.2</v>
      </c>
      <c r="L877" s="8" t="b">
        <v>1</v>
      </c>
      <c r="M877" s="49">
        <v>0.67</v>
      </c>
      <c r="N877" s="7" t="s">
        <v>44</v>
      </c>
      <c r="O877" s="7" t="s">
        <v>55</v>
      </c>
      <c r="P877" s="8">
        <v>3</v>
      </c>
      <c r="Q877" s="8">
        <v>1</v>
      </c>
      <c r="R877" s="7" t="str">
        <f>IF(global_freelancer_raw!$Q877 &lt; 7, "Short Duration", IF(global_freelancer_raw!$Q877 &lt;= 12, "Medium Duration", "Long Duration"))</f>
        <v>Short Duration</v>
      </c>
      <c r="S877" s="50" t="str">
        <f>IF(global_freelancer_raw!$M877 &lt;= 50%, "POOR", IF(global_freelancer_raw!$M877 &lt;= 70%, "GOOD", "EXCELLENT"))</f>
        <v>GOOD</v>
      </c>
    </row>
    <row r="878" spans="1:19" x14ac:dyDescent="0.3">
      <c r="A878" s="46" t="s">
        <v>1818</v>
      </c>
      <c r="B878" s="4" t="s">
        <v>1819</v>
      </c>
      <c r="C878" s="4" t="s">
        <v>72</v>
      </c>
      <c r="D878" s="5">
        <v>30</v>
      </c>
      <c r="E878" s="5" t="str" cm="1">
        <f t="array" ref="E878">INDEX(global_freelancer_raw!$C$2:$C$1001, MODE(MATCH(global_freelancer_raw!$C$2:$C$1001, global_freelancer_raw!$C$2:$C$1001, 0)))</f>
        <v>Male</v>
      </c>
      <c r="F878" s="4" t="s">
        <v>87</v>
      </c>
      <c r="G878" s="4" t="s">
        <v>88</v>
      </c>
      <c r="H878" s="4" t="s">
        <v>27</v>
      </c>
      <c r="I878" s="5">
        <v>6</v>
      </c>
      <c r="J878" s="63">
        <v>75</v>
      </c>
      <c r="K878" s="5">
        <v>0</v>
      </c>
      <c r="L878" s="5" t="b">
        <v>0</v>
      </c>
      <c r="M878" s="10">
        <v>0.8</v>
      </c>
      <c r="N878" s="4" t="s">
        <v>44</v>
      </c>
      <c r="O878" s="4" t="s">
        <v>22</v>
      </c>
      <c r="P878" s="5">
        <v>7</v>
      </c>
      <c r="Q878" s="5">
        <v>8</v>
      </c>
      <c r="R878" s="4" t="str">
        <f>IF(global_freelancer_raw!$Q878 &lt; 7, "Short Duration", IF(global_freelancer_raw!$Q878 &lt;= 12, "Medium Duration", "Long Duration"))</f>
        <v>Medium Duration</v>
      </c>
      <c r="S878" s="47" t="str">
        <f>IF(global_freelancer_raw!$M878 &lt;= 50%, "POOR", IF(global_freelancer_raw!$M878 &lt;= 70%, "GOOD", "EXCELLENT"))</f>
        <v>EXCELLENT</v>
      </c>
    </row>
    <row r="879" spans="1:19" x14ac:dyDescent="0.3">
      <c r="A879" s="48" t="s">
        <v>1820</v>
      </c>
      <c r="B879" s="7" t="s">
        <v>1821</v>
      </c>
      <c r="C879" s="7" t="s">
        <v>91</v>
      </c>
      <c r="D879" s="8">
        <v>51</v>
      </c>
      <c r="E879" s="8" t="str" cm="1">
        <f t="array" ref="E879">INDEX(global_freelancer_raw!$C$2:$C$1001, MODE(MATCH(global_freelancer_raw!$C$2:$C$1001, global_freelancer_raw!$C$2:$C$1001, 0)))</f>
        <v>Male</v>
      </c>
      <c r="F879" s="7" t="s">
        <v>25</v>
      </c>
      <c r="G879" s="7" t="s">
        <v>26</v>
      </c>
      <c r="H879" s="7" t="s">
        <v>32</v>
      </c>
      <c r="I879" s="8">
        <v>21</v>
      </c>
      <c r="J879" s="64">
        <v>20</v>
      </c>
      <c r="K879" s="8">
        <v>2.5125695216907653</v>
      </c>
      <c r="L879" s="8" t="b">
        <v>1</v>
      </c>
      <c r="M879" s="49">
        <v>0.79</v>
      </c>
      <c r="N879" s="7" t="s">
        <v>21</v>
      </c>
      <c r="O879" s="7" t="s">
        <v>33</v>
      </c>
      <c r="P879" s="8">
        <v>14</v>
      </c>
      <c r="Q879" s="8">
        <v>7</v>
      </c>
      <c r="R879" s="7" t="str">
        <f>IF(global_freelancer_raw!$Q879 &lt; 7, "Short Duration", IF(global_freelancer_raw!$Q879 &lt;= 12, "Medium Duration", "Long Duration"))</f>
        <v>Medium Duration</v>
      </c>
      <c r="S879" s="50" t="str">
        <f>IF(global_freelancer_raw!$M879 &lt;= 50%, "POOR", IF(global_freelancer_raw!$M879 &lt;= 70%, "GOOD", "EXCELLENT"))</f>
        <v>EXCELLENT</v>
      </c>
    </row>
    <row r="880" spans="1:19" x14ac:dyDescent="0.3">
      <c r="A880" s="46" t="s">
        <v>1822</v>
      </c>
      <c r="B880" s="4" t="s">
        <v>1823</v>
      </c>
      <c r="C880" s="4" t="s">
        <v>91</v>
      </c>
      <c r="D880" s="5">
        <v>46</v>
      </c>
      <c r="E880" s="5" t="str" cm="1">
        <f t="array" ref="E880">INDEX(global_freelancer_raw!$C$2:$C$1001, MODE(MATCH(global_freelancer_raw!$C$2:$C$1001, global_freelancer_raw!$C$2:$C$1001, 0)))</f>
        <v>Male</v>
      </c>
      <c r="F880" s="4" t="s">
        <v>54</v>
      </c>
      <c r="G880" s="4" t="s">
        <v>26</v>
      </c>
      <c r="H880" s="4" t="s">
        <v>69</v>
      </c>
      <c r="I880" s="5">
        <v>24</v>
      </c>
      <c r="J880" s="63">
        <v>40</v>
      </c>
      <c r="K880" s="5">
        <v>3.3</v>
      </c>
      <c r="L880" s="5" t="b">
        <v>1</v>
      </c>
      <c r="M880" s="10">
        <v>0.87</v>
      </c>
      <c r="N880" s="4" t="s">
        <v>21</v>
      </c>
      <c r="O880" s="4" t="s">
        <v>28</v>
      </c>
      <c r="P880" s="5">
        <v>19</v>
      </c>
      <c r="Q880" s="5">
        <v>8</v>
      </c>
      <c r="R880" s="4" t="str">
        <f>IF(global_freelancer_raw!$Q880 &lt; 7, "Short Duration", IF(global_freelancer_raw!$Q880 &lt;= 12, "Medium Duration", "Long Duration"))</f>
        <v>Medium Duration</v>
      </c>
      <c r="S880" s="47" t="str">
        <f>IF(global_freelancer_raw!$M880 &lt;= 50%, "POOR", IF(global_freelancer_raw!$M880 &lt;= 70%, "GOOD", "EXCELLENT"))</f>
        <v>EXCELLENT</v>
      </c>
    </row>
    <row r="881" spans="1:19" x14ac:dyDescent="0.3">
      <c r="A881" s="48" t="s">
        <v>1824</v>
      </c>
      <c r="B881" s="7" t="s">
        <v>1825</v>
      </c>
      <c r="C881" s="7" t="s">
        <v>72</v>
      </c>
      <c r="D881" s="8">
        <v>25</v>
      </c>
      <c r="E881" s="8" t="str" cm="1">
        <f t="array" ref="E881">INDEX(global_freelancer_raw!$C$2:$C$1001, MODE(MATCH(global_freelancer_raw!$C$2:$C$1001, global_freelancer_raw!$C$2:$C$1001, 0)))</f>
        <v>Male</v>
      </c>
      <c r="F881" s="7" t="s">
        <v>104</v>
      </c>
      <c r="G881" s="7" t="s">
        <v>105</v>
      </c>
      <c r="H881" s="7" t="s">
        <v>43</v>
      </c>
      <c r="I881" s="8">
        <v>6</v>
      </c>
      <c r="J881" s="64">
        <v>20</v>
      </c>
      <c r="K881" s="8">
        <v>2.1</v>
      </c>
      <c r="L881" s="8" t="b">
        <v>0</v>
      </c>
      <c r="M881" s="49">
        <v>0.79</v>
      </c>
      <c r="N881" s="7" t="s">
        <v>64</v>
      </c>
      <c r="O881" s="7" t="s">
        <v>22</v>
      </c>
      <c r="P881" s="8">
        <v>9</v>
      </c>
      <c r="Q881" s="8">
        <v>8</v>
      </c>
      <c r="R881" s="7" t="str">
        <f>IF(global_freelancer_raw!$Q881 &lt; 7, "Short Duration", IF(global_freelancer_raw!$Q881 &lt;= 12, "Medium Duration", "Long Duration"))</f>
        <v>Medium Duration</v>
      </c>
      <c r="S881" s="50" t="str">
        <f>IF(global_freelancer_raw!$M881 &lt;= 50%, "POOR", IF(global_freelancer_raw!$M881 &lt;= 70%, "GOOD", "EXCELLENT"))</f>
        <v>EXCELLENT</v>
      </c>
    </row>
    <row r="882" spans="1:19" x14ac:dyDescent="0.3">
      <c r="A882" s="46" t="s">
        <v>1826</v>
      </c>
      <c r="B882" s="4" t="s">
        <v>1827</v>
      </c>
      <c r="C882" s="4" t="s">
        <v>91</v>
      </c>
      <c r="D882" s="5">
        <v>53</v>
      </c>
      <c r="E882" s="5" t="str" cm="1">
        <f t="array" ref="E882">INDEX(global_freelancer_raw!$C$2:$C$1001, MODE(MATCH(global_freelancer_raw!$C$2:$C$1001, global_freelancer_raw!$C$2:$C$1001, 0)))</f>
        <v>Male</v>
      </c>
      <c r="F882" s="4" t="s">
        <v>41</v>
      </c>
      <c r="G882" s="4" t="s">
        <v>42</v>
      </c>
      <c r="H882" s="4" t="s">
        <v>36</v>
      </c>
      <c r="I882" s="5">
        <v>32</v>
      </c>
      <c r="J882" s="63">
        <v>50</v>
      </c>
      <c r="K882" s="5">
        <v>2.5125695216907653</v>
      </c>
      <c r="L882" s="5" t="b">
        <v>1</v>
      </c>
      <c r="M882" s="10">
        <v>0.79</v>
      </c>
      <c r="N882" s="4" t="s">
        <v>60</v>
      </c>
      <c r="O882" s="4" t="s">
        <v>55</v>
      </c>
      <c r="P882" s="5">
        <v>14</v>
      </c>
      <c r="Q882" s="5">
        <v>4</v>
      </c>
      <c r="R882" s="4" t="str">
        <f>IF(global_freelancer_raw!$Q882 &lt; 7, "Short Duration", IF(global_freelancer_raw!$Q882 &lt;= 12, "Medium Duration", "Long Duration"))</f>
        <v>Short Duration</v>
      </c>
      <c r="S882" s="47" t="str">
        <f>IF(global_freelancer_raw!$M882 &lt;= 50%, "POOR", IF(global_freelancer_raw!$M882 &lt;= 70%, "GOOD", "EXCELLENT"))</f>
        <v>EXCELLENT</v>
      </c>
    </row>
    <row r="883" spans="1:19" x14ac:dyDescent="0.3">
      <c r="A883" s="48" t="s">
        <v>1828</v>
      </c>
      <c r="B883" s="7" t="s">
        <v>1829</v>
      </c>
      <c r="C883" s="7" t="s">
        <v>72</v>
      </c>
      <c r="D883" s="8">
        <v>50</v>
      </c>
      <c r="E883" s="8" t="str" cm="1">
        <f t="array" ref="E883">INDEX(global_freelancer_raw!$C$2:$C$1001, MODE(MATCH(global_freelancer_raw!$C$2:$C$1001, global_freelancer_raw!$C$2:$C$1001, 0)))</f>
        <v>Male</v>
      </c>
      <c r="F883" s="7" t="s">
        <v>130</v>
      </c>
      <c r="G883" s="7" t="s">
        <v>131</v>
      </c>
      <c r="H883" s="7" t="s">
        <v>27</v>
      </c>
      <c r="I883" s="8">
        <v>31</v>
      </c>
      <c r="J883" s="64">
        <v>100</v>
      </c>
      <c r="K883" s="8">
        <v>2.9</v>
      </c>
      <c r="L883" s="8" t="b">
        <v>1</v>
      </c>
      <c r="M883" s="49">
        <v>0.89</v>
      </c>
      <c r="N883" s="7" t="s">
        <v>21</v>
      </c>
      <c r="O883" s="7" t="s">
        <v>28</v>
      </c>
      <c r="P883" s="8">
        <v>17</v>
      </c>
      <c r="Q883" s="8">
        <v>6</v>
      </c>
      <c r="R883" s="7" t="str">
        <f>IF(global_freelancer_raw!$Q883 &lt; 7, "Short Duration", IF(global_freelancer_raw!$Q883 &lt;= 12, "Medium Duration", "Long Duration"))</f>
        <v>Short Duration</v>
      </c>
      <c r="S883" s="50" t="str">
        <f>IF(global_freelancer_raw!$M883 &lt;= 50%, "POOR", IF(global_freelancer_raw!$M883 &lt;= 70%, "GOOD", "EXCELLENT"))</f>
        <v>EXCELLENT</v>
      </c>
    </row>
    <row r="884" spans="1:19" x14ac:dyDescent="0.3">
      <c r="A884" s="46" t="s">
        <v>1830</v>
      </c>
      <c r="B884" s="4" t="s">
        <v>1831</v>
      </c>
      <c r="C884" s="4" t="s">
        <v>91</v>
      </c>
      <c r="D884" s="5">
        <v>45</v>
      </c>
      <c r="E884" s="5" t="str" cm="1">
        <f t="array" ref="E884">INDEX(global_freelancer_raw!$C$2:$C$1001, MODE(MATCH(global_freelancer_raw!$C$2:$C$1001, global_freelancer_raw!$C$2:$C$1001, 0)))</f>
        <v>Male</v>
      </c>
      <c r="F884" s="4" t="s">
        <v>104</v>
      </c>
      <c r="G884" s="4" t="s">
        <v>105</v>
      </c>
      <c r="H884" s="4" t="s">
        <v>43</v>
      </c>
      <c r="I884" s="5" t="s">
        <v>2072</v>
      </c>
      <c r="J884" s="63">
        <v>20</v>
      </c>
      <c r="K884" s="5">
        <v>3.3</v>
      </c>
      <c r="L884" s="5" t="b">
        <v>1</v>
      </c>
      <c r="M884" s="10">
        <v>0.93</v>
      </c>
      <c r="N884" s="4" t="s">
        <v>21</v>
      </c>
      <c r="O884" s="4" t="s">
        <v>33</v>
      </c>
      <c r="P884" s="5">
        <v>4</v>
      </c>
      <c r="Q884" s="5">
        <v>1</v>
      </c>
      <c r="R884" s="4" t="str">
        <f>IF(global_freelancer_raw!$Q884 &lt; 7, "Short Duration", IF(global_freelancer_raw!$Q884 &lt;= 12, "Medium Duration", "Long Duration"))</f>
        <v>Short Duration</v>
      </c>
      <c r="S884" s="47" t="str">
        <f>IF(global_freelancer_raw!$M884 &lt;= 50%, "POOR", IF(global_freelancer_raw!$M884 &lt;= 70%, "GOOD", "EXCELLENT"))</f>
        <v>EXCELLENT</v>
      </c>
    </row>
    <row r="885" spans="1:19" x14ac:dyDescent="0.3">
      <c r="A885" s="48" t="s">
        <v>1832</v>
      </c>
      <c r="B885" s="7" t="s">
        <v>1833</v>
      </c>
      <c r="C885" s="7" t="s">
        <v>72</v>
      </c>
      <c r="D885" s="8">
        <v>48</v>
      </c>
      <c r="E885" s="8" t="str" cm="1">
        <f t="array" ref="E885">INDEX(global_freelancer_raw!$C$2:$C$1001, MODE(MATCH(global_freelancer_raw!$C$2:$C$1001, global_freelancer_raw!$C$2:$C$1001, 0)))</f>
        <v>Male</v>
      </c>
      <c r="F885" s="7" t="s">
        <v>119</v>
      </c>
      <c r="G885" s="7" t="s">
        <v>26</v>
      </c>
      <c r="H885" s="7" t="s">
        <v>73</v>
      </c>
      <c r="I885" s="8">
        <v>24</v>
      </c>
      <c r="J885" s="64">
        <v>100</v>
      </c>
      <c r="K885" s="8">
        <v>4.8</v>
      </c>
      <c r="L885" s="8" t="b">
        <v>1</v>
      </c>
      <c r="M885" s="49">
        <v>0.84</v>
      </c>
      <c r="N885" s="7" t="s">
        <v>60</v>
      </c>
      <c r="O885" s="7" t="s">
        <v>22</v>
      </c>
      <c r="P885" s="8">
        <v>12</v>
      </c>
      <c r="Q885" s="8">
        <v>13</v>
      </c>
      <c r="R885" s="7" t="str">
        <f>IF(global_freelancer_raw!$Q885 &lt; 7, "Short Duration", IF(global_freelancer_raw!$Q885 &lt;= 12, "Medium Duration", "Long Duration"))</f>
        <v>Long Duration</v>
      </c>
      <c r="S885" s="50" t="str">
        <f>IF(global_freelancer_raw!$M885 &lt;= 50%, "POOR", IF(global_freelancer_raw!$M885 &lt;= 70%, "GOOD", "EXCELLENT"))</f>
        <v>EXCELLENT</v>
      </c>
    </row>
    <row r="886" spans="1:19" x14ac:dyDescent="0.3">
      <c r="A886" s="46" t="s">
        <v>1834</v>
      </c>
      <c r="B886" s="4" t="s">
        <v>1835</v>
      </c>
      <c r="C886" s="4" t="s">
        <v>91</v>
      </c>
      <c r="D886" s="5">
        <v>30</v>
      </c>
      <c r="E886" s="5" t="str" cm="1">
        <f t="array" ref="E886">INDEX(global_freelancer_raw!$C$2:$C$1001, MODE(MATCH(global_freelancer_raw!$C$2:$C$1001, global_freelancer_raw!$C$2:$C$1001, 0)))</f>
        <v>Male</v>
      </c>
      <c r="F886" s="4" t="s">
        <v>47</v>
      </c>
      <c r="G886" s="4" t="s">
        <v>48</v>
      </c>
      <c r="H886" s="4" t="s">
        <v>84</v>
      </c>
      <c r="I886" s="5" t="s">
        <v>2072</v>
      </c>
      <c r="J886" s="63">
        <v>100</v>
      </c>
      <c r="K886" s="5">
        <v>4.5</v>
      </c>
      <c r="L886" s="5" t="s">
        <v>2071</v>
      </c>
      <c r="M886" s="10">
        <v>0.78</v>
      </c>
      <c r="N886" s="4" t="s">
        <v>21</v>
      </c>
      <c r="O886" s="4" t="s">
        <v>22</v>
      </c>
      <c r="P886" s="5">
        <v>5</v>
      </c>
      <c r="Q886" s="5">
        <v>1</v>
      </c>
      <c r="R886" s="4" t="str">
        <f>IF(global_freelancer_raw!$Q886 &lt; 7, "Short Duration", IF(global_freelancer_raw!$Q886 &lt;= 12, "Medium Duration", "Long Duration"))</f>
        <v>Short Duration</v>
      </c>
      <c r="S886" s="47" t="str">
        <f>IF(global_freelancer_raw!$M886 &lt;= 50%, "POOR", IF(global_freelancer_raw!$M886 &lt;= 70%, "GOOD", "EXCELLENT"))</f>
        <v>EXCELLENT</v>
      </c>
    </row>
    <row r="887" spans="1:19" x14ac:dyDescent="0.3">
      <c r="A887" s="48" t="s">
        <v>1836</v>
      </c>
      <c r="B887" s="7" t="s">
        <v>554</v>
      </c>
      <c r="C887" s="7" t="s">
        <v>72</v>
      </c>
      <c r="D887" s="8">
        <v>33</v>
      </c>
      <c r="E887" s="8" t="str" cm="1">
        <f t="array" ref="E887">INDEX(global_freelancer_raw!$C$2:$C$1001, MODE(MATCH(global_freelancer_raw!$C$2:$C$1001, global_freelancer_raw!$C$2:$C$1001, 0)))</f>
        <v>Male</v>
      </c>
      <c r="F887" s="7" t="s">
        <v>41</v>
      </c>
      <c r="G887" s="7" t="s">
        <v>42</v>
      </c>
      <c r="H887" s="7" t="s">
        <v>69</v>
      </c>
      <c r="I887" s="8">
        <v>6</v>
      </c>
      <c r="J887" s="64">
        <v>50</v>
      </c>
      <c r="K887" s="8">
        <v>3.1</v>
      </c>
      <c r="L887" s="8" t="b">
        <v>0</v>
      </c>
      <c r="M887" s="49">
        <v>0.9</v>
      </c>
      <c r="N887" s="7" t="s">
        <v>21</v>
      </c>
      <c r="O887" s="7" t="s">
        <v>22</v>
      </c>
      <c r="P887" s="8">
        <v>8</v>
      </c>
      <c r="Q887" s="8">
        <v>8</v>
      </c>
      <c r="R887" s="7" t="str">
        <f>IF(global_freelancer_raw!$Q887 &lt; 7, "Short Duration", IF(global_freelancer_raw!$Q887 &lt;= 12, "Medium Duration", "Long Duration"))</f>
        <v>Medium Duration</v>
      </c>
      <c r="S887" s="50" t="str">
        <f>IF(global_freelancer_raw!$M887 &lt;= 50%, "POOR", IF(global_freelancer_raw!$M887 &lt;= 70%, "GOOD", "EXCELLENT"))</f>
        <v>EXCELLENT</v>
      </c>
    </row>
    <row r="888" spans="1:19" x14ac:dyDescent="0.3">
      <c r="A888" s="46" t="s">
        <v>1837</v>
      </c>
      <c r="B888" s="4" t="s">
        <v>1838</v>
      </c>
      <c r="C888" s="4" t="s">
        <v>72</v>
      </c>
      <c r="D888" s="5">
        <v>50</v>
      </c>
      <c r="E888" s="5" t="str" cm="1">
        <f t="array" ref="E888">INDEX(global_freelancer_raw!$C$2:$C$1001, MODE(MATCH(global_freelancer_raw!$C$2:$C$1001, global_freelancer_raw!$C$2:$C$1001, 0)))</f>
        <v>Male</v>
      </c>
      <c r="F888" s="4" t="s">
        <v>63</v>
      </c>
      <c r="G888" s="4" t="s">
        <v>26</v>
      </c>
      <c r="H888" s="4" t="s">
        <v>84</v>
      </c>
      <c r="I888" s="5">
        <v>11</v>
      </c>
      <c r="J888" s="63">
        <v>52.461368653421637</v>
      </c>
      <c r="K888" s="5">
        <v>4.9000000000000004</v>
      </c>
      <c r="L888" s="5" t="b">
        <v>1</v>
      </c>
      <c r="M888" s="10">
        <v>0.88</v>
      </c>
      <c r="N888" s="4" t="s">
        <v>64</v>
      </c>
      <c r="O888" s="4" t="s">
        <v>28</v>
      </c>
      <c r="P888" s="5">
        <v>6</v>
      </c>
      <c r="Q888" s="5">
        <v>13</v>
      </c>
      <c r="R888" s="4" t="str">
        <f>IF(global_freelancer_raw!$Q888 &lt; 7, "Short Duration", IF(global_freelancer_raw!$Q888 &lt;= 12, "Medium Duration", "Long Duration"))</f>
        <v>Long Duration</v>
      </c>
      <c r="S888" s="47" t="str">
        <f>IF(global_freelancer_raw!$M888 &lt;= 50%, "POOR", IF(global_freelancer_raw!$M888 &lt;= 70%, "GOOD", "EXCELLENT"))</f>
        <v>EXCELLENT</v>
      </c>
    </row>
    <row r="889" spans="1:19" x14ac:dyDescent="0.3">
      <c r="A889" s="48" t="s">
        <v>1839</v>
      </c>
      <c r="B889" s="7" t="s">
        <v>1840</v>
      </c>
      <c r="C889" s="7" t="s">
        <v>72</v>
      </c>
      <c r="D889" s="8">
        <v>24</v>
      </c>
      <c r="E889" s="8" t="str" cm="1">
        <f t="array" ref="E889">INDEX(global_freelancer_raw!$C$2:$C$1001, MODE(MATCH(global_freelancer_raw!$C$2:$C$1001, global_freelancer_raw!$C$2:$C$1001, 0)))</f>
        <v>Male</v>
      </c>
      <c r="F889" s="7" t="s">
        <v>47</v>
      </c>
      <c r="G889" s="7" t="s">
        <v>48</v>
      </c>
      <c r="H889" s="7" t="s">
        <v>49</v>
      </c>
      <c r="I889" s="8" t="s">
        <v>2072</v>
      </c>
      <c r="J889" s="64">
        <v>20</v>
      </c>
      <c r="K889" s="8">
        <v>0</v>
      </c>
      <c r="L889" s="8" t="b">
        <v>0</v>
      </c>
      <c r="M889" s="49">
        <v>0.76</v>
      </c>
      <c r="N889" s="7" t="s">
        <v>44</v>
      </c>
      <c r="O889" s="7" t="s">
        <v>55</v>
      </c>
      <c r="P889" s="8">
        <v>3</v>
      </c>
      <c r="Q889" s="8">
        <v>1</v>
      </c>
      <c r="R889" s="7" t="str">
        <f>IF(global_freelancer_raw!$Q889 &lt; 7, "Short Duration", IF(global_freelancer_raw!$Q889 &lt;= 12, "Medium Duration", "Long Duration"))</f>
        <v>Short Duration</v>
      </c>
      <c r="S889" s="50" t="str">
        <f>IF(global_freelancer_raw!$M889 &lt;= 50%, "POOR", IF(global_freelancer_raw!$M889 &lt;= 70%, "GOOD", "EXCELLENT"))</f>
        <v>EXCELLENT</v>
      </c>
    </row>
    <row r="890" spans="1:19" x14ac:dyDescent="0.3">
      <c r="A890" s="46" t="s">
        <v>1841</v>
      </c>
      <c r="B890" s="4" t="s">
        <v>1842</v>
      </c>
      <c r="C890" s="4" t="s">
        <v>91</v>
      </c>
      <c r="D890" s="5">
        <v>38</v>
      </c>
      <c r="E890" s="5" t="str" cm="1">
        <f t="array" ref="E890">INDEX(global_freelancer_raw!$C$2:$C$1001, MODE(MATCH(global_freelancer_raw!$C$2:$C$1001, global_freelancer_raw!$C$2:$C$1001, 0)))</f>
        <v>Male</v>
      </c>
      <c r="F890" s="4" t="s">
        <v>18</v>
      </c>
      <c r="G890" s="4" t="s">
        <v>19</v>
      </c>
      <c r="H890" s="4" t="s">
        <v>36</v>
      </c>
      <c r="I890" s="5">
        <v>14</v>
      </c>
      <c r="J890" s="63">
        <v>75</v>
      </c>
      <c r="K890" s="5">
        <v>1.5</v>
      </c>
      <c r="L890" s="5" t="b">
        <v>0</v>
      </c>
      <c r="M890" s="10">
        <v>0.62</v>
      </c>
      <c r="N890" s="4" t="s">
        <v>44</v>
      </c>
      <c r="O890" s="4" t="s">
        <v>55</v>
      </c>
      <c r="P890" s="5">
        <v>11</v>
      </c>
      <c r="Q890" s="5">
        <v>12</v>
      </c>
      <c r="R890" s="4" t="str">
        <f>IF(global_freelancer_raw!$Q890 &lt; 7, "Short Duration", IF(global_freelancer_raw!$Q890 &lt;= 12, "Medium Duration", "Long Duration"))</f>
        <v>Medium Duration</v>
      </c>
      <c r="S890" s="47" t="str">
        <f>IF(global_freelancer_raw!$M890 &lt;= 50%, "POOR", IF(global_freelancer_raw!$M890 &lt;= 70%, "GOOD", "EXCELLENT"))</f>
        <v>GOOD</v>
      </c>
    </row>
    <row r="891" spans="1:19" x14ac:dyDescent="0.3">
      <c r="A891" s="48" t="s">
        <v>1843</v>
      </c>
      <c r="B891" s="7" t="s">
        <v>1844</v>
      </c>
      <c r="C891" s="7" t="s">
        <v>91</v>
      </c>
      <c r="D891" s="8">
        <v>56</v>
      </c>
      <c r="E891" s="8" t="str" cm="1">
        <f t="array" ref="E891">INDEX(global_freelancer_raw!$C$2:$C$1001, MODE(MATCH(global_freelancer_raw!$C$2:$C$1001, global_freelancer_raw!$C$2:$C$1001, 0)))</f>
        <v>Male</v>
      </c>
      <c r="F891" s="7" t="s">
        <v>80</v>
      </c>
      <c r="G891" s="7" t="s">
        <v>81</v>
      </c>
      <c r="H891" s="7" t="s">
        <v>84</v>
      </c>
      <c r="I891" s="8">
        <v>2</v>
      </c>
      <c r="J891" s="64">
        <v>75</v>
      </c>
      <c r="K891" s="8">
        <v>2.4</v>
      </c>
      <c r="L891" s="8" t="b">
        <v>0</v>
      </c>
      <c r="M891" s="49">
        <v>0.79</v>
      </c>
      <c r="N891" s="7" t="s">
        <v>44</v>
      </c>
      <c r="O891" s="7" t="s">
        <v>22</v>
      </c>
      <c r="P891" s="8">
        <v>3</v>
      </c>
      <c r="Q891" s="8">
        <v>1</v>
      </c>
      <c r="R891" s="7" t="str">
        <f>IF(global_freelancer_raw!$Q891 &lt; 7, "Short Duration", IF(global_freelancer_raw!$Q891 &lt;= 12, "Medium Duration", "Long Duration"))</f>
        <v>Short Duration</v>
      </c>
      <c r="S891" s="50" t="str">
        <f>IF(global_freelancer_raw!$M891 &lt;= 50%, "POOR", IF(global_freelancer_raw!$M891 &lt;= 70%, "GOOD", "EXCELLENT"))</f>
        <v>EXCELLENT</v>
      </c>
    </row>
    <row r="892" spans="1:19" x14ac:dyDescent="0.3">
      <c r="A892" s="46" t="s">
        <v>1845</v>
      </c>
      <c r="B892" s="4" t="s">
        <v>1846</v>
      </c>
      <c r="C892" s="4" t="s">
        <v>72</v>
      </c>
      <c r="D892" s="5">
        <v>41</v>
      </c>
      <c r="E892" s="5" t="str" cm="1">
        <f t="array" ref="E892">INDEX(global_freelancer_raw!$C$2:$C$1001, MODE(MATCH(global_freelancer_raw!$C$2:$C$1001, global_freelancer_raw!$C$2:$C$1001, 0)))</f>
        <v>Male</v>
      </c>
      <c r="F892" s="4" t="s">
        <v>115</v>
      </c>
      <c r="G892" s="4" t="s">
        <v>116</v>
      </c>
      <c r="H892" s="4" t="s">
        <v>84</v>
      </c>
      <c r="I892" s="5">
        <v>2</v>
      </c>
      <c r="J892" s="63">
        <v>100</v>
      </c>
      <c r="K892" s="5">
        <v>4.5</v>
      </c>
      <c r="L892" s="5" t="b">
        <v>0</v>
      </c>
      <c r="M892" s="10">
        <v>0.75</v>
      </c>
      <c r="N892" s="4" t="s">
        <v>44</v>
      </c>
      <c r="O892" s="4" t="s">
        <v>33</v>
      </c>
      <c r="P892" s="5">
        <v>2</v>
      </c>
      <c r="Q892" s="5">
        <v>1</v>
      </c>
      <c r="R892" s="4" t="str">
        <f>IF(global_freelancer_raw!$Q892 &lt; 7, "Short Duration", IF(global_freelancer_raw!$Q892 &lt;= 12, "Medium Duration", "Long Duration"))</f>
        <v>Short Duration</v>
      </c>
      <c r="S892" s="47" t="str">
        <f>IF(global_freelancer_raw!$M892 &lt;= 50%, "POOR", IF(global_freelancer_raw!$M892 &lt;= 70%, "GOOD", "EXCELLENT"))</f>
        <v>EXCELLENT</v>
      </c>
    </row>
    <row r="893" spans="1:19" x14ac:dyDescent="0.3">
      <c r="A893" s="48" t="s">
        <v>1847</v>
      </c>
      <c r="B893" s="7" t="s">
        <v>1848</v>
      </c>
      <c r="C893" s="7" t="s">
        <v>91</v>
      </c>
      <c r="D893" s="8"/>
      <c r="E893" s="8" t="str" cm="1">
        <f t="array" ref="E893">INDEX(global_freelancer_raw!$C$2:$C$1001, MODE(MATCH(global_freelancer_raw!$C$2:$C$1001, global_freelancer_raw!$C$2:$C$1001, 0)))</f>
        <v>Male</v>
      </c>
      <c r="F893" s="7" t="s">
        <v>18</v>
      </c>
      <c r="G893" s="7" t="s">
        <v>19</v>
      </c>
      <c r="H893" s="7" t="s">
        <v>69</v>
      </c>
      <c r="I893" s="8">
        <v>11</v>
      </c>
      <c r="J893" s="64">
        <v>100</v>
      </c>
      <c r="K893" s="8">
        <v>2.5</v>
      </c>
      <c r="L893" s="8" t="b">
        <v>1</v>
      </c>
      <c r="M893" s="49">
        <v>0.8</v>
      </c>
      <c r="N893" s="7" t="s">
        <v>21</v>
      </c>
      <c r="O893" s="7" t="s">
        <v>33</v>
      </c>
      <c r="P893" s="8">
        <v>13</v>
      </c>
      <c r="Q893" s="8">
        <v>6</v>
      </c>
      <c r="R893" s="7" t="str">
        <f>IF(global_freelancer_raw!$Q893 &lt; 7, "Short Duration", IF(global_freelancer_raw!$Q893 &lt;= 12, "Medium Duration", "Long Duration"))</f>
        <v>Short Duration</v>
      </c>
      <c r="S893" s="50" t="str">
        <f>IF(global_freelancer_raw!$M893 &lt;= 50%, "POOR", IF(global_freelancer_raw!$M893 &lt;= 70%, "GOOD", "EXCELLENT"))</f>
        <v>EXCELLENT</v>
      </c>
    </row>
    <row r="894" spans="1:19" x14ac:dyDescent="0.3">
      <c r="A894" s="46" t="s">
        <v>1849</v>
      </c>
      <c r="B894" s="4" t="s">
        <v>1850</v>
      </c>
      <c r="C894" s="4" t="s">
        <v>72</v>
      </c>
      <c r="D894" s="5">
        <v>42</v>
      </c>
      <c r="E894" s="5" t="str" cm="1">
        <f t="array" ref="E894">INDEX(global_freelancer_raw!$C$2:$C$1001, MODE(MATCH(global_freelancer_raw!$C$2:$C$1001, global_freelancer_raw!$C$2:$C$1001, 0)))</f>
        <v>Male</v>
      </c>
      <c r="F894" s="4" t="s">
        <v>31</v>
      </c>
      <c r="G894" s="4" t="s">
        <v>31</v>
      </c>
      <c r="H894" s="4" t="s">
        <v>32</v>
      </c>
      <c r="I894" s="5">
        <v>13</v>
      </c>
      <c r="J894" s="63">
        <v>30</v>
      </c>
      <c r="K894" s="5">
        <v>3.3</v>
      </c>
      <c r="L894" s="5" t="s">
        <v>2071</v>
      </c>
      <c r="M894" s="10">
        <v>0.63</v>
      </c>
      <c r="N894" s="4" t="s">
        <v>60</v>
      </c>
      <c r="O894" s="4" t="s">
        <v>55</v>
      </c>
      <c r="P894" s="5">
        <v>10</v>
      </c>
      <c r="Q894" s="5">
        <v>12</v>
      </c>
      <c r="R894" s="4" t="str">
        <f>IF(global_freelancer_raw!$Q894 &lt; 7, "Short Duration", IF(global_freelancer_raw!$Q894 &lt;= 12, "Medium Duration", "Long Duration"))</f>
        <v>Medium Duration</v>
      </c>
      <c r="S894" s="47" t="str">
        <f>IF(global_freelancer_raw!$M894 &lt;= 50%, "POOR", IF(global_freelancer_raw!$M894 &lt;= 70%, "GOOD", "EXCELLENT"))</f>
        <v>GOOD</v>
      </c>
    </row>
    <row r="895" spans="1:19" x14ac:dyDescent="0.3">
      <c r="A895" s="48" t="s">
        <v>1851</v>
      </c>
      <c r="B895" s="7" t="s">
        <v>1852</v>
      </c>
      <c r="C895" s="7" t="s">
        <v>91</v>
      </c>
      <c r="D895" s="8">
        <v>26</v>
      </c>
      <c r="E895" s="8" t="str" cm="1">
        <f t="array" ref="E895">INDEX(global_freelancer_raw!$C$2:$C$1001, MODE(MATCH(global_freelancer_raw!$C$2:$C$1001, global_freelancer_raw!$C$2:$C$1001, 0)))</f>
        <v>Male</v>
      </c>
      <c r="F895" s="7" t="s">
        <v>87</v>
      </c>
      <c r="G895" s="7" t="s">
        <v>88</v>
      </c>
      <c r="H895" s="7" t="s">
        <v>20</v>
      </c>
      <c r="I895" s="8">
        <v>7</v>
      </c>
      <c r="J895" s="64">
        <v>75</v>
      </c>
      <c r="K895" s="8">
        <v>3</v>
      </c>
      <c r="L895" s="8" t="s">
        <v>2071</v>
      </c>
      <c r="M895" s="49">
        <v>0.84</v>
      </c>
      <c r="N895" s="7" t="s">
        <v>60</v>
      </c>
      <c r="O895" s="7" t="s">
        <v>33</v>
      </c>
      <c r="P895" s="8">
        <v>11</v>
      </c>
      <c r="Q895" s="8">
        <v>5</v>
      </c>
      <c r="R895" s="7" t="str">
        <f>IF(global_freelancer_raw!$Q895 &lt; 7, "Short Duration", IF(global_freelancer_raw!$Q895 &lt;= 12, "Medium Duration", "Long Duration"))</f>
        <v>Short Duration</v>
      </c>
      <c r="S895" s="50" t="str">
        <f>IF(global_freelancer_raw!$M895 &lt;= 50%, "POOR", IF(global_freelancer_raw!$M895 &lt;= 70%, "GOOD", "EXCELLENT"))</f>
        <v>EXCELLENT</v>
      </c>
    </row>
    <row r="896" spans="1:19" x14ac:dyDescent="0.3">
      <c r="A896" s="46" t="s">
        <v>1853</v>
      </c>
      <c r="B896" s="4" t="s">
        <v>1854</v>
      </c>
      <c r="C896" s="4" t="s">
        <v>72</v>
      </c>
      <c r="D896" s="5">
        <v>44</v>
      </c>
      <c r="E896" s="5" t="str" cm="1">
        <f t="array" ref="E896">INDEX(global_freelancer_raw!$C$2:$C$1001, MODE(MATCH(global_freelancer_raw!$C$2:$C$1001, global_freelancer_raw!$C$2:$C$1001, 0)))</f>
        <v>Male</v>
      </c>
      <c r="F896" s="4" t="s">
        <v>119</v>
      </c>
      <c r="G896" s="4" t="s">
        <v>26</v>
      </c>
      <c r="H896" s="4" t="s">
        <v>73</v>
      </c>
      <c r="I896" s="5">
        <v>25</v>
      </c>
      <c r="J896" s="63">
        <v>75</v>
      </c>
      <c r="K896" s="5">
        <v>2.7</v>
      </c>
      <c r="L896" s="5" t="b">
        <v>1</v>
      </c>
      <c r="M896" s="10">
        <v>0.78</v>
      </c>
      <c r="N896" s="4" t="s">
        <v>64</v>
      </c>
      <c r="O896" s="4" t="s">
        <v>55</v>
      </c>
      <c r="P896" s="5">
        <v>15</v>
      </c>
      <c r="Q896" s="5">
        <v>8</v>
      </c>
      <c r="R896" s="4" t="str">
        <f>IF(global_freelancer_raw!$Q896 &lt; 7, "Short Duration", IF(global_freelancer_raw!$Q896 &lt;= 12, "Medium Duration", "Long Duration"))</f>
        <v>Medium Duration</v>
      </c>
      <c r="S896" s="47" t="str">
        <f>IF(global_freelancer_raw!$M896 &lt;= 50%, "POOR", IF(global_freelancer_raw!$M896 &lt;= 70%, "GOOD", "EXCELLENT"))</f>
        <v>EXCELLENT</v>
      </c>
    </row>
    <row r="897" spans="1:19" x14ac:dyDescent="0.3">
      <c r="A897" s="48" t="s">
        <v>1855</v>
      </c>
      <c r="B897" s="7" t="s">
        <v>1856</v>
      </c>
      <c r="C897" s="7" t="s">
        <v>91</v>
      </c>
      <c r="D897" s="8">
        <v>46</v>
      </c>
      <c r="E897" s="8" t="str" cm="1">
        <f t="array" ref="E897">INDEX(global_freelancer_raw!$C$2:$C$1001, MODE(MATCH(global_freelancer_raw!$C$2:$C$1001, global_freelancer_raw!$C$2:$C$1001, 0)))</f>
        <v>Male</v>
      </c>
      <c r="F897" s="7" t="s">
        <v>119</v>
      </c>
      <c r="G897" s="7" t="s">
        <v>26</v>
      </c>
      <c r="H897" s="7" t="s">
        <v>32</v>
      </c>
      <c r="I897" s="8">
        <v>20</v>
      </c>
      <c r="J897" s="64">
        <v>20</v>
      </c>
      <c r="K897" s="8">
        <v>1.2</v>
      </c>
      <c r="L897" s="8" t="b">
        <v>0</v>
      </c>
      <c r="M897" s="49">
        <v>0.74</v>
      </c>
      <c r="N897" s="7" t="s">
        <v>64</v>
      </c>
      <c r="O897" s="7" t="s">
        <v>22</v>
      </c>
      <c r="P897" s="8">
        <v>12</v>
      </c>
      <c r="Q897" s="8">
        <v>15</v>
      </c>
      <c r="R897" s="7" t="str">
        <f>IF(global_freelancer_raw!$Q897 &lt; 7, "Short Duration", IF(global_freelancer_raw!$Q897 &lt;= 12, "Medium Duration", "Long Duration"))</f>
        <v>Long Duration</v>
      </c>
      <c r="S897" s="50" t="str">
        <f>IF(global_freelancer_raw!$M897 &lt;= 50%, "POOR", IF(global_freelancer_raw!$M897 &lt;= 70%, "GOOD", "EXCELLENT"))</f>
        <v>EXCELLENT</v>
      </c>
    </row>
    <row r="898" spans="1:19" x14ac:dyDescent="0.3">
      <c r="A898" s="46" t="s">
        <v>1857</v>
      </c>
      <c r="B898" s="4" t="s">
        <v>1858</v>
      </c>
      <c r="C898" s="4" t="s">
        <v>72</v>
      </c>
      <c r="D898" s="5">
        <v>36</v>
      </c>
      <c r="E898" s="5" t="str" cm="1">
        <f t="array" ref="E898">INDEX(global_freelancer_raw!$C$2:$C$1001, MODE(MATCH(global_freelancer_raw!$C$2:$C$1001, global_freelancer_raw!$C$2:$C$1001, 0)))</f>
        <v>Male</v>
      </c>
      <c r="F898" s="4" t="s">
        <v>54</v>
      </c>
      <c r="G898" s="4" t="s">
        <v>26</v>
      </c>
      <c r="H898" s="4" t="s">
        <v>69</v>
      </c>
      <c r="I898" s="5">
        <v>8</v>
      </c>
      <c r="J898" s="63">
        <v>50</v>
      </c>
      <c r="K898" s="5">
        <v>4.3</v>
      </c>
      <c r="L898" s="5" t="b">
        <v>0</v>
      </c>
      <c r="M898" s="10">
        <v>0.9</v>
      </c>
      <c r="N898" s="4" t="s">
        <v>21</v>
      </c>
      <c r="O898" s="4" t="s">
        <v>55</v>
      </c>
      <c r="P898" s="5">
        <v>15</v>
      </c>
      <c r="Q898" s="5">
        <v>1</v>
      </c>
      <c r="R898" s="4" t="str">
        <f>IF(global_freelancer_raw!$Q898 &lt; 7, "Short Duration", IF(global_freelancer_raw!$Q898 &lt;= 12, "Medium Duration", "Long Duration"))</f>
        <v>Short Duration</v>
      </c>
      <c r="S898" s="47" t="str">
        <f>IF(global_freelancer_raw!$M898 &lt;= 50%, "POOR", IF(global_freelancer_raw!$M898 &lt;= 70%, "GOOD", "EXCELLENT"))</f>
        <v>EXCELLENT</v>
      </c>
    </row>
    <row r="899" spans="1:19" x14ac:dyDescent="0.3">
      <c r="A899" s="48" t="s">
        <v>1859</v>
      </c>
      <c r="B899" s="7" t="s">
        <v>1860</v>
      </c>
      <c r="C899" s="7" t="s">
        <v>91</v>
      </c>
      <c r="D899" s="8">
        <v>26</v>
      </c>
      <c r="E899" s="8" t="str" cm="1">
        <f t="array" ref="E899">INDEX(global_freelancer_raw!$C$2:$C$1001, MODE(MATCH(global_freelancer_raw!$C$2:$C$1001, global_freelancer_raw!$C$2:$C$1001, 0)))</f>
        <v>Male</v>
      </c>
      <c r="F899" s="7" t="s">
        <v>41</v>
      </c>
      <c r="G899" s="7" t="s">
        <v>42</v>
      </c>
      <c r="H899" s="7" t="s">
        <v>43</v>
      </c>
      <c r="I899" s="8">
        <v>6</v>
      </c>
      <c r="J899" s="64">
        <v>40</v>
      </c>
      <c r="K899" s="8">
        <v>1.3</v>
      </c>
      <c r="L899" s="8" t="b">
        <v>0</v>
      </c>
      <c r="M899" s="49">
        <v>0.79</v>
      </c>
      <c r="N899" s="7" t="s">
        <v>60</v>
      </c>
      <c r="O899" s="7" t="s">
        <v>55</v>
      </c>
      <c r="P899" s="8">
        <v>8</v>
      </c>
      <c r="Q899" s="8">
        <v>5</v>
      </c>
      <c r="R899" s="7" t="str">
        <f>IF(global_freelancer_raw!$Q899 &lt; 7, "Short Duration", IF(global_freelancer_raw!$Q899 &lt;= 12, "Medium Duration", "Long Duration"))</f>
        <v>Short Duration</v>
      </c>
      <c r="S899" s="50" t="str">
        <f>IF(global_freelancer_raw!$M899 &lt;= 50%, "POOR", IF(global_freelancer_raw!$M899 &lt;= 70%, "GOOD", "EXCELLENT"))</f>
        <v>EXCELLENT</v>
      </c>
    </row>
    <row r="900" spans="1:19" x14ac:dyDescent="0.3">
      <c r="A900" s="46" t="s">
        <v>1861</v>
      </c>
      <c r="B900" s="4" t="s">
        <v>1862</v>
      </c>
      <c r="C900" s="4" t="s">
        <v>91</v>
      </c>
      <c r="D900" s="5">
        <v>21</v>
      </c>
      <c r="E900" s="5" t="str" cm="1">
        <f t="array" ref="E900">INDEX(global_freelancer_raw!$C$2:$C$1001, MODE(MATCH(global_freelancer_raw!$C$2:$C$1001, global_freelancer_raw!$C$2:$C$1001, 0)))</f>
        <v>Male</v>
      </c>
      <c r="F900" s="4" t="s">
        <v>31</v>
      </c>
      <c r="G900" s="4" t="s">
        <v>31</v>
      </c>
      <c r="H900" s="4" t="s">
        <v>69</v>
      </c>
      <c r="I900" s="5">
        <v>3</v>
      </c>
      <c r="J900" s="63">
        <v>50</v>
      </c>
      <c r="K900" s="5">
        <v>4.5999999999999996</v>
      </c>
      <c r="L900" s="5" t="b">
        <v>1</v>
      </c>
      <c r="M900" s="10">
        <v>0.79</v>
      </c>
      <c r="N900" s="4" t="s">
        <v>60</v>
      </c>
      <c r="O900" s="4" t="s">
        <v>22</v>
      </c>
      <c r="P900" s="5">
        <v>5</v>
      </c>
      <c r="Q900" s="5">
        <v>3</v>
      </c>
      <c r="R900" s="4" t="str">
        <f>IF(global_freelancer_raw!$Q900 &lt; 7, "Short Duration", IF(global_freelancer_raw!$Q900 &lt;= 12, "Medium Duration", "Long Duration"))</f>
        <v>Short Duration</v>
      </c>
      <c r="S900" s="47" t="str">
        <f>IF(global_freelancer_raw!$M900 &lt;= 50%, "POOR", IF(global_freelancer_raw!$M900 &lt;= 70%, "GOOD", "EXCELLENT"))</f>
        <v>EXCELLENT</v>
      </c>
    </row>
    <row r="901" spans="1:19" x14ac:dyDescent="0.3">
      <c r="A901" s="48" t="s">
        <v>1863</v>
      </c>
      <c r="B901" s="7" t="s">
        <v>1864</v>
      </c>
      <c r="C901" s="7" t="s">
        <v>72</v>
      </c>
      <c r="D901" s="8">
        <v>39</v>
      </c>
      <c r="E901" s="8" t="str" cm="1">
        <f t="array" ref="E901">INDEX(global_freelancer_raw!$C$2:$C$1001, MODE(MATCH(global_freelancer_raw!$C$2:$C$1001, global_freelancer_raw!$C$2:$C$1001, 0)))</f>
        <v>Male</v>
      </c>
      <c r="F901" s="7" t="s">
        <v>47</v>
      </c>
      <c r="G901" s="7" t="s">
        <v>48</v>
      </c>
      <c r="H901" s="7" t="s">
        <v>69</v>
      </c>
      <c r="I901" s="8">
        <v>18</v>
      </c>
      <c r="J901" s="64">
        <v>50</v>
      </c>
      <c r="K901" s="8">
        <v>2.1</v>
      </c>
      <c r="L901" s="8" t="b">
        <v>0</v>
      </c>
      <c r="M901" s="49">
        <v>0.75</v>
      </c>
      <c r="N901" s="7" t="s">
        <v>44</v>
      </c>
      <c r="O901" s="7" t="s">
        <v>33</v>
      </c>
      <c r="P901" s="8">
        <v>10</v>
      </c>
      <c r="Q901" s="8">
        <v>7</v>
      </c>
      <c r="R901" s="7" t="str">
        <f>IF(global_freelancer_raw!$Q901 &lt; 7, "Short Duration", IF(global_freelancer_raw!$Q901 &lt;= 12, "Medium Duration", "Long Duration"))</f>
        <v>Medium Duration</v>
      </c>
      <c r="S901" s="50" t="str">
        <f>IF(global_freelancer_raw!$M901 &lt;= 50%, "POOR", IF(global_freelancer_raw!$M901 &lt;= 70%, "GOOD", "EXCELLENT"))</f>
        <v>EXCELLENT</v>
      </c>
    </row>
    <row r="902" spans="1:19" x14ac:dyDescent="0.3">
      <c r="A902" s="46" t="s">
        <v>1865</v>
      </c>
      <c r="B902" s="4" t="s">
        <v>1866</v>
      </c>
      <c r="C902" s="4" t="s">
        <v>72</v>
      </c>
      <c r="D902" s="5">
        <v>37</v>
      </c>
      <c r="E902" s="5" t="str" cm="1">
        <f t="array" ref="E902">INDEX(global_freelancer_raw!$C$2:$C$1001, MODE(MATCH(global_freelancer_raw!$C$2:$C$1001, global_freelancer_raw!$C$2:$C$1001, 0)))</f>
        <v>Male</v>
      </c>
      <c r="F902" s="4" t="s">
        <v>54</v>
      </c>
      <c r="G902" s="4" t="s">
        <v>26</v>
      </c>
      <c r="H902" s="4" t="s">
        <v>20</v>
      </c>
      <c r="I902" s="5">
        <v>18</v>
      </c>
      <c r="J902" s="63">
        <v>40</v>
      </c>
      <c r="K902" s="5">
        <v>4.5</v>
      </c>
      <c r="L902" s="5" t="b">
        <v>0</v>
      </c>
      <c r="M902" s="10">
        <v>0.72</v>
      </c>
      <c r="N902" s="4" t="s">
        <v>21</v>
      </c>
      <c r="O902" s="4" t="s">
        <v>55</v>
      </c>
      <c r="P902" s="5">
        <v>14</v>
      </c>
      <c r="Q902" s="5">
        <v>8</v>
      </c>
      <c r="R902" s="4" t="str">
        <f>IF(global_freelancer_raw!$Q902 &lt; 7, "Short Duration", IF(global_freelancer_raw!$Q902 &lt;= 12, "Medium Duration", "Long Duration"))</f>
        <v>Medium Duration</v>
      </c>
      <c r="S902" s="47" t="str">
        <f>IF(global_freelancer_raw!$M902 &lt;= 50%, "POOR", IF(global_freelancer_raw!$M902 &lt;= 70%, "GOOD", "EXCELLENT"))</f>
        <v>EXCELLENT</v>
      </c>
    </row>
    <row r="903" spans="1:19" x14ac:dyDescent="0.3">
      <c r="A903" s="48" t="s">
        <v>1867</v>
      </c>
      <c r="B903" s="7" t="s">
        <v>1868</v>
      </c>
      <c r="C903" s="7" t="s">
        <v>72</v>
      </c>
      <c r="D903" s="8">
        <v>47</v>
      </c>
      <c r="E903" s="8" t="str" cm="1">
        <f t="array" ref="E903">INDEX(global_freelancer_raw!$C$2:$C$1001, MODE(MATCH(global_freelancer_raw!$C$2:$C$1001, global_freelancer_raw!$C$2:$C$1001, 0)))</f>
        <v>Male</v>
      </c>
      <c r="F903" s="7" t="s">
        <v>115</v>
      </c>
      <c r="G903" s="7" t="s">
        <v>116</v>
      </c>
      <c r="H903" s="7" t="s">
        <v>69</v>
      </c>
      <c r="I903" s="8">
        <v>3</v>
      </c>
      <c r="J903" s="64">
        <v>40</v>
      </c>
      <c r="K903" s="8">
        <v>4.4000000000000004</v>
      </c>
      <c r="L903" s="8" t="b">
        <v>1</v>
      </c>
      <c r="M903" s="49">
        <v>0.92</v>
      </c>
      <c r="N903" s="7" t="s">
        <v>21</v>
      </c>
      <c r="O903" s="7" t="s">
        <v>55</v>
      </c>
      <c r="P903" s="8">
        <v>5</v>
      </c>
      <c r="Q903" s="8">
        <v>2</v>
      </c>
      <c r="R903" s="7" t="str">
        <f>IF(global_freelancer_raw!$Q903 &lt; 7, "Short Duration", IF(global_freelancer_raw!$Q903 &lt;= 12, "Medium Duration", "Long Duration"))</f>
        <v>Short Duration</v>
      </c>
      <c r="S903" s="50" t="str">
        <f>IF(global_freelancer_raw!$M903 &lt;= 50%, "POOR", IF(global_freelancer_raw!$M903 &lt;= 70%, "GOOD", "EXCELLENT"))</f>
        <v>EXCELLENT</v>
      </c>
    </row>
    <row r="904" spans="1:19" x14ac:dyDescent="0.3">
      <c r="A904" s="46" t="s">
        <v>1869</v>
      </c>
      <c r="B904" s="4" t="s">
        <v>1870</v>
      </c>
      <c r="C904" s="4" t="s">
        <v>72</v>
      </c>
      <c r="D904" s="5">
        <v>53</v>
      </c>
      <c r="E904" s="5" t="str" cm="1">
        <f t="array" ref="E904">INDEX(global_freelancer_raw!$C$2:$C$1001, MODE(MATCH(global_freelancer_raw!$C$2:$C$1001, global_freelancer_raw!$C$2:$C$1001, 0)))</f>
        <v>Male</v>
      </c>
      <c r="F904" s="4" t="s">
        <v>115</v>
      </c>
      <c r="G904" s="4" t="s">
        <v>116</v>
      </c>
      <c r="H904" s="4" t="s">
        <v>32</v>
      </c>
      <c r="I904" s="5">
        <v>32</v>
      </c>
      <c r="J904" s="63">
        <v>20</v>
      </c>
      <c r="K904" s="5">
        <v>0</v>
      </c>
      <c r="L904" s="5" t="b">
        <v>0</v>
      </c>
      <c r="M904" s="10">
        <v>0.79</v>
      </c>
      <c r="N904" s="4" t="s">
        <v>44</v>
      </c>
      <c r="O904" s="4" t="s">
        <v>22</v>
      </c>
      <c r="P904" s="5">
        <v>17</v>
      </c>
      <c r="Q904" s="5">
        <v>8</v>
      </c>
      <c r="R904" s="4" t="str">
        <f>IF(global_freelancer_raw!$Q904 &lt; 7, "Short Duration", IF(global_freelancer_raw!$Q904 &lt;= 12, "Medium Duration", "Long Duration"))</f>
        <v>Medium Duration</v>
      </c>
      <c r="S904" s="47" t="str">
        <f>IF(global_freelancer_raw!$M904 &lt;= 50%, "POOR", IF(global_freelancer_raw!$M904 &lt;= 70%, "GOOD", "EXCELLENT"))</f>
        <v>EXCELLENT</v>
      </c>
    </row>
    <row r="905" spans="1:19" x14ac:dyDescent="0.3">
      <c r="A905" s="48" t="s">
        <v>1871</v>
      </c>
      <c r="B905" s="7" t="s">
        <v>1872</v>
      </c>
      <c r="C905" s="7" t="s">
        <v>72</v>
      </c>
      <c r="D905" s="8">
        <v>53</v>
      </c>
      <c r="E905" s="8" t="str" cm="1">
        <f t="array" ref="E905">INDEX(global_freelancer_raw!$C$2:$C$1001, MODE(MATCH(global_freelancer_raw!$C$2:$C$1001, global_freelancer_raw!$C$2:$C$1001, 0)))</f>
        <v>Male</v>
      </c>
      <c r="F905" s="7" t="s">
        <v>67</v>
      </c>
      <c r="G905" s="7" t="s">
        <v>68</v>
      </c>
      <c r="H905" s="7" t="s">
        <v>27</v>
      </c>
      <c r="I905" s="8">
        <v>19</v>
      </c>
      <c r="J905" s="64">
        <v>20</v>
      </c>
      <c r="K905" s="8">
        <v>1.3</v>
      </c>
      <c r="L905" s="8" t="b">
        <v>0</v>
      </c>
      <c r="M905" s="49">
        <v>0.79</v>
      </c>
      <c r="N905" s="7" t="s">
        <v>21</v>
      </c>
      <c r="O905" s="7" t="s">
        <v>33</v>
      </c>
      <c r="P905" s="8">
        <v>11</v>
      </c>
      <c r="Q905" s="8">
        <v>5</v>
      </c>
      <c r="R905" s="7" t="str">
        <f>IF(global_freelancer_raw!$Q905 &lt; 7, "Short Duration", IF(global_freelancer_raw!$Q905 &lt;= 12, "Medium Duration", "Long Duration"))</f>
        <v>Short Duration</v>
      </c>
      <c r="S905" s="50" t="str">
        <f>IF(global_freelancer_raw!$M905 &lt;= 50%, "POOR", IF(global_freelancer_raw!$M905 &lt;= 70%, "GOOD", "EXCELLENT"))</f>
        <v>EXCELLENT</v>
      </c>
    </row>
    <row r="906" spans="1:19" x14ac:dyDescent="0.3">
      <c r="A906" s="46" t="s">
        <v>1873</v>
      </c>
      <c r="B906" s="4" t="s">
        <v>1874</v>
      </c>
      <c r="C906" s="4" t="s">
        <v>91</v>
      </c>
      <c r="D906" s="5">
        <v>21</v>
      </c>
      <c r="E906" s="5" t="str" cm="1">
        <f t="array" ref="E906">INDEX(global_freelancer_raw!$C$2:$C$1001, MODE(MATCH(global_freelancer_raw!$C$2:$C$1001, global_freelancer_raw!$C$2:$C$1001, 0)))</f>
        <v>Male</v>
      </c>
      <c r="F906" s="4" t="s">
        <v>87</v>
      </c>
      <c r="G906" s="4" t="s">
        <v>88</v>
      </c>
      <c r="H906" s="4" t="s">
        <v>49</v>
      </c>
      <c r="I906" s="5">
        <v>2</v>
      </c>
      <c r="J906" s="63">
        <v>50</v>
      </c>
      <c r="K906" s="5">
        <v>2.6</v>
      </c>
      <c r="L906" s="5" t="b">
        <v>0</v>
      </c>
      <c r="M906" s="10">
        <v>0.86</v>
      </c>
      <c r="N906" s="4" t="s">
        <v>21</v>
      </c>
      <c r="O906" s="4" t="s">
        <v>55</v>
      </c>
      <c r="P906" s="5">
        <v>5</v>
      </c>
      <c r="Q906" s="5">
        <v>1</v>
      </c>
      <c r="R906" s="4" t="str">
        <f>IF(global_freelancer_raw!$Q906 &lt; 7, "Short Duration", IF(global_freelancer_raw!$Q906 &lt;= 12, "Medium Duration", "Long Duration"))</f>
        <v>Short Duration</v>
      </c>
      <c r="S906" s="47" t="str">
        <f>IF(global_freelancer_raw!$M906 &lt;= 50%, "POOR", IF(global_freelancer_raw!$M906 &lt;= 70%, "GOOD", "EXCELLENT"))</f>
        <v>EXCELLENT</v>
      </c>
    </row>
    <row r="907" spans="1:19" x14ac:dyDescent="0.3">
      <c r="A907" s="48" t="s">
        <v>1875</v>
      </c>
      <c r="B907" s="7" t="s">
        <v>1876</v>
      </c>
      <c r="C907" s="7" t="s">
        <v>72</v>
      </c>
      <c r="D907" s="8">
        <v>35</v>
      </c>
      <c r="E907" s="8" t="str" cm="1">
        <f t="array" ref="E907">INDEX(global_freelancer_raw!$C$2:$C$1001, MODE(MATCH(global_freelancer_raw!$C$2:$C$1001, global_freelancer_raw!$C$2:$C$1001, 0)))</f>
        <v>Male</v>
      </c>
      <c r="F907" s="7" t="s">
        <v>63</v>
      </c>
      <c r="G907" s="7" t="s">
        <v>26</v>
      </c>
      <c r="H907" s="7" t="s">
        <v>20</v>
      </c>
      <c r="I907" s="8">
        <v>0</v>
      </c>
      <c r="J907" s="64">
        <v>52.461368653421637</v>
      </c>
      <c r="K907" s="8">
        <v>2.5125695216907653</v>
      </c>
      <c r="L907" s="8" t="b">
        <v>1</v>
      </c>
      <c r="M907" s="49">
        <v>0.85</v>
      </c>
      <c r="N907" s="7" t="s">
        <v>64</v>
      </c>
      <c r="O907" s="7" t="s">
        <v>22</v>
      </c>
      <c r="P907" s="8">
        <v>3</v>
      </c>
      <c r="Q907" s="8">
        <v>3</v>
      </c>
      <c r="R907" s="7" t="str">
        <f>IF(global_freelancer_raw!$Q907 &lt; 7, "Short Duration", IF(global_freelancer_raw!$Q907 &lt;= 12, "Medium Duration", "Long Duration"))</f>
        <v>Short Duration</v>
      </c>
      <c r="S907" s="50" t="str">
        <f>IF(global_freelancer_raw!$M907 &lt;= 50%, "POOR", IF(global_freelancer_raw!$M907 &lt;= 70%, "GOOD", "EXCELLENT"))</f>
        <v>EXCELLENT</v>
      </c>
    </row>
    <row r="908" spans="1:19" x14ac:dyDescent="0.3">
      <c r="A908" s="46" t="s">
        <v>1877</v>
      </c>
      <c r="B908" s="4" t="s">
        <v>1878</v>
      </c>
      <c r="C908" s="4" t="s">
        <v>91</v>
      </c>
      <c r="D908" s="5">
        <v>31</v>
      </c>
      <c r="E908" s="5" t="str" cm="1">
        <f t="array" ref="E908">INDEX(global_freelancer_raw!$C$2:$C$1001, MODE(MATCH(global_freelancer_raw!$C$2:$C$1001, global_freelancer_raw!$C$2:$C$1001, 0)))</f>
        <v>Male</v>
      </c>
      <c r="F908" s="4" t="s">
        <v>67</v>
      </c>
      <c r="G908" s="4" t="s">
        <v>68</v>
      </c>
      <c r="H908" s="4" t="s">
        <v>106</v>
      </c>
      <c r="I908" s="5">
        <v>13</v>
      </c>
      <c r="J908" s="63">
        <v>40</v>
      </c>
      <c r="K908" s="5">
        <v>1.2</v>
      </c>
      <c r="L908" s="5" t="b">
        <v>0</v>
      </c>
      <c r="M908" s="10">
        <v>0.62</v>
      </c>
      <c r="N908" s="4" t="s">
        <v>60</v>
      </c>
      <c r="O908" s="4" t="s">
        <v>55</v>
      </c>
      <c r="P908" s="5">
        <v>7</v>
      </c>
      <c r="Q908" s="5">
        <v>7</v>
      </c>
      <c r="R908" s="4" t="str">
        <f>IF(global_freelancer_raw!$Q908 &lt; 7, "Short Duration", IF(global_freelancer_raw!$Q908 &lt;= 12, "Medium Duration", "Long Duration"))</f>
        <v>Medium Duration</v>
      </c>
      <c r="S908" s="47" t="str">
        <f>IF(global_freelancer_raw!$M908 &lt;= 50%, "POOR", IF(global_freelancer_raw!$M908 &lt;= 70%, "GOOD", "EXCELLENT"))</f>
        <v>GOOD</v>
      </c>
    </row>
    <row r="909" spans="1:19" x14ac:dyDescent="0.3">
      <c r="A909" s="48" t="s">
        <v>1879</v>
      </c>
      <c r="B909" s="7" t="s">
        <v>1880</v>
      </c>
      <c r="C909" s="7" t="s">
        <v>72</v>
      </c>
      <c r="D909" s="8">
        <v>55</v>
      </c>
      <c r="E909" s="8" t="str" cm="1">
        <f t="array" ref="E909">INDEX(global_freelancer_raw!$C$2:$C$1001, MODE(MATCH(global_freelancer_raw!$C$2:$C$1001, global_freelancer_raw!$C$2:$C$1001, 0)))</f>
        <v>Male</v>
      </c>
      <c r="F909" s="7" t="s">
        <v>104</v>
      </c>
      <c r="G909" s="7" t="s">
        <v>105</v>
      </c>
      <c r="H909" s="7" t="s">
        <v>43</v>
      </c>
      <c r="I909" s="8">
        <v>2</v>
      </c>
      <c r="J909" s="64">
        <v>30</v>
      </c>
      <c r="K909" s="8">
        <v>3.1</v>
      </c>
      <c r="L909" s="8" t="b">
        <v>1</v>
      </c>
      <c r="M909" s="49">
        <v>0.91</v>
      </c>
      <c r="N909" s="7" t="s">
        <v>21</v>
      </c>
      <c r="O909" s="7" t="s">
        <v>28</v>
      </c>
      <c r="P909" s="8">
        <v>4</v>
      </c>
      <c r="Q909" s="8">
        <v>1</v>
      </c>
      <c r="R909" s="7" t="str">
        <f>IF(global_freelancer_raw!$Q909 &lt; 7, "Short Duration", IF(global_freelancer_raw!$Q909 &lt;= 12, "Medium Duration", "Long Duration"))</f>
        <v>Short Duration</v>
      </c>
      <c r="S909" s="50" t="str">
        <f>IF(global_freelancer_raw!$M909 &lt;= 50%, "POOR", IF(global_freelancer_raw!$M909 &lt;= 70%, "GOOD", "EXCELLENT"))</f>
        <v>EXCELLENT</v>
      </c>
    </row>
    <row r="910" spans="1:19" x14ac:dyDescent="0.3">
      <c r="A910" s="46" t="s">
        <v>1881</v>
      </c>
      <c r="B910" s="4" t="s">
        <v>1882</v>
      </c>
      <c r="C910" s="4" t="s">
        <v>72</v>
      </c>
      <c r="D910" s="5">
        <v>59</v>
      </c>
      <c r="E910" s="5" t="str" cm="1">
        <f t="array" ref="E910">INDEX(global_freelancer_raw!$C$2:$C$1001, MODE(MATCH(global_freelancer_raw!$C$2:$C$1001, global_freelancer_raw!$C$2:$C$1001, 0)))</f>
        <v>Male</v>
      </c>
      <c r="F910" s="4" t="s">
        <v>58</v>
      </c>
      <c r="G910" s="4" t="s">
        <v>59</v>
      </c>
      <c r="H910" s="4" t="s">
        <v>36</v>
      </c>
      <c r="I910" s="5">
        <v>11</v>
      </c>
      <c r="J910" s="63">
        <v>75</v>
      </c>
      <c r="K910" s="5">
        <v>2.2999999999999998</v>
      </c>
      <c r="L910" s="5" t="b">
        <v>1</v>
      </c>
      <c r="M910" s="10">
        <v>0.8</v>
      </c>
      <c r="N910" s="4" t="s">
        <v>64</v>
      </c>
      <c r="O910" s="4" t="s">
        <v>22</v>
      </c>
      <c r="P910" s="5">
        <v>12</v>
      </c>
      <c r="Q910" s="5">
        <v>9</v>
      </c>
      <c r="R910" s="4" t="str">
        <f>IF(global_freelancer_raw!$Q910 &lt; 7, "Short Duration", IF(global_freelancer_raw!$Q910 &lt;= 12, "Medium Duration", "Long Duration"))</f>
        <v>Medium Duration</v>
      </c>
      <c r="S910" s="47" t="str">
        <f>IF(global_freelancer_raw!$M910 &lt;= 50%, "POOR", IF(global_freelancer_raw!$M910 &lt;= 70%, "GOOD", "EXCELLENT"))</f>
        <v>EXCELLENT</v>
      </c>
    </row>
    <row r="911" spans="1:19" x14ac:dyDescent="0.3">
      <c r="A911" s="48" t="s">
        <v>1883</v>
      </c>
      <c r="B911" s="7" t="s">
        <v>1884</v>
      </c>
      <c r="C911" s="7" t="s">
        <v>91</v>
      </c>
      <c r="D911" s="8">
        <v>59</v>
      </c>
      <c r="E911" s="8" t="str" cm="1">
        <f t="array" ref="E911">INDEX(global_freelancer_raw!$C$2:$C$1001, MODE(MATCH(global_freelancer_raw!$C$2:$C$1001, global_freelancer_raw!$C$2:$C$1001, 0)))</f>
        <v>Male</v>
      </c>
      <c r="F911" s="7" t="s">
        <v>126</v>
      </c>
      <c r="G911" s="7" t="s">
        <v>127</v>
      </c>
      <c r="H911" s="7" t="s">
        <v>73</v>
      </c>
      <c r="I911" s="8">
        <v>17</v>
      </c>
      <c r="J911" s="64">
        <v>100</v>
      </c>
      <c r="K911" s="8">
        <v>4</v>
      </c>
      <c r="L911" s="8" t="b">
        <v>0</v>
      </c>
      <c r="M911" s="49">
        <v>0.72</v>
      </c>
      <c r="N911" s="7" t="s">
        <v>60</v>
      </c>
      <c r="O911" s="7" t="s">
        <v>33</v>
      </c>
      <c r="P911" s="8">
        <v>13</v>
      </c>
      <c r="Q911" s="8">
        <v>9</v>
      </c>
      <c r="R911" s="7" t="str">
        <f>IF(global_freelancer_raw!$Q911 &lt; 7, "Short Duration", IF(global_freelancer_raw!$Q911 &lt;= 12, "Medium Duration", "Long Duration"))</f>
        <v>Medium Duration</v>
      </c>
      <c r="S911" s="50" t="str">
        <f>IF(global_freelancer_raw!$M911 &lt;= 50%, "POOR", IF(global_freelancer_raw!$M911 &lt;= 70%, "GOOD", "EXCELLENT"))</f>
        <v>EXCELLENT</v>
      </c>
    </row>
    <row r="912" spans="1:19" x14ac:dyDescent="0.3">
      <c r="A912" s="46" t="s">
        <v>1885</v>
      </c>
      <c r="B912" s="4" t="s">
        <v>1886</v>
      </c>
      <c r="C912" s="4" t="s">
        <v>91</v>
      </c>
      <c r="D912" s="5">
        <v>47</v>
      </c>
      <c r="E912" s="5" t="str" cm="1">
        <f t="array" ref="E912">INDEX(global_freelancer_raw!$C$2:$C$1001, MODE(MATCH(global_freelancer_raw!$C$2:$C$1001, global_freelancer_raw!$C$2:$C$1001, 0)))</f>
        <v>Male</v>
      </c>
      <c r="F912" s="4" t="s">
        <v>87</v>
      </c>
      <c r="G912" s="4" t="s">
        <v>88</v>
      </c>
      <c r="H912" s="4" t="s">
        <v>20</v>
      </c>
      <c r="I912" s="5">
        <v>10</v>
      </c>
      <c r="J912" s="63">
        <v>75</v>
      </c>
      <c r="K912" s="5">
        <v>1.9</v>
      </c>
      <c r="L912" s="5" t="s">
        <v>2071</v>
      </c>
      <c r="M912" s="10">
        <v>0.79</v>
      </c>
      <c r="N912" s="4" t="s">
        <v>44</v>
      </c>
      <c r="O912" s="4" t="s">
        <v>33</v>
      </c>
      <c r="P912" s="5">
        <v>8</v>
      </c>
      <c r="Q912" s="5">
        <v>4</v>
      </c>
      <c r="R912" s="4" t="str">
        <f>IF(global_freelancer_raw!$Q912 &lt; 7, "Short Duration", IF(global_freelancer_raw!$Q912 &lt;= 12, "Medium Duration", "Long Duration"))</f>
        <v>Short Duration</v>
      </c>
      <c r="S912" s="47" t="str">
        <f>IF(global_freelancer_raw!$M912 &lt;= 50%, "POOR", IF(global_freelancer_raw!$M912 &lt;= 70%, "GOOD", "EXCELLENT"))</f>
        <v>EXCELLENT</v>
      </c>
    </row>
    <row r="913" spans="1:19" x14ac:dyDescent="0.3">
      <c r="A913" s="48" t="s">
        <v>1887</v>
      </c>
      <c r="B913" s="7" t="s">
        <v>1888</v>
      </c>
      <c r="C913" s="7" t="s">
        <v>72</v>
      </c>
      <c r="D913" s="8">
        <v>53</v>
      </c>
      <c r="E913" s="8" t="str" cm="1">
        <f t="array" ref="E913">INDEX(global_freelancer_raw!$C$2:$C$1001, MODE(MATCH(global_freelancer_raw!$C$2:$C$1001, global_freelancer_raw!$C$2:$C$1001, 0)))</f>
        <v>Male</v>
      </c>
      <c r="F913" s="7" t="s">
        <v>144</v>
      </c>
      <c r="G913" s="7" t="s">
        <v>145</v>
      </c>
      <c r="H913" s="7" t="s">
        <v>106</v>
      </c>
      <c r="I913" s="8">
        <v>26</v>
      </c>
      <c r="J913" s="64">
        <v>75</v>
      </c>
      <c r="K913" s="8">
        <v>2.4</v>
      </c>
      <c r="L913" s="8" t="b">
        <v>1</v>
      </c>
      <c r="M913" s="49">
        <v>0.79</v>
      </c>
      <c r="N913" s="7" t="s">
        <v>64</v>
      </c>
      <c r="O913" s="7" t="s">
        <v>33</v>
      </c>
      <c r="P913" s="8">
        <v>14</v>
      </c>
      <c r="Q913" s="8">
        <v>12</v>
      </c>
      <c r="R913" s="7" t="str">
        <f>IF(global_freelancer_raw!$Q913 &lt; 7, "Short Duration", IF(global_freelancer_raw!$Q913 &lt;= 12, "Medium Duration", "Long Duration"))</f>
        <v>Medium Duration</v>
      </c>
      <c r="S913" s="50" t="str">
        <f>IF(global_freelancer_raw!$M913 &lt;= 50%, "POOR", IF(global_freelancer_raw!$M913 &lt;= 70%, "GOOD", "EXCELLENT"))</f>
        <v>EXCELLENT</v>
      </c>
    </row>
    <row r="914" spans="1:19" x14ac:dyDescent="0.3">
      <c r="A914" s="46" t="s">
        <v>1889</v>
      </c>
      <c r="B914" s="4" t="s">
        <v>506</v>
      </c>
      <c r="C914" s="4" t="s">
        <v>91</v>
      </c>
      <c r="D914" s="5">
        <v>49</v>
      </c>
      <c r="E914" s="5" t="str" cm="1">
        <f t="array" ref="E914">INDEX(global_freelancer_raw!$C$2:$C$1001, MODE(MATCH(global_freelancer_raw!$C$2:$C$1001, global_freelancer_raw!$C$2:$C$1001, 0)))</f>
        <v>Male</v>
      </c>
      <c r="F914" s="4" t="s">
        <v>144</v>
      </c>
      <c r="G914" s="4" t="s">
        <v>145</v>
      </c>
      <c r="H914" s="4" t="s">
        <v>49</v>
      </c>
      <c r="I914" s="5" t="s">
        <v>2072</v>
      </c>
      <c r="J914" s="63">
        <v>30</v>
      </c>
      <c r="K914" s="5">
        <v>2.5125695216907653</v>
      </c>
      <c r="L914" s="5" t="b">
        <v>1</v>
      </c>
      <c r="M914" s="10">
        <v>0.74</v>
      </c>
      <c r="N914" s="4" t="s">
        <v>64</v>
      </c>
      <c r="O914" s="4" t="s">
        <v>33</v>
      </c>
      <c r="P914" s="5">
        <v>4</v>
      </c>
      <c r="Q914" s="5">
        <v>1</v>
      </c>
      <c r="R914" s="4" t="str">
        <f>IF(global_freelancer_raw!$Q914 &lt; 7, "Short Duration", IF(global_freelancer_raw!$Q914 &lt;= 12, "Medium Duration", "Long Duration"))</f>
        <v>Short Duration</v>
      </c>
      <c r="S914" s="47" t="str">
        <f>IF(global_freelancer_raw!$M914 &lt;= 50%, "POOR", IF(global_freelancer_raw!$M914 &lt;= 70%, "GOOD", "EXCELLENT"))</f>
        <v>EXCELLENT</v>
      </c>
    </row>
    <row r="915" spans="1:19" x14ac:dyDescent="0.3">
      <c r="A915" s="48" t="s">
        <v>1890</v>
      </c>
      <c r="B915" s="7" t="s">
        <v>1891</v>
      </c>
      <c r="C915" s="7" t="s">
        <v>72</v>
      </c>
      <c r="D915" s="8">
        <v>50</v>
      </c>
      <c r="E915" s="8" t="str" cm="1">
        <f t="array" ref="E915">INDEX(global_freelancer_raw!$C$2:$C$1001, MODE(MATCH(global_freelancer_raw!$C$2:$C$1001, global_freelancer_raw!$C$2:$C$1001, 0)))</f>
        <v>Male</v>
      </c>
      <c r="F915" s="7" t="s">
        <v>144</v>
      </c>
      <c r="G915" s="7" t="s">
        <v>145</v>
      </c>
      <c r="H915" s="7" t="s">
        <v>27</v>
      </c>
      <c r="I915" s="8">
        <v>8</v>
      </c>
      <c r="J915" s="64">
        <v>50</v>
      </c>
      <c r="K915" s="8">
        <v>3.7</v>
      </c>
      <c r="L915" s="8" t="b">
        <v>1</v>
      </c>
      <c r="M915" s="49">
        <v>0.82</v>
      </c>
      <c r="N915" s="7" t="s">
        <v>60</v>
      </c>
      <c r="O915" s="7" t="s">
        <v>55</v>
      </c>
      <c r="P915" s="8">
        <v>15</v>
      </c>
      <c r="Q915" s="8">
        <v>6</v>
      </c>
      <c r="R915" s="7" t="str">
        <f>IF(global_freelancer_raw!$Q915 &lt; 7, "Short Duration", IF(global_freelancer_raw!$Q915 &lt;= 12, "Medium Duration", "Long Duration"))</f>
        <v>Short Duration</v>
      </c>
      <c r="S915" s="50" t="str">
        <f>IF(global_freelancer_raw!$M915 &lt;= 50%, "POOR", IF(global_freelancer_raw!$M915 &lt;= 70%, "GOOD", "EXCELLENT"))</f>
        <v>EXCELLENT</v>
      </c>
    </row>
    <row r="916" spans="1:19" x14ac:dyDescent="0.3">
      <c r="A916" s="46" t="s">
        <v>1892</v>
      </c>
      <c r="B916" s="4" t="s">
        <v>1893</v>
      </c>
      <c r="C916" s="4" t="s">
        <v>72</v>
      </c>
      <c r="D916" s="5">
        <v>59</v>
      </c>
      <c r="E916" s="5" t="str" cm="1">
        <f t="array" ref="E916">INDEX(global_freelancer_raw!$C$2:$C$1001, MODE(MATCH(global_freelancer_raw!$C$2:$C$1001, global_freelancer_raw!$C$2:$C$1001, 0)))</f>
        <v>Male</v>
      </c>
      <c r="F916" s="4" t="s">
        <v>104</v>
      </c>
      <c r="G916" s="4" t="s">
        <v>105</v>
      </c>
      <c r="H916" s="4" t="s">
        <v>106</v>
      </c>
      <c r="I916" s="5">
        <v>22</v>
      </c>
      <c r="J916" s="63">
        <v>100</v>
      </c>
      <c r="K916" s="5">
        <v>1.1000000000000001</v>
      </c>
      <c r="L916" s="5" t="b">
        <v>0</v>
      </c>
      <c r="M916" s="10">
        <v>0.85</v>
      </c>
      <c r="N916" s="4" t="s">
        <v>44</v>
      </c>
      <c r="O916" s="4" t="s">
        <v>55</v>
      </c>
      <c r="P916" s="5">
        <v>12</v>
      </c>
      <c r="Q916" s="5">
        <v>14</v>
      </c>
      <c r="R916" s="4" t="str">
        <f>IF(global_freelancer_raw!$Q916 &lt; 7, "Short Duration", IF(global_freelancer_raw!$Q916 &lt;= 12, "Medium Duration", "Long Duration"))</f>
        <v>Long Duration</v>
      </c>
      <c r="S916" s="47" t="str">
        <f>IF(global_freelancer_raw!$M916 &lt;= 50%, "POOR", IF(global_freelancer_raw!$M916 &lt;= 70%, "GOOD", "EXCELLENT"))</f>
        <v>EXCELLENT</v>
      </c>
    </row>
    <row r="917" spans="1:19" x14ac:dyDescent="0.3">
      <c r="A917" s="48" t="s">
        <v>1894</v>
      </c>
      <c r="B917" s="7" t="s">
        <v>1895</v>
      </c>
      <c r="C917" s="7" t="s">
        <v>91</v>
      </c>
      <c r="D917" s="8">
        <v>33</v>
      </c>
      <c r="E917" s="8" t="str" cm="1">
        <f t="array" ref="E917">INDEX(global_freelancer_raw!$C$2:$C$1001, MODE(MATCH(global_freelancer_raw!$C$2:$C$1001, global_freelancer_raw!$C$2:$C$1001, 0)))</f>
        <v>Male</v>
      </c>
      <c r="F917" s="7" t="s">
        <v>58</v>
      </c>
      <c r="G917" s="7" t="s">
        <v>59</v>
      </c>
      <c r="H917" s="7" t="s">
        <v>49</v>
      </c>
      <c r="I917" s="8">
        <v>8</v>
      </c>
      <c r="J917" s="64">
        <v>75</v>
      </c>
      <c r="K917" s="8">
        <v>2.2999999999999998</v>
      </c>
      <c r="L917" s="8" t="b">
        <v>1</v>
      </c>
      <c r="M917" s="49">
        <v>0.68</v>
      </c>
      <c r="N917" s="7" t="s">
        <v>64</v>
      </c>
      <c r="O917" s="7" t="s">
        <v>33</v>
      </c>
      <c r="P917" s="8">
        <v>8</v>
      </c>
      <c r="Q917" s="8">
        <v>7</v>
      </c>
      <c r="R917" s="7" t="str">
        <f>IF(global_freelancer_raw!$Q917 &lt; 7, "Short Duration", IF(global_freelancer_raw!$Q917 &lt;= 12, "Medium Duration", "Long Duration"))</f>
        <v>Medium Duration</v>
      </c>
      <c r="S917" s="50" t="str">
        <f>IF(global_freelancer_raw!$M917 &lt;= 50%, "POOR", IF(global_freelancer_raw!$M917 &lt;= 70%, "GOOD", "EXCELLENT"))</f>
        <v>GOOD</v>
      </c>
    </row>
    <row r="918" spans="1:19" x14ac:dyDescent="0.3">
      <c r="A918" s="46" t="s">
        <v>1896</v>
      </c>
      <c r="B918" s="4" t="s">
        <v>1897</v>
      </c>
      <c r="C918" s="4" t="s">
        <v>72</v>
      </c>
      <c r="D918" s="5">
        <v>45</v>
      </c>
      <c r="E918" s="5" t="str" cm="1">
        <f t="array" ref="E918">INDEX(global_freelancer_raw!$C$2:$C$1001, MODE(MATCH(global_freelancer_raw!$C$2:$C$1001, global_freelancer_raw!$C$2:$C$1001, 0)))</f>
        <v>Male</v>
      </c>
      <c r="F918" s="4" t="s">
        <v>119</v>
      </c>
      <c r="G918" s="4" t="s">
        <v>26</v>
      </c>
      <c r="H918" s="4" t="s">
        <v>36</v>
      </c>
      <c r="I918" s="5">
        <v>22</v>
      </c>
      <c r="J918" s="63">
        <v>40</v>
      </c>
      <c r="K918" s="5">
        <v>3.7</v>
      </c>
      <c r="L918" s="5" t="b">
        <v>1</v>
      </c>
      <c r="M918" s="10">
        <v>0.99</v>
      </c>
      <c r="N918" s="4" t="s">
        <v>21</v>
      </c>
      <c r="O918" s="4" t="s">
        <v>33</v>
      </c>
      <c r="P918" s="5">
        <v>20</v>
      </c>
      <c r="Q918" s="5">
        <v>16</v>
      </c>
      <c r="R918" s="4" t="str">
        <f>IF(global_freelancer_raw!$Q918 &lt; 7, "Short Duration", IF(global_freelancer_raw!$Q918 &lt;= 12, "Medium Duration", "Long Duration"))</f>
        <v>Long Duration</v>
      </c>
      <c r="S918" s="47" t="str">
        <f>IF(global_freelancer_raw!$M918 &lt;= 50%, "POOR", IF(global_freelancer_raw!$M918 &lt;= 70%, "GOOD", "EXCELLENT"))</f>
        <v>EXCELLENT</v>
      </c>
    </row>
    <row r="919" spans="1:19" x14ac:dyDescent="0.3">
      <c r="A919" s="48" t="s">
        <v>1898</v>
      </c>
      <c r="B919" s="7" t="s">
        <v>1899</v>
      </c>
      <c r="C919" s="7" t="s">
        <v>72</v>
      </c>
      <c r="D919" s="8">
        <v>36</v>
      </c>
      <c r="E919" s="8" t="str" cm="1">
        <f t="array" ref="E919">INDEX(global_freelancer_raw!$C$2:$C$1001, MODE(MATCH(global_freelancer_raw!$C$2:$C$1001, global_freelancer_raw!$C$2:$C$1001, 0)))</f>
        <v>Male</v>
      </c>
      <c r="F919" s="7" t="s">
        <v>18</v>
      </c>
      <c r="G919" s="7" t="s">
        <v>19</v>
      </c>
      <c r="H919" s="7" t="s">
        <v>32</v>
      </c>
      <c r="I919" s="8">
        <v>14</v>
      </c>
      <c r="J919" s="64">
        <v>30</v>
      </c>
      <c r="K919" s="8">
        <v>1.9</v>
      </c>
      <c r="L919" s="8" t="b">
        <v>0</v>
      </c>
      <c r="M919" s="49">
        <v>0.62</v>
      </c>
      <c r="N919" s="7" t="s">
        <v>21</v>
      </c>
      <c r="O919" s="7" t="s">
        <v>33</v>
      </c>
      <c r="P919" s="8">
        <v>14</v>
      </c>
      <c r="Q919" s="8">
        <v>5</v>
      </c>
      <c r="R919" s="7" t="str">
        <f>IF(global_freelancer_raw!$Q919 &lt; 7, "Short Duration", IF(global_freelancer_raw!$Q919 &lt;= 12, "Medium Duration", "Long Duration"))</f>
        <v>Short Duration</v>
      </c>
      <c r="S919" s="50" t="str">
        <f>IF(global_freelancer_raw!$M919 &lt;= 50%, "POOR", IF(global_freelancer_raw!$M919 &lt;= 70%, "GOOD", "EXCELLENT"))</f>
        <v>GOOD</v>
      </c>
    </row>
    <row r="920" spans="1:19" x14ac:dyDescent="0.3">
      <c r="A920" s="46" t="s">
        <v>1900</v>
      </c>
      <c r="B920" s="4" t="s">
        <v>1901</v>
      </c>
      <c r="C920" s="4" t="s">
        <v>91</v>
      </c>
      <c r="D920" s="5">
        <v>46</v>
      </c>
      <c r="E920" s="5" t="str" cm="1">
        <f t="array" ref="E920">INDEX(global_freelancer_raw!$C$2:$C$1001, MODE(MATCH(global_freelancer_raw!$C$2:$C$1001, global_freelancer_raw!$C$2:$C$1001, 0)))</f>
        <v>Male</v>
      </c>
      <c r="F920" s="4" t="s">
        <v>144</v>
      </c>
      <c r="G920" s="4" t="s">
        <v>145</v>
      </c>
      <c r="H920" s="4" t="s">
        <v>69</v>
      </c>
      <c r="I920" s="5">
        <v>6</v>
      </c>
      <c r="J920" s="63">
        <v>30</v>
      </c>
      <c r="K920" s="5">
        <v>1.5</v>
      </c>
      <c r="L920" s="5" t="b">
        <v>0</v>
      </c>
      <c r="M920" s="10">
        <v>0.79</v>
      </c>
      <c r="N920" s="4" t="s">
        <v>21</v>
      </c>
      <c r="O920" s="4" t="s">
        <v>55</v>
      </c>
      <c r="P920" s="5">
        <v>12</v>
      </c>
      <c r="Q920" s="5">
        <v>5</v>
      </c>
      <c r="R920" s="4" t="str">
        <f>IF(global_freelancer_raw!$Q920 &lt; 7, "Short Duration", IF(global_freelancer_raw!$Q920 &lt;= 12, "Medium Duration", "Long Duration"))</f>
        <v>Short Duration</v>
      </c>
      <c r="S920" s="47" t="str">
        <f>IF(global_freelancer_raw!$M920 &lt;= 50%, "POOR", IF(global_freelancer_raw!$M920 &lt;= 70%, "GOOD", "EXCELLENT"))</f>
        <v>EXCELLENT</v>
      </c>
    </row>
    <row r="921" spans="1:19" x14ac:dyDescent="0.3">
      <c r="A921" s="48" t="s">
        <v>1902</v>
      </c>
      <c r="B921" s="7" t="s">
        <v>1903</v>
      </c>
      <c r="C921" s="7" t="s">
        <v>72</v>
      </c>
      <c r="D921" s="8">
        <v>53</v>
      </c>
      <c r="E921" s="8" t="str" cm="1">
        <f t="array" ref="E921">INDEX(global_freelancer_raw!$C$2:$C$1001, MODE(MATCH(global_freelancer_raw!$C$2:$C$1001, global_freelancer_raw!$C$2:$C$1001, 0)))</f>
        <v>Male</v>
      </c>
      <c r="F921" s="7" t="s">
        <v>58</v>
      </c>
      <c r="G921" s="7" t="s">
        <v>59</v>
      </c>
      <c r="H921" s="7" t="s">
        <v>32</v>
      </c>
      <c r="I921" s="8">
        <v>14</v>
      </c>
      <c r="J921" s="64">
        <v>30</v>
      </c>
      <c r="K921" s="8">
        <v>0</v>
      </c>
      <c r="L921" s="8" t="b">
        <v>0</v>
      </c>
      <c r="M921" s="49">
        <v>0.83</v>
      </c>
      <c r="N921" s="7" t="s">
        <v>44</v>
      </c>
      <c r="O921" s="7" t="s">
        <v>33</v>
      </c>
      <c r="P921" s="8">
        <v>15</v>
      </c>
      <c r="Q921" s="8">
        <v>5</v>
      </c>
      <c r="R921" s="7" t="str">
        <f>IF(global_freelancer_raw!$Q921 &lt; 7, "Short Duration", IF(global_freelancer_raw!$Q921 &lt;= 12, "Medium Duration", "Long Duration"))</f>
        <v>Short Duration</v>
      </c>
      <c r="S921" s="50" t="str">
        <f>IF(global_freelancer_raw!$M921 &lt;= 50%, "POOR", IF(global_freelancer_raw!$M921 &lt;= 70%, "GOOD", "EXCELLENT"))</f>
        <v>EXCELLENT</v>
      </c>
    </row>
    <row r="922" spans="1:19" x14ac:dyDescent="0.3">
      <c r="A922" s="46" t="s">
        <v>1904</v>
      </c>
      <c r="B922" s="4" t="s">
        <v>1905</v>
      </c>
      <c r="C922" s="4" t="s">
        <v>72</v>
      </c>
      <c r="D922" s="5">
        <v>24</v>
      </c>
      <c r="E922" s="5" t="str" cm="1">
        <f t="array" ref="E922">INDEX(global_freelancer_raw!$C$2:$C$1001, MODE(MATCH(global_freelancer_raw!$C$2:$C$1001, global_freelancer_raw!$C$2:$C$1001, 0)))</f>
        <v>Male</v>
      </c>
      <c r="F922" s="4" t="s">
        <v>54</v>
      </c>
      <c r="G922" s="4" t="s">
        <v>26</v>
      </c>
      <c r="H922" s="4" t="s">
        <v>36</v>
      </c>
      <c r="I922" s="5">
        <v>2</v>
      </c>
      <c r="J922" s="63">
        <v>30</v>
      </c>
      <c r="K922" s="5">
        <v>3.6</v>
      </c>
      <c r="L922" s="5" t="s">
        <v>2071</v>
      </c>
      <c r="M922" s="10">
        <v>0.92</v>
      </c>
      <c r="N922" s="4" t="s">
        <v>64</v>
      </c>
      <c r="O922" s="4" t="s">
        <v>33</v>
      </c>
      <c r="P922" s="5">
        <v>3</v>
      </c>
      <c r="Q922" s="5">
        <v>1</v>
      </c>
      <c r="R922" s="4" t="str">
        <f>IF(global_freelancer_raw!$Q922 &lt; 7, "Short Duration", IF(global_freelancer_raw!$Q922 &lt;= 12, "Medium Duration", "Long Duration"))</f>
        <v>Short Duration</v>
      </c>
      <c r="S922" s="47" t="str">
        <f>IF(global_freelancer_raw!$M922 &lt;= 50%, "POOR", IF(global_freelancer_raw!$M922 &lt;= 70%, "GOOD", "EXCELLENT"))</f>
        <v>EXCELLENT</v>
      </c>
    </row>
    <row r="923" spans="1:19" x14ac:dyDescent="0.3">
      <c r="A923" s="48" t="s">
        <v>1906</v>
      </c>
      <c r="B923" s="7" t="s">
        <v>1907</v>
      </c>
      <c r="C923" s="7" t="s">
        <v>72</v>
      </c>
      <c r="D923" s="8">
        <v>49</v>
      </c>
      <c r="E923" s="8" t="str" cm="1">
        <f t="array" ref="E923">INDEX(global_freelancer_raw!$C$2:$C$1001, MODE(MATCH(global_freelancer_raw!$C$2:$C$1001, global_freelancer_raw!$C$2:$C$1001, 0)))</f>
        <v>Male</v>
      </c>
      <c r="F923" s="7" t="s">
        <v>179</v>
      </c>
      <c r="G923" s="7" t="s">
        <v>68</v>
      </c>
      <c r="H923" s="7" t="s">
        <v>84</v>
      </c>
      <c r="I923" s="8">
        <v>4</v>
      </c>
      <c r="J923" s="64">
        <v>75</v>
      </c>
      <c r="K923" s="8">
        <v>2.1</v>
      </c>
      <c r="L923" s="8" t="s">
        <v>2071</v>
      </c>
      <c r="M923" s="49">
        <v>0.85</v>
      </c>
      <c r="N923" s="7" t="s">
        <v>21</v>
      </c>
      <c r="O923" s="7" t="s">
        <v>28</v>
      </c>
      <c r="P923" s="8">
        <v>5</v>
      </c>
      <c r="Q923" s="8">
        <v>2</v>
      </c>
      <c r="R923" s="7" t="str">
        <f>IF(global_freelancer_raw!$Q923 &lt; 7, "Short Duration", IF(global_freelancer_raw!$Q923 &lt;= 12, "Medium Duration", "Long Duration"))</f>
        <v>Short Duration</v>
      </c>
      <c r="S923" s="50" t="str">
        <f>IF(global_freelancer_raw!$M923 &lt;= 50%, "POOR", IF(global_freelancer_raw!$M923 &lt;= 70%, "GOOD", "EXCELLENT"))</f>
        <v>EXCELLENT</v>
      </c>
    </row>
    <row r="924" spans="1:19" x14ac:dyDescent="0.3">
      <c r="A924" s="46" t="s">
        <v>1908</v>
      </c>
      <c r="B924" s="4" t="s">
        <v>1909</v>
      </c>
      <c r="C924" s="4" t="s">
        <v>72</v>
      </c>
      <c r="D924" s="5">
        <v>49</v>
      </c>
      <c r="E924" s="5" t="str" cm="1">
        <f t="array" ref="E924">INDEX(global_freelancer_raw!$C$2:$C$1001, MODE(MATCH(global_freelancer_raw!$C$2:$C$1001, global_freelancer_raw!$C$2:$C$1001, 0)))</f>
        <v>Male</v>
      </c>
      <c r="F924" s="4" t="s">
        <v>104</v>
      </c>
      <c r="G924" s="4" t="s">
        <v>105</v>
      </c>
      <c r="H924" s="4" t="s">
        <v>43</v>
      </c>
      <c r="I924" s="5">
        <v>4</v>
      </c>
      <c r="J924" s="63">
        <v>75</v>
      </c>
      <c r="K924" s="5">
        <v>2.9</v>
      </c>
      <c r="L924" s="5" t="b">
        <v>0</v>
      </c>
      <c r="M924" s="10">
        <v>0.79</v>
      </c>
      <c r="N924" s="4" t="s">
        <v>44</v>
      </c>
      <c r="O924" s="4" t="s">
        <v>28</v>
      </c>
      <c r="P924" s="5">
        <v>1</v>
      </c>
      <c r="Q924" s="5">
        <v>1</v>
      </c>
      <c r="R924" s="4" t="str">
        <f>IF(global_freelancer_raw!$Q924 &lt; 7, "Short Duration", IF(global_freelancer_raw!$Q924 &lt;= 12, "Medium Duration", "Long Duration"))</f>
        <v>Short Duration</v>
      </c>
      <c r="S924" s="47" t="str">
        <f>IF(global_freelancer_raw!$M924 &lt;= 50%, "POOR", IF(global_freelancer_raw!$M924 &lt;= 70%, "GOOD", "EXCELLENT"))</f>
        <v>EXCELLENT</v>
      </c>
    </row>
    <row r="925" spans="1:19" x14ac:dyDescent="0.3">
      <c r="A925" s="48" t="s">
        <v>1910</v>
      </c>
      <c r="B925" s="7" t="s">
        <v>1911</v>
      </c>
      <c r="C925" s="7" t="s">
        <v>72</v>
      </c>
      <c r="D925" s="8">
        <v>49</v>
      </c>
      <c r="E925" s="8" t="str" cm="1">
        <f t="array" ref="E925">INDEX(global_freelancer_raw!$C$2:$C$1001, MODE(MATCH(global_freelancer_raw!$C$2:$C$1001, global_freelancer_raw!$C$2:$C$1001, 0)))</f>
        <v>Male</v>
      </c>
      <c r="F925" s="7" t="s">
        <v>104</v>
      </c>
      <c r="G925" s="7" t="s">
        <v>105</v>
      </c>
      <c r="H925" s="7" t="s">
        <v>27</v>
      </c>
      <c r="I925" s="8">
        <v>24</v>
      </c>
      <c r="J925" s="64">
        <v>100</v>
      </c>
      <c r="K925" s="8">
        <v>3.6</v>
      </c>
      <c r="L925" s="8" t="b">
        <v>1</v>
      </c>
      <c r="M925" s="49">
        <v>0.79</v>
      </c>
      <c r="N925" s="7" t="s">
        <v>21</v>
      </c>
      <c r="O925" s="7" t="s">
        <v>33</v>
      </c>
      <c r="P925" s="8">
        <v>11</v>
      </c>
      <c r="Q925" s="8">
        <v>1</v>
      </c>
      <c r="R925" s="7" t="str">
        <f>IF(global_freelancer_raw!$Q925 &lt; 7, "Short Duration", IF(global_freelancer_raw!$Q925 &lt;= 12, "Medium Duration", "Long Duration"))</f>
        <v>Short Duration</v>
      </c>
      <c r="S925" s="50" t="str">
        <f>IF(global_freelancer_raw!$M925 &lt;= 50%, "POOR", IF(global_freelancer_raw!$M925 &lt;= 70%, "GOOD", "EXCELLENT"))</f>
        <v>EXCELLENT</v>
      </c>
    </row>
    <row r="926" spans="1:19" x14ac:dyDescent="0.3">
      <c r="A926" s="46" t="s">
        <v>1912</v>
      </c>
      <c r="B926" s="4" t="s">
        <v>1913</v>
      </c>
      <c r="C926" s="4" t="s">
        <v>72</v>
      </c>
      <c r="D926" s="5">
        <v>58</v>
      </c>
      <c r="E926" s="5" t="str" cm="1">
        <f t="array" ref="E926">INDEX(global_freelancer_raw!$C$2:$C$1001, MODE(MATCH(global_freelancer_raw!$C$2:$C$1001, global_freelancer_raw!$C$2:$C$1001, 0)))</f>
        <v>Male</v>
      </c>
      <c r="F926" s="4" t="s">
        <v>100</v>
      </c>
      <c r="G926" s="4" t="s">
        <v>101</v>
      </c>
      <c r="H926" s="4" t="s">
        <v>20</v>
      </c>
      <c r="I926" s="5">
        <v>29</v>
      </c>
      <c r="J926" s="63">
        <v>30</v>
      </c>
      <c r="K926" s="5">
        <v>3.3</v>
      </c>
      <c r="L926" s="5" t="b">
        <v>1</v>
      </c>
      <c r="M926" s="10">
        <v>0.89</v>
      </c>
      <c r="N926" s="4" t="s">
        <v>60</v>
      </c>
      <c r="O926" s="4" t="s">
        <v>22</v>
      </c>
      <c r="P926" s="5">
        <v>12</v>
      </c>
      <c r="Q926" s="5">
        <v>10</v>
      </c>
      <c r="R926" s="4" t="str">
        <f>IF(global_freelancer_raw!$Q926 &lt; 7, "Short Duration", IF(global_freelancer_raw!$Q926 &lt;= 12, "Medium Duration", "Long Duration"))</f>
        <v>Medium Duration</v>
      </c>
      <c r="S926" s="47" t="str">
        <f>IF(global_freelancer_raw!$M926 &lt;= 50%, "POOR", IF(global_freelancer_raw!$M926 &lt;= 70%, "GOOD", "EXCELLENT"))</f>
        <v>EXCELLENT</v>
      </c>
    </row>
    <row r="927" spans="1:19" x14ac:dyDescent="0.3">
      <c r="A927" s="48" t="s">
        <v>1914</v>
      </c>
      <c r="B927" s="7" t="s">
        <v>1915</v>
      </c>
      <c r="C927" s="7" t="s">
        <v>91</v>
      </c>
      <c r="D927" s="8">
        <v>50</v>
      </c>
      <c r="E927" s="8" t="str" cm="1">
        <f t="array" ref="E927">INDEX(global_freelancer_raw!$C$2:$C$1001, MODE(MATCH(global_freelancer_raw!$C$2:$C$1001, global_freelancer_raw!$C$2:$C$1001, 0)))</f>
        <v>Male</v>
      </c>
      <c r="F927" s="7" t="s">
        <v>144</v>
      </c>
      <c r="G927" s="7" t="s">
        <v>145</v>
      </c>
      <c r="H927" s="7" t="s">
        <v>69</v>
      </c>
      <c r="I927" s="8">
        <v>13</v>
      </c>
      <c r="J927" s="64">
        <v>52.461368653421637</v>
      </c>
      <c r="K927" s="8">
        <v>2.5</v>
      </c>
      <c r="L927" s="8" t="b">
        <v>1</v>
      </c>
      <c r="M927" s="49">
        <v>0.81</v>
      </c>
      <c r="N927" s="7" t="s">
        <v>64</v>
      </c>
      <c r="O927" s="7" t="s">
        <v>33</v>
      </c>
      <c r="P927" s="8">
        <v>6</v>
      </c>
      <c r="Q927" s="8">
        <v>3</v>
      </c>
      <c r="R927" s="7" t="str">
        <f>IF(global_freelancer_raw!$Q927 &lt; 7, "Short Duration", IF(global_freelancer_raw!$Q927 &lt;= 12, "Medium Duration", "Long Duration"))</f>
        <v>Short Duration</v>
      </c>
      <c r="S927" s="50" t="str">
        <f>IF(global_freelancer_raw!$M927 &lt;= 50%, "POOR", IF(global_freelancer_raw!$M927 &lt;= 70%, "GOOD", "EXCELLENT"))</f>
        <v>EXCELLENT</v>
      </c>
    </row>
    <row r="928" spans="1:19" x14ac:dyDescent="0.3">
      <c r="A928" s="46" t="s">
        <v>1916</v>
      </c>
      <c r="B928" s="4" t="s">
        <v>1917</v>
      </c>
      <c r="C928" s="4" t="s">
        <v>91</v>
      </c>
      <c r="D928" s="5">
        <v>27</v>
      </c>
      <c r="E928" s="5" t="str" cm="1">
        <f t="array" ref="E928">INDEX(global_freelancer_raw!$C$2:$C$1001, MODE(MATCH(global_freelancer_raw!$C$2:$C$1001, global_freelancer_raw!$C$2:$C$1001, 0)))</f>
        <v>Male</v>
      </c>
      <c r="F928" s="4" t="s">
        <v>144</v>
      </c>
      <c r="G928" s="4" t="s">
        <v>145</v>
      </c>
      <c r="H928" s="4" t="s">
        <v>84</v>
      </c>
      <c r="I928" s="5">
        <v>1</v>
      </c>
      <c r="J928" s="63">
        <v>100</v>
      </c>
      <c r="K928" s="5">
        <v>3.7</v>
      </c>
      <c r="L928" s="5" t="b">
        <v>1</v>
      </c>
      <c r="M928" s="10">
        <v>0.61</v>
      </c>
      <c r="N928" s="4" t="s">
        <v>64</v>
      </c>
      <c r="O928" s="4" t="s">
        <v>28</v>
      </c>
      <c r="P928" s="5">
        <v>5</v>
      </c>
      <c r="Q928" s="5">
        <v>1</v>
      </c>
      <c r="R928" s="4" t="str">
        <f>IF(global_freelancer_raw!$Q928 &lt; 7, "Short Duration", IF(global_freelancer_raw!$Q928 &lt;= 12, "Medium Duration", "Long Duration"))</f>
        <v>Short Duration</v>
      </c>
      <c r="S928" s="47" t="str">
        <f>IF(global_freelancer_raw!$M928 &lt;= 50%, "POOR", IF(global_freelancer_raw!$M928 &lt;= 70%, "GOOD", "EXCELLENT"))</f>
        <v>GOOD</v>
      </c>
    </row>
    <row r="929" spans="1:19" x14ac:dyDescent="0.3">
      <c r="A929" s="48" t="s">
        <v>1918</v>
      </c>
      <c r="B929" s="7" t="s">
        <v>1919</v>
      </c>
      <c r="C929" s="7" t="s">
        <v>72</v>
      </c>
      <c r="D929" s="8">
        <v>20</v>
      </c>
      <c r="E929" s="8" t="str" cm="1">
        <f t="array" ref="E929">INDEX(global_freelancer_raw!$C$2:$C$1001, MODE(MATCH(global_freelancer_raw!$C$2:$C$1001, global_freelancer_raw!$C$2:$C$1001, 0)))</f>
        <v>Male</v>
      </c>
      <c r="F929" s="7" t="s">
        <v>104</v>
      </c>
      <c r="G929" s="7" t="s">
        <v>105</v>
      </c>
      <c r="H929" s="7" t="s">
        <v>106</v>
      </c>
      <c r="I929" s="8" t="s">
        <v>2072</v>
      </c>
      <c r="J929" s="64">
        <v>30</v>
      </c>
      <c r="K929" s="8">
        <v>4.5999999999999996</v>
      </c>
      <c r="L929" s="8" t="b">
        <v>1</v>
      </c>
      <c r="M929" s="49">
        <v>0.79</v>
      </c>
      <c r="N929" s="7" t="s">
        <v>44</v>
      </c>
      <c r="O929" s="7" t="s">
        <v>22</v>
      </c>
      <c r="P929" s="8">
        <v>1</v>
      </c>
      <c r="Q929" s="8">
        <v>1</v>
      </c>
      <c r="R929" s="7" t="str">
        <f>IF(global_freelancer_raw!$Q929 &lt; 7, "Short Duration", IF(global_freelancer_raw!$Q929 &lt;= 12, "Medium Duration", "Long Duration"))</f>
        <v>Short Duration</v>
      </c>
      <c r="S929" s="50" t="str">
        <f>IF(global_freelancer_raw!$M929 &lt;= 50%, "POOR", IF(global_freelancer_raw!$M929 &lt;= 70%, "GOOD", "EXCELLENT"))</f>
        <v>EXCELLENT</v>
      </c>
    </row>
    <row r="930" spans="1:19" x14ac:dyDescent="0.3">
      <c r="A930" s="46" t="s">
        <v>1920</v>
      </c>
      <c r="B930" s="4" t="s">
        <v>1921</v>
      </c>
      <c r="C930" s="4" t="s">
        <v>91</v>
      </c>
      <c r="D930" s="5">
        <v>52</v>
      </c>
      <c r="E930" s="5" t="str" cm="1">
        <f t="array" ref="E930">INDEX(global_freelancer_raw!$C$2:$C$1001, MODE(MATCH(global_freelancer_raw!$C$2:$C$1001, global_freelancer_raw!$C$2:$C$1001, 0)))</f>
        <v>Male</v>
      </c>
      <c r="F930" s="4" t="s">
        <v>115</v>
      </c>
      <c r="G930" s="4" t="s">
        <v>116</v>
      </c>
      <c r="H930" s="4" t="s">
        <v>20</v>
      </c>
      <c r="I930" s="5">
        <v>15</v>
      </c>
      <c r="J930" s="63">
        <v>40</v>
      </c>
      <c r="K930" s="5">
        <v>0</v>
      </c>
      <c r="L930" s="5" t="b">
        <v>1</v>
      </c>
      <c r="M930" s="10">
        <v>0.92</v>
      </c>
      <c r="N930" s="4" t="s">
        <v>44</v>
      </c>
      <c r="O930" s="4" t="s">
        <v>22</v>
      </c>
      <c r="P930" s="5">
        <v>9</v>
      </c>
      <c r="Q930" s="5">
        <v>9</v>
      </c>
      <c r="R930" s="4" t="str">
        <f>IF(global_freelancer_raw!$Q930 &lt; 7, "Short Duration", IF(global_freelancer_raw!$Q930 &lt;= 12, "Medium Duration", "Long Duration"))</f>
        <v>Medium Duration</v>
      </c>
      <c r="S930" s="47" t="str">
        <f>IF(global_freelancer_raw!$M930 &lt;= 50%, "POOR", IF(global_freelancer_raw!$M930 &lt;= 70%, "GOOD", "EXCELLENT"))</f>
        <v>EXCELLENT</v>
      </c>
    </row>
    <row r="931" spans="1:19" x14ac:dyDescent="0.3">
      <c r="A931" s="48" t="s">
        <v>1922</v>
      </c>
      <c r="B931" s="7" t="s">
        <v>1923</v>
      </c>
      <c r="C931" s="7" t="s">
        <v>72</v>
      </c>
      <c r="D931" s="8">
        <v>22</v>
      </c>
      <c r="E931" s="8" t="str" cm="1">
        <f t="array" ref="E931">INDEX(global_freelancer_raw!$C$2:$C$1001, MODE(MATCH(global_freelancer_raw!$C$2:$C$1001, global_freelancer_raw!$C$2:$C$1001, 0)))</f>
        <v>Male</v>
      </c>
      <c r="F931" s="7" t="s">
        <v>126</v>
      </c>
      <c r="G931" s="7" t="s">
        <v>127</v>
      </c>
      <c r="H931" s="7" t="s">
        <v>106</v>
      </c>
      <c r="I931" s="8">
        <v>2</v>
      </c>
      <c r="J931" s="64">
        <v>30</v>
      </c>
      <c r="K931" s="8">
        <v>2</v>
      </c>
      <c r="L931" s="8" t="b">
        <v>0</v>
      </c>
      <c r="M931" s="49">
        <v>0.96</v>
      </c>
      <c r="N931" s="7" t="s">
        <v>64</v>
      </c>
      <c r="O931" s="7" t="s">
        <v>33</v>
      </c>
      <c r="P931" s="8">
        <v>2</v>
      </c>
      <c r="Q931" s="8">
        <v>3</v>
      </c>
      <c r="R931" s="7" t="str">
        <f>IF(global_freelancer_raw!$Q931 &lt; 7, "Short Duration", IF(global_freelancer_raw!$Q931 &lt;= 12, "Medium Duration", "Long Duration"))</f>
        <v>Short Duration</v>
      </c>
      <c r="S931" s="50" t="str">
        <f>IF(global_freelancer_raw!$M931 &lt;= 50%, "POOR", IF(global_freelancer_raw!$M931 &lt;= 70%, "GOOD", "EXCELLENT"))</f>
        <v>EXCELLENT</v>
      </c>
    </row>
    <row r="932" spans="1:19" x14ac:dyDescent="0.3">
      <c r="A932" s="46" t="s">
        <v>1924</v>
      </c>
      <c r="B932" s="4" t="s">
        <v>1925</v>
      </c>
      <c r="C932" s="4" t="s">
        <v>72</v>
      </c>
      <c r="D932" s="5">
        <v>38</v>
      </c>
      <c r="E932" s="5" t="str" cm="1">
        <f t="array" ref="E932">INDEX(global_freelancer_raw!$C$2:$C$1001, MODE(MATCH(global_freelancer_raw!$C$2:$C$1001, global_freelancer_raw!$C$2:$C$1001, 0)))</f>
        <v>Male</v>
      </c>
      <c r="F932" s="4" t="s">
        <v>58</v>
      </c>
      <c r="G932" s="4" t="s">
        <v>59</v>
      </c>
      <c r="H932" s="4" t="s">
        <v>36</v>
      </c>
      <c r="I932" s="5">
        <v>14</v>
      </c>
      <c r="J932" s="63">
        <v>100</v>
      </c>
      <c r="K932" s="5">
        <v>1.7</v>
      </c>
      <c r="L932" s="5" t="b">
        <v>0</v>
      </c>
      <c r="M932" s="10">
        <v>0.66</v>
      </c>
      <c r="N932" s="4" t="s">
        <v>21</v>
      </c>
      <c r="O932" s="4" t="s">
        <v>28</v>
      </c>
      <c r="P932" s="5">
        <v>7</v>
      </c>
      <c r="Q932" s="5">
        <v>1</v>
      </c>
      <c r="R932" s="4" t="str">
        <f>IF(global_freelancer_raw!$Q932 &lt; 7, "Short Duration", IF(global_freelancer_raw!$Q932 &lt;= 12, "Medium Duration", "Long Duration"))</f>
        <v>Short Duration</v>
      </c>
      <c r="S932" s="47" t="str">
        <f>IF(global_freelancer_raw!$M932 &lt;= 50%, "POOR", IF(global_freelancer_raw!$M932 &lt;= 70%, "GOOD", "EXCELLENT"))</f>
        <v>GOOD</v>
      </c>
    </row>
    <row r="933" spans="1:19" x14ac:dyDescent="0.3">
      <c r="A933" s="48" t="s">
        <v>1926</v>
      </c>
      <c r="B933" s="7" t="s">
        <v>1927</v>
      </c>
      <c r="C933" s="7" t="s">
        <v>91</v>
      </c>
      <c r="D933" s="8">
        <v>21</v>
      </c>
      <c r="E933" s="8" t="str" cm="1">
        <f t="array" ref="E933">INDEX(global_freelancer_raw!$C$2:$C$1001, MODE(MATCH(global_freelancer_raw!$C$2:$C$1001, global_freelancer_raw!$C$2:$C$1001, 0)))</f>
        <v>Male</v>
      </c>
      <c r="F933" s="7" t="s">
        <v>119</v>
      </c>
      <c r="G933" s="7" t="s">
        <v>26</v>
      </c>
      <c r="H933" s="7" t="s">
        <v>32</v>
      </c>
      <c r="I933" s="8">
        <v>0</v>
      </c>
      <c r="J933" s="64">
        <v>100</v>
      </c>
      <c r="K933" s="8">
        <v>3</v>
      </c>
      <c r="L933" s="8" t="b">
        <v>0</v>
      </c>
      <c r="M933" s="49">
        <v>0.64</v>
      </c>
      <c r="N933" s="7" t="s">
        <v>21</v>
      </c>
      <c r="O933" s="7" t="s">
        <v>28</v>
      </c>
      <c r="P933" s="8">
        <v>1</v>
      </c>
      <c r="Q933" s="8">
        <v>3</v>
      </c>
      <c r="R933" s="7" t="str">
        <f>IF(global_freelancer_raw!$Q933 &lt; 7, "Short Duration", IF(global_freelancer_raw!$Q933 &lt;= 12, "Medium Duration", "Long Duration"))</f>
        <v>Short Duration</v>
      </c>
      <c r="S933" s="50" t="str">
        <f>IF(global_freelancer_raw!$M933 &lt;= 50%, "POOR", IF(global_freelancer_raw!$M933 &lt;= 70%, "GOOD", "EXCELLENT"))</f>
        <v>GOOD</v>
      </c>
    </row>
    <row r="934" spans="1:19" x14ac:dyDescent="0.3">
      <c r="A934" s="46" t="s">
        <v>1928</v>
      </c>
      <c r="B934" s="4" t="s">
        <v>1929</v>
      </c>
      <c r="C934" s="4" t="s">
        <v>91</v>
      </c>
      <c r="D934" s="5">
        <v>41</v>
      </c>
      <c r="E934" s="5" t="str" cm="1">
        <f t="array" ref="E934">INDEX(global_freelancer_raw!$C$2:$C$1001, MODE(MATCH(global_freelancer_raw!$C$2:$C$1001, global_freelancer_raw!$C$2:$C$1001, 0)))</f>
        <v>Male</v>
      </c>
      <c r="F934" s="4" t="s">
        <v>25</v>
      </c>
      <c r="G934" s="4" t="s">
        <v>26</v>
      </c>
      <c r="H934" s="4" t="s">
        <v>43</v>
      </c>
      <c r="I934" s="5">
        <v>15</v>
      </c>
      <c r="J934" s="63">
        <v>40</v>
      </c>
      <c r="K934" s="5">
        <v>3.4</v>
      </c>
      <c r="L934" s="5" t="b">
        <v>0</v>
      </c>
      <c r="M934" s="10">
        <v>1</v>
      </c>
      <c r="N934" s="4" t="s">
        <v>60</v>
      </c>
      <c r="O934" s="4" t="s">
        <v>22</v>
      </c>
      <c r="P934" s="5">
        <v>8</v>
      </c>
      <c r="Q934" s="5">
        <v>6</v>
      </c>
      <c r="R934" s="4" t="str">
        <f>IF(global_freelancer_raw!$Q934 &lt; 7, "Short Duration", IF(global_freelancer_raw!$Q934 &lt;= 12, "Medium Duration", "Long Duration"))</f>
        <v>Short Duration</v>
      </c>
      <c r="S934" s="47" t="str">
        <f>IF(global_freelancer_raw!$M934 &lt;= 50%, "POOR", IF(global_freelancer_raw!$M934 &lt;= 70%, "GOOD", "EXCELLENT"))</f>
        <v>EXCELLENT</v>
      </c>
    </row>
    <row r="935" spans="1:19" x14ac:dyDescent="0.3">
      <c r="A935" s="48" t="s">
        <v>1930</v>
      </c>
      <c r="B935" s="7" t="s">
        <v>1931</v>
      </c>
      <c r="C935" s="7" t="s">
        <v>72</v>
      </c>
      <c r="D935" s="8">
        <v>33</v>
      </c>
      <c r="E935" s="8" t="str" cm="1">
        <f t="array" ref="E935">INDEX(global_freelancer_raw!$C$2:$C$1001, MODE(MATCH(global_freelancer_raw!$C$2:$C$1001, global_freelancer_raw!$C$2:$C$1001, 0)))</f>
        <v>Male</v>
      </c>
      <c r="F935" s="7" t="s">
        <v>47</v>
      </c>
      <c r="G935" s="7" t="s">
        <v>48</v>
      </c>
      <c r="H935" s="7" t="s">
        <v>20</v>
      </c>
      <c r="I935" s="8">
        <v>6</v>
      </c>
      <c r="J935" s="64">
        <v>40</v>
      </c>
      <c r="K935" s="8">
        <v>3.2</v>
      </c>
      <c r="L935" s="8" t="b">
        <v>1</v>
      </c>
      <c r="M935" s="49">
        <v>0.95</v>
      </c>
      <c r="N935" s="7" t="s">
        <v>21</v>
      </c>
      <c r="O935" s="7" t="s">
        <v>33</v>
      </c>
      <c r="P935" s="8">
        <v>15</v>
      </c>
      <c r="Q935" s="8">
        <v>6</v>
      </c>
      <c r="R935" s="7" t="str">
        <f>IF(global_freelancer_raw!$Q935 &lt; 7, "Short Duration", IF(global_freelancer_raw!$Q935 &lt;= 12, "Medium Duration", "Long Duration"))</f>
        <v>Short Duration</v>
      </c>
      <c r="S935" s="50" t="str">
        <f>IF(global_freelancer_raw!$M935 &lt;= 50%, "POOR", IF(global_freelancer_raw!$M935 &lt;= 70%, "GOOD", "EXCELLENT"))</f>
        <v>EXCELLENT</v>
      </c>
    </row>
    <row r="936" spans="1:19" x14ac:dyDescent="0.3">
      <c r="A936" s="46" t="s">
        <v>1932</v>
      </c>
      <c r="B936" s="4" t="s">
        <v>1933</v>
      </c>
      <c r="C936" s="4" t="s">
        <v>72</v>
      </c>
      <c r="D936" s="5">
        <v>38</v>
      </c>
      <c r="E936" s="5" t="str" cm="1">
        <f t="array" ref="E936">INDEX(global_freelancer_raw!$C$2:$C$1001, MODE(MATCH(global_freelancer_raw!$C$2:$C$1001, global_freelancer_raw!$C$2:$C$1001, 0)))</f>
        <v>Male</v>
      </c>
      <c r="F936" s="4" t="s">
        <v>168</v>
      </c>
      <c r="G936" s="4" t="s">
        <v>68</v>
      </c>
      <c r="H936" s="4" t="s">
        <v>27</v>
      </c>
      <c r="I936" s="5">
        <v>11</v>
      </c>
      <c r="J936" s="63">
        <v>52.461368653421637</v>
      </c>
      <c r="K936" s="5">
        <v>2.8</v>
      </c>
      <c r="L936" s="5" t="s">
        <v>2071</v>
      </c>
      <c r="M936" s="10">
        <v>0.91</v>
      </c>
      <c r="N936" s="4" t="s">
        <v>44</v>
      </c>
      <c r="O936" s="4" t="s">
        <v>55</v>
      </c>
      <c r="P936" s="5">
        <v>9</v>
      </c>
      <c r="Q936" s="5">
        <v>5</v>
      </c>
      <c r="R936" s="4" t="str">
        <f>IF(global_freelancer_raw!$Q936 &lt; 7, "Short Duration", IF(global_freelancer_raw!$Q936 &lt;= 12, "Medium Duration", "Long Duration"))</f>
        <v>Short Duration</v>
      </c>
      <c r="S936" s="47" t="str">
        <f>IF(global_freelancer_raw!$M936 &lt;= 50%, "POOR", IF(global_freelancer_raw!$M936 &lt;= 70%, "GOOD", "EXCELLENT"))</f>
        <v>EXCELLENT</v>
      </c>
    </row>
    <row r="937" spans="1:19" x14ac:dyDescent="0.3">
      <c r="A937" s="48" t="s">
        <v>1934</v>
      </c>
      <c r="B937" s="7" t="s">
        <v>1935</v>
      </c>
      <c r="C937" s="7" t="s">
        <v>72</v>
      </c>
      <c r="D937" s="8">
        <v>26</v>
      </c>
      <c r="E937" s="8" t="str" cm="1">
        <f t="array" ref="E937">INDEX(global_freelancer_raw!$C$2:$C$1001, MODE(MATCH(global_freelancer_raw!$C$2:$C$1001, global_freelancer_raw!$C$2:$C$1001, 0)))</f>
        <v>Male</v>
      </c>
      <c r="F937" s="7" t="s">
        <v>115</v>
      </c>
      <c r="G937" s="7" t="s">
        <v>116</v>
      </c>
      <c r="H937" s="7" t="s">
        <v>84</v>
      </c>
      <c r="I937" s="8">
        <v>8</v>
      </c>
      <c r="J937" s="64">
        <v>20</v>
      </c>
      <c r="K937" s="8">
        <v>4.0999999999999996</v>
      </c>
      <c r="L937" s="8" t="b">
        <v>1</v>
      </c>
      <c r="M937" s="49">
        <v>0.82</v>
      </c>
      <c r="N937" s="7" t="s">
        <v>44</v>
      </c>
      <c r="O937" s="7" t="s">
        <v>55</v>
      </c>
      <c r="P937" s="8">
        <v>12</v>
      </c>
      <c r="Q937" s="8">
        <v>1</v>
      </c>
      <c r="R937" s="7" t="str">
        <f>IF(global_freelancer_raw!$Q937 &lt; 7, "Short Duration", IF(global_freelancer_raw!$Q937 &lt;= 12, "Medium Duration", "Long Duration"))</f>
        <v>Short Duration</v>
      </c>
      <c r="S937" s="50" t="str">
        <f>IF(global_freelancer_raw!$M937 &lt;= 50%, "POOR", IF(global_freelancer_raw!$M937 &lt;= 70%, "GOOD", "EXCELLENT"))</f>
        <v>EXCELLENT</v>
      </c>
    </row>
    <row r="938" spans="1:19" x14ac:dyDescent="0.3">
      <c r="A938" s="46" t="s">
        <v>1936</v>
      </c>
      <c r="B938" s="4" t="s">
        <v>1937</v>
      </c>
      <c r="C938" s="4" t="s">
        <v>72</v>
      </c>
      <c r="D938" s="5">
        <v>43</v>
      </c>
      <c r="E938" s="5" t="str" cm="1">
        <f t="array" ref="E938">INDEX(global_freelancer_raw!$C$2:$C$1001, MODE(MATCH(global_freelancer_raw!$C$2:$C$1001, global_freelancer_raw!$C$2:$C$1001, 0)))</f>
        <v>Male</v>
      </c>
      <c r="F938" s="4" t="s">
        <v>41</v>
      </c>
      <c r="G938" s="4" t="s">
        <v>42</v>
      </c>
      <c r="H938" s="4" t="s">
        <v>43</v>
      </c>
      <c r="I938" s="5">
        <v>3</v>
      </c>
      <c r="J938" s="63">
        <v>20</v>
      </c>
      <c r="K938" s="5">
        <v>0</v>
      </c>
      <c r="L938" s="5" t="b">
        <v>1</v>
      </c>
      <c r="M938" s="10">
        <v>0.95</v>
      </c>
      <c r="N938" s="4" t="s">
        <v>21</v>
      </c>
      <c r="O938" s="4" t="s">
        <v>28</v>
      </c>
      <c r="P938" s="5">
        <v>3</v>
      </c>
      <c r="Q938" s="5">
        <v>1</v>
      </c>
      <c r="R938" s="4" t="str">
        <f>IF(global_freelancer_raw!$Q938 &lt; 7, "Short Duration", IF(global_freelancer_raw!$Q938 &lt;= 12, "Medium Duration", "Long Duration"))</f>
        <v>Short Duration</v>
      </c>
      <c r="S938" s="47" t="str">
        <f>IF(global_freelancer_raw!$M938 &lt;= 50%, "POOR", IF(global_freelancer_raw!$M938 &lt;= 70%, "GOOD", "EXCELLENT"))</f>
        <v>EXCELLENT</v>
      </c>
    </row>
    <row r="939" spans="1:19" x14ac:dyDescent="0.3">
      <c r="A939" s="48" t="s">
        <v>1938</v>
      </c>
      <c r="B939" s="7" t="s">
        <v>1939</v>
      </c>
      <c r="C939" s="7" t="s">
        <v>72</v>
      </c>
      <c r="D939" s="8">
        <v>21</v>
      </c>
      <c r="E939" s="8" t="str" cm="1">
        <f t="array" ref="E939">INDEX(global_freelancer_raw!$C$2:$C$1001, MODE(MATCH(global_freelancer_raw!$C$2:$C$1001, global_freelancer_raw!$C$2:$C$1001, 0)))</f>
        <v>Male</v>
      </c>
      <c r="F939" s="7" t="s">
        <v>18</v>
      </c>
      <c r="G939" s="7" t="s">
        <v>19</v>
      </c>
      <c r="H939" s="7" t="s">
        <v>73</v>
      </c>
      <c r="I939" s="8">
        <v>0</v>
      </c>
      <c r="J939" s="64">
        <v>52.461368653421637</v>
      </c>
      <c r="K939" s="8">
        <v>0</v>
      </c>
      <c r="L939" s="8" t="b">
        <v>1</v>
      </c>
      <c r="M939" s="49">
        <v>0.95</v>
      </c>
      <c r="N939" s="7" t="s">
        <v>44</v>
      </c>
      <c r="O939" s="7" t="s">
        <v>55</v>
      </c>
      <c r="P939" s="8">
        <v>5</v>
      </c>
      <c r="Q939" s="8">
        <v>3</v>
      </c>
      <c r="R939" s="7" t="str">
        <f>IF(global_freelancer_raw!$Q939 &lt; 7, "Short Duration", IF(global_freelancer_raw!$Q939 &lt;= 12, "Medium Duration", "Long Duration"))</f>
        <v>Short Duration</v>
      </c>
      <c r="S939" s="50" t="str">
        <f>IF(global_freelancer_raw!$M939 &lt;= 50%, "POOR", IF(global_freelancer_raw!$M939 &lt;= 70%, "GOOD", "EXCELLENT"))</f>
        <v>EXCELLENT</v>
      </c>
    </row>
    <row r="940" spans="1:19" x14ac:dyDescent="0.3">
      <c r="A940" s="46" t="s">
        <v>1940</v>
      </c>
      <c r="B940" s="4" t="s">
        <v>1941</v>
      </c>
      <c r="C940" s="4" t="s">
        <v>91</v>
      </c>
      <c r="D940" s="5">
        <v>47</v>
      </c>
      <c r="E940" s="5" t="str" cm="1">
        <f t="array" ref="E940">INDEX(global_freelancer_raw!$C$2:$C$1001, MODE(MATCH(global_freelancer_raw!$C$2:$C$1001, global_freelancer_raw!$C$2:$C$1001, 0)))</f>
        <v>Male</v>
      </c>
      <c r="F940" s="4" t="s">
        <v>104</v>
      </c>
      <c r="G940" s="4" t="s">
        <v>105</v>
      </c>
      <c r="H940" s="4" t="s">
        <v>27</v>
      </c>
      <c r="I940" s="5">
        <v>7</v>
      </c>
      <c r="J940" s="63">
        <v>30</v>
      </c>
      <c r="K940" s="5">
        <v>2.5125695216907653</v>
      </c>
      <c r="L940" s="5" t="s">
        <v>2071</v>
      </c>
      <c r="M940" s="10">
        <v>0.69</v>
      </c>
      <c r="N940" s="4" t="s">
        <v>64</v>
      </c>
      <c r="O940" s="4" t="s">
        <v>28</v>
      </c>
      <c r="P940" s="5">
        <v>7</v>
      </c>
      <c r="Q940" s="5">
        <v>3</v>
      </c>
      <c r="R940" s="4" t="str">
        <f>IF(global_freelancer_raw!$Q940 &lt; 7, "Short Duration", IF(global_freelancer_raw!$Q940 &lt;= 12, "Medium Duration", "Long Duration"))</f>
        <v>Short Duration</v>
      </c>
      <c r="S940" s="47" t="str">
        <f>IF(global_freelancer_raw!$M940 &lt;= 50%, "POOR", IF(global_freelancer_raw!$M940 &lt;= 70%, "GOOD", "EXCELLENT"))</f>
        <v>GOOD</v>
      </c>
    </row>
    <row r="941" spans="1:19" x14ac:dyDescent="0.3">
      <c r="A941" s="48" t="s">
        <v>1942</v>
      </c>
      <c r="B941" s="7" t="s">
        <v>1943</v>
      </c>
      <c r="C941" s="7" t="s">
        <v>91</v>
      </c>
      <c r="D941" s="8">
        <v>35</v>
      </c>
      <c r="E941" s="8" t="str" cm="1">
        <f t="array" ref="E941">INDEX(global_freelancer_raw!$C$2:$C$1001, MODE(MATCH(global_freelancer_raw!$C$2:$C$1001, global_freelancer_raw!$C$2:$C$1001, 0)))</f>
        <v>Male</v>
      </c>
      <c r="F941" s="7" t="s">
        <v>179</v>
      </c>
      <c r="G941" s="7" t="s">
        <v>68</v>
      </c>
      <c r="H941" s="7" t="s">
        <v>32</v>
      </c>
      <c r="I941" s="8">
        <v>6</v>
      </c>
      <c r="J941" s="64">
        <v>40</v>
      </c>
      <c r="K941" s="8">
        <v>2.5125695216907653</v>
      </c>
      <c r="L941" s="8" t="b">
        <v>1</v>
      </c>
      <c r="M941" s="49">
        <v>0.91</v>
      </c>
      <c r="N941" s="7" t="s">
        <v>64</v>
      </c>
      <c r="O941" s="7" t="s">
        <v>28</v>
      </c>
      <c r="P941" s="8">
        <v>10</v>
      </c>
      <c r="Q941" s="8">
        <v>10</v>
      </c>
      <c r="R941" s="7" t="str">
        <f>IF(global_freelancer_raw!$Q941 &lt; 7, "Short Duration", IF(global_freelancer_raw!$Q941 &lt;= 12, "Medium Duration", "Long Duration"))</f>
        <v>Medium Duration</v>
      </c>
      <c r="S941" s="50" t="str">
        <f>IF(global_freelancer_raw!$M941 &lt;= 50%, "POOR", IF(global_freelancer_raw!$M941 &lt;= 70%, "GOOD", "EXCELLENT"))</f>
        <v>EXCELLENT</v>
      </c>
    </row>
    <row r="942" spans="1:19" x14ac:dyDescent="0.3">
      <c r="A942" s="46" t="s">
        <v>1944</v>
      </c>
      <c r="B942" s="4" t="s">
        <v>1945</v>
      </c>
      <c r="C942" s="4" t="s">
        <v>72</v>
      </c>
      <c r="D942" s="5">
        <v>37</v>
      </c>
      <c r="E942" s="5" t="str" cm="1">
        <f t="array" ref="E942">INDEX(global_freelancer_raw!$C$2:$C$1001, MODE(MATCH(global_freelancer_raw!$C$2:$C$1001, global_freelancer_raw!$C$2:$C$1001, 0)))</f>
        <v>Male</v>
      </c>
      <c r="F942" s="4" t="s">
        <v>47</v>
      </c>
      <c r="G942" s="4" t="s">
        <v>48</v>
      </c>
      <c r="H942" s="4" t="s">
        <v>27</v>
      </c>
      <c r="I942" s="5">
        <v>9</v>
      </c>
      <c r="J942" s="63">
        <v>30</v>
      </c>
      <c r="K942" s="5">
        <v>2.7</v>
      </c>
      <c r="L942" s="5" t="b">
        <v>1</v>
      </c>
      <c r="M942" s="10">
        <v>0.79</v>
      </c>
      <c r="N942" s="4" t="s">
        <v>21</v>
      </c>
      <c r="O942" s="4" t="s">
        <v>28</v>
      </c>
      <c r="P942" s="5">
        <v>8</v>
      </c>
      <c r="Q942" s="5">
        <v>10</v>
      </c>
      <c r="R942" s="4" t="str">
        <f>IF(global_freelancer_raw!$Q942 &lt; 7, "Short Duration", IF(global_freelancer_raw!$Q942 &lt;= 12, "Medium Duration", "Long Duration"))</f>
        <v>Medium Duration</v>
      </c>
      <c r="S942" s="47" t="str">
        <f>IF(global_freelancer_raw!$M942 &lt;= 50%, "POOR", IF(global_freelancer_raw!$M942 &lt;= 70%, "GOOD", "EXCELLENT"))</f>
        <v>EXCELLENT</v>
      </c>
    </row>
    <row r="943" spans="1:19" x14ac:dyDescent="0.3">
      <c r="A943" s="48" t="s">
        <v>1946</v>
      </c>
      <c r="B943" s="7" t="s">
        <v>1947</v>
      </c>
      <c r="C943" s="7" t="s">
        <v>72</v>
      </c>
      <c r="D943" s="8">
        <v>38</v>
      </c>
      <c r="E943" s="8" t="str" cm="1">
        <f t="array" ref="E943">INDEX(global_freelancer_raw!$C$2:$C$1001, MODE(MATCH(global_freelancer_raw!$C$2:$C$1001, global_freelancer_raw!$C$2:$C$1001, 0)))</f>
        <v>Male</v>
      </c>
      <c r="F943" s="7" t="s">
        <v>100</v>
      </c>
      <c r="G943" s="7" t="s">
        <v>101</v>
      </c>
      <c r="H943" s="7" t="s">
        <v>43</v>
      </c>
      <c r="I943" s="8">
        <v>15</v>
      </c>
      <c r="J943" s="64">
        <v>40</v>
      </c>
      <c r="K943" s="8">
        <v>4</v>
      </c>
      <c r="L943" s="8" t="s">
        <v>2071</v>
      </c>
      <c r="M943" s="49">
        <v>0.62</v>
      </c>
      <c r="N943" s="7" t="s">
        <v>64</v>
      </c>
      <c r="O943" s="7" t="s">
        <v>55</v>
      </c>
      <c r="P943" s="8">
        <v>7</v>
      </c>
      <c r="Q943" s="8">
        <v>7</v>
      </c>
      <c r="R943" s="7" t="str">
        <f>IF(global_freelancer_raw!$Q943 &lt; 7, "Short Duration", IF(global_freelancer_raw!$Q943 &lt;= 12, "Medium Duration", "Long Duration"))</f>
        <v>Medium Duration</v>
      </c>
      <c r="S943" s="50" t="str">
        <f>IF(global_freelancer_raw!$M943 &lt;= 50%, "POOR", IF(global_freelancer_raw!$M943 &lt;= 70%, "GOOD", "EXCELLENT"))</f>
        <v>GOOD</v>
      </c>
    </row>
    <row r="944" spans="1:19" x14ac:dyDescent="0.3">
      <c r="A944" s="46" t="s">
        <v>1948</v>
      </c>
      <c r="B944" s="4" t="s">
        <v>1949</v>
      </c>
      <c r="C944" s="4" t="s">
        <v>91</v>
      </c>
      <c r="D944" s="5">
        <v>40</v>
      </c>
      <c r="E944" s="5" t="str" cm="1">
        <f t="array" ref="E944">INDEX(global_freelancer_raw!$C$2:$C$1001, MODE(MATCH(global_freelancer_raw!$C$2:$C$1001, global_freelancer_raw!$C$2:$C$1001, 0)))</f>
        <v>Male</v>
      </c>
      <c r="F944" s="4" t="s">
        <v>119</v>
      </c>
      <c r="G944" s="4" t="s">
        <v>26</v>
      </c>
      <c r="H944" s="4" t="s">
        <v>49</v>
      </c>
      <c r="I944" s="5">
        <v>20</v>
      </c>
      <c r="J944" s="63">
        <v>20</v>
      </c>
      <c r="K944" s="5">
        <v>2.5</v>
      </c>
      <c r="L944" s="5" t="b">
        <v>0</v>
      </c>
      <c r="M944" s="10">
        <v>0.81</v>
      </c>
      <c r="N944" s="4" t="s">
        <v>64</v>
      </c>
      <c r="O944" s="4" t="s">
        <v>28</v>
      </c>
      <c r="P944" s="5">
        <v>10</v>
      </c>
      <c r="Q944" s="5">
        <v>9</v>
      </c>
      <c r="R944" s="4" t="str">
        <f>IF(global_freelancer_raw!$Q944 &lt; 7, "Short Duration", IF(global_freelancer_raw!$Q944 &lt;= 12, "Medium Duration", "Long Duration"))</f>
        <v>Medium Duration</v>
      </c>
      <c r="S944" s="47" t="str">
        <f>IF(global_freelancer_raw!$M944 &lt;= 50%, "POOR", IF(global_freelancer_raw!$M944 &lt;= 70%, "GOOD", "EXCELLENT"))</f>
        <v>EXCELLENT</v>
      </c>
    </row>
    <row r="945" spans="1:19" x14ac:dyDescent="0.3">
      <c r="A945" s="48" t="s">
        <v>1950</v>
      </c>
      <c r="B945" s="7" t="s">
        <v>1951</v>
      </c>
      <c r="C945" s="7" t="s">
        <v>72</v>
      </c>
      <c r="D945" s="8">
        <v>46</v>
      </c>
      <c r="E945" s="8" t="str" cm="1">
        <f t="array" ref="E945">INDEX(global_freelancer_raw!$C$2:$C$1001, MODE(MATCH(global_freelancer_raw!$C$2:$C$1001, global_freelancer_raw!$C$2:$C$1001, 0)))</f>
        <v>Male</v>
      </c>
      <c r="F945" s="7" t="s">
        <v>100</v>
      </c>
      <c r="G945" s="7" t="s">
        <v>101</v>
      </c>
      <c r="H945" s="7" t="s">
        <v>49</v>
      </c>
      <c r="I945" s="8">
        <v>16</v>
      </c>
      <c r="J945" s="64">
        <v>75</v>
      </c>
      <c r="K945" s="8">
        <v>0</v>
      </c>
      <c r="L945" s="8" t="b">
        <v>0</v>
      </c>
      <c r="M945" s="49">
        <v>0.94</v>
      </c>
      <c r="N945" s="7" t="s">
        <v>60</v>
      </c>
      <c r="O945" s="7" t="s">
        <v>22</v>
      </c>
      <c r="P945" s="8">
        <v>13</v>
      </c>
      <c r="Q945" s="8">
        <v>6</v>
      </c>
      <c r="R945" s="7" t="str">
        <f>IF(global_freelancer_raw!$Q945 &lt; 7, "Short Duration", IF(global_freelancer_raw!$Q945 &lt;= 12, "Medium Duration", "Long Duration"))</f>
        <v>Short Duration</v>
      </c>
      <c r="S945" s="50" t="str">
        <f>IF(global_freelancer_raw!$M945 &lt;= 50%, "POOR", IF(global_freelancer_raw!$M945 &lt;= 70%, "GOOD", "EXCELLENT"))</f>
        <v>EXCELLENT</v>
      </c>
    </row>
    <row r="946" spans="1:19" x14ac:dyDescent="0.3">
      <c r="A946" s="46" t="s">
        <v>1952</v>
      </c>
      <c r="B946" s="4" t="s">
        <v>1953</v>
      </c>
      <c r="C946" s="4" t="s">
        <v>91</v>
      </c>
      <c r="D946" s="5">
        <v>56</v>
      </c>
      <c r="E946" s="5" t="str" cm="1">
        <f t="array" ref="E946">INDEX(global_freelancer_raw!$C$2:$C$1001, MODE(MATCH(global_freelancer_raw!$C$2:$C$1001, global_freelancer_raw!$C$2:$C$1001, 0)))</f>
        <v>Male</v>
      </c>
      <c r="F946" s="4" t="s">
        <v>130</v>
      </c>
      <c r="G946" s="4" t="s">
        <v>131</v>
      </c>
      <c r="H946" s="4" t="s">
        <v>84</v>
      </c>
      <c r="I946" s="5">
        <v>22</v>
      </c>
      <c r="J946" s="63">
        <v>30</v>
      </c>
      <c r="K946" s="5">
        <v>2.5125695216907653</v>
      </c>
      <c r="L946" s="5" t="b">
        <v>0</v>
      </c>
      <c r="M946" s="10">
        <v>0.95</v>
      </c>
      <c r="N946" s="4" t="s">
        <v>60</v>
      </c>
      <c r="O946" s="4" t="s">
        <v>33</v>
      </c>
      <c r="P946" s="5">
        <v>13</v>
      </c>
      <c r="Q946" s="5">
        <v>2</v>
      </c>
      <c r="R946" s="4" t="str">
        <f>IF(global_freelancer_raw!$Q946 &lt; 7, "Short Duration", IF(global_freelancer_raw!$Q946 &lt;= 12, "Medium Duration", "Long Duration"))</f>
        <v>Short Duration</v>
      </c>
      <c r="S946" s="47" t="str">
        <f>IF(global_freelancer_raw!$M946 &lt;= 50%, "POOR", IF(global_freelancer_raw!$M946 &lt;= 70%, "GOOD", "EXCELLENT"))</f>
        <v>EXCELLENT</v>
      </c>
    </row>
    <row r="947" spans="1:19" x14ac:dyDescent="0.3">
      <c r="A947" s="48" t="s">
        <v>1954</v>
      </c>
      <c r="B947" s="7" t="s">
        <v>1955</v>
      </c>
      <c r="C947" s="7" t="s">
        <v>91</v>
      </c>
      <c r="D947" s="8">
        <v>24</v>
      </c>
      <c r="E947" s="8" t="str" cm="1">
        <f t="array" ref="E947">INDEX(global_freelancer_raw!$C$2:$C$1001, MODE(MATCH(global_freelancer_raw!$C$2:$C$1001, global_freelancer_raw!$C$2:$C$1001, 0)))</f>
        <v>Male</v>
      </c>
      <c r="F947" s="7" t="s">
        <v>58</v>
      </c>
      <c r="G947" s="7" t="s">
        <v>59</v>
      </c>
      <c r="H947" s="7" t="s">
        <v>32</v>
      </c>
      <c r="I947" s="8">
        <v>2</v>
      </c>
      <c r="J947" s="64">
        <v>52.461368653421637</v>
      </c>
      <c r="K947" s="8">
        <v>1.6</v>
      </c>
      <c r="L947" s="8" t="b">
        <v>0</v>
      </c>
      <c r="M947" s="49">
        <v>1</v>
      </c>
      <c r="N947" s="7" t="s">
        <v>64</v>
      </c>
      <c r="O947" s="7" t="s">
        <v>33</v>
      </c>
      <c r="P947" s="8">
        <v>2</v>
      </c>
      <c r="Q947" s="8">
        <v>1</v>
      </c>
      <c r="R947" s="7" t="str">
        <f>IF(global_freelancer_raw!$Q947 &lt; 7, "Short Duration", IF(global_freelancer_raw!$Q947 &lt;= 12, "Medium Duration", "Long Duration"))</f>
        <v>Short Duration</v>
      </c>
      <c r="S947" s="50" t="str">
        <f>IF(global_freelancer_raw!$M947 &lt;= 50%, "POOR", IF(global_freelancer_raw!$M947 &lt;= 70%, "GOOD", "EXCELLENT"))</f>
        <v>EXCELLENT</v>
      </c>
    </row>
    <row r="948" spans="1:19" x14ac:dyDescent="0.3">
      <c r="A948" s="46" t="s">
        <v>1956</v>
      </c>
      <c r="B948" s="4" t="s">
        <v>1957</v>
      </c>
      <c r="C948" s="4" t="s">
        <v>91</v>
      </c>
      <c r="D948" s="5"/>
      <c r="E948" s="5" t="str" cm="1">
        <f t="array" ref="E948">INDEX(global_freelancer_raw!$C$2:$C$1001, MODE(MATCH(global_freelancer_raw!$C$2:$C$1001, global_freelancer_raw!$C$2:$C$1001, 0)))</f>
        <v>Male</v>
      </c>
      <c r="F948" s="4" t="s">
        <v>168</v>
      </c>
      <c r="G948" s="4" t="s">
        <v>68</v>
      </c>
      <c r="H948" s="4" t="s">
        <v>43</v>
      </c>
      <c r="I948" s="5">
        <v>1</v>
      </c>
      <c r="J948" s="63">
        <v>75</v>
      </c>
      <c r="K948" s="5">
        <v>0</v>
      </c>
      <c r="L948" s="5" t="b">
        <v>1</v>
      </c>
      <c r="M948" s="10">
        <v>0.94</v>
      </c>
      <c r="N948" s="4" t="s">
        <v>21</v>
      </c>
      <c r="O948" s="4" t="s">
        <v>28</v>
      </c>
      <c r="P948" s="5">
        <v>5</v>
      </c>
      <c r="Q948" s="5">
        <v>3</v>
      </c>
      <c r="R948" s="4" t="str">
        <f>IF(global_freelancer_raw!$Q948 &lt; 7, "Short Duration", IF(global_freelancer_raw!$Q948 &lt;= 12, "Medium Duration", "Long Duration"))</f>
        <v>Short Duration</v>
      </c>
      <c r="S948" s="47" t="str">
        <f>IF(global_freelancer_raw!$M948 &lt;= 50%, "POOR", IF(global_freelancer_raw!$M948 &lt;= 70%, "GOOD", "EXCELLENT"))</f>
        <v>EXCELLENT</v>
      </c>
    </row>
    <row r="949" spans="1:19" x14ac:dyDescent="0.3">
      <c r="A949" s="48" t="s">
        <v>1958</v>
      </c>
      <c r="B949" s="7" t="s">
        <v>1959</v>
      </c>
      <c r="C949" s="7" t="s">
        <v>72</v>
      </c>
      <c r="D949" s="8">
        <v>38</v>
      </c>
      <c r="E949" s="8" t="str" cm="1">
        <f t="array" ref="E949">INDEX(global_freelancer_raw!$C$2:$C$1001, MODE(MATCH(global_freelancer_raw!$C$2:$C$1001, global_freelancer_raw!$C$2:$C$1001, 0)))</f>
        <v>Male</v>
      </c>
      <c r="F949" s="7" t="s">
        <v>58</v>
      </c>
      <c r="G949" s="7" t="s">
        <v>59</v>
      </c>
      <c r="H949" s="7" t="s">
        <v>27</v>
      </c>
      <c r="I949" s="8">
        <v>8</v>
      </c>
      <c r="J949" s="64">
        <v>30</v>
      </c>
      <c r="K949" s="8">
        <v>4</v>
      </c>
      <c r="L949" s="8" t="b">
        <v>1</v>
      </c>
      <c r="M949" s="49">
        <v>0.92</v>
      </c>
      <c r="N949" s="7" t="s">
        <v>60</v>
      </c>
      <c r="O949" s="7" t="s">
        <v>33</v>
      </c>
      <c r="P949" s="8">
        <v>8</v>
      </c>
      <c r="Q949" s="8">
        <v>10</v>
      </c>
      <c r="R949" s="7" t="str">
        <f>IF(global_freelancer_raw!$Q949 &lt; 7, "Short Duration", IF(global_freelancer_raw!$Q949 &lt;= 12, "Medium Duration", "Long Duration"))</f>
        <v>Medium Duration</v>
      </c>
      <c r="S949" s="50" t="str">
        <f>IF(global_freelancer_raw!$M949 &lt;= 50%, "POOR", IF(global_freelancer_raw!$M949 &lt;= 70%, "GOOD", "EXCELLENT"))</f>
        <v>EXCELLENT</v>
      </c>
    </row>
    <row r="950" spans="1:19" x14ac:dyDescent="0.3">
      <c r="A950" s="46" t="s">
        <v>1960</v>
      </c>
      <c r="B950" s="4" t="s">
        <v>1961</v>
      </c>
      <c r="C950" s="4" t="s">
        <v>72</v>
      </c>
      <c r="D950" s="5">
        <v>28</v>
      </c>
      <c r="E950" s="5" t="str" cm="1">
        <f t="array" ref="E950">INDEX(global_freelancer_raw!$C$2:$C$1001, MODE(MATCH(global_freelancer_raw!$C$2:$C$1001, global_freelancer_raw!$C$2:$C$1001, 0)))</f>
        <v>Male</v>
      </c>
      <c r="F950" s="4" t="s">
        <v>126</v>
      </c>
      <c r="G950" s="4" t="s">
        <v>127</v>
      </c>
      <c r="H950" s="4" t="s">
        <v>84</v>
      </c>
      <c r="I950" s="5">
        <v>8</v>
      </c>
      <c r="J950" s="63">
        <v>50</v>
      </c>
      <c r="K950" s="5">
        <v>2.5</v>
      </c>
      <c r="L950" s="5" t="b">
        <v>1</v>
      </c>
      <c r="M950" s="10">
        <v>0.95</v>
      </c>
      <c r="N950" s="4" t="s">
        <v>44</v>
      </c>
      <c r="O950" s="4" t="s">
        <v>55</v>
      </c>
      <c r="P950" s="5">
        <v>9</v>
      </c>
      <c r="Q950" s="5">
        <v>6</v>
      </c>
      <c r="R950" s="4" t="str">
        <f>IF(global_freelancer_raw!$Q950 &lt; 7, "Short Duration", IF(global_freelancer_raw!$Q950 &lt;= 12, "Medium Duration", "Long Duration"))</f>
        <v>Short Duration</v>
      </c>
      <c r="S950" s="47" t="str">
        <f>IF(global_freelancer_raw!$M950 &lt;= 50%, "POOR", IF(global_freelancer_raw!$M950 &lt;= 70%, "GOOD", "EXCELLENT"))</f>
        <v>EXCELLENT</v>
      </c>
    </row>
    <row r="951" spans="1:19" x14ac:dyDescent="0.3">
      <c r="A951" s="48" t="s">
        <v>1962</v>
      </c>
      <c r="B951" s="7" t="s">
        <v>1963</v>
      </c>
      <c r="C951" s="7" t="s">
        <v>91</v>
      </c>
      <c r="D951" s="8">
        <v>25</v>
      </c>
      <c r="E951" s="8" t="str" cm="1">
        <f t="array" ref="E951">INDEX(global_freelancer_raw!$C$2:$C$1001, MODE(MATCH(global_freelancer_raw!$C$2:$C$1001, global_freelancer_raw!$C$2:$C$1001, 0)))</f>
        <v>Male</v>
      </c>
      <c r="F951" s="7" t="s">
        <v>100</v>
      </c>
      <c r="G951" s="7" t="s">
        <v>101</v>
      </c>
      <c r="H951" s="7" t="s">
        <v>84</v>
      </c>
      <c r="I951" s="8">
        <v>7</v>
      </c>
      <c r="J951" s="64">
        <v>20</v>
      </c>
      <c r="K951" s="8">
        <v>3.8</v>
      </c>
      <c r="L951" s="8" t="s">
        <v>2071</v>
      </c>
      <c r="M951" s="49">
        <v>0.97</v>
      </c>
      <c r="N951" s="7" t="s">
        <v>44</v>
      </c>
      <c r="O951" s="7" t="s">
        <v>55</v>
      </c>
      <c r="P951" s="8">
        <v>8</v>
      </c>
      <c r="Q951" s="8">
        <v>2</v>
      </c>
      <c r="R951" s="7" t="str">
        <f>IF(global_freelancer_raw!$Q951 &lt; 7, "Short Duration", IF(global_freelancer_raw!$Q951 &lt;= 12, "Medium Duration", "Long Duration"))</f>
        <v>Short Duration</v>
      </c>
      <c r="S951" s="50" t="str">
        <f>IF(global_freelancer_raw!$M951 &lt;= 50%, "POOR", IF(global_freelancer_raw!$M951 &lt;= 70%, "GOOD", "EXCELLENT"))</f>
        <v>EXCELLENT</v>
      </c>
    </row>
    <row r="952" spans="1:19" x14ac:dyDescent="0.3">
      <c r="A952" s="46" t="s">
        <v>1964</v>
      </c>
      <c r="B952" s="4" t="s">
        <v>1965</v>
      </c>
      <c r="C952" s="4" t="s">
        <v>91</v>
      </c>
      <c r="D952" s="5">
        <v>41</v>
      </c>
      <c r="E952" s="5" t="str" cm="1">
        <f t="array" ref="E952">INDEX(global_freelancer_raw!$C$2:$C$1001, MODE(MATCH(global_freelancer_raw!$C$2:$C$1001, global_freelancer_raw!$C$2:$C$1001, 0)))</f>
        <v>Male</v>
      </c>
      <c r="F952" s="4" t="s">
        <v>63</v>
      </c>
      <c r="G952" s="4" t="s">
        <v>26</v>
      </c>
      <c r="H952" s="4" t="s">
        <v>84</v>
      </c>
      <c r="I952" s="5">
        <v>8</v>
      </c>
      <c r="J952" s="63">
        <v>50</v>
      </c>
      <c r="K952" s="5">
        <v>4.8</v>
      </c>
      <c r="L952" s="5" t="b">
        <v>0</v>
      </c>
      <c r="M952" s="10">
        <v>0.75</v>
      </c>
      <c r="N952" s="4" t="s">
        <v>44</v>
      </c>
      <c r="O952" s="4" t="s">
        <v>33</v>
      </c>
      <c r="P952" s="5">
        <v>14</v>
      </c>
      <c r="Q952" s="5">
        <v>6</v>
      </c>
      <c r="R952" s="4" t="str">
        <f>IF(global_freelancer_raw!$Q952 &lt; 7, "Short Duration", IF(global_freelancer_raw!$Q952 &lt;= 12, "Medium Duration", "Long Duration"))</f>
        <v>Short Duration</v>
      </c>
      <c r="S952" s="47" t="str">
        <f>IF(global_freelancer_raw!$M952 &lt;= 50%, "POOR", IF(global_freelancer_raw!$M952 &lt;= 70%, "GOOD", "EXCELLENT"))</f>
        <v>EXCELLENT</v>
      </c>
    </row>
    <row r="953" spans="1:19" x14ac:dyDescent="0.3">
      <c r="A953" s="48" t="s">
        <v>1966</v>
      </c>
      <c r="B953" s="7" t="s">
        <v>1967</v>
      </c>
      <c r="C953" s="7" t="s">
        <v>72</v>
      </c>
      <c r="D953" s="8">
        <v>45</v>
      </c>
      <c r="E953" s="8" t="str" cm="1">
        <f t="array" ref="E953">INDEX(global_freelancer_raw!$C$2:$C$1001, MODE(MATCH(global_freelancer_raw!$C$2:$C$1001, global_freelancer_raw!$C$2:$C$1001, 0)))</f>
        <v>Male</v>
      </c>
      <c r="F953" s="7" t="s">
        <v>168</v>
      </c>
      <c r="G953" s="7" t="s">
        <v>68</v>
      </c>
      <c r="H953" s="7" t="s">
        <v>49</v>
      </c>
      <c r="I953" s="8">
        <v>6</v>
      </c>
      <c r="J953" s="64">
        <v>40</v>
      </c>
      <c r="K953" s="8">
        <v>2</v>
      </c>
      <c r="L953" s="8" t="b">
        <v>1</v>
      </c>
      <c r="M953" s="49">
        <v>0.78</v>
      </c>
      <c r="N953" s="7" t="s">
        <v>21</v>
      </c>
      <c r="O953" s="7" t="s">
        <v>55</v>
      </c>
      <c r="P953" s="8">
        <v>13</v>
      </c>
      <c r="Q953" s="8">
        <v>14</v>
      </c>
      <c r="R953" s="7" t="str">
        <f>IF(global_freelancer_raw!$Q953 &lt; 7, "Short Duration", IF(global_freelancer_raw!$Q953 &lt;= 12, "Medium Duration", "Long Duration"))</f>
        <v>Long Duration</v>
      </c>
      <c r="S953" s="50" t="str">
        <f>IF(global_freelancer_raw!$M953 &lt;= 50%, "POOR", IF(global_freelancer_raw!$M953 &lt;= 70%, "GOOD", "EXCELLENT"))</f>
        <v>EXCELLENT</v>
      </c>
    </row>
    <row r="954" spans="1:19" x14ac:dyDescent="0.3">
      <c r="A954" s="46" t="s">
        <v>1968</v>
      </c>
      <c r="B954" s="4" t="s">
        <v>1969</v>
      </c>
      <c r="C954" s="4" t="s">
        <v>91</v>
      </c>
      <c r="D954" s="5">
        <v>47</v>
      </c>
      <c r="E954" s="5" t="str" cm="1">
        <f t="array" ref="E954">INDEX(global_freelancer_raw!$C$2:$C$1001, MODE(MATCH(global_freelancer_raw!$C$2:$C$1001, global_freelancer_raw!$C$2:$C$1001, 0)))</f>
        <v>Male</v>
      </c>
      <c r="F954" s="4" t="s">
        <v>58</v>
      </c>
      <c r="G954" s="4" t="s">
        <v>59</v>
      </c>
      <c r="H954" s="4" t="s">
        <v>84</v>
      </c>
      <c r="I954" s="5">
        <v>16</v>
      </c>
      <c r="J954" s="63">
        <v>100</v>
      </c>
      <c r="K954" s="5">
        <v>3.3</v>
      </c>
      <c r="L954" s="5" t="b">
        <v>0</v>
      </c>
      <c r="M954" s="10">
        <v>0.65</v>
      </c>
      <c r="N954" s="4" t="s">
        <v>64</v>
      </c>
      <c r="O954" s="4" t="s">
        <v>33</v>
      </c>
      <c r="P954" s="5">
        <v>10</v>
      </c>
      <c r="Q954" s="5">
        <v>17</v>
      </c>
      <c r="R954" s="4" t="str">
        <f>IF(global_freelancer_raw!$Q954 &lt; 7, "Short Duration", IF(global_freelancer_raw!$Q954 &lt;= 12, "Medium Duration", "Long Duration"))</f>
        <v>Long Duration</v>
      </c>
      <c r="S954" s="47" t="str">
        <f>IF(global_freelancer_raw!$M954 &lt;= 50%, "POOR", IF(global_freelancer_raw!$M954 &lt;= 70%, "GOOD", "EXCELLENT"))</f>
        <v>GOOD</v>
      </c>
    </row>
    <row r="955" spans="1:19" x14ac:dyDescent="0.3">
      <c r="A955" s="48" t="s">
        <v>1970</v>
      </c>
      <c r="B955" s="7" t="s">
        <v>1971</v>
      </c>
      <c r="C955" s="7" t="s">
        <v>72</v>
      </c>
      <c r="D955" s="8">
        <v>59</v>
      </c>
      <c r="E955" s="8" t="str" cm="1">
        <f t="array" ref="E955">INDEX(global_freelancer_raw!$C$2:$C$1001, MODE(MATCH(global_freelancer_raw!$C$2:$C$1001, global_freelancer_raw!$C$2:$C$1001, 0)))</f>
        <v>Male</v>
      </c>
      <c r="F955" s="7" t="s">
        <v>63</v>
      </c>
      <c r="G955" s="7" t="s">
        <v>26</v>
      </c>
      <c r="H955" s="7" t="s">
        <v>49</v>
      </c>
      <c r="I955" s="8">
        <v>40</v>
      </c>
      <c r="J955" s="64">
        <v>40</v>
      </c>
      <c r="K955" s="8">
        <v>2.5</v>
      </c>
      <c r="L955" s="8" t="b">
        <v>1</v>
      </c>
      <c r="M955" s="49">
        <v>0.7</v>
      </c>
      <c r="N955" s="7" t="s">
        <v>44</v>
      </c>
      <c r="O955" s="7" t="s">
        <v>33</v>
      </c>
      <c r="P955" s="8">
        <v>19</v>
      </c>
      <c r="Q955" s="8">
        <v>12</v>
      </c>
      <c r="R955" s="7" t="str">
        <f>IF(global_freelancer_raw!$Q955 &lt; 7, "Short Duration", IF(global_freelancer_raw!$Q955 &lt;= 12, "Medium Duration", "Long Duration"))</f>
        <v>Medium Duration</v>
      </c>
      <c r="S955" s="50" t="str">
        <f>IF(global_freelancer_raw!$M955 &lt;= 50%, "POOR", IF(global_freelancer_raw!$M955 &lt;= 70%, "GOOD", "EXCELLENT"))</f>
        <v>GOOD</v>
      </c>
    </row>
    <row r="956" spans="1:19" x14ac:dyDescent="0.3">
      <c r="A956" s="46" t="s">
        <v>1972</v>
      </c>
      <c r="B956" s="4" t="s">
        <v>1973</v>
      </c>
      <c r="C956" s="4" t="s">
        <v>72</v>
      </c>
      <c r="D956" s="5">
        <v>25</v>
      </c>
      <c r="E956" s="5" t="str" cm="1">
        <f t="array" ref="E956">INDEX(global_freelancer_raw!$C$2:$C$1001, MODE(MATCH(global_freelancer_raw!$C$2:$C$1001, global_freelancer_raw!$C$2:$C$1001, 0)))</f>
        <v>Male</v>
      </c>
      <c r="F956" s="4" t="s">
        <v>119</v>
      </c>
      <c r="G956" s="4" t="s">
        <v>26</v>
      </c>
      <c r="H956" s="4" t="s">
        <v>20</v>
      </c>
      <c r="I956" s="5">
        <v>6</v>
      </c>
      <c r="J956" s="63">
        <v>100</v>
      </c>
      <c r="K956" s="5">
        <v>2.5125695216907653</v>
      </c>
      <c r="L956" s="5" t="b">
        <v>1</v>
      </c>
      <c r="M956" s="10">
        <v>0.78</v>
      </c>
      <c r="N956" s="4" t="s">
        <v>21</v>
      </c>
      <c r="O956" s="4" t="s">
        <v>33</v>
      </c>
      <c r="P956" s="5">
        <v>10</v>
      </c>
      <c r="Q956" s="5">
        <v>2</v>
      </c>
      <c r="R956" s="4" t="str">
        <f>IF(global_freelancer_raw!$Q956 &lt; 7, "Short Duration", IF(global_freelancer_raw!$Q956 &lt;= 12, "Medium Duration", "Long Duration"))</f>
        <v>Short Duration</v>
      </c>
      <c r="S956" s="47" t="str">
        <f>IF(global_freelancer_raw!$M956 &lt;= 50%, "POOR", IF(global_freelancer_raw!$M956 &lt;= 70%, "GOOD", "EXCELLENT"))</f>
        <v>EXCELLENT</v>
      </c>
    </row>
    <row r="957" spans="1:19" x14ac:dyDescent="0.3">
      <c r="A957" s="48" t="s">
        <v>1974</v>
      </c>
      <c r="B957" s="7" t="s">
        <v>1975</v>
      </c>
      <c r="C957" s="7" t="s">
        <v>91</v>
      </c>
      <c r="D957" s="8">
        <v>27</v>
      </c>
      <c r="E957" s="8" t="str" cm="1">
        <f t="array" ref="E957">INDEX(global_freelancer_raw!$C$2:$C$1001, MODE(MATCH(global_freelancer_raw!$C$2:$C$1001, global_freelancer_raw!$C$2:$C$1001, 0)))</f>
        <v>Male</v>
      </c>
      <c r="F957" s="7" t="s">
        <v>25</v>
      </c>
      <c r="G957" s="7" t="s">
        <v>26</v>
      </c>
      <c r="H957" s="7" t="s">
        <v>36</v>
      </c>
      <c r="I957" s="8">
        <v>3</v>
      </c>
      <c r="J957" s="64">
        <v>50</v>
      </c>
      <c r="K957" s="8">
        <v>2.5125695216907653</v>
      </c>
      <c r="L957" s="8" t="b">
        <v>1</v>
      </c>
      <c r="M957" s="49">
        <v>0.96</v>
      </c>
      <c r="N957" s="7" t="s">
        <v>60</v>
      </c>
      <c r="O957" s="7" t="s">
        <v>28</v>
      </c>
      <c r="P957" s="8">
        <v>1</v>
      </c>
      <c r="Q957" s="8">
        <v>3</v>
      </c>
      <c r="R957" s="7" t="str">
        <f>IF(global_freelancer_raw!$Q957 &lt; 7, "Short Duration", IF(global_freelancer_raw!$Q957 &lt;= 12, "Medium Duration", "Long Duration"))</f>
        <v>Short Duration</v>
      </c>
      <c r="S957" s="50" t="str">
        <f>IF(global_freelancer_raw!$M957 &lt;= 50%, "POOR", IF(global_freelancer_raw!$M957 &lt;= 70%, "GOOD", "EXCELLENT"))</f>
        <v>EXCELLENT</v>
      </c>
    </row>
    <row r="958" spans="1:19" x14ac:dyDescent="0.3">
      <c r="A958" s="46" t="s">
        <v>1976</v>
      </c>
      <c r="B958" s="4" t="s">
        <v>1977</v>
      </c>
      <c r="C958" s="4" t="s">
        <v>72</v>
      </c>
      <c r="D958" s="5">
        <v>57</v>
      </c>
      <c r="E958" s="5" t="str" cm="1">
        <f t="array" ref="E958">INDEX(global_freelancer_raw!$C$2:$C$1001, MODE(MATCH(global_freelancer_raw!$C$2:$C$1001, global_freelancer_raw!$C$2:$C$1001, 0)))</f>
        <v>Male</v>
      </c>
      <c r="F958" s="4" t="s">
        <v>25</v>
      </c>
      <c r="G958" s="4" t="s">
        <v>26</v>
      </c>
      <c r="H958" s="4" t="s">
        <v>43</v>
      </c>
      <c r="I958" s="5">
        <v>5</v>
      </c>
      <c r="J958" s="63">
        <v>100</v>
      </c>
      <c r="K958" s="5">
        <v>0</v>
      </c>
      <c r="L958" s="5" t="b">
        <v>1</v>
      </c>
      <c r="M958" s="10">
        <v>0.8</v>
      </c>
      <c r="N958" s="4" t="s">
        <v>64</v>
      </c>
      <c r="O958" s="4" t="s">
        <v>33</v>
      </c>
      <c r="P958" s="5">
        <v>4</v>
      </c>
      <c r="Q958" s="5">
        <v>2</v>
      </c>
      <c r="R958" s="4" t="str">
        <f>IF(global_freelancer_raw!$Q958 &lt; 7, "Short Duration", IF(global_freelancer_raw!$Q958 &lt;= 12, "Medium Duration", "Long Duration"))</f>
        <v>Short Duration</v>
      </c>
      <c r="S958" s="47" t="str">
        <f>IF(global_freelancer_raw!$M958 &lt;= 50%, "POOR", IF(global_freelancer_raw!$M958 &lt;= 70%, "GOOD", "EXCELLENT"))</f>
        <v>EXCELLENT</v>
      </c>
    </row>
    <row r="959" spans="1:19" x14ac:dyDescent="0.3">
      <c r="A959" s="48" t="s">
        <v>1978</v>
      </c>
      <c r="B959" s="7" t="s">
        <v>1979</v>
      </c>
      <c r="C959" s="7" t="s">
        <v>72</v>
      </c>
      <c r="D959" s="8">
        <v>34</v>
      </c>
      <c r="E959" s="8" t="str" cm="1">
        <f t="array" ref="E959">INDEX(global_freelancer_raw!$C$2:$C$1001, MODE(MATCH(global_freelancer_raw!$C$2:$C$1001, global_freelancer_raw!$C$2:$C$1001, 0)))</f>
        <v>Male</v>
      </c>
      <c r="F959" s="7" t="s">
        <v>58</v>
      </c>
      <c r="G959" s="7" t="s">
        <v>59</v>
      </c>
      <c r="H959" s="7" t="s">
        <v>69</v>
      </c>
      <c r="I959" s="8">
        <v>12</v>
      </c>
      <c r="J959" s="64">
        <v>20</v>
      </c>
      <c r="K959" s="8">
        <v>1.6</v>
      </c>
      <c r="L959" s="8" t="b">
        <v>1</v>
      </c>
      <c r="M959" s="49">
        <v>0.64</v>
      </c>
      <c r="N959" s="7" t="s">
        <v>60</v>
      </c>
      <c r="O959" s="7" t="s">
        <v>28</v>
      </c>
      <c r="P959" s="8">
        <v>12</v>
      </c>
      <c r="Q959" s="8">
        <v>2</v>
      </c>
      <c r="R959" s="7" t="str">
        <f>IF(global_freelancer_raw!$Q959 &lt; 7, "Short Duration", IF(global_freelancer_raw!$Q959 &lt;= 12, "Medium Duration", "Long Duration"))</f>
        <v>Short Duration</v>
      </c>
      <c r="S959" s="50" t="str">
        <f>IF(global_freelancer_raw!$M959 &lt;= 50%, "POOR", IF(global_freelancer_raw!$M959 &lt;= 70%, "GOOD", "EXCELLENT"))</f>
        <v>GOOD</v>
      </c>
    </row>
    <row r="960" spans="1:19" x14ac:dyDescent="0.3">
      <c r="A960" s="46" t="s">
        <v>1980</v>
      </c>
      <c r="B960" s="4" t="s">
        <v>1981</v>
      </c>
      <c r="C960" s="4" t="s">
        <v>91</v>
      </c>
      <c r="D960" s="5">
        <v>55</v>
      </c>
      <c r="E960" s="5" t="str" cm="1">
        <f t="array" ref="E960">INDEX(global_freelancer_raw!$C$2:$C$1001, MODE(MATCH(global_freelancer_raw!$C$2:$C$1001, global_freelancer_raw!$C$2:$C$1001, 0)))</f>
        <v>Male</v>
      </c>
      <c r="F960" s="4" t="s">
        <v>126</v>
      </c>
      <c r="G960" s="4" t="s">
        <v>127</v>
      </c>
      <c r="H960" s="4" t="s">
        <v>69</v>
      </c>
      <c r="I960" s="5">
        <v>33</v>
      </c>
      <c r="J960" s="63">
        <v>50</v>
      </c>
      <c r="K960" s="5">
        <v>0</v>
      </c>
      <c r="L960" s="5" t="b">
        <v>0</v>
      </c>
      <c r="M960" s="10">
        <v>0.92</v>
      </c>
      <c r="N960" s="4" t="s">
        <v>21</v>
      </c>
      <c r="O960" s="4" t="s">
        <v>33</v>
      </c>
      <c r="P960" s="5">
        <v>19</v>
      </c>
      <c r="Q960" s="5">
        <v>5</v>
      </c>
      <c r="R960" s="4" t="str">
        <f>IF(global_freelancer_raw!$Q960 &lt; 7, "Short Duration", IF(global_freelancer_raw!$Q960 &lt;= 12, "Medium Duration", "Long Duration"))</f>
        <v>Short Duration</v>
      </c>
      <c r="S960" s="47" t="str">
        <f>IF(global_freelancer_raw!$M960 &lt;= 50%, "POOR", IF(global_freelancer_raw!$M960 &lt;= 70%, "GOOD", "EXCELLENT"))</f>
        <v>EXCELLENT</v>
      </c>
    </row>
    <row r="961" spans="1:19" x14ac:dyDescent="0.3">
      <c r="A961" s="48" t="s">
        <v>1982</v>
      </c>
      <c r="B961" s="7" t="s">
        <v>1983</v>
      </c>
      <c r="C961" s="7" t="s">
        <v>91</v>
      </c>
      <c r="D961" s="8">
        <v>21</v>
      </c>
      <c r="E961" s="8" t="str" cm="1">
        <f t="array" ref="E961">INDEX(global_freelancer_raw!$C$2:$C$1001, MODE(MATCH(global_freelancer_raw!$C$2:$C$1001, global_freelancer_raw!$C$2:$C$1001, 0)))</f>
        <v>Male</v>
      </c>
      <c r="F961" s="7" t="s">
        <v>130</v>
      </c>
      <c r="G961" s="7" t="s">
        <v>131</v>
      </c>
      <c r="H961" s="7" t="s">
        <v>20</v>
      </c>
      <c r="I961" s="8">
        <v>1</v>
      </c>
      <c r="J961" s="64">
        <v>100</v>
      </c>
      <c r="K961" s="8">
        <v>0</v>
      </c>
      <c r="L961" s="8" t="b">
        <v>1</v>
      </c>
      <c r="M961" s="49">
        <v>0.79</v>
      </c>
      <c r="N961" s="7" t="s">
        <v>44</v>
      </c>
      <c r="O961" s="7" t="s">
        <v>33</v>
      </c>
      <c r="P961" s="8">
        <v>3</v>
      </c>
      <c r="Q961" s="8">
        <v>2</v>
      </c>
      <c r="R961" s="7" t="str">
        <f>IF(global_freelancer_raw!$Q961 &lt; 7, "Short Duration", IF(global_freelancer_raw!$Q961 &lt;= 12, "Medium Duration", "Long Duration"))</f>
        <v>Short Duration</v>
      </c>
      <c r="S961" s="50" t="str">
        <f>IF(global_freelancer_raw!$M961 &lt;= 50%, "POOR", IF(global_freelancer_raw!$M961 &lt;= 70%, "GOOD", "EXCELLENT"))</f>
        <v>EXCELLENT</v>
      </c>
    </row>
    <row r="962" spans="1:19" x14ac:dyDescent="0.3">
      <c r="A962" s="46" t="s">
        <v>1984</v>
      </c>
      <c r="B962" s="4" t="s">
        <v>1985</v>
      </c>
      <c r="C962" s="4" t="s">
        <v>91</v>
      </c>
      <c r="D962" s="5">
        <v>53</v>
      </c>
      <c r="E962" s="5" t="str" cm="1">
        <f t="array" ref="E962">INDEX(global_freelancer_raw!$C$2:$C$1001, MODE(MATCH(global_freelancer_raw!$C$2:$C$1001, global_freelancer_raw!$C$2:$C$1001, 0)))</f>
        <v>Male</v>
      </c>
      <c r="F962" s="4" t="s">
        <v>41</v>
      </c>
      <c r="G962" s="4" t="s">
        <v>42</v>
      </c>
      <c r="H962" s="4" t="s">
        <v>84</v>
      </c>
      <c r="I962" s="5">
        <v>27</v>
      </c>
      <c r="J962" s="63">
        <v>20</v>
      </c>
      <c r="K962" s="5">
        <v>4.7</v>
      </c>
      <c r="L962" s="5" t="b">
        <v>1</v>
      </c>
      <c r="M962" s="10">
        <v>0.71</v>
      </c>
      <c r="N962" s="4" t="s">
        <v>44</v>
      </c>
      <c r="O962" s="4" t="s">
        <v>33</v>
      </c>
      <c r="P962" s="5">
        <v>11</v>
      </c>
      <c r="Q962" s="5">
        <v>10</v>
      </c>
      <c r="R962" s="4" t="str">
        <f>IF(global_freelancer_raw!$Q962 &lt; 7, "Short Duration", IF(global_freelancer_raw!$Q962 &lt;= 12, "Medium Duration", "Long Duration"))</f>
        <v>Medium Duration</v>
      </c>
      <c r="S962" s="47" t="str">
        <f>IF(global_freelancer_raw!$M962 &lt;= 50%, "POOR", IF(global_freelancer_raw!$M962 &lt;= 70%, "GOOD", "EXCELLENT"))</f>
        <v>EXCELLENT</v>
      </c>
    </row>
    <row r="963" spans="1:19" x14ac:dyDescent="0.3">
      <c r="A963" s="48" t="s">
        <v>1986</v>
      </c>
      <c r="B963" s="7" t="s">
        <v>1987</v>
      </c>
      <c r="C963" s="7" t="s">
        <v>72</v>
      </c>
      <c r="D963" s="8">
        <v>21</v>
      </c>
      <c r="E963" s="8" t="str" cm="1">
        <f t="array" ref="E963">INDEX(global_freelancer_raw!$C$2:$C$1001, MODE(MATCH(global_freelancer_raw!$C$2:$C$1001, global_freelancer_raw!$C$2:$C$1001, 0)))</f>
        <v>Male</v>
      </c>
      <c r="F963" s="7" t="s">
        <v>31</v>
      </c>
      <c r="G963" s="7" t="s">
        <v>31</v>
      </c>
      <c r="H963" s="7" t="s">
        <v>69</v>
      </c>
      <c r="I963" s="8">
        <v>1</v>
      </c>
      <c r="J963" s="64">
        <v>100</v>
      </c>
      <c r="K963" s="8">
        <v>0</v>
      </c>
      <c r="L963" s="8" t="b">
        <v>1</v>
      </c>
      <c r="M963" s="49">
        <v>0.95</v>
      </c>
      <c r="N963" s="7" t="s">
        <v>21</v>
      </c>
      <c r="O963" s="7" t="s">
        <v>55</v>
      </c>
      <c r="P963" s="8">
        <v>5</v>
      </c>
      <c r="Q963" s="8">
        <v>5</v>
      </c>
      <c r="R963" s="7" t="str">
        <f>IF(global_freelancer_raw!$Q963 &lt; 7, "Short Duration", IF(global_freelancer_raw!$Q963 &lt;= 12, "Medium Duration", "Long Duration"))</f>
        <v>Short Duration</v>
      </c>
      <c r="S963" s="50" t="str">
        <f>IF(global_freelancer_raw!$M963 &lt;= 50%, "POOR", IF(global_freelancer_raw!$M963 &lt;= 70%, "GOOD", "EXCELLENT"))</f>
        <v>EXCELLENT</v>
      </c>
    </row>
    <row r="964" spans="1:19" x14ac:dyDescent="0.3">
      <c r="A964" s="46" t="s">
        <v>1988</v>
      </c>
      <c r="B964" s="4" t="s">
        <v>1989</v>
      </c>
      <c r="C964" s="4" t="s">
        <v>72</v>
      </c>
      <c r="D964" s="5">
        <v>36</v>
      </c>
      <c r="E964" s="5" t="str" cm="1">
        <f t="array" ref="E964">INDEX(global_freelancer_raw!$C$2:$C$1001, MODE(MATCH(global_freelancer_raw!$C$2:$C$1001, global_freelancer_raw!$C$2:$C$1001, 0)))</f>
        <v>Male</v>
      </c>
      <c r="F964" s="4" t="s">
        <v>100</v>
      </c>
      <c r="G964" s="4" t="s">
        <v>101</v>
      </c>
      <c r="H964" s="4" t="s">
        <v>36</v>
      </c>
      <c r="I964" s="5" t="s">
        <v>2072</v>
      </c>
      <c r="J964" s="63">
        <v>20</v>
      </c>
      <c r="K964" s="5">
        <v>4.0999999999999996</v>
      </c>
      <c r="L964" s="5" t="b">
        <v>0</v>
      </c>
      <c r="M964" s="10">
        <v>0.86</v>
      </c>
      <c r="N964" s="4" t="s">
        <v>44</v>
      </c>
      <c r="O964" s="4" t="s">
        <v>28</v>
      </c>
      <c r="P964" s="5">
        <v>4</v>
      </c>
      <c r="Q964" s="5">
        <v>1</v>
      </c>
      <c r="R964" s="4" t="str">
        <f>IF(global_freelancer_raw!$Q964 &lt; 7, "Short Duration", IF(global_freelancer_raw!$Q964 &lt;= 12, "Medium Duration", "Long Duration"))</f>
        <v>Short Duration</v>
      </c>
      <c r="S964" s="47" t="str">
        <f>IF(global_freelancer_raw!$M964 &lt;= 50%, "POOR", IF(global_freelancer_raw!$M964 &lt;= 70%, "GOOD", "EXCELLENT"))</f>
        <v>EXCELLENT</v>
      </c>
    </row>
    <row r="965" spans="1:19" x14ac:dyDescent="0.3">
      <c r="A965" s="48" t="s">
        <v>1990</v>
      </c>
      <c r="B965" s="7" t="s">
        <v>1991</v>
      </c>
      <c r="C965" s="7" t="s">
        <v>91</v>
      </c>
      <c r="D965" s="8">
        <v>40</v>
      </c>
      <c r="E965" s="8" t="str" cm="1">
        <f t="array" ref="E965">INDEX(global_freelancer_raw!$C$2:$C$1001, MODE(MATCH(global_freelancer_raw!$C$2:$C$1001, global_freelancer_raw!$C$2:$C$1001, 0)))</f>
        <v>Male</v>
      </c>
      <c r="F965" s="7" t="s">
        <v>31</v>
      </c>
      <c r="G965" s="7" t="s">
        <v>31</v>
      </c>
      <c r="H965" s="7" t="s">
        <v>43</v>
      </c>
      <c r="I965" s="8">
        <v>2</v>
      </c>
      <c r="J965" s="64">
        <v>30</v>
      </c>
      <c r="K965" s="8">
        <v>1.3</v>
      </c>
      <c r="L965" s="8" t="b">
        <v>1</v>
      </c>
      <c r="M965" s="49">
        <v>0.77</v>
      </c>
      <c r="N965" s="7" t="s">
        <v>64</v>
      </c>
      <c r="O965" s="7" t="s">
        <v>28</v>
      </c>
      <c r="P965" s="8">
        <v>4</v>
      </c>
      <c r="Q965" s="8">
        <v>3</v>
      </c>
      <c r="R965" s="7" t="str">
        <f>IF(global_freelancer_raw!$Q965 &lt; 7, "Short Duration", IF(global_freelancer_raw!$Q965 &lt;= 12, "Medium Duration", "Long Duration"))</f>
        <v>Short Duration</v>
      </c>
      <c r="S965" s="50" t="str">
        <f>IF(global_freelancer_raw!$M965 &lt;= 50%, "POOR", IF(global_freelancer_raw!$M965 &lt;= 70%, "GOOD", "EXCELLENT"))</f>
        <v>EXCELLENT</v>
      </c>
    </row>
    <row r="966" spans="1:19" x14ac:dyDescent="0.3">
      <c r="A966" s="46" t="s">
        <v>1992</v>
      </c>
      <c r="B966" s="4" t="s">
        <v>1993</v>
      </c>
      <c r="C966" s="4" t="s">
        <v>72</v>
      </c>
      <c r="D966" s="5">
        <v>59</v>
      </c>
      <c r="E966" s="5" t="str" cm="1">
        <f t="array" ref="E966">INDEX(global_freelancer_raw!$C$2:$C$1001, MODE(MATCH(global_freelancer_raw!$C$2:$C$1001, global_freelancer_raw!$C$2:$C$1001, 0)))</f>
        <v>Male</v>
      </c>
      <c r="F966" s="4" t="s">
        <v>63</v>
      </c>
      <c r="G966" s="4" t="s">
        <v>26</v>
      </c>
      <c r="H966" s="4" t="s">
        <v>69</v>
      </c>
      <c r="I966" s="5">
        <v>40</v>
      </c>
      <c r="J966" s="63">
        <v>100</v>
      </c>
      <c r="K966" s="5">
        <v>2.6</v>
      </c>
      <c r="L966" s="5" t="s">
        <v>2071</v>
      </c>
      <c r="M966" s="10">
        <v>0.79</v>
      </c>
      <c r="N966" s="4" t="s">
        <v>21</v>
      </c>
      <c r="O966" s="4" t="s">
        <v>33</v>
      </c>
      <c r="P966" s="5">
        <v>16</v>
      </c>
      <c r="Q966" s="5">
        <v>5</v>
      </c>
      <c r="R966" s="4" t="str">
        <f>IF(global_freelancer_raw!$Q966 &lt; 7, "Short Duration", IF(global_freelancer_raw!$Q966 &lt;= 12, "Medium Duration", "Long Duration"))</f>
        <v>Short Duration</v>
      </c>
      <c r="S966" s="47" t="str">
        <f>IF(global_freelancer_raw!$M966 &lt;= 50%, "POOR", IF(global_freelancer_raw!$M966 &lt;= 70%, "GOOD", "EXCELLENT"))</f>
        <v>EXCELLENT</v>
      </c>
    </row>
    <row r="967" spans="1:19" x14ac:dyDescent="0.3">
      <c r="A967" s="48" t="s">
        <v>1994</v>
      </c>
      <c r="B967" s="7" t="s">
        <v>1995</v>
      </c>
      <c r="C967" s="7" t="s">
        <v>91</v>
      </c>
      <c r="D967" s="8">
        <v>45</v>
      </c>
      <c r="E967" s="8" t="str" cm="1">
        <f t="array" ref="E967">INDEX(global_freelancer_raw!$C$2:$C$1001, MODE(MATCH(global_freelancer_raw!$C$2:$C$1001, global_freelancer_raw!$C$2:$C$1001, 0)))</f>
        <v>Male</v>
      </c>
      <c r="F967" s="7" t="s">
        <v>41</v>
      </c>
      <c r="G967" s="7" t="s">
        <v>42</v>
      </c>
      <c r="H967" s="7" t="s">
        <v>73</v>
      </c>
      <c r="I967" s="8">
        <v>4</v>
      </c>
      <c r="J967" s="64">
        <v>20</v>
      </c>
      <c r="K967" s="8">
        <v>2.7</v>
      </c>
      <c r="L967" s="8" t="s">
        <v>2071</v>
      </c>
      <c r="M967" s="49">
        <v>0.72</v>
      </c>
      <c r="N967" s="7" t="s">
        <v>60</v>
      </c>
      <c r="O967" s="7" t="s">
        <v>33</v>
      </c>
      <c r="P967" s="8">
        <v>5</v>
      </c>
      <c r="Q967" s="8">
        <v>1</v>
      </c>
      <c r="R967" s="7" t="str">
        <f>IF(global_freelancer_raw!$Q967 &lt; 7, "Short Duration", IF(global_freelancer_raw!$Q967 &lt;= 12, "Medium Duration", "Long Duration"))</f>
        <v>Short Duration</v>
      </c>
      <c r="S967" s="50" t="str">
        <f>IF(global_freelancer_raw!$M967 &lt;= 50%, "POOR", IF(global_freelancer_raw!$M967 &lt;= 70%, "GOOD", "EXCELLENT"))</f>
        <v>EXCELLENT</v>
      </c>
    </row>
    <row r="968" spans="1:19" x14ac:dyDescent="0.3">
      <c r="A968" s="46" t="s">
        <v>1996</v>
      </c>
      <c r="B968" s="4" t="s">
        <v>1997</v>
      </c>
      <c r="C968" s="4" t="s">
        <v>91</v>
      </c>
      <c r="D968" s="5">
        <v>44</v>
      </c>
      <c r="E968" s="5" t="str" cm="1">
        <f t="array" ref="E968">INDEX(global_freelancer_raw!$C$2:$C$1001, MODE(MATCH(global_freelancer_raw!$C$2:$C$1001, global_freelancer_raw!$C$2:$C$1001, 0)))</f>
        <v>Male</v>
      </c>
      <c r="F968" s="4" t="s">
        <v>104</v>
      </c>
      <c r="G968" s="4" t="s">
        <v>105</v>
      </c>
      <c r="H968" s="4" t="s">
        <v>106</v>
      </c>
      <c r="I968" s="5">
        <v>9</v>
      </c>
      <c r="J968" s="63">
        <v>40</v>
      </c>
      <c r="K968" s="5">
        <v>2.5125695216907653</v>
      </c>
      <c r="L968" s="5" t="b">
        <v>0</v>
      </c>
      <c r="M968" s="10">
        <v>0.7</v>
      </c>
      <c r="N968" s="4" t="s">
        <v>21</v>
      </c>
      <c r="O968" s="4" t="s">
        <v>55</v>
      </c>
      <c r="P968" s="5">
        <v>9</v>
      </c>
      <c r="Q968" s="5">
        <v>2</v>
      </c>
      <c r="R968" s="4" t="str">
        <f>IF(global_freelancer_raw!$Q968 &lt; 7, "Short Duration", IF(global_freelancer_raw!$Q968 &lt;= 12, "Medium Duration", "Long Duration"))</f>
        <v>Short Duration</v>
      </c>
      <c r="S968" s="47" t="str">
        <f>IF(global_freelancer_raw!$M968 &lt;= 50%, "POOR", IF(global_freelancer_raw!$M968 &lt;= 70%, "GOOD", "EXCELLENT"))</f>
        <v>GOOD</v>
      </c>
    </row>
    <row r="969" spans="1:19" x14ac:dyDescent="0.3">
      <c r="A969" s="48" t="s">
        <v>1998</v>
      </c>
      <c r="B969" s="7" t="s">
        <v>1999</v>
      </c>
      <c r="C969" s="7" t="s">
        <v>72</v>
      </c>
      <c r="D969" s="8">
        <v>36</v>
      </c>
      <c r="E969" s="8" t="str" cm="1">
        <f t="array" ref="E969">INDEX(global_freelancer_raw!$C$2:$C$1001, MODE(MATCH(global_freelancer_raw!$C$2:$C$1001, global_freelancer_raw!$C$2:$C$1001, 0)))</f>
        <v>Male</v>
      </c>
      <c r="F969" s="7" t="s">
        <v>63</v>
      </c>
      <c r="G969" s="7" t="s">
        <v>26</v>
      </c>
      <c r="H969" s="7" t="s">
        <v>73</v>
      </c>
      <c r="I969" s="8">
        <v>13</v>
      </c>
      <c r="J969" s="64">
        <v>30</v>
      </c>
      <c r="K969" s="8">
        <v>3.6</v>
      </c>
      <c r="L969" s="8" t="b">
        <v>0</v>
      </c>
      <c r="M969" s="49">
        <v>0.86</v>
      </c>
      <c r="N969" s="7" t="s">
        <v>64</v>
      </c>
      <c r="O969" s="7" t="s">
        <v>55</v>
      </c>
      <c r="P969" s="8">
        <v>8</v>
      </c>
      <c r="Q969" s="8">
        <v>3</v>
      </c>
      <c r="R969" s="7" t="str">
        <f>IF(global_freelancer_raw!$Q969 &lt; 7, "Short Duration", IF(global_freelancer_raw!$Q969 &lt;= 12, "Medium Duration", "Long Duration"))</f>
        <v>Short Duration</v>
      </c>
      <c r="S969" s="50" t="str">
        <f>IF(global_freelancer_raw!$M969 &lt;= 50%, "POOR", IF(global_freelancer_raw!$M969 &lt;= 70%, "GOOD", "EXCELLENT"))</f>
        <v>EXCELLENT</v>
      </c>
    </row>
    <row r="970" spans="1:19" x14ac:dyDescent="0.3">
      <c r="A970" s="46" t="s">
        <v>2000</v>
      </c>
      <c r="B970" s="4" t="s">
        <v>2001</v>
      </c>
      <c r="C970" s="4" t="s">
        <v>72</v>
      </c>
      <c r="D970" s="5">
        <v>26</v>
      </c>
      <c r="E970" s="5" t="str" cm="1">
        <f t="array" ref="E970">INDEX(global_freelancer_raw!$C$2:$C$1001, MODE(MATCH(global_freelancer_raw!$C$2:$C$1001, global_freelancer_raw!$C$2:$C$1001, 0)))</f>
        <v>Male</v>
      </c>
      <c r="F970" s="4" t="s">
        <v>87</v>
      </c>
      <c r="G970" s="4" t="s">
        <v>88</v>
      </c>
      <c r="H970" s="4" t="s">
        <v>32</v>
      </c>
      <c r="I970" s="5">
        <v>1</v>
      </c>
      <c r="J970" s="63">
        <v>75</v>
      </c>
      <c r="K970" s="5">
        <v>3</v>
      </c>
      <c r="L970" s="5" t="b">
        <v>1</v>
      </c>
      <c r="M970" s="10">
        <v>0.79</v>
      </c>
      <c r="N970" s="4" t="s">
        <v>64</v>
      </c>
      <c r="O970" s="4" t="s">
        <v>55</v>
      </c>
      <c r="P970" s="5">
        <v>4</v>
      </c>
      <c r="Q970" s="5">
        <v>3</v>
      </c>
      <c r="R970" s="4" t="str">
        <f>IF(global_freelancer_raw!$Q970 &lt; 7, "Short Duration", IF(global_freelancer_raw!$Q970 &lt;= 12, "Medium Duration", "Long Duration"))</f>
        <v>Short Duration</v>
      </c>
      <c r="S970" s="47" t="str">
        <f>IF(global_freelancer_raw!$M970 &lt;= 50%, "POOR", IF(global_freelancer_raw!$M970 &lt;= 70%, "GOOD", "EXCELLENT"))</f>
        <v>EXCELLENT</v>
      </c>
    </row>
    <row r="971" spans="1:19" x14ac:dyDescent="0.3">
      <c r="A971" s="48" t="s">
        <v>2002</v>
      </c>
      <c r="B971" s="7" t="s">
        <v>2003</v>
      </c>
      <c r="C971" s="7" t="s">
        <v>91</v>
      </c>
      <c r="D971" s="8">
        <v>49</v>
      </c>
      <c r="E971" s="8" t="str" cm="1">
        <f t="array" ref="E971">INDEX(global_freelancer_raw!$C$2:$C$1001, MODE(MATCH(global_freelancer_raw!$C$2:$C$1001, global_freelancer_raw!$C$2:$C$1001, 0)))</f>
        <v>Male</v>
      </c>
      <c r="F971" s="7" t="s">
        <v>87</v>
      </c>
      <c r="G971" s="7" t="s">
        <v>88</v>
      </c>
      <c r="H971" s="7" t="s">
        <v>36</v>
      </c>
      <c r="I971" s="8">
        <v>1</v>
      </c>
      <c r="J971" s="64">
        <v>52.461368653421637</v>
      </c>
      <c r="K971" s="8">
        <v>0</v>
      </c>
      <c r="L971" s="8" t="b">
        <v>0</v>
      </c>
      <c r="M971" s="49">
        <v>0.82</v>
      </c>
      <c r="N971" s="7" t="s">
        <v>21</v>
      </c>
      <c r="O971" s="7" t="s">
        <v>28</v>
      </c>
      <c r="P971" s="8">
        <v>1</v>
      </c>
      <c r="Q971" s="8">
        <v>1</v>
      </c>
      <c r="R971" s="7" t="str">
        <f>IF(global_freelancer_raw!$Q971 &lt; 7, "Short Duration", IF(global_freelancer_raw!$Q971 &lt;= 12, "Medium Duration", "Long Duration"))</f>
        <v>Short Duration</v>
      </c>
      <c r="S971" s="50" t="str">
        <f>IF(global_freelancer_raw!$M971 &lt;= 50%, "POOR", IF(global_freelancer_raw!$M971 &lt;= 70%, "GOOD", "EXCELLENT"))</f>
        <v>EXCELLENT</v>
      </c>
    </row>
    <row r="972" spans="1:19" x14ac:dyDescent="0.3">
      <c r="A972" s="46" t="s">
        <v>2004</v>
      </c>
      <c r="B972" s="4" t="s">
        <v>2005</v>
      </c>
      <c r="C972" s="4" t="s">
        <v>91</v>
      </c>
      <c r="D972" s="5">
        <v>29</v>
      </c>
      <c r="E972" s="5" t="str" cm="1">
        <f t="array" ref="E972">INDEX(global_freelancer_raw!$C$2:$C$1001, MODE(MATCH(global_freelancer_raw!$C$2:$C$1001, global_freelancer_raw!$C$2:$C$1001, 0)))</f>
        <v>Male</v>
      </c>
      <c r="F972" s="4" t="s">
        <v>126</v>
      </c>
      <c r="G972" s="4" t="s">
        <v>127</v>
      </c>
      <c r="H972" s="4" t="s">
        <v>27</v>
      </c>
      <c r="I972" s="5">
        <v>3</v>
      </c>
      <c r="J972" s="63">
        <v>40</v>
      </c>
      <c r="K972" s="5">
        <v>0</v>
      </c>
      <c r="L972" s="5" t="b">
        <v>1</v>
      </c>
      <c r="M972" s="10">
        <v>0.81</v>
      </c>
      <c r="N972" s="4" t="s">
        <v>21</v>
      </c>
      <c r="O972" s="4" t="s">
        <v>28</v>
      </c>
      <c r="P972" s="5">
        <v>5</v>
      </c>
      <c r="Q972" s="5">
        <v>1</v>
      </c>
      <c r="R972" s="4" t="str">
        <f>IF(global_freelancer_raw!$Q972 &lt; 7, "Short Duration", IF(global_freelancer_raw!$Q972 &lt;= 12, "Medium Duration", "Long Duration"))</f>
        <v>Short Duration</v>
      </c>
      <c r="S972" s="47" t="str">
        <f>IF(global_freelancer_raw!$M972 &lt;= 50%, "POOR", IF(global_freelancer_raw!$M972 &lt;= 70%, "GOOD", "EXCELLENT"))</f>
        <v>EXCELLENT</v>
      </c>
    </row>
    <row r="973" spans="1:19" x14ac:dyDescent="0.3">
      <c r="A973" s="48" t="s">
        <v>2006</v>
      </c>
      <c r="B973" s="7" t="s">
        <v>2007</v>
      </c>
      <c r="C973" s="7" t="s">
        <v>91</v>
      </c>
      <c r="D973" s="8">
        <v>32</v>
      </c>
      <c r="E973" s="8" t="str" cm="1">
        <f t="array" ref="E973">INDEX(global_freelancer_raw!$C$2:$C$1001, MODE(MATCH(global_freelancer_raw!$C$2:$C$1001, global_freelancer_raw!$C$2:$C$1001, 0)))</f>
        <v>Male</v>
      </c>
      <c r="F973" s="7" t="s">
        <v>126</v>
      </c>
      <c r="G973" s="7" t="s">
        <v>127</v>
      </c>
      <c r="H973" s="7" t="s">
        <v>32</v>
      </c>
      <c r="I973" s="8">
        <v>1</v>
      </c>
      <c r="J973" s="64">
        <v>40</v>
      </c>
      <c r="K973" s="8">
        <v>3.1</v>
      </c>
      <c r="L973" s="8" t="b">
        <v>1</v>
      </c>
      <c r="M973" s="49">
        <v>0.76</v>
      </c>
      <c r="N973" s="7" t="s">
        <v>44</v>
      </c>
      <c r="O973" s="7" t="s">
        <v>28</v>
      </c>
      <c r="P973" s="8">
        <v>1</v>
      </c>
      <c r="Q973" s="8">
        <v>2</v>
      </c>
      <c r="R973" s="7" t="str">
        <f>IF(global_freelancer_raw!$Q973 &lt; 7, "Short Duration", IF(global_freelancer_raw!$Q973 &lt;= 12, "Medium Duration", "Long Duration"))</f>
        <v>Short Duration</v>
      </c>
      <c r="S973" s="50" t="str">
        <f>IF(global_freelancer_raw!$M973 &lt;= 50%, "POOR", IF(global_freelancer_raw!$M973 &lt;= 70%, "GOOD", "EXCELLENT"))</f>
        <v>EXCELLENT</v>
      </c>
    </row>
    <row r="974" spans="1:19" x14ac:dyDescent="0.3">
      <c r="A974" s="46" t="s">
        <v>2008</v>
      </c>
      <c r="B974" s="4" t="s">
        <v>2009</v>
      </c>
      <c r="C974" s="4" t="s">
        <v>91</v>
      </c>
      <c r="D974" s="5">
        <v>24</v>
      </c>
      <c r="E974" s="5" t="str" cm="1">
        <f t="array" ref="E974">INDEX(global_freelancer_raw!$C$2:$C$1001, MODE(MATCH(global_freelancer_raw!$C$2:$C$1001, global_freelancer_raw!$C$2:$C$1001, 0)))</f>
        <v>Male</v>
      </c>
      <c r="F974" s="4" t="s">
        <v>47</v>
      </c>
      <c r="G974" s="4" t="s">
        <v>48</v>
      </c>
      <c r="H974" s="4" t="s">
        <v>20</v>
      </c>
      <c r="I974" s="5">
        <v>3</v>
      </c>
      <c r="J974" s="63">
        <v>30</v>
      </c>
      <c r="K974" s="5">
        <v>3.9</v>
      </c>
      <c r="L974" s="5" t="b">
        <v>0</v>
      </c>
      <c r="M974" s="10">
        <v>0.9</v>
      </c>
      <c r="N974" s="4" t="s">
        <v>64</v>
      </c>
      <c r="O974" s="4" t="s">
        <v>33</v>
      </c>
      <c r="P974" s="5">
        <v>5</v>
      </c>
      <c r="Q974" s="5">
        <v>1</v>
      </c>
      <c r="R974" s="4" t="str">
        <f>IF(global_freelancer_raw!$Q974 &lt; 7, "Short Duration", IF(global_freelancer_raw!$Q974 &lt;= 12, "Medium Duration", "Long Duration"))</f>
        <v>Short Duration</v>
      </c>
      <c r="S974" s="47" t="str">
        <f>IF(global_freelancer_raw!$M974 &lt;= 50%, "POOR", IF(global_freelancer_raw!$M974 &lt;= 70%, "GOOD", "EXCELLENT"))</f>
        <v>EXCELLENT</v>
      </c>
    </row>
    <row r="975" spans="1:19" x14ac:dyDescent="0.3">
      <c r="A975" s="48" t="s">
        <v>2010</v>
      </c>
      <c r="B975" s="7" t="s">
        <v>2011</v>
      </c>
      <c r="C975" s="7" t="s">
        <v>91</v>
      </c>
      <c r="D975" s="8">
        <v>35</v>
      </c>
      <c r="E975" s="8" t="str" cm="1">
        <f t="array" ref="E975">INDEX(global_freelancer_raw!$C$2:$C$1001, MODE(MATCH(global_freelancer_raw!$C$2:$C$1001, global_freelancer_raw!$C$2:$C$1001, 0)))</f>
        <v>Male</v>
      </c>
      <c r="F975" s="7" t="s">
        <v>104</v>
      </c>
      <c r="G975" s="7" t="s">
        <v>105</v>
      </c>
      <c r="H975" s="7" t="s">
        <v>84</v>
      </c>
      <c r="I975" s="8">
        <v>14</v>
      </c>
      <c r="J975" s="64">
        <v>30</v>
      </c>
      <c r="K975" s="8">
        <v>1.6</v>
      </c>
      <c r="L975" s="8" t="b">
        <v>1</v>
      </c>
      <c r="M975" s="49">
        <v>0.67</v>
      </c>
      <c r="N975" s="7" t="s">
        <v>21</v>
      </c>
      <c r="O975" s="7" t="s">
        <v>28</v>
      </c>
      <c r="P975" s="8">
        <v>8</v>
      </c>
      <c r="Q975" s="8">
        <v>9</v>
      </c>
      <c r="R975" s="7" t="str">
        <f>IF(global_freelancer_raw!$Q975 &lt; 7, "Short Duration", IF(global_freelancer_raw!$Q975 &lt;= 12, "Medium Duration", "Long Duration"))</f>
        <v>Medium Duration</v>
      </c>
      <c r="S975" s="50" t="str">
        <f>IF(global_freelancer_raw!$M975 &lt;= 50%, "POOR", IF(global_freelancer_raw!$M975 &lt;= 70%, "GOOD", "EXCELLENT"))</f>
        <v>GOOD</v>
      </c>
    </row>
    <row r="976" spans="1:19" x14ac:dyDescent="0.3">
      <c r="A976" s="46" t="s">
        <v>2012</v>
      </c>
      <c r="B976" s="4" t="s">
        <v>2013</v>
      </c>
      <c r="C976" s="4" t="s">
        <v>72</v>
      </c>
      <c r="D976" s="5">
        <v>43</v>
      </c>
      <c r="E976" s="5" t="str" cm="1">
        <f t="array" ref="E976">INDEX(global_freelancer_raw!$C$2:$C$1001, MODE(MATCH(global_freelancer_raw!$C$2:$C$1001, global_freelancer_raw!$C$2:$C$1001, 0)))</f>
        <v>Male</v>
      </c>
      <c r="F976" s="4" t="s">
        <v>179</v>
      </c>
      <c r="G976" s="4" t="s">
        <v>68</v>
      </c>
      <c r="H976" s="4" t="s">
        <v>20</v>
      </c>
      <c r="I976" s="5">
        <v>2</v>
      </c>
      <c r="J976" s="63">
        <v>52.461368653421637</v>
      </c>
      <c r="K976" s="5">
        <v>1.8</v>
      </c>
      <c r="L976" s="5" t="b">
        <v>0</v>
      </c>
      <c r="M976" s="10">
        <v>0.61</v>
      </c>
      <c r="N976" s="4" t="s">
        <v>21</v>
      </c>
      <c r="O976" s="4" t="s">
        <v>22</v>
      </c>
      <c r="P976" s="5">
        <v>5</v>
      </c>
      <c r="Q976" s="5">
        <v>3</v>
      </c>
      <c r="R976" s="4" t="str">
        <f>IF(global_freelancer_raw!$Q976 &lt; 7, "Short Duration", IF(global_freelancer_raw!$Q976 &lt;= 12, "Medium Duration", "Long Duration"))</f>
        <v>Short Duration</v>
      </c>
      <c r="S976" s="47" t="str">
        <f>IF(global_freelancer_raw!$M976 &lt;= 50%, "POOR", IF(global_freelancer_raw!$M976 &lt;= 70%, "GOOD", "EXCELLENT"))</f>
        <v>GOOD</v>
      </c>
    </row>
    <row r="977" spans="1:19" x14ac:dyDescent="0.3">
      <c r="A977" s="48" t="s">
        <v>2014</v>
      </c>
      <c r="B977" s="7" t="s">
        <v>2015</v>
      </c>
      <c r="C977" s="7" t="s">
        <v>91</v>
      </c>
      <c r="D977" s="8">
        <v>53</v>
      </c>
      <c r="E977" s="8" t="str" cm="1">
        <f t="array" ref="E977">INDEX(global_freelancer_raw!$C$2:$C$1001, MODE(MATCH(global_freelancer_raw!$C$2:$C$1001, global_freelancer_raw!$C$2:$C$1001, 0)))</f>
        <v>Male</v>
      </c>
      <c r="F977" s="7" t="s">
        <v>104</v>
      </c>
      <c r="G977" s="7" t="s">
        <v>105</v>
      </c>
      <c r="H977" s="7" t="s">
        <v>106</v>
      </c>
      <c r="I977" s="8">
        <v>27</v>
      </c>
      <c r="J977" s="64">
        <v>100</v>
      </c>
      <c r="K977" s="8">
        <v>3.7</v>
      </c>
      <c r="L977" s="8" t="b">
        <v>0</v>
      </c>
      <c r="M977" s="49">
        <v>0.73</v>
      </c>
      <c r="N977" s="7" t="s">
        <v>64</v>
      </c>
      <c r="O977" s="7" t="s">
        <v>22</v>
      </c>
      <c r="P977" s="8">
        <v>13</v>
      </c>
      <c r="Q977" s="8">
        <v>5</v>
      </c>
      <c r="R977" s="7" t="str">
        <f>IF(global_freelancer_raw!$Q977 &lt; 7, "Short Duration", IF(global_freelancer_raw!$Q977 &lt;= 12, "Medium Duration", "Long Duration"))</f>
        <v>Short Duration</v>
      </c>
      <c r="S977" s="50" t="str">
        <f>IF(global_freelancer_raw!$M977 &lt;= 50%, "POOR", IF(global_freelancer_raw!$M977 &lt;= 70%, "GOOD", "EXCELLENT"))</f>
        <v>EXCELLENT</v>
      </c>
    </row>
    <row r="978" spans="1:19" x14ac:dyDescent="0.3">
      <c r="A978" s="46" t="s">
        <v>2016</v>
      </c>
      <c r="B978" s="4" t="s">
        <v>2017</v>
      </c>
      <c r="C978" s="4" t="s">
        <v>72</v>
      </c>
      <c r="D978" s="5">
        <v>38</v>
      </c>
      <c r="E978" s="5" t="str" cm="1">
        <f t="array" ref="E978">INDEX(global_freelancer_raw!$C$2:$C$1001, MODE(MATCH(global_freelancer_raw!$C$2:$C$1001, global_freelancer_raw!$C$2:$C$1001, 0)))</f>
        <v>Male</v>
      </c>
      <c r="F978" s="4" t="s">
        <v>115</v>
      </c>
      <c r="G978" s="4" t="s">
        <v>116</v>
      </c>
      <c r="H978" s="4" t="s">
        <v>84</v>
      </c>
      <c r="I978" s="5">
        <v>7</v>
      </c>
      <c r="J978" s="63">
        <v>75</v>
      </c>
      <c r="K978" s="5">
        <v>2.5125695216907653</v>
      </c>
      <c r="L978" s="5" t="b">
        <v>0</v>
      </c>
      <c r="M978" s="10">
        <v>0.79</v>
      </c>
      <c r="N978" s="4" t="s">
        <v>21</v>
      </c>
      <c r="O978" s="4" t="s">
        <v>55</v>
      </c>
      <c r="P978" s="5">
        <v>6</v>
      </c>
      <c r="Q978" s="5">
        <v>4</v>
      </c>
      <c r="R978" s="4" t="str">
        <f>IF(global_freelancer_raw!$Q978 &lt; 7, "Short Duration", IF(global_freelancer_raw!$Q978 &lt;= 12, "Medium Duration", "Long Duration"))</f>
        <v>Short Duration</v>
      </c>
      <c r="S978" s="47" t="str">
        <f>IF(global_freelancer_raw!$M978 &lt;= 50%, "POOR", IF(global_freelancer_raw!$M978 &lt;= 70%, "GOOD", "EXCELLENT"))</f>
        <v>EXCELLENT</v>
      </c>
    </row>
    <row r="979" spans="1:19" x14ac:dyDescent="0.3">
      <c r="A979" s="48" t="s">
        <v>2018</v>
      </c>
      <c r="B979" s="7" t="s">
        <v>2019</v>
      </c>
      <c r="C979" s="7" t="s">
        <v>91</v>
      </c>
      <c r="D979" s="8">
        <v>57</v>
      </c>
      <c r="E979" s="8" t="str" cm="1">
        <f t="array" ref="E979">INDEX(global_freelancer_raw!$C$2:$C$1001, MODE(MATCH(global_freelancer_raw!$C$2:$C$1001, global_freelancer_raw!$C$2:$C$1001, 0)))</f>
        <v>Male</v>
      </c>
      <c r="F979" s="7" t="s">
        <v>63</v>
      </c>
      <c r="G979" s="7" t="s">
        <v>26</v>
      </c>
      <c r="H979" s="7" t="s">
        <v>73</v>
      </c>
      <c r="I979" s="8">
        <v>29</v>
      </c>
      <c r="J979" s="64">
        <v>75</v>
      </c>
      <c r="K979" s="8">
        <v>4.0999999999999996</v>
      </c>
      <c r="L979" s="8" t="b">
        <v>0</v>
      </c>
      <c r="M979" s="49">
        <v>0.9</v>
      </c>
      <c r="N979" s="7" t="s">
        <v>44</v>
      </c>
      <c r="O979" s="7" t="s">
        <v>28</v>
      </c>
      <c r="P979" s="8">
        <v>10</v>
      </c>
      <c r="Q979" s="8">
        <v>14</v>
      </c>
      <c r="R979" s="7" t="str">
        <f>IF(global_freelancer_raw!$Q979 &lt; 7, "Short Duration", IF(global_freelancer_raw!$Q979 &lt;= 12, "Medium Duration", "Long Duration"))</f>
        <v>Long Duration</v>
      </c>
      <c r="S979" s="50" t="str">
        <f>IF(global_freelancer_raw!$M979 &lt;= 50%, "POOR", IF(global_freelancer_raw!$M979 &lt;= 70%, "GOOD", "EXCELLENT"))</f>
        <v>EXCELLENT</v>
      </c>
    </row>
    <row r="980" spans="1:19" x14ac:dyDescent="0.3">
      <c r="A980" s="46" t="s">
        <v>2020</v>
      </c>
      <c r="B980" s="4" t="s">
        <v>2021</v>
      </c>
      <c r="C980" s="4" t="s">
        <v>91</v>
      </c>
      <c r="D980" s="5">
        <v>27</v>
      </c>
      <c r="E980" s="5" t="str" cm="1">
        <f t="array" ref="E980">INDEX(global_freelancer_raw!$C$2:$C$1001, MODE(MATCH(global_freelancer_raw!$C$2:$C$1001, global_freelancer_raw!$C$2:$C$1001, 0)))</f>
        <v>Male</v>
      </c>
      <c r="F980" s="4" t="s">
        <v>164</v>
      </c>
      <c r="G980" s="4" t="s">
        <v>165</v>
      </c>
      <c r="H980" s="4" t="s">
        <v>20</v>
      </c>
      <c r="I980" s="5">
        <v>5</v>
      </c>
      <c r="J980" s="63">
        <v>75</v>
      </c>
      <c r="K980" s="5">
        <v>1.4</v>
      </c>
      <c r="L980" s="5" t="b">
        <v>1</v>
      </c>
      <c r="M980" s="10">
        <v>0.64</v>
      </c>
      <c r="N980" s="4" t="s">
        <v>64</v>
      </c>
      <c r="O980" s="4" t="s">
        <v>22</v>
      </c>
      <c r="P980" s="5">
        <v>4</v>
      </c>
      <c r="Q980" s="5">
        <v>1</v>
      </c>
      <c r="R980" s="4" t="str">
        <f>IF(global_freelancer_raw!$Q980 &lt; 7, "Short Duration", IF(global_freelancer_raw!$Q980 &lt;= 12, "Medium Duration", "Long Duration"))</f>
        <v>Short Duration</v>
      </c>
      <c r="S980" s="47" t="str">
        <f>IF(global_freelancer_raw!$M980 &lt;= 50%, "POOR", IF(global_freelancer_raw!$M980 &lt;= 70%, "GOOD", "EXCELLENT"))</f>
        <v>GOOD</v>
      </c>
    </row>
    <row r="981" spans="1:19" x14ac:dyDescent="0.3">
      <c r="A981" s="48" t="s">
        <v>2022</v>
      </c>
      <c r="B981" s="7" t="s">
        <v>2023</v>
      </c>
      <c r="C981" s="7" t="s">
        <v>91</v>
      </c>
      <c r="D981" s="8">
        <v>43</v>
      </c>
      <c r="E981" s="8" t="str" cm="1">
        <f t="array" ref="E981">INDEX(global_freelancer_raw!$C$2:$C$1001, MODE(MATCH(global_freelancer_raw!$C$2:$C$1001, global_freelancer_raw!$C$2:$C$1001, 0)))</f>
        <v>Male</v>
      </c>
      <c r="F981" s="7" t="s">
        <v>67</v>
      </c>
      <c r="G981" s="7" t="s">
        <v>68</v>
      </c>
      <c r="H981" s="7" t="s">
        <v>36</v>
      </c>
      <c r="I981" s="8">
        <v>2</v>
      </c>
      <c r="J981" s="64">
        <v>100</v>
      </c>
      <c r="K981" s="8">
        <v>1.1000000000000001</v>
      </c>
      <c r="L981" s="8" t="b">
        <v>1</v>
      </c>
      <c r="M981" s="49">
        <v>0.63</v>
      </c>
      <c r="N981" s="7" t="s">
        <v>44</v>
      </c>
      <c r="O981" s="7" t="s">
        <v>55</v>
      </c>
      <c r="P981" s="8">
        <v>4</v>
      </c>
      <c r="Q981" s="8">
        <v>1</v>
      </c>
      <c r="R981" s="7" t="str">
        <f>IF(global_freelancer_raw!$Q981 &lt; 7, "Short Duration", IF(global_freelancer_raw!$Q981 &lt;= 12, "Medium Duration", "Long Duration"))</f>
        <v>Short Duration</v>
      </c>
      <c r="S981" s="50" t="str">
        <f>IF(global_freelancer_raw!$M981 &lt;= 50%, "POOR", IF(global_freelancer_raw!$M981 &lt;= 70%, "GOOD", "EXCELLENT"))</f>
        <v>GOOD</v>
      </c>
    </row>
    <row r="982" spans="1:19" x14ac:dyDescent="0.3">
      <c r="A982" s="46" t="s">
        <v>2024</v>
      </c>
      <c r="B982" s="4" t="s">
        <v>2025</v>
      </c>
      <c r="C982" s="4" t="s">
        <v>91</v>
      </c>
      <c r="D982" s="5">
        <v>48</v>
      </c>
      <c r="E982" s="5" t="str" cm="1">
        <f t="array" ref="E982">INDEX(global_freelancer_raw!$C$2:$C$1001, MODE(MATCH(global_freelancer_raw!$C$2:$C$1001, global_freelancer_raw!$C$2:$C$1001, 0)))</f>
        <v>Male</v>
      </c>
      <c r="F982" s="4" t="s">
        <v>119</v>
      </c>
      <c r="G982" s="4" t="s">
        <v>26</v>
      </c>
      <c r="H982" s="4" t="s">
        <v>49</v>
      </c>
      <c r="I982" s="5">
        <v>18</v>
      </c>
      <c r="J982" s="63">
        <v>40</v>
      </c>
      <c r="K982" s="5">
        <v>3.9</v>
      </c>
      <c r="L982" s="5" t="s">
        <v>2071</v>
      </c>
      <c r="M982" s="10">
        <v>0.79</v>
      </c>
      <c r="N982" s="4" t="s">
        <v>44</v>
      </c>
      <c r="O982" s="4" t="s">
        <v>28</v>
      </c>
      <c r="P982" s="5">
        <v>12</v>
      </c>
      <c r="Q982" s="5">
        <v>2</v>
      </c>
      <c r="R982" s="4" t="str">
        <f>IF(global_freelancer_raw!$Q982 &lt; 7, "Short Duration", IF(global_freelancer_raw!$Q982 &lt;= 12, "Medium Duration", "Long Duration"))</f>
        <v>Short Duration</v>
      </c>
      <c r="S982" s="47" t="str">
        <f>IF(global_freelancer_raw!$M982 &lt;= 50%, "POOR", IF(global_freelancer_raw!$M982 &lt;= 70%, "GOOD", "EXCELLENT"))</f>
        <v>EXCELLENT</v>
      </c>
    </row>
    <row r="983" spans="1:19" x14ac:dyDescent="0.3">
      <c r="A983" s="48" t="s">
        <v>2026</v>
      </c>
      <c r="B983" s="7" t="s">
        <v>2027</v>
      </c>
      <c r="C983" s="7" t="s">
        <v>91</v>
      </c>
      <c r="D983" s="8">
        <v>26</v>
      </c>
      <c r="E983" s="8" t="str" cm="1">
        <f t="array" ref="E983">INDEX(global_freelancer_raw!$C$2:$C$1001, MODE(MATCH(global_freelancer_raw!$C$2:$C$1001, global_freelancer_raw!$C$2:$C$1001, 0)))</f>
        <v>Male</v>
      </c>
      <c r="F983" s="7" t="s">
        <v>100</v>
      </c>
      <c r="G983" s="7" t="s">
        <v>101</v>
      </c>
      <c r="H983" s="7" t="s">
        <v>73</v>
      </c>
      <c r="I983" s="8">
        <v>8</v>
      </c>
      <c r="J983" s="64">
        <v>20</v>
      </c>
      <c r="K983" s="8">
        <v>3.6</v>
      </c>
      <c r="L983" s="8" t="b">
        <v>0</v>
      </c>
      <c r="M983" s="49">
        <v>0.67</v>
      </c>
      <c r="N983" s="7" t="s">
        <v>44</v>
      </c>
      <c r="O983" s="7" t="s">
        <v>33</v>
      </c>
      <c r="P983" s="8">
        <v>14</v>
      </c>
      <c r="Q983" s="8">
        <v>7</v>
      </c>
      <c r="R983" s="7" t="str">
        <f>IF(global_freelancer_raw!$Q983 &lt; 7, "Short Duration", IF(global_freelancer_raw!$Q983 &lt;= 12, "Medium Duration", "Long Duration"))</f>
        <v>Medium Duration</v>
      </c>
      <c r="S983" s="50" t="str">
        <f>IF(global_freelancer_raw!$M983 &lt;= 50%, "POOR", IF(global_freelancer_raw!$M983 &lt;= 70%, "GOOD", "EXCELLENT"))</f>
        <v>GOOD</v>
      </c>
    </row>
    <row r="984" spans="1:19" x14ac:dyDescent="0.3">
      <c r="A984" s="46" t="s">
        <v>2028</v>
      </c>
      <c r="B984" s="4" t="s">
        <v>2029</v>
      </c>
      <c r="C984" s="4" t="s">
        <v>72</v>
      </c>
      <c r="D984" s="5"/>
      <c r="E984" s="5" t="str" cm="1">
        <f t="array" ref="E984">INDEX(global_freelancer_raw!$C$2:$C$1001, MODE(MATCH(global_freelancer_raw!$C$2:$C$1001, global_freelancer_raw!$C$2:$C$1001, 0)))</f>
        <v>Male</v>
      </c>
      <c r="F984" s="4" t="s">
        <v>144</v>
      </c>
      <c r="G984" s="4" t="s">
        <v>145</v>
      </c>
      <c r="H984" s="4" t="s">
        <v>32</v>
      </c>
      <c r="I984" s="5">
        <v>0</v>
      </c>
      <c r="J984" s="63">
        <v>40</v>
      </c>
      <c r="K984" s="5">
        <v>0</v>
      </c>
      <c r="L984" s="5" t="b">
        <v>0</v>
      </c>
      <c r="M984" s="10">
        <v>0.97</v>
      </c>
      <c r="N984" s="4" t="s">
        <v>44</v>
      </c>
      <c r="O984" s="4" t="s">
        <v>22</v>
      </c>
      <c r="P984" s="5">
        <v>4</v>
      </c>
      <c r="Q984" s="5">
        <v>3</v>
      </c>
      <c r="R984" s="4" t="str">
        <f>IF(global_freelancer_raw!$Q984 &lt; 7, "Short Duration", IF(global_freelancer_raw!$Q984 &lt;= 12, "Medium Duration", "Long Duration"))</f>
        <v>Short Duration</v>
      </c>
      <c r="S984" s="47" t="str">
        <f>IF(global_freelancer_raw!$M984 &lt;= 50%, "POOR", IF(global_freelancer_raw!$M984 &lt;= 70%, "GOOD", "EXCELLENT"))</f>
        <v>EXCELLENT</v>
      </c>
    </row>
    <row r="985" spans="1:19" x14ac:dyDescent="0.3">
      <c r="A985" s="48" t="s">
        <v>2030</v>
      </c>
      <c r="B985" s="7" t="s">
        <v>2031</v>
      </c>
      <c r="C985" s="7" t="s">
        <v>72</v>
      </c>
      <c r="D985" s="8">
        <v>50</v>
      </c>
      <c r="E985" s="8" t="str" cm="1">
        <f t="array" ref="E985">INDEX(global_freelancer_raw!$C$2:$C$1001, MODE(MATCH(global_freelancer_raw!$C$2:$C$1001, global_freelancer_raw!$C$2:$C$1001, 0)))</f>
        <v>Male</v>
      </c>
      <c r="F985" s="7" t="s">
        <v>18</v>
      </c>
      <c r="G985" s="7" t="s">
        <v>19</v>
      </c>
      <c r="H985" s="7" t="s">
        <v>49</v>
      </c>
      <c r="I985" s="8">
        <v>16</v>
      </c>
      <c r="J985" s="64">
        <v>75</v>
      </c>
      <c r="K985" s="8">
        <v>4.5</v>
      </c>
      <c r="L985" s="8" t="b">
        <v>0</v>
      </c>
      <c r="M985" s="49">
        <v>0.69</v>
      </c>
      <c r="N985" s="7" t="s">
        <v>64</v>
      </c>
      <c r="O985" s="7" t="s">
        <v>33</v>
      </c>
      <c r="P985" s="8">
        <v>15</v>
      </c>
      <c r="Q985" s="8">
        <v>11</v>
      </c>
      <c r="R985" s="7" t="str">
        <f>IF(global_freelancer_raw!$Q985 &lt; 7, "Short Duration", IF(global_freelancer_raw!$Q985 &lt;= 12, "Medium Duration", "Long Duration"))</f>
        <v>Medium Duration</v>
      </c>
      <c r="S985" s="50" t="str">
        <f>IF(global_freelancer_raw!$M985 &lt;= 50%, "POOR", IF(global_freelancer_raw!$M985 &lt;= 70%, "GOOD", "EXCELLENT"))</f>
        <v>GOOD</v>
      </c>
    </row>
    <row r="986" spans="1:19" x14ac:dyDescent="0.3">
      <c r="A986" s="46" t="s">
        <v>2032</v>
      </c>
      <c r="B986" s="4" t="s">
        <v>2033</v>
      </c>
      <c r="C986" s="4" t="s">
        <v>91</v>
      </c>
      <c r="D986" s="5">
        <v>48</v>
      </c>
      <c r="E986" s="5" t="str" cm="1">
        <f t="array" ref="E986">INDEX(global_freelancer_raw!$C$2:$C$1001, MODE(MATCH(global_freelancer_raw!$C$2:$C$1001, global_freelancer_raw!$C$2:$C$1001, 0)))</f>
        <v>Male</v>
      </c>
      <c r="F986" s="4" t="s">
        <v>144</v>
      </c>
      <c r="G986" s="4" t="s">
        <v>145</v>
      </c>
      <c r="H986" s="4" t="s">
        <v>36</v>
      </c>
      <c r="I986" s="5">
        <v>8</v>
      </c>
      <c r="J986" s="63">
        <v>50</v>
      </c>
      <c r="K986" s="5">
        <v>2.5125695216907653</v>
      </c>
      <c r="L986" s="5" t="b">
        <v>1</v>
      </c>
      <c r="M986" s="10">
        <v>0.73</v>
      </c>
      <c r="N986" s="4" t="s">
        <v>44</v>
      </c>
      <c r="O986" s="4" t="s">
        <v>28</v>
      </c>
      <c r="P986" s="5">
        <v>6</v>
      </c>
      <c r="Q986" s="5">
        <v>7</v>
      </c>
      <c r="R986" s="4" t="str">
        <f>IF(global_freelancer_raw!$Q986 &lt; 7, "Short Duration", IF(global_freelancer_raw!$Q986 &lt;= 12, "Medium Duration", "Long Duration"))</f>
        <v>Medium Duration</v>
      </c>
      <c r="S986" s="47" t="str">
        <f>IF(global_freelancer_raw!$M986 &lt;= 50%, "POOR", IF(global_freelancer_raw!$M986 &lt;= 70%, "GOOD", "EXCELLENT"))</f>
        <v>EXCELLENT</v>
      </c>
    </row>
    <row r="987" spans="1:19" x14ac:dyDescent="0.3">
      <c r="A987" s="48" t="s">
        <v>2034</v>
      </c>
      <c r="B987" s="7" t="s">
        <v>2035</v>
      </c>
      <c r="C987" s="7" t="s">
        <v>91</v>
      </c>
      <c r="D987" s="8">
        <v>60</v>
      </c>
      <c r="E987" s="8" t="str" cm="1">
        <f t="array" ref="E987">INDEX(global_freelancer_raw!$C$2:$C$1001, MODE(MATCH(global_freelancer_raw!$C$2:$C$1001, global_freelancer_raw!$C$2:$C$1001, 0)))</f>
        <v>Male</v>
      </c>
      <c r="F987" s="7" t="s">
        <v>179</v>
      </c>
      <c r="G987" s="7" t="s">
        <v>68</v>
      </c>
      <c r="H987" s="7" t="s">
        <v>20</v>
      </c>
      <c r="I987" s="8">
        <v>39</v>
      </c>
      <c r="J987" s="64">
        <v>20</v>
      </c>
      <c r="K987" s="8">
        <v>1.4</v>
      </c>
      <c r="L987" s="8" t="b">
        <v>1</v>
      </c>
      <c r="M987" s="49">
        <v>0.86</v>
      </c>
      <c r="N987" s="7" t="s">
        <v>44</v>
      </c>
      <c r="O987" s="7" t="s">
        <v>22</v>
      </c>
      <c r="P987" s="8">
        <v>20</v>
      </c>
      <c r="Q987" s="8">
        <v>12</v>
      </c>
      <c r="R987" s="7" t="str">
        <f>IF(global_freelancer_raw!$Q987 &lt; 7, "Short Duration", IF(global_freelancer_raw!$Q987 &lt;= 12, "Medium Duration", "Long Duration"))</f>
        <v>Medium Duration</v>
      </c>
      <c r="S987" s="50" t="str">
        <f>IF(global_freelancer_raw!$M987 &lt;= 50%, "POOR", IF(global_freelancer_raw!$M987 &lt;= 70%, "GOOD", "EXCELLENT"))</f>
        <v>EXCELLENT</v>
      </c>
    </row>
    <row r="988" spans="1:19" x14ac:dyDescent="0.3">
      <c r="A988" s="46" t="s">
        <v>2036</v>
      </c>
      <c r="B988" s="4" t="s">
        <v>2037</v>
      </c>
      <c r="C988" s="4" t="s">
        <v>91</v>
      </c>
      <c r="D988" s="5">
        <v>26</v>
      </c>
      <c r="E988" s="5" t="str" cm="1">
        <f t="array" ref="E988">INDEX(global_freelancer_raw!$C$2:$C$1001, MODE(MATCH(global_freelancer_raw!$C$2:$C$1001, global_freelancer_raw!$C$2:$C$1001, 0)))</f>
        <v>Male</v>
      </c>
      <c r="F988" s="4" t="s">
        <v>130</v>
      </c>
      <c r="G988" s="4" t="s">
        <v>131</v>
      </c>
      <c r="H988" s="4" t="s">
        <v>106</v>
      </c>
      <c r="I988" s="5" t="s">
        <v>2072</v>
      </c>
      <c r="J988" s="63">
        <v>50</v>
      </c>
      <c r="K988" s="5">
        <v>0</v>
      </c>
      <c r="L988" s="5" t="b">
        <v>1</v>
      </c>
      <c r="M988" s="10">
        <v>0.81</v>
      </c>
      <c r="N988" s="4" t="s">
        <v>21</v>
      </c>
      <c r="O988" s="4" t="s">
        <v>28</v>
      </c>
      <c r="P988" s="5">
        <v>4</v>
      </c>
      <c r="Q988" s="5">
        <v>1</v>
      </c>
      <c r="R988" s="4" t="str">
        <f>IF(global_freelancer_raw!$Q988 &lt; 7, "Short Duration", IF(global_freelancer_raw!$Q988 &lt;= 12, "Medium Duration", "Long Duration"))</f>
        <v>Short Duration</v>
      </c>
      <c r="S988" s="47" t="str">
        <f>IF(global_freelancer_raw!$M988 &lt;= 50%, "POOR", IF(global_freelancer_raw!$M988 &lt;= 70%, "GOOD", "EXCELLENT"))</f>
        <v>EXCELLENT</v>
      </c>
    </row>
    <row r="989" spans="1:19" x14ac:dyDescent="0.3">
      <c r="A989" s="48" t="s">
        <v>2038</v>
      </c>
      <c r="B989" s="7" t="s">
        <v>2039</v>
      </c>
      <c r="C989" s="7" t="s">
        <v>72</v>
      </c>
      <c r="D989" s="8">
        <v>35</v>
      </c>
      <c r="E989" s="8" t="str" cm="1">
        <f t="array" ref="E989">INDEX(global_freelancer_raw!$C$2:$C$1001, MODE(MATCH(global_freelancer_raw!$C$2:$C$1001, global_freelancer_raw!$C$2:$C$1001, 0)))</f>
        <v>Male</v>
      </c>
      <c r="F989" s="7" t="s">
        <v>104</v>
      </c>
      <c r="G989" s="7" t="s">
        <v>105</v>
      </c>
      <c r="H989" s="7" t="s">
        <v>32</v>
      </c>
      <c r="I989" s="8">
        <v>16</v>
      </c>
      <c r="J989" s="64">
        <v>100</v>
      </c>
      <c r="K989" s="8">
        <v>4.3</v>
      </c>
      <c r="L989" s="8" t="b">
        <v>1</v>
      </c>
      <c r="M989" s="49">
        <v>0.74</v>
      </c>
      <c r="N989" s="7" t="s">
        <v>64</v>
      </c>
      <c r="O989" s="7" t="s">
        <v>33</v>
      </c>
      <c r="P989" s="8">
        <v>13</v>
      </c>
      <c r="Q989" s="8">
        <v>3</v>
      </c>
      <c r="R989" s="7" t="str">
        <f>IF(global_freelancer_raw!$Q989 &lt; 7, "Short Duration", IF(global_freelancer_raw!$Q989 &lt;= 12, "Medium Duration", "Long Duration"))</f>
        <v>Short Duration</v>
      </c>
      <c r="S989" s="50" t="str">
        <f>IF(global_freelancer_raw!$M989 &lt;= 50%, "POOR", IF(global_freelancer_raw!$M989 &lt;= 70%, "GOOD", "EXCELLENT"))</f>
        <v>EXCELLENT</v>
      </c>
    </row>
    <row r="990" spans="1:19" x14ac:dyDescent="0.3">
      <c r="A990" s="46" t="s">
        <v>2040</v>
      </c>
      <c r="B990" s="4" t="s">
        <v>2041</v>
      </c>
      <c r="C990" s="4" t="s">
        <v>91</v>
      </c>
      <c r="D990" s="5">
        <v>23</v>
      </c>
      <c r="E990" s="5" t="str" cm="1">
        <f t="array" ref="E990">INDEX(global_freelancer_raw!$C$2:$C$1001, MODE(MATCH(global_freelancer_raw!$C$2:$C$1001, global_freelancer_raw!$C$2:$C$1001, 0)))</f>
        <v>Male</v>
      </c>
      <c r="F990" s="4" t="s">
        <v>54</v>
      </c>
      <c r="G990" s="4" t="s">
        <v>26</v>
      </c>
      <c r="H990" s="4" t="s">
        <v>20</v>
      </c>
      <c r="I990" s="5">
        <v>4</v>
      </c>
      <c r="J990" s="63">
        <v>100</v>
      </c>
      <c r="K990" s="5">
        <v>2.2000000000000002</v>
      </c>
      <c r="L990" s="5" t="b">
        <v>1</v>
      </c>
      <c r="M990" s="10">
        <v>0.64</v>
      </c>
      <c r="N990" s="4" t="s">
        <v>64</v>
      </c>
      <c r="O990" s="4" t="s">
        <v>22</v>
      </c>
      <c r="P990" s="5">
        <v>2</v>
      </c>
      <c r="Q990" s="5">
        <v>3</v>
      </c>
      <c r="R990" s="4" t="str">
        <f>IF(global_freelancer_raw!$Q990 &lt; 7, "Short Duration", IF(global_freelancer_raw!$Q990 &lt;= 12, "Medium Duration", "Long Duration"))</f>
        <v>Short Duration</v>
      </c>
      <c r="S990" s="47" t="str">
        <f>IF(global_freelancer_raw!$M990 &lt;= 50%, "POOR", IF(global_freelancer_raw!$M990 &lt;= 70%, "GOOD", "EXCELLENT"))</f>
        <v>GOOD</v>
      </c>
    </row>
    <row r="991" spans="1:19" x14ac:dyDescent="0.3">
      <c r="A991" s="48" t="s">
        <v>2042</v>
      </c>
      <c r="B991" s="7" t="s">
        <v>2043</v>
      </c>
      <c r="C991" s="7" t="s">
        <v>91</v>
      </c>
      <c r="D991" s="8">
        <v>37</v>
      </c>
      <c r="E991" s="8" t="str" cm="1">
        <f t="array" ref="E991">INDEX(global_freelancer_raw!$C$2:$C$1001, MODE(MATCH(global_freelancer_raw!$C$2:$C$1001, global_freelancer_raw!$C$2:$C$1001, 0)))</f>
        <v>Male</v>
      </c>
      <c r="F991" s="7" t="s">
        <v>25</v>
      </c>
      <c r="G991" s="7" t="s">
        <v>26</v>
      </c>
      <c r="H991" s="7" t="s">
        <v>32</v>
      </c>
      <c r="I991" s="8">
        <v>4</v>
      </c>
      <c r="J991" s="64">
        <v>75</v>
      </c>
      <c r="K991" s="8">
        <v>3.2</v>
      </c>
      <c r="L991" s="8" t="b">
        <v>0</v>
      </c>
      <c r="M991" s="49">
        <v>0.76</v>
      </c>
      <c r="N991" s="7" t="s">
        <v>60</v>
      </c>
      <c r="O991" s="7" t="s">
        <v>33</v>
      </c>
      <c r="P991" s="8">
        <v>5</v>
      </c>
      <c r="Q991" s="8">
        <v>1</v>
      </c>
      <c r="R991" s="7" t="str">
        <f>IF(global_freelancer_raw!$Q991 &lt; 7, "Short Duration", IF(global_freelancer_raw!$Q991 &lt;= 12, "Medium Duration", "Long Duration"))</f>
        <v>Short Duration</v>
      </c>
      <c r="S991" s="50" t="str">
        <f>IF(global_freelancer_raw!$M991 &lt;= 50%, "POOR", IF(global_freelancer_raw!$M991 &lt;= 70%, "GOOD", "EXCELLENT"))</f>
        <v>EXCELLENT</v>
      </c>
    </row>
    <row r="992" spans="1:19" x14ac:dyDescent="0.3">
      <c r="A992" s="46" t="s">
        <v>2044</v>
      </c>
      <c r="B992" s="4" t="s">
        <v>2045</v>
      </c>
      <c r="C992" s="4" t="s">
        <v>72</v>
      </c>
      <c r="D992" s="5">
        <v>21</v>
      </c>
      <c r="E992" s="5" t="str" cm="1">
        <f t="array" ref="E992">INDEX(global_freelancer_raw!$C$2:$C$1001, MODE(MATCH(global_freelancer_raw!$C$2:$C$1001, global_freelancer_raw!$C$2:$C$1001, 0)))</f>
        <v>Male</v>
      </c>
      <c r="F992" s="4" t="s">
        <v>67</v>
      </c>
      <c r="G992" s="4" t="s">
        <v>68</v>
      </c>
      <c r="H992" s="4" t="s">
        <v>43</v>
      </c>
      <c r="I992" s="5">
        <v>2</v>
      </c>
      <c r="J992" s="63">
        <v>100</v>
      </c>
      <c r="K992" s="5">
        <v>3.7</v>
      </c>
      <c r="L992" s="5" t="b">
        <v>1</v>
      </c>
      <c r="M992" s="10">
        <v>0.73</v>
      </c>
      <c r="N992" s="4" t="s">
        <v>64</v>
      </c>
      <c r="O992" s="4" t="s">
        <v>28</v>
      </c>
      <c r="P992" s="5">
        <v>2</v>
      </c>
      <c r="Q992" s="5">
        <v>3</v>
      </c>
      <c r="R992" s="4" t="str">
        <f>IF(global_freelancer_raw!$Q992 &lt; 7, "Short Duration", IF(global_freelancer_raw!$Q992 &lt;= 12, "Medium Duration", "Long Duration"))</f>
        <v>Short Duration</v>
      </c>
      <c r="S992" s="47" t="str">
        <f>IF(global_freelancer_raw!$M992 &lt;= 50%, "POOR", IF(global_freelancer_raw!$M992 &lt;= 70%, "GOOD", "EXCELLENT"))</f>
        <v>EXCELLENT</v>
      </c>
    </row>
    <row r="993" spans="1:19" x14ac:dyDescent="0.3">
      <c r="A993" s="48" t="s">
        <v>2046</v>
      </c>
      <c r="B993" s="7" t="s">
        <v>2047</v>
      </c>
      <c r="C993" s="7" t="s">
        <v>72</v>
      </c>
      <c r="D993" s="8">
        <v>58</v>
      </c>
      <c r="E993" s="8" t="str" cm="1">
        <f t="array" ref="E993">INDEX(global_freelancer_raw!$C$2:$C$1001, MODE(MATCH(global_freelancer_raw!$C$2:$C$1001, global_freelancer_raw!$C$2:$C$1001, 0)))</f>
        <v>Male</v>
      </c>
      <c r="F993" s="7" t="s">
        <v>31</v>
      </c>
      <c r="G993" s="7" t="s">
        <v>31</v>
      </c>
      <c r="H993" s="7" t="s">
        <v>69</v>
      </c>
      <c r="I993" s="8">
        <v>37</v>
      </c>
      <c r="J993" s="64">
        <v>50</v>
      </c>
      <c r="K993" s="8">
        <v>4.9000000000000004</v>
      </c>
      <c r="L993" s="8" t="b">
        <v>0</v>
      </c>
      <c r="M993" s="49">
        <v>0.69</v>
      </c>
      <c r="N993" s="7" t="s">
        <v>64</v>
      </c>
      <c r="O993" s="7" t="s">
        <v>28</v>
      </c>
      <c r="P993" s="8">
        <v>16</v>
      </c>
      <c r="Q993" s="8">
        <v>2</v>
      </c>
      <c r="R993" s="7" t="str">
        <f>IF(global_freelancer_raw!$Q993 &lt; 7, "Short Duration", IF(global_freelancer_raw!$Q993 &lt;= 12, "Medium Duration", "Long Duration"))</f>
        <v>Short Duration</v>
      </c>
      <c r="S993" s="50" t="str">
        <f>IF(global_freelancer_raw!$M993 &lt;= 50%, "POOR", IF(global_freelancer_raw!$M993 &lt;= 70%, "GOOD", "EXCELLENT"))</f>
        <v>GOOD</v>
      </c>
    </row>
    <row r="994" spans="1:19" x14ac:dyDescent="0.3">
      <c r="A994" s="46" t="s">
        <v>2048</v>
      </c>
      <c r="B994" s="4" t="s">
        <v>2049</v>
      </c>
      <c r="C994" s="4" t="s">
        <v>72</v>
      </c>
      <c r="D994" s="5">
        <v>52</v>
      </c>
      <c r="E994" s="5" t="str" cm="1">
        <f t="array" ref="E994">INDEX(global_freelancer_raw!$C$2:$C$1001, MODE(MATCH(global_freelancer_raw!$C$2:$C$1001, global_freelancer_raw!$C$2:$C$1001, 0)))</f>
        <v>Male</v>
      </c>
      <c r="F994" s="4" t="s">
        <v>47</v>
      </c>
      <c r="G994" s="4" t="s">
        <v>48</v>
      </c>
      <c r="H994" s="4" t="s">
        <v>27</v>
      </c>
      <c r="I994" s="5">
        <v>32</v>
      </c>
      <c r="J994" s="63">
        <v>75</v>
      </c>
      <c r="K994" s="5">
        <v>3.2</v>
      </c>
      <c r="L994" s="5" t="b">
        <v>0</v>
      </c>
      <c r="M994" s="10">
        <v>0.79</v>
      </c>
      <c r="N994" s="4" t="s">
        <v>60</v>
      </c>
      <c r="O994" s="4" t="s">
        <v>33</v>
      </c>
      <c r="P994" s="5">
        <v>20</v>
      </c>
      <c r="Q994" s="5">
        <v>7</v>
      </c>
      <c r="R994" s="4" t="str">
        <f>IF(global_freelancer_raw!$Q994 &lt; 7, "Short Duration", IF(global_freelancer_raw!$Q994 &lt;= 12, "Medium Duration", "Long Duration"))</f>
        <v>Medium Duration</v>
      </c>
      <c r="S994" s="47" t="str">
        <f>IF(global_freelancer_raw!$M994 &lt;= 50%, "POOR", IF(global_freelancer_raw!$M994 &lt;= 70%, "GOOD", "EXCELLENT"))</f>
        <v>EXCELLENT</v>
      </c>
    </row>
    <row r="995" spans="1:19" x14ac:dyDescent="0.3">
      <c r="A995" s="48" t="s">
        <v>2050</v>
      </c>
      <c r="B995" s="7" t="s">
        <v>2051</v>
      </c>
      <c r="C995" s="7" t="s">
        <v>91</v>
      </c>
      <c r="D995" s="8">
        <v>46</v>
      </c>
      <c r="E995" s="8" t="str" cm="1">
        <f t="array" ref="E995">INDEX(global_freelancer_raw!$C$2:$C$1001, MODE(MATCH(global_freelancer_raw!$C$2:$C$1001, global_freelancer_raw!$C$2:$C$1001, 0)))</f>
        <v>Male</v>
      </c>
      <c r="F995" s="7" t="s">
        <v>115</v>
      </c>
      <c r="G995" s="7" t="s">
        <v>116</v>
      </c>
      <c r="H995" s="7" t="s">
        <v>27</v>
      </c>
      <c r="I995" s="8">
        <v>8</v>
      </c>
      <c r="J995" s="64">
        <v>20</v>
      </c>
      <c r="K995" s="8">
        <v>2.2000000000000002</v>
      </c>
      <c r="L995" s="8" t="s">
        <v>2071</v>
      </c>
      <c r="M995" s="49">
        <v>0.89</v>
      </c>
      <c r="N995" s="7" t="s">
        <v>64</v>
      </c>
      <c r="O995" s="7" t="s">
        <v>22</v>
      </c>
      <c r="P995" s="8">
        <v>7</v>
      </c>
      <c r="Q995" s="8">
        <v>13</v>
      </c>
      <c r="R995" s="7" t="str">
        <f>IF(global_freelancer_raw!$Q995 &lt; 7, "Short Duration", IF(global_freelancer_raw!$Q995 &lt;= 12, "Medium Duration", "Long Duration"))</f>
        <v>Long Duration</v>
      </c>
      <c r="S995" s="50" t="str">
        <f>IF(global_freelancer_raw!$M995 &lt;= 50%, "POOR", IF(global_freelancer_raw!$M995 &lt;= 70%, "GOOD", "EXCELLENT"))</f>
        <v>EXCELLENT</v>
      </c>
    </row>
    <row r="996" spans="1:19" x14ac:dyDescent="0.3">
      <c r="A996" s="46" t="s">
        <v>2052</v>
      </c>
      <c r="B996" s="4" t="s">
        <v>2053</v>
      </c>
      <c r="C996" s="4" t="s">
        <v>72</v>
      </c>
      <c r="D996" s="5">
        <v>34</v>
      </c>
      <c r="E996" s="5" t="str" cm="1">
        <f t="array" ref="E996">INDEX(global_freelancer_raw!$C$2:$C$1001, MODE(MATCH(global_freelancer_raw!$C$2:$C$1001, global_freelancer_raw!$C$2:$C$1001, 0)))</f>
        <v>Male</v>
      </c>
      <c r="F996" s="4" t="s">
        <v>144</v>
      </c>
      <c r="G996" s="4" t="s">
        <v>145</v>
      </c>
      <c r="H996" s="4" t="s">
        <v>84</v>
      </c>
      <c r="I996" s="5">
        <v>8</v>
      </c>
      <c r="J996" s="63">
        <v>30</v>
      </c>
      <c r="K996" s="5">
        <v>3.9</v>
      </c>
      <c r="L996" s="5" t="b">
        <v>1</v>
      </c>
      <c r="M996" s="10">
        <v>0.95</v>
      </c>
      <c r="N996" s="4" t="s">
        <v>64</v>
      </c>
      <c r="O996" s="4" t="s">
        <v>33</v>
      </c>
      <c r="P996" s="5">
        <v>10</v>
      </c>
      <c r="Q996" s="5">
        <v>3</v>
      </c>
      <c r="R996" s="4" t="str">
        <f>IF(global_freelancer_raw!$Q996 &lt; 7, "Short Duration", IF(global_freelancer_raw!$Q996 &lt;= 12, "Medium Duration", "Long Duration"))</f>
        <v>Short Duration</v>
      </c>
      <c r="S996" s="47" t="str">
        <f>IF(global_freelancer_raw!$M996 &lt;= 50%, "POOR", IF(global_freelancer_raw!$M996 &lt;= 70%, "GOOD", "EXCELLENT"))</f>
        <v>EXCELLENT</v>
      </c>
    </row>
    <row r="997" spans="1:19" x14ac:dyDescent="0.3">
      <c r="A997" s="48" t="s">
        <v>2054</v>
      </c>
      <c r="B997" s="7" t="s">
        <v>2055</v>
      </c>
      <c r="C997" s="7" t="s">
        <v>91</v>
      </c>
      <c r="D997" s="8">
        <v>56</v>
      </c>
      <c r="E997" s="8" t="str" cm="1">
        <f t="array" ref="E997">INDEX(global_freelancer_raw!$C$2:$C$1001, MODE(MATCH(global_freelancer_raw!$C$2:$C$1001, global_freelancer_raw!$C$2:$C$1001, 0)))</f>
        <v>Male</v>
      </c>
      <c r="F997" s="7" t="s">
        <v>58</v>
      </c>
      <c r="G997" s="7" t="s">
        <v>59</v>
      </c>
      <c r="H997" s="7" t="s">
        <v>84</v>
      </c>
      <c r="I997" s="8">
        <v>13</v>
      </c>
      <c r="J997" s="64">
        <v>100</v>
      </c>
      <c r="K997" s="8">
        <v>0</v>
      </c>
      <c r="L997" s="8" t="b">
        <v>0</v>
      </c>
      <c r="M997" s="49">
        <v>0.68</v>
      </c>
      <c r="N997" s="7" t="s">
        <v>64</v>
      </c>
      <c r="O997" s="7" t="s">
        <v>28</v>
      </c>
      <c r="P997" s="8">
        <v>8</v>
      </c>
      <c r="Q997" s="8">
        <v>3</v>
      </c>
      <c r="R997" s="7" t="str">
        <f>IF(global_freelancer_raw!$Q997 &lt; 7, "Short Duration", IF(global_freelancer_raw!$Q997 &lt;= 12, "Medium Duration", "Long Duration"))</f>
        <v>Short Duration</v>
      </c>
      <c r="S997" s="50" t="str">
        <f>IF(global_freelancer_raw!$M997 &lt;= 50%, "POOR", IF(global_freelancer_raw!$M997 &lt;= 70%, "GOOD", "EXCELLENT"))</f>
        <v>GOOD</v>
      </c>
    </row>
    <row r="998" spans="1:19" x14ac:dyDescent="0.3">
      <c r="A998" s="46" t="s">
        <v>2056</v>
      </c>
      <c r="B998" s="4" t="s">
        <v>2057</v>
      </c>
      <c r="C998" s="4" t="s">
        <v>72</v>
      </c>
      <c r="D998" s="5">
        <v>26</v>
      </c>
      <c r="E998" s="5" t="str" cm="1">
        <f t="array" ref="E998">INDEX(global_freelancer_raw!$C$2:$C$1001, MODE(MATCH(global_freelancer_raw!$C$2:$C$1001, global_freelancer_raw!$C$2:$C$1001, 0)))</f>
        <v>Male</v>
      </c>
      <c r="F998" s="4" t="s">
        <v>31</v>
      </c>
      <c r="G998" s="4" t="s">
        <v>31</v>
      </c>
      <c r="H998" s="4" t="s">
        <v>20</v>
      </c>
      <c r="I998" s="5">
        <v>6</v>
      </c>
      <c r="J998" s="63">
        <v>40</v>
      </c>
      <c r="K998" s="5">
        <v>2.8</v>
      </c>
      <c r="L998" s="5" t="b">
        <v>0</v>
      </c>
      <c r="M998" s="10">
        <v>0.82</v>
      </c>
      <c r="N998" s="4" t="s">
        <v>64</v>
      </c>
      <c r="O998" s="4" t="s">
        <v>33</v>
      </c>
      <c r="P998" s="5">
        <v>6</v>
      </c>
      <c r="Q998" s="5">
        <v>11</v>
      </c>
      <c r="R998" s="4" t="str">
        <f>IF(global_freelancer_raw!$Q998 &lt; 7, "Short Duration", IF(global_freelancer_raw!$Q998 &lt;= 12, "Medium Duration", "Long Duration"))</f>
        <v>Medium Duration</v>
      </c>
      <c r="S998" s="47" t="str">
        <f>IF(global_freelancer_raw!$M998 &lt;= 50%, "POOR", IF(global_freelancer_raw!$M998 &lt;= 70%, "GOOD", "EXCELLENT"))</f>
        <v>EXCELLENT</v>
      </c>
    </row>
    <row r="999" spans="1:19" x14ac:dyDescent="0.3">
      <c r="A999" s="48" t="s">
        <v>2058</v>
      </c>
      <c r="B999" s="7" t="s">
        <v>2059</v>
      </c>
      <c r="C999" s="7" t="s">
        <v>72</v>
      </c>
      <c r="D999" s="8">
        <v>37</v>
      </c>
      <c r="E999" s="8" t="str" cm="1">
        <f t="array" ref="E999">INDEX(global_freelancer_raw!$C$2:$C$1001, MODE(MATCH(global_freelancer_raw!$C$2:$C$1001, global_freelancer_raw!$C$2:$C$1001, 0)))</f>
        <v>Male</v>
      </c>
      <c r="F999" s="7" t="s">
        <v>80</v>
      </c>
      <c r="G999" s="7" t="s">
        <v>81</v>
      </c>
      <c r="H999" s="7" t="s">
        <v>49</v>
      </c>
      <c r="I999" s="8">
        <v>15</v>
      </c>
      <c r="J999" s="64">
        <v>75</v>
      </c>
      <c r="K999" s="8">
        <v>2.5125695216907653</v>
      </c>
      <c r="L999" s="8" t="b">
        <v>0</v>
      </c>
      <c r="M999" s="49">
        <v>0.94</v>
      </c>
      <c r="N999" s="7" t="s">
        <v>60</v>
      </c>
      <c r="O999" s="7" t="s">
        <v>28</v>
      </c>
      <c r="P999" s="8">
        <v>14</v>
      </c>
      <c r="Q999" s="8">
        <v>12</v>
      </c>
      <c r="R999" s="7" t="str">
        <f>IF(global_freelancer_raw!$Q999 &lt; 7, "Short Duration", IF(global_freelancer_raw!$Q999 &lt;= 12, "Medium Duration", "Long Duration"))</f>
        <v>Medium Duration</v>
      </c>
      <c r="S999" s="50" t="str">
        <f>IF(global_freelancer_raw!$M999 &lt;= 50%, "POOR", IF(global_freelancer_raw!$M999 &lt;= 70%, "GOOD", "EXCELLENT"))</f>
        <v>EXCELLENT</v>
      </c>
    </row>
    <row r="1000" spans="1:19" x14ac:dyDescent="0.3">
      <c r="A1000" s="46" t="s">
        <v>2060</v>
      </c>
      <c r="B1000" s="4" t="s">
        <v>2061</v>
      </c>
      <c r="C1000" s="4" t="s">
        <v>91</v>
      </c>
      <c r="D1000" s="5">
        <v>46</v>
      </c>
      <c r="E1000" s="5" t="str" cm="1">
        <f t="array" ref="E1000">INDEX(global_freelancer_raw!$C$2:$C$1001, MODE(MATCH(global_freelancer_raw!$C$2:$C$1001, global_freelancer_raw!$C$2:$C$1001, 0)))</f>
        <v>Male</v>
      </c>
      <c r="F1000" s="4" t="s">
        <v>115</v>
      </c>
      <c r="G1000" s="4" t="s">
        <v>116</v>
      </c>
      <c r="H1000" s="4" t="s">
        <v>106</v>
      </c>
      <c r="I1000" s="5">
        <v>22</v>
      </c>
      <c r="J1000" s="63">
        <v>100</v>
      </c>
      <c r="K1000" s="5">
        <v>2.8</v>
      </c>
      <c r="L1000" s="5" t="b">
        <v>1</v>
      </c>
      <c r="M1000" s="10">
        <v>0.97</v>
      </c>
      <c r="N1000" s="4" t="s">
        <v>64</v>
      </c>
      <c r="O1000" s="4" t="s">
        <v>33</v>
      </c>
      <c r="P1000" s="5">
        <v>12</v>
      </c>
      <c r="Q1000" s="5">
        <v>6</v>
      </c>
      <c r="R1000" s="4" t="str">
        <f>IF(global_freelancer_raw!$Q1000 &lt; 7, "Short Duration", IF(global_freelancer_raw!$Q1000 &lt;= 12, "Medium Duration", "Long Duration"))</f>
        <v>Short Duration</v>
      </c>
      <c r="S1000" s="47" t="str">
        <f>IF(global_freelancer_raw!$M1000 &lt;= 50%, "POOR", IF(global_freelancer_raw!$M1000 &lt;= 70%, "GOOD", "EXCELLENT"))</f>
        <v>EXCELLENT</v>
      </c>
    </row>
    <row r="1001" spans="1:19" x14ac:dyDescent="0.3">
      <c r="A1001" s="26" t="s">
        <v>2062</v>
      </c>
      <c r="B1001" s="23" t="s">
        <v>2063</v>
      </c>
      <c r="C1001" s="23" t="s">
        <v>72</v>
      </c>
      <c r="D1001" s="27">
        <v>36</v>
      </c>
      <c r="E1001" s="27" t="str" cm="1">
        <f t="array" ref="E1001">INDEX(global_freelancer_raw!$C$2:$C$1001, MODE(MATCH(global_freelancer_raw!$C$2:$C$1001, global_freelancer_raw!$C$2:$C$1001, 0)))</f>
        <v>Male</v>
      </c>
      <c r="F1001" s="23" t="s">
        <v>168</v>
      </c>
      <c r="G1001" s="23" t="s">
        <v>68</v>
      </c>
      <c r="H1001" s="23" t="s">
        <v>69</v>
      </c>
      <c r="I1001" s="27">
        <v>18</v>
      </c>
      <c r="J1001" s="65">
        <v>20</v>
      </c>
      <c r="K1001" s="27">
        <v>1.7</v>
      </c>
      <c r="L1001" s="27" t="b">
        <v>1</v>
      </c>
      <c r="M1001" s="52">
        <v>0.72</v>
      </c>
      <c r="N1001" s="23" t="s">
        <v>64</v>
      </c>
      <c r="O1001" s="23" t="s">
        <v>22</v>
      </c>
      <c r="P1001" s="27">
        <v>15</v>
      </c>
      <c r="Q1001" s="27">
        <v>14</v>
      </c>
      <c r="R1001" s="23" t="str">
        <f>IF(global_freelancer_raw!$Q1001 &lt; 7, "Short Duration", IF(global_freelancer_raw!$Q1001 &lt;= 12, "Medium Duration", "Long Duration"))</f>
        <v>Long Duration</v>
      </c>
      <c r="S1001" s="24" t="str">
        <f>IF(global_freelancer_raw!$M1001 &lt;= 50%, "POOR", IF(global_freelancer_raw!$M1001 &lt;= 70%, "GOOD", "EXCELLENT"))</f>
        <v>EXCELLENT</v>
      </c>
    </row>
  </sheetData>
  <conditionalFormatting sqref="I1:I1048576">
    <cfRule type="top10" dxfId="11" priority="1" bottom="1" rank="10"/>
  </conditionalFormatting>
  <conditionalFormatting sqref="K1:K1048576">
    <cfRule type="dataBar" priority="10">
      <dataBar>
        <cfvo type="min"/>
        <cfvo type="max"/>
        <color rgb="FFFF555A"/>
      </dataBar>
      <extLst>
        <ext xmlns:x14="http://schemas.microsoft.com/office/spreadsheetml/2009/9/main" uri="{B025F937-C7B1-47D3-B67F-A62EFF666E3E}">
          <x14:id>{4482D867-ACD9-4D4E-B5B5-32D6E2C3CAA4}</x14:id>
        </ext>
      </extLst>
    </cfRule>
    <cfRule type="top10" dxfId="10" priority="11" rank="10"/>
  </conditionalFormatting>
  <conditionalFormatting sqref="L1:L1048576">
    <cfRule type="colorScale" priority="5">
      <colorScale>
        <cfvo type="min"/>
        <cfvo type="percentile" val="50"/>
        <cfvo type="max"/>
        <color rgb="FFF8696B"/>
        <color rgb="FFFFEB84"/>
        <color rgb="FF63BE7B"/>
      </colorScale>
    </cfRule>
    <cfRule type="uniqueValues" priority="7"/>
    <cfRule type="iconSet" priority="8">
      <iconSet>
        <cfvo type="percent" val="0"/>
        <cfvo type="formula" val="FALSE"/>
        <cfvo type="formula" val="TRUE"/>
      </iconSet>
    </cfRule>
    <cfRule type="iconSet" priority="9">
      <iconSet iconSet="3Symbols">
        <cfvo type="percent" val="0"/>
        <cfvo type="percent" val="33"/>
        <cfvo type="percent" val="67"/>
      </iconSet>
    </cfRule>
  </conditionalFormatting>
  <conditionalFormatting sqref="M1:M1048576">
    <cfRule type="cellIs" dxfId="9" priority="6" operator="greaterThan">
      <formula>0.8</formula>
    </cfRule>
  </conditionalFormatting>
  <conditionalFormatting sqref="O1:O1048576">
    <cfRule type="containsText" dxfId="8" priority="4" operator="containsText" text="Inactive">
      <formula>NOT(ISERROR(SEARCH("Inactive",O1)))</formula>
    </cfRule>
  </conditionalFormatting>
  <conditionalFormatting sqref="P1:P1048576">
    <cfRule type="top10" dxfId="7" priority="3" rank="10"/>
  </conditionalFormatting>
  <conditionalFormatting sqref="R1:R1048576">
    <cfRule type="containsText" dxfId="6" priority="2" operator="containsText" text="Long Duration">
      <formula>NOT(ISERROR(SEARCH("Long Duration",R1)))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482D867-ACD9-4D4E-B5B5-32D6E2C3CAA4}">
            <x14:dataBar minLength="0" maxLength="100" gradient="0">
              <x14:cfvo type="autoMin"/>
              <x14:cfvo type="autoMax"/>
              <x14:negativeFillColor rgb="FFFF0000"/>
              <x14:axisColor rgb="FF000000"/>
            </x14:dataBar>
          </x14:cfRule>
          <xm:sqref>K1:K1048576</xm:sqref>
        </x14:conditionalFormatting>
      </x14:conditionalFormattings>
    </ext>
    <ext xmlns:x14="http://schemas.microsoft.com/office/spreadsheetml/2009/9/main" uri="{05C60535-1F16-4fd2-B633-F4F36F0B64E0}">
      <x14:sparklineGroups xmlns:xm="http://schemas.microsoft.com/office/excel/2006/main">
        <x14:sparklineGroup type="column" displayEmptyCellsAs="span" maxAxisType="group" xr2:uid="{A9542814-B337-4B9B-B699-C7D5C093550B}">
          <x14:colorSeries rgb="FF376092"/>
          <x14:colorNegative rgb="FFD00000"/>
          <x14:colorAxis rgb="FF000000"/>
          <x14:colorMarkers rgb="FFD00000"/>
          <x14:colorFirst rgb="FFD00000"/>
          <x14:colorLast rgb="FFD00000"/>
          <x14:colorHigh rgb="FFD00000"/>
          <x14:colorLow rgb="FFD00000"/>
          <x14:sparklines>
            <x14:sparkline>
              <xm:f>global_freelancer_raw!B2:S2</xm:f>
              <xm:sqref>T2</xm:sqref>
            </x14:sparkline>
            <x14:sparkline>
              <xm:f>global_freelancer_raw!B3:S3</xm:f>
              <xm:sqref>T3</xm:sqref>
            </x14:sparkline>
            <x14:sparkline>
              <xm:f>global_freelancer_raw!B4:S4</xm:f>
              <xm:sqref>T4</xm:sqref>
            </x14:sparkline>
            <x14:sparkline>
              <xm:f>global_freelancer_raw!B5:S5</xm:f>
              <xm:sqref>T5</xm:sqref>
            </x14:sparkline>
            <x14:sparkline>
              <xm:f>global_freelancer_raw!B6:S6</xm:f>
              <xm:sqref>T6</xm:sqref>
            </x14:sparkline>
            <x14:sparkline>
              <xm:f>global_freelancer_raw!B7:S7</xm:f>
              <xm:sqref>T7</xm:sqref>
            </x14:sparkline>
            <x14:sparkline>
              <xm:f>global_freelancer_raw!B8:S8</xm:f>
              <xm:sqref>T8</xm:sqref>
            </x14:sparkline>
            <x14:sparkline>
              <xm:f>global_freelancer_raw!B9:S9</xm:f>
              <xm:sqref>T9</xm:sqref>
            </x14:sparkline>
            <x14:sparkline>
              <xm:f>global_freelancer_raw!B10:S10</xm:f>
              <xm:sqref>T10</xm:sqref>
            </x14:sparkline>
            <x14:sparkline>
              <xm:f>global_freelancer_raw!B11:S11</xm:f>
              <xm:sqref>T11</xm:sqref>
            </x14:sparkline>
            <x14:sparkline>
              <xm:f>global_freelancer_raw!B12:S12</xm:f>
              <xm:sqref>T12</xm:sqref>
            </x14:sparkline>
            <x14:sparkline>
              <xm:f>global_freelancer_raw!B13:S13</xm:f>
              <xm:sqref>T13</xm:sqref>
            </x14:sparkline>
            <x14:sparkline>
              <xm:f>global_freelancer_raw!B14:S14</xm:f>
              <xm:sqref>T14</xm:sqref>
            </x14:sparkline>
            <x14:sparkline>
              <xm:f>global_freelancer_raw!B15:S15</xm:f>
              <xm:sqref>T15</xm:sqref>
            </x14:sparkline>
            <x14:sparkline>
              <xm:f>global_freelancer_raw!B16:S16</xm:f>
              <xm:sqref>T16</xm:sqref>
            </x14:sparkline>
            <x14:sparkline>
              <xm:f>global_freelancer_raw!B17:S17</xm:f>
              <xm:sqref>T17</xm:sqref>
            </x14:sparkline>
            <x14:sparkline>
              <xm:f>global_freelancer_raw!B18:S18</xm:f>
              <xm:sqref>T18</xm:sqref>
            </x14:sparkline>
            <x14:sparkline>
              <xm:f>global_freelancer_raw!B19:S19</xm:f>
              <xm:sqref>T19</xm:sqref>
            </x14:sparkline>
            <x14:sparkline>
              <xm:f>global_freelancer_raw!B20:S20</xm:f>
              <xm:sqref>T20</xm:sqref>
            </x14:sparkline>
            <x14:sparkline>
              <xm:f>global_freelancer_raw!B21:S21</xm:f>
              <xm:sqref>T21</xm:sqref>
            </x14:sparkline>
            <x14:sparkline>
              <xm:f>global_freelancer_raw!B22:S22</xm:f>
              <xm:sqref>T22</xm:sqref>
            </x14:sparkline>
            <x14:sparkline>
              <xm:f>global_freelancer_raw!B23:S23</xm:f>
              <xm:sqref>T23</xm:sqref>
            </x14:sparkline>
            <x14:sparkline>
              <xm:f>global_freelancer_raw!B24:S24</xm:f>
              <xm:sqref>T24</xm:sqref>
            </x14:sparkline>
            <x14:sparkline>
              <xm:f>global_freelancer_raw!B25:S25</xm:f>
              <xm:sqref>T25</xm:sqref>
            </x14:sparkline>
            <x14:sparkline>
              <xm:f>global_freelancer_raw!B26:S26</xm:f>
              <xm:sqref>T26</xm:sqref>
            </x14:sparkline>
            <x14:sparkline>
              <xm:f>global_freelancer_raw!B27:S27</xm:f>
              <xm:sqref>T27</xm:sqref>
            </x14:sparkline>
            <x14:sparkline>
              <xm:f>global_freelancer_raw!B28:S28</xm:f>
              <xm:sqref>T28</xm:sqref>
            </x14:sparkline>
            <x14:sparkline>
              <xm:f>global_freelancer_raw!B29:S29</xm:f>
              <xm:sqref>T29</xm:sqref>
            </x14:sparkline>
            <x14:sparkline>
              <xm:f>global_freelancer_raw!B30:S30</xm:f>
              <xm:sqref>T30</xm:sqref>
            </x14:sparkline>
            <x14:sparkline>
              <xm:f>global_freelancer_raw!B31:S31</xm:f>
              <xm:sqref>T31</xm:sqref>
            </x14:sparkline>
            <x14:sparkline>
              <xm:f>global_freelancer_raw!B32:S32</xm:f>
              <xm:sqref>T32</xm:sqref>
            </x14:sparkline>
            <x14:sparkline>
              <xm:f>global_freelancer_raw!B33:S33</xm:f>
              <xm:sqref>T33</xm:sqref>
            </x14:sparkline>
            <x14:sparkline>
              <xm:f>global_freelancer_raw!B34:S34</xm:f>
              <xm:sqref>T34</xm:sqref>
            </x14:sparkline>
            <x14:sparkline>
              <xm:f>global_freelancer_raw!B35:S35</xm:f>
              <xm:sqref>T35</xm:sqref>
            </x14:sparkline>
            <x14:sparkline>
              <xm:f>global_freelancer_raw!B36:S36</xm:f>
              <xm:sqref>T36</xm:sqref>
            </x14:sparkline>
            <x14:sparkline>
              <xm:f>global_freelancer_raw!B37:S37</xm:f>
              <xm:sqref>T37</xm:sqref>
            </x14:sparkline>
            <x14:sparkline>
              <xm:f>global_freelancer_raw!B38:S38</xm:f>
              <xm:sqref>T38</xm:sqref>
            </x14:sparkline>
            <x14:sparkline>
              <xm:f>global_freelancer_raw!B39:S39</xm:f>
              <xm:sqref>T39</xm:sqref>
            </x14:sparkline>
            <x14:sparkline>
              <xm:f>global_freelancer_raw!B40:S40</xm:f>
              <xm:sqref>T40</xm:sqref>
            </x14:sparkline>
            <x14:sparkline>
              <xm:f>global_freelancer_raw!B41:S41</xm:f>
              <xm:sqref>T41</xm:sqref>
            </x14:sparkline>
            <x14:sparkline>
              <xm:f>global_freelancer_raw!B42:S42</xm:f>
              <xm:sqref>T42</xm:sqref>
            </x14:sparkline>
            <x14:sparkline>
              <xm:f>global_freelancer_raw!B43:S43</xm:f>
              <xm:sqref>T43</xm:sqref>
            </x14:sparkline>
            <x14:sparkline>
              <xm:f>global_freelancer_raw!B44:S44</xm:f>
              <xm:sqref>T44</xm:sqref>
            </x14:sparkline>
            <x14:sparkline>
              <xm:f>global_freelancer_raw!B45:S45</xm:f>
              <xm:sqref>T45</xm:sqref>
            </x14:sparkline>
            <x14:sparkline>
              <xm:f>global_freelancer_raw!B46:S46</xm:f>
              <xm:sqref>T46</xm:sqref>
            </x14:sparkline>
            <x14:sparkline>
              <xm:f>global_freelancer_raw!B47:S47</xm:f>
              <xm:sqref>T47</xm:sqref>
            </x14:sparkline>
            <x14:sparkline>
              <xm:f>global_freelancer_raw!B48:S48</xm:f>
              <xm:sqref>T48</xm:sqref>
            </x14:sparkline>
            <x14:sparkline>
              <xm:f>global_freelancer_raw!B49:S49</xm:f>
              <xm:sqref>T49</xm:sqref>
            </x14:sparkline>
            <x14:sparkline>
              <xm:f>global_freelancer_raw!B50:S50</xm:f>
              <xm:sqref>T50</xm:sqref>
            </x14:sparkline>
            <x14:sparkline>
              <xm:f>global_freelancer_raw!B51:S51</xm:f>
              <xm:sqref>T51</xm:sqref>
            </x14:sparkline>
            <x14:sparkline>
              <xm:f>global_freelancer_raw!B52:S52</xm:f>
              <xm:sqref>T52</xm:sqref>
            </x14:sparkline>
            <x14:sparkline>
              <xm:f>global_freelancer_raw!B53:S53</xm:f>
              <xm:sqref>T53</xm:sqref>
            </x14:sparkline>
            <x14:sparkline>
              <xm:f>global_freelancer_raw!B54:S54</xm:f>
              <xm:sqref>T54</xm:sqref>
            </x14:sparkline>
            <x14:sparkline>
              <xm:f>global_freelancer_raw!B55:S55</xm:f>
              <xm:sqref>T55</xm:sqref>
            </x14:sparkline>
            <x14:sparkline>
              <xm:f>global_freelancer_raw!B56:S56</xm:f>
              <xm:sqref>T56</xm:sqref>
            </x14:sparkline>
            <x14:sparkline>
              <xm:f>global_freelancer_raw!B57:S57</xm:f>
              <xm:sqref>T57</xm:sqref>
            </x14:sparkline>
            <x14:sparkline>
              <xm:f>global_freelancer_raw!B58:S58</xm:f>
              <xm:sqref>T58</xm:sqref>
            </x14:sparkline>
            <x14:sparkline>
              <xm:f>global_freelancer_raw!B59:S59</xm:f>
              <xm:sqref>T59</xm:sqref>
            </x14:sparkline>
            <x14:sparkline>
              <xm:f>global_freelancer_raw!B60:S60</xm:f>
              <xm:sqref>T60</xm:sqref>
            </x14:sparkline>
            <x14:sparkline>
              <xm:f>global_freelancer_raw!B61:S61</xm:f>
              <xm:sqref>T61</xm:sqref>
            </x14:sparkline>
            <x14:sparkline>
              <xm:f>global_freelancer_raw!B62:S62</xm:f>
              <xm:sqref>T62</xm:sqref>
            </x14:sparkline>
            <x14:sparkline>
              <xm:f>global_freelancer_raw!B63:S63</xm:f>
              <xm:sqref>T63</xm:sqref>
            </x14:sparkline>
            <x14:sparkline>
              <xm:f>global_freelancer_raw!B64:S64</xm:f>
              <xm:sqref>T64</xm:sqref>
            </x14:sparkline>
            <x14:sparkline>
              <xm:f>global_freelancer_raw!B65:S65</xm:f>
              <xm:sqref>T65</xm:sqref>
            </x14:sparkline>
            <x14:sparkline>
              <xm:f>global_freelancer_raw!B66:S66</xm:f>
              <xm:sqref>T66</xm:sqref>
            </x14:sparkline>
            <x14:sparkline>
              <xm:f>global_freelancer_raw!B67:S67</xm:f>
              <xm:sqref>T67</xm:sqref>
            </x14:sparkline>
            <x14:sparkline>
              <xm:f>global_freelancer_raw!B68:S68</xm:f>
              <xm:sqref>T68</xm:sqref>
            </x14:sparkline>
            <x14:sparkline>
              <xm:f>global_freelancer_raw!B69:S69</xm:f>
              <xm:sqref>T69</xm:sqref>
            </x14:sparkline>
            <x14:sparkline>
              <xm:f>global_freelancer_raw!B70:S70</xm:f>
              <xm:sqref>T70</xm:sqref>
            </x14:sparkline>
            <x14:sparkline>
              <xm:f>global_freelancer_raw!B71:S71</xm:f>
              <xm:sqref>T71</xm:sqref>
            </x14:sparkline>
            <x14:sparkline>
              <xm:f>global_freelancer_raw!B72:S72</xm:f>
              <xm:sqref>T72</xm:sqref>
            </x14:sparkline>
            <x14:sparkline>
              <xm:f>global_freelancer_raw!B73:S73</xm:f>
              <xm:sqref>T73</xm:sqref>
            </x14:sparkline>
            <x14:sparkline>
              <xm:f>global_freelancer_raw!B74:S74</xm:f>
              <xm:sqref>T74</xm:sqref>
            </x14:sparkline>
            <x14:sparkline>
              <xm:f>global_freelancer_raw!B75:S75</xm:f>
              <xm:sqref>T75</xm:sqref>
            </x14:sparkline>
            <x14:sparkline>
              <xm:f>global_freelancer_raw!B76:S76</xm:f>
              <xm:sqref>T76</xm:sqref>
            </x14:sparkline>
            <x14:sparkline>
              <xm:f>global_freelancer_raw!B77:S77</xm:f>
              <xm:sqref>T77</xm:sqref>
            </x14:sparkline>
            <x14:sparkline>
              <xm:f>global_freelancer_raw!B78:S78</xm:f>
              <xm:sqref>T78</xm:sqref>
            </x14:sparkline>
            <x14:sparkline>
              <xm:f>global_freelancer_raw!B79:S79</xm:f>
              <xm:sqref>T79</xm:sqref>
            </x14:sparkline>
            <x14:sparkline>
              <xm:f>global_freelancer_raw!B80:S80</xm:f>
              <xm:sqref>T80</xm:sqref>
            </x14:sparkline>
            <x14:sparkline>
              <xm:f>global_freelancer_raw!B81:S81</xm:f>
              <xm:sqref>T81</xm:sqref>
            </x14:sparkline>
            <x14:sparkline>
              <xm:f>global_freelancer_raw!B82:S82</xm:f>
              <xm:sqref>T82</xm:sqref>
            </x14:sparkline>
            <x14:sparkline>
              <xm:f>global_freelancer_raw!B83:S83</xm:f>
              <xm:sqref>T83</xm:sqref>
            </x14:sparkline>
            <x14:sparkline>
              <xm:f>global_freelancer_raw!B84:S84</xm:f>
              <xm:sqref>T84</xm:sqref>
            </x14:sparkline>
            <x14:sparkline>
              <xm:f>global_freelancer_raw!B85:S85</xm:f>
              <xm:sqref>T85</xm:sqref>
            </x14:sparkline>
            <x14:sparkline>
              <xm:f>global_freelancer_raw!B86:S86</xm:f>
              <xm:sqref>T86</xm:sqref>
            </x14:sparkline>
            <x14:sparkline>
              <xm:f>global_freelancer_raw!B87:S87</xm:f>
              <xm:sqref>T87</xm:sqref>
            </x14:sparkline>
            <x14:sparkline>
              <xm:f>global_freelancer_raw!B88:S88</xm:f>
              <xm:sqref>T88</xm:sqref>
            </x14:sparkline>
            <x14:sparkline>
              <xm:f>global_freelancer_raw!B89:S89</xm:f>
              <xm:sqref>T89</xm:sqref>
            </x14:sparkline>
            <x14:sparkline>
              <xm:f>global_freelancer_raw!B90:S90</xm:f>
              <xm:sqref>T90</xm:sqref>
            </x14:sparkline>
            <x14:sparkline>
              <xm:f>global_freelancer_raw!B91:S91</xm:f>
              <xm:sqref>T91</xm:sqref>
            </x14:sparkline>
            <x14:sparkline>
              <xm:f>global_freelancer_raw!B92:S92</xm:f>
              <xm:sqref>T92</xm:sqref>
            </x14:sparkline>
            <x14:sparkline>
              <xm:f>global_freelancer_raw!B93:S93</xm:f>
              <xm:sqref>T93</xm:sqref>
            </x14:sparkline>
            <x14:sparkline>
              <xm:f>global_freelancer_raw!B94:S94</xm:f>
              <xm:sqref>T94</xm:sqref>
            </x14:sparkline>
            <x14:sparkline>
              <xm:f>global_freelancer_raw!B95:S95</xm:f>
              <xm:sqref>T95</xm:sqref>
            </x14:sparkline>
            <x14:sparkline>
              <xm:f>global_freelancer_raw!B96:S96</xm:f>
              <xm:sqref>T96</xm:sqref>
            </x14:sparkline>
            <x14:sparkline>
              <xm:f>global_freelancer_raw!B97:S97</xm:f>
              <xm:sqref>T97</xm:sqref>
            </x14:sparkline>
            <x14:sparkline>
              <xm:f>global_freelancer_raw!B98:S98</xm:f>
              <xm:sqref>T98</xm:sqref>
            </x14:sparkline>
            <x14:sparkline>
              <xm:f>global_freelancer_raw!B99:S99</xm:f>
              <xm:sqref>T99</xm:sqref>
            </x14:sparkline>
            <x14:sparkline>
              <xm:f>global_freelancer_raw!B100:S100</xm:f>
              <xm:sqref>T100</xm:sqref>
            </x14:sparkline>
            <x14:sparkline>
              <xm:f>global_freelancer_raw!B101:S101</xm:f>
              <xm:sqref>T101</xm:sqref>
            </x14:sparkline>
            <x14:sparkline>
              <xm:f>global_freelancer_raw!B102:S102</xm:f>
              <xm:sqref>T102</xm:sqref>
            </x14:sparkline>
            <x14:sparkline>
              <xm:f>global_freelancer_raw!B103:S103</xm:f>
              <xm:sqref>T103</xm:sqref>
            </x14:sparkline>
            <x14:sparkline>
              <xm:f>global_freelancer_raw!B104:S104</xm:f>
              <xm:sqref>T104</xm:sqref>
            </x14:sparkline>
            <x14:sparkline>
              <xm:f>global_freelancer_raw!B105:S105</xm:f>
              <xm:sqref>T105</xm:sqref>
            </x14:sparkline>
            <x14:sparkline>
              <xm:f>global_freelancer_raw!B106:S106</xm:f>
              <xm:sqref>T106</xm:sqref>
            </x14:sparkline>
            <x14:sparkline>
              <xm:f>global_freelancer_raw!B107:S107</xm:f>
              <xm:sqref>T107</xm:sqref>
            </x14:sparkline>
            <x14:sparkline>
              <xm:f>global_freelancer_raw!B108:S108</xm:f>
              <xm:sqref>T108</xm:sqref>
            </x14:sparkline>
            <x14:sparkline>
              <xm:f>global_freelancer_raw!B109:S109</xm:f>
              <xm:sqref>T109</xm:sqref>
            </x14:sparkline>
            <x14:sparkline>
              <xm:f>global_freelancer_raw!B110:S110</xm:f>
              <xm:sqref>T110</xm:sqref>
            </x14:sparkline>
            <x14:sparkline>
              <xm:f>global_freelancer_raw!B111:S111</xm:f>
              <xm:sqref>T111</xm:sqref>
            </x14:sparkline>
            <x14:sparkline>
              <xm:f>global_freelancer_raw!B112:S112</xm:f>
              <xm:sqref>T112</xm:sqref>
            </x14:sparkline>
            <x14:sparkline>
              <xm:f>global_freelancer_raw!B113:S113</xm:f>
              <xm:sqref>T113</xm:sqref>
            </x14:sparkline>
            <x14:sparkline>
              <xm:f>global_freelancer_raw!B114:S114</xm:f>
              <xm:sqref>T114</xm:sqref>
            </x14:sparkline>
            <x14:sparkline>
              <xm:f>global_freelancer_raw!B115:S115</xm:f>
              <xm:sqref>T115</xm:sqref>
            </x14:sparkline>
            <x14:sparkline>
              <xm:f>global_freelancer_raw!B116:S116</xm:f>
              <xm:sqref>T116</xm:sqref>
            </x14:sparkline>
            <x14:sparkline>
              <xm:f>global_freelancer_raw!B117:S117</xm:f>
              <xm:sqref>T117</xm:sqref>
            </x14:sparkline>
            <x14:sparkline>
              <xm:f>global_freelancer_raw!B118:S118</xm:f>
              <xm:sqref>T118</xm:sqref>
            </x14:sparkline>
            <x14:sparkline>
              <xm:f>global_freelancer_raw!B119:S119</xm:f>
              <xm:sqref>T119</xm:sqref>
            </x14:sparkline>
            <x14:sparkline>
              <xm:f>global_freelancer_raw!B120:S120</xm:f>
              <xm:sqref>T120</xm:sqref>
            </x14:sparkline>
            <x14:sparkline>
              <xm:f>global_freelancer_raw!B121:S121</xm:f>
              <xm:sqref>T121</xm:sqref>
            </x14:sparkline>
            <x14:sparkline>
              <xm:f>global_freelancer_raw!B122:S122</xm:f>
              <xm:sqref>T122</xm:sqref>
            </x14:sparkline>
            <x14:sparkline>
              <xm:f>global_freelancer_raw!B123:S123</xm:f>
              <xm:sqref>T123</xm:sqref>
            </x14:sparkline>
            <x14:sparkline>
              <xm:f>global_freelancer_raw!B124:S124</xm:f>
              <xm:sqref>T124</xm:sqref>
            </x14:sparkline>
            <x14:sparkline>
              <xm:f>global_freelancer_raw!B125:S125</xm:f>
              <xm:sqref>T125</xm:sqref>
            </x14:sparkline>
            <x14:sparkline>
              <xm:f>global_freelancer_raw!B126:S126</xm:f>
              <xm:sqref>T126</xm:sqref>
            </x14:sparkline>
            <x14:sparkline>
              <xm:f>global_freelancer_raw!B127:S127</xm:f>
              <xm:sqref>T127</xm:sqref>
            </x14:sparkline>
            <x14:sparkline>
              <xm:f>global_freelancer_raw!B128:S128</xm:f>
              <xm:sqref>T128</xm:sqref>
            </x14:sparkline>
            <x14:sparkline>
              <xm:f>global_freelancer_raw!B129:S129</xm:f>
              <xm:sqref>T129</xm:sqref>
            </x14:sparkline>
            <x14:sparkline>
              <xm:f>global_freelancer_raw!B130:S130</xm:f>
              <xm:sqref>T130</xm:sqref>
            </x14:sparkline>
            <x14:sparkline>
              <xm:f>global_freelancer_raw!B131:S131</xm:f>
              <xm:sqref>T131</xm:sqref>
            </x14:sparkline>
            <x14:sparkline>
              <xm:f>global_freelancer_raw!B132:S132</xm:f>
              <xm:sqref>T132</xm:sqref>
            </x14:sparkline>
            <x14:sparkline>
              <xm:f>global_freelancer_raw!B133:S133</xm:f>
              <xm:sqref>T133</xm:sqref>
            </x14:sparkline>
            <x14:sparkline>
              <xm:f>global_freelancer_raw!B134:S134</xm:f>
              <xm:sqref>T134</xm:sqref>
            </x14:sparkline>
            <x14:sparkline>
              <xm:f>global_freelancer_raw!B135:S135</xm:f>
              <xm:sqref>T135</xm:sqref>
            </x14:sparkline>
            <x14:sparkline>
              <xm:f>global_freelancer_raw!B136:S136</xm:f>
              <xm:sqref>T136</xm:sqref>
            </x14:sparkline>
            <x14:sparkline>
              <xm:f>global_freelancer_raw!B137:S137</xm:f>
              <xm:sqref>T137</xm:sqref>
            </x14:sparkline>
            <x14:sparkline>
              <xm:f>global_freelancer_raw!B138:S138</xm:f>
              <xm:sqref>T138</xm:sqref>
            </x14:sparkline>
            <x14:sparkline>
              <xm:f>global_freelancer_raw!B139:S139</xm:f>
              <xm:sqref>T139</xm:sqref>
            </x14:sparkline>
            <x14:sparkline>
              <xm:f>global_freelancer_raw!B140:S140</xm:f>
              <xm:sqref>T140</xm:sqref>
            </x14:sparkline>
            <x14:sparkline>
              <xm:f>global_freelancer_raw!B141:S141</xm:f>
              <xm:sqref>T141</xm:sqref>
            </x14:sparkline>
            <x14:sparkline>
              <xm:f>global_freelancer_raw!B142:S142</xm:f>
              <xm:sqref>T142</xm:sqref>
            </x14:sparkline>
            <x14:sparkline>
              <xm:f>global_freelancer_raw!B143:S143</xm:f>
              <xm:sqref>T143</xm:sqref>
            </x14:sparkline>
            <x14:sparkline>
              <xm:f>global_freelancer_raw!B144:S144</xm:f>
              <xm:sqref>T144</xm:sqref>
            </x14:sparkline>
            <x14:sparkline>
              <xm:f>global_freelancer_raw!B145:S145</xm:f>
              <xm:sqref>T145</xm:sqref>
            </x14:sparkline>
            <x14:sparkline>
              <xm:f>global_freelancer_raw!B146:S146</xm:f>
              <xm:sqref>T146</xm:sqref>
            </x14:sparkline>
            <x14:sparkline>
              <xm:f>global_freelancer_raw!B147:S147</xm:f>
              <xm:sqref>T147</xm:sqref>
            </x14:sparkline>
            <x14:sparkline>
              <xm:f>global_freelancer_raw!B148:S148</xm:f>
              <xm:sqref>T148</xm:sqref>
            </x14:sparkline>
            <x14:sparkline>
              <xm:f>global_freelancer_raw!B149:S149</xm:f>
              <xm:sqref>T149</xm:sqref>
            </x14:sparkline>
            <x14:sparkline>
              <xm:f>global_freelancer_raw!B150:S150</xm:f>
              <xm:sqref>T150</xm:sqref>
            </x14:sparkline>
            <x14:sparkline>
              <xm:f>global_freelancer_raw!B151:S151</xm:f>
              <xm:sqref>T151</xm:sqref>
            </x14:sparkline>
            <x14:sparkline>
              <xm:f>global_freelancer_raw!B152:S152</xm:f>
              <xm:sqref>T152</xm:sqref>
            </x14:sparkline>
            <x14:sparkline>
              <xm:f>global_freelancer_raw!B153:S153</xm:f>
              <xm:sqref>T153</xm:sqref>
            </x14:sparkline>
            <x14:sparkline>
              <xm:f>global_freelancer_raw!B154:S154</xm:f>
              <xm:sqref>T154</xm:sqref>
            </x14:sparkline>
            <x14:sparkline>
              <xm:f>global_freelancer_raw!B155:S155</xm:f>
              <xm:sqref>T155</xm:sqref>
            </x14:sparkline>
            <x14:sparkline>
              <xm:f>global_freelancer_raw!B156:S156</xm:f>
              <xm:sqref>T156</xm:sqref>
            </x14:sparkline>
            <x14:sparkline>
              <xm:f>global_freelancer_raw!B157:S157</xm:f>
              <xm:sqref>T157</xm:sqref>
            </x14:sparkline>
            <x14:sparkline>
              <xm:f>global_freelancer_raw!B158:S158</xm:f>
              <xm:sqref>T158</xm:sqref>
            </x14:sparkline>
            <x14:sparkline>
              <xm:f>global_freelancer_raw!B159:S159</xm:f>
              <xm:sqref>T159</xm:sqref>
            </x14:sparkline>
            <x14:sparkline>
              <xm:f>global_freelancer_raw!B160:S160</xm:f>
              <xm:sqref>T160</xm:sqref>
            </x14:sparkline>
            <x14:sparkline>
              <xm:f>global_freelancer_raw!B161:S161</xm:f>
              <xm:sqref>T161</xm:sqref>
            </x14:sparkline>
            <x14:sparkline>
              <xm:f>global_freelancer_raw!B162:S162</xm:f>
              <xm:sqref>T162</xm:sqref>
            </x14:sparkline>
            <x14:sparkline>
              <xm:f>global_freelancer_raw!B163:S163</xm:f>
              <xm:sqref>T163</xm:sqref>
            </x14:sparkline>
            <x14:sparkline>
              <xm:f>global_freelancer_raw!B164:S164</xm:f>
              <xm:sqref>T164</xm:sqref>
            </x14:sparkline>
            <x14:sparkline>
              <xm:f>global_freelancer_raw!B165:S165</xm:f>
              <xm:sqref>T165</xm:sqref>
            </x14:sparkline>
            <x14:sparkline>
              <xm:f>global_freelancer_raw!B166:S166</xm:f>
              <xm:sqref>T166</xm:sqref>
            </x14:sparkline>
            <x14:sparkline>
              <xm:f>global_freelancer_raw!B167:S167</xm:f>
              <xm:sqref>T167</xm:sqref>
            </x14:sparkline>
            <x14:sparkline>
              <xm:f>global_freelancer_raw!B168:S168</xm:f>
              <xm:sqref>T168</xm:sqref>
            </x14:sparkline>
            <x14:sparkline>
              <xm:f>global_freelancer_raw!B169:S169</xm:f>
              <xm:sqref>T169</xm:sqref>
            </x14:sparkline>
            <x14:sparkline>
              <xm:f>global_freelancer_raw!B170:S170</xm:f>
              <xm:sqref>T170</xm:sqref>
            </x14:sparkline>
            <x14:sparkline>
              <xm:f>global_freelancer_raw!B171:S171</xm:f>
              <xm:sqref>T171</xm:sqref>
            </x14:sparkline>
            <x14:sparkline>
              <xm:f>global_freelancer_raw!B172:S172</xm:f>
              <xm:sqref>T172</xm:sqref>
            </x14:sparkline>
            <x14:sparkline>
              <xm:f>global_freelancer_raw!B173:S173</xm:f>
              <xm:sqref>T173</xm:sqref>
            </x14:sparkline>
            <x14:sparkline>
              <xm:f>global_freelancer_raw!B174:S174</xm:f>
              <xm:sqref>T174</xm:sqref>
            </x14:sparkline>
            <x14:sparkline>
              <xm:f>global_freelancer_raw!B175:S175</xm:f>
              <xm:sqref>T175</xm:sqref>
            </x14:sparkline>
            <x14:sparkline>
              <xm:f>global_freelancer_raw!B176:S176</xm:f>
              <xm:sqref>T176</xm:sqref>
            </x14:sparkline>
            <x14:sparkline>
              <xm:f>global_freelancer_raw!B177:S177</xm:f>
              <xm:sqref>T177</xm:sqref>
            </x14:sparkline>
            <x14:sparkline>
              <xm:f>global_freelancer_raw!B178:S178</xm:f>
              <xm:sqref>T178</xm:sqref>
            </x14:sparkline>
            <x14:sparkline>
              <xm:f>global_freelancer_raw!B179:S179</xm:f>
              <xm:sqref>T179</xm:sqref>
            </x14:sparkline>
            <x14:sparkline>
              <xm:f>global_freelancer_raw!B180:S180</xm:f>
              <xm:sqref>T180</xm:sqref>
            </x14:sparkline>
            <x14:sparkline>
              <xm:f>global_freelancer_raw!B181:S181</xm:f>
              <xm:sqref>T181</xm:sqref>
            </x14:sparkline>
            <x14:sparkline>
              <xm:f>global_freelancer_raw!B182:S182</xm:f>
              <xm:sqref>T182</xm:sqref>
            </x14:sparkline>
            <x14:sparkline>
              <xm:f>global_freelancer_raw!B183:S183</xm:f>
              <xm:sqref>T183</xm:sqref>
            </x14:sparkline>
            <x14:sparkline>
              <xm:f>global_freelancer_raw!B184:S184</xm:f>
              <xm:sqref>T184</xm:sqref>
            </x14:sparkline>
            <x14:sparkline>
              <xm:f>global_freelancer_raw!B185:S185</xm:f>
              <xm:sqref>T185</xm:sqref>
            </x14:sparkline>
            <x14:sparkline>
              <xm:f>global_freelancer_raw!B186:S186</xm:f>
              <xm:sqref>T186</xm:sqref>
            </x14:sparkline>
            <x14:sparkline>
              <xm:f>global_freelancer_raw!B187:S187</xm:f>
              <xm:sqref>T187</xm:sqref>
            </x14:sparkline>
            <x14:sparkline>
              <xm:f>global_freelancer_raw!B188:S188</xm:f>
              <xm:sqref>T188</xm:sqref>
            </x14:sparkline>
            <x14:sparkline>
              <xm:f>global_freelancer_raw!B189:S189</xm:f>
              <xm:sqref>T189</xm:sqref>
            </x14:sparkline>
            <x14:sparkline>
              <xm:f>global_freelancer_raw!B190:S190</xm:f>
              <xm:sqref>T190</xm:sqref>
            </x14:sparkline>
            <x14:sparkline>
              <xm:f>global_freelancer_raw!B191:S191</xm:f>
              <xm:sqref>T191</xm:sqref>
            </x14:sparkline>
            <x14:sparkline>
              <xm:f>global_freelancer_raw!B192:S192</xm:f>
              <xm:sqref>T192</xm:sqref>
            </x14:sparkline>
            <x14:sparkline>
              <xm:f>global_freelancer_raw!B193:S193</xm:f>
              <xm:sqref>T193</xm:sqref>
            </x14:sparkline>
            <x14:sparkline>
              <xm:f>global_freelancer_raw!B194:S194</xm:f>
              <xm:sqref>T194</xm:sqref>
            </x14:sparkline>
            <x14:sparkline>
              <xm:f>global_freelancer_raw!B195:S195</xm:f>
              <xm:sqref>T195</xm:sqref>
            </x14:sparkline>
            <x14:sparkline>
              <xm:f>global_freelancer_raw!B196:S196</xm:f>
              <xm:sqref>T196</xm:sqref>
            </x14:sparkline>
            <x14:sparkline>
              <xm:f>global_freelancer_raw!B197:S197</xm:f>
              <xm:sqref>T197</xm:sqref>
            </x14:sparkline>
            <x14:sparkline>
              <xm:f>global_freelancer_raw!B198:S198</xm:f>
              <xm:sqref>T198</xm:sqref>
            </x14:sparkline>
            <x14:sparkline>
              <xm:f>global_freelancer_raw!B199:S199</xm:f>
              <xm:sqref>T199</xm:sqref>
            </x14:sparkline>
            <x14:sparkline>
              <xm:f>global_freelancer_raw!B200:S200</xm:f>
              <xm:sqref>T200</xm:sqref>
            </x14:sparkline>
            <x14:sparkline>
              <xm:f>global_freelancer_raw!B201:S201</xm:f>
              <xm:sqref>T201</xm:sqref>
            </x14:sparkline>
            <x14:sparkline>
              <xm:f>global_freelancer_raw!B202:S202</xm:f>
              <xm:sqref>T202</xm:sqref>
            </x14:sparkline>
            <x14:sparkline>
              <xm:f>global_freelancer_raw!B203:S203</xm:f>
              <xm:sqref>T203</xm:sqref>
            </x14:sparkline>
            <x14:sparkline>
              <xm:f>global_freelancer_raw!B204:S204</xm:f>
              <xm:sqref>T204</xm:sqref>
            </x14:sparkline>
            <x14:sparkline>
              <xm:f>global_freelancer_raw!B205:S205</xm:f>
              <xm:sqref>T205</xm:sqref>
            </x14:sparkline>
            <x14:sparkline>
              <xm:f>global_freelancer_raw!B206:S206</xm:f>
              <xm:sqref>T206</xm:sqref>
            </x14:sparkline>
            <x14:sparkline>
              <xm:f>global_freelancer_raw!B207:S207</xm:f>
              <xm:sqref>T207</xm:sqref>
            </x14:sparkline>
            <x14:sparkline>
              <xm:f>global_freelancer_raw!B208:S208</xm:f>
              <xm:sqref>T208</xm:sqref>
            </x14:sparkline>
            <x14:sparkline>
              <xm:f>global_freelancer_raw!B209:S209</xm:f>
              <xm:sqref>T209</xm:sqref>
            </x14:sparkline>
            <x14:sparkline>
              <xm:f>global_freelancer_raw!B210:S210</xm:f>
              <xm:sqref>T210</xm:sqref>
            </x14:sparkline>
            <x14:sparkline>
              <xm:f>global_freelancer_raw!B211:S211</xm:f>
              <xm:sqref>T211</xm:sqref>
            </x14:sparkline>
            <x14:sparkline>
              <xm:f>global_freelancer_raw!B212:S212</xm:f>
              <xm:sqref>T212</xm:sqref>
            </x14:sparkline>
            <x14:sparkline>
              <xm:f>global_freelancer_raw!B213:S213</xm:f>
              <xm:sqref>T213</xm:sqref>
            </x14:sparkline>
            <x14:sparkline>
              <xm:f>global_freelancer_raw!B214:S214</xm:f>
              <xm:sqref>T214</xm:sqref>
            </x14:sparkline>
            <x14:sparkline>
              <xm:f>global_freelancer_raw!B215:S215</xm:f>
              <xm:sqref>T215</xm:sqref>
            </x14:sparkline>
            <x14:sparkline>
              <xm:f>global_freelancer_raw!B216:S216</xm:f>
              <xm:sqref>T216</xm:sqref>
            </x14:sparkline>
            <x14:sparkline>
              <xm:f>global_freelancer_raw!B217:S217</xm:f>
              <xm:sqref>T217</xm:sqref>
            </x14:sparkline>
            <x14:sparkline>
              <xm:f>global_freelancer_raw!B218:S218</xm:f>
              <xm:sqref>T218</xm:sqref>
            </x14:sparkline>
            <x14:sparkline>
              <xm:f>global_freelancer_raw!B219:S219</xm:f>
              <xm:sqref>T219</xm:sqref>
            </x14:sparkline>
            <x14:sparkline>
              <xm:f>global_freelancer_raw!B220:S220</xm:f>
              <xm:sqref>T220</xm:sqref>
            </x14:sparkline>
            <x14:sparkline>
              <xm:f>global_freelancer_raw!B221:S221</xm:f>
              <xm:sqref>T221</xm:sqref>
            </x14:sparkline>
            <x14:sparkline>
              <xm:f>global_freelancer_raw!B222:S222</xm:f>
              <xm:sqref>T222</xm:sqref>
            </x14:sparkline>
            <x14:sparkline>
              <xm:f>global_freelancer_raw!B223:S223</xm:f>
              <xm:sqref>T223</xm:sqref>
            </x14:sparkline>
            <x14:sparkline>
              <xm:f>global_freelancer_raw!B224:S224</xm:f>
              <xm:sqref>T224</xm:sqref>
            </x14:sparkline>
            <x14:sparkline>
              <xm:f>global_freelancer_raw!B225:S225</xm:f>
              <xm:sqref>T225</xm:sqref>
            </x14:sparkline>
            <x14:sparkline>
              <xm:f>global_freelancer_raw!B226:S226</xm:f>
              <xm:sqref>T226</xm:sqref>
            </x14:sparkline>
            <x14:sparkline>
              <xm:f>global_freelancer_raw!B227:S227</xm:f>
              <xm:sqref>T227</xm:sqref>
            </x14:sparkline>
            <x14:sparkline>
              <xm:f>global_freelancer_raw!B228:S228</xm:f>
              <xm:sqref>T228</xm:sqref>
            </x14:sparkline>
            <x14:sparkline>
              <xm:f>global_freelancer_raw!B229:S229</xm:f>
              <xm:sqref>T229</xm:sqref>
            </x14:sparkline>
            <x14:sparkline>
              <xm:f>global_freelancer_raw!B230:S230</xm:f>
              <xm:sqref>T230</xm:sqref>
            </x14:sparkline>
            <x14:sparkline>
              <xm:f>global_freelancer_raw!B231:S231</xm:f>
              <xm:sqref>T231</xm:sqref>
            </x14:sparkline>
            <x14:sparkline>
              <xm:f>global_freelancer_raw!B232:S232</xm:f>
              <xm:sqref>T232</xm:sqref>
            </x14:sparkline>
            <x14:sparkline>
              <xm:f>global_freelancer_raw!B233:S233</xm:f>
              <xm:sqref>T233</xm:sqref>
            </x14:sparkline>
            <x14:sparkline>
              <xm:f>global_freelancer_raw!B234:S234</xm:f>
              <xm:sqref>T234</xm:sqref>
            </x14:sparkline>
            <x14:sparkline>
              <xm:f>global_freelancer_raw!B235:S235</xm:f>
              <xm:sqref>T235</xm:sqref>
            </x14:sparkline>
            <x14:sparkline>
              <xm:f>global_freelancer_raw!B236:S236</xm:f>
              <xm:sqref>T236</xm:sqref>
            </x14:sparkline>
            <x14:sparkline>
              <xm:f>global_freelancer_raw!B237:S237</xm:f>
              <xm:sqref>T237</xm:sqref>
            </x14:sparkline>
            <x14:sparkline>
              <xm:f>global_freelancer_raw!B238:S238</xm:f>
              <xm:sqref>T238</xm:sqref>
            </x14:sparkline>
            <x14:sparkline>
              <xm:f>global_freelancer_raw!B239:S239</xm:f>
              <xm:sqref>T239</xm:sqref>
            </x14:sparkline>
            <x14:sparkline>
              <xm:f>global_freelancer_raw!B240:S240</xm:f>
              <xm:sqref>T240</xm:sqref>
            </x14:sparkline>
            <x14:sparkline>
              <xm:f>global_freelancer_raw!B241:S241</xm:f>
              <xm:sqref>T241</xm:sqref>
            </x14:sparkline>
            <x14:sparkline>
              <xm:f>global_freelancer_raw!B242:S242</xm:f>
              <xm:sqref>T242</xm:sqref>
            </x14:sparkline>
            <x14:sparkline>
              <xm:f>global_freelancer_raw!B243:S243</xm:f>
              <xm:sqref>T243</xm:sqref>
            </x14:sparkline>
            <x14:sparkline>
              <xm:f>global_freelancer_raw!B244:S244</xm:f>
              <xm:sqref>T244</xm:sqref>
            </x14:sparkline>
            <x14:sparkline>
              <xm:f>global_freelancer_raw!B245:S245</xm:f>
              <xm:sqref>T245</xm:sqref>
            </x14:sparkline>
            <x14:sparkline>
              <xm:f>global_freelancer_raw!B246:S246</xm:f>
              <xm:sqref>T246</xm:sqref>
            </x14:sparkline>
            <x14:sparkline>
              <xm:f>global_freelancer_raw!B247:S247</xm:f>
              <xm:sqref>T247</xm:sqref>
            </x14:sparkline>
            <x14:sparkline>
              <xm:f>global_freelancer_raw!B248:S248</xm:f>
              <xm:sqref>T248</xm:sqref>
            </x14:sparkline>
            <x14:sparkline>
              <xm:f>global_freelancer_raw!B249:S249</xm:f>
              <xm:sqref>T249</xm:sqref>
            </x14:sparkline>
            <x14:sparkline>
              <xm:f>global_freelancer_raw!B250:S250</xm:f>
              <xm:sqref>T250</xm:sqref>
            </x14:sparkline>
            <x14:sparkline>
              <xm:f>global_freelancer_raw!B251:S251</xm:f>
              <xm:sqref>T251</xm:sqref>
            </x14:sparkline>
            <x14:sparkline>
              <xm:f>global_freelancer_raw!B252:S252</xm:f>
              <xm:sqref>T252</xm:sqref>
            </x14:sparkline>
            <x14:sparkline>
              <xm:f>global_freelancer_raw!B253:S253</xm:f>
              <xm:sqref>T253</xm:sqref>
            </x14:sparkline>
            <x14:sparkline>
              <xm:f>global_freelancer_raw!B254:S254</xm:f>
              <xm:sqref>T254</xm:sqref>
            </x14:sparkline>
            <x14:sparkline>
              <xm:f>global_freelancer_raw!B255:S255</xm:f>
              <xm:sqref>T255</xm:sqref>
            </x14:sparkline>
            <x14:sparkline>
              <xm:f>global_freelancer_raw!B256:S256</xm:f>
              <xm:sqref>T256</xm:sqref>
            </x14:sparkline>
            <x14:sparkline>
              <xm:f>global_freelancer_raw!B257:S257</xm:f>
              <xm:sqref>T257</xm:sqref>
            </x14:sparkline>
            <x14:sparkline>
              <xm:f>global_freelancer_raw!B258:S258</xm:f>
              <xm:sqref>T258</xm:sqref>
            </x14:sparkline>
            <x14:sparkline>
              <xm:f>global_freelancer_raw!B259:S259</xm:f>
              <xm:sqref>T259</xm:sqref>
            </x14:sparkline>
            <x14:sparkline>
              <xm:f>global_freelancer_raw!B260:S260</xm:f>
              <xm:sqref>T260</xm:sqref>
            </x14:sparkline>
            <x14:sparkline>
              <xm:f>global_freelancer_raw!B261:S261</xm:f>
              <xm:sqref>T261</xm:sqref>
            </x14:sparkline>
            <x14:sparkline>
              <xm:f>global_freelancer_raw!B262:S262</xm:f>
              <xm:sqref>T262</xm:sqref>
            </x14:sparkline>
            <x14:sparkline>
              <xm:f>global_freelancer_raw!B263:S263</xm:f>
              <xm:sqref>T263</xm:sqref>
            </x14:sparkline>
            <x14:sparkline>
              <xm:f>global_freelancer_raw!B264:S264</xm:f>
              <xm:sqref>T264</xm:sqref>
            </x14:sparkline>
            <x14:sparkline>
              <xm:f>global_freelancer_raw!B265:S265</xm:f>
              <xm:sqref>T265</xm:sqref>
            </x14:sparkline>
            <x14:sparkline>
              <xm:f>global_freelancer_raw!B266:S266</xm:f>
              <xm:sqref>T266</xm:sqref>
            </x14:sparkline>
            <x14:sparkline>
              <xm:f>global_freelancer_raw!B267:S267</xm:f>
              <xm:sqref>T267</xm:sqref>
            </x14:sparkline>
            <x14:sparkline>
              <xm:f>global_freelancer_raw!B268:S268</xm:f>
              <xm:sqref>T268</xm:sqref>
            </x14:sparkline>
            <x14:sparkline>
              <xm:f>global_freelancer_raw!B269:S269</xm:f>
              <xm:sqref>T269</xm:sqref>
            </x14:sparkline>
            <x14:sparkline>
              <xm:f>global_freelancer_raw!B270:S270</xm:f>
              <xm:sqref>T270</xm:sqref>
            </x14:sparkline>
            <x14:sparkline>
              <xm:f>global_freelancer_raw!B271:S271</xm:f>
              <xm:sqref>T271</xm:sqref>
            </x14:sparkline>
            <x14:sparkline>
              <xm:f>global_freelancer_raw!B272:S272</xm:f>
              <xm:sqref>T272</xm:sqref>
            </x14:sparkline>
            <x14:sparkline>
              <xm:f>global_freelancer_raw!B273:S273</xm:f>
              <xm:sqref>T273</xm:sqref>
            </x14:sparkline>
            <x14:sparkline>
              <xm:f>global_freelancer_raw!B274:S274</xm:f>
              <xm:sqref>T274</xm:sqref>
            </x14:sparkline>
            <x14:sparkline>
              <xm:f>global_freelancer_raw!B275:S275</xm:f>
              <xm:sqref>T275</xm:sqref>
            </x14:sparkline>
            <x14:sparkline>
              <xm:f>global_freelancer_raw!B276:S276</xm:f>
              <xm:sqref>T276</xm:sqref>
            </x14:sparkline>
            <x14:sparkline>
              <xm:f>global_freelancer_raw!B277:S277</xm:f>
              <xm:sqref>T277</xm:sqref>
            </x14:sparkline>
            <x14:sparkline>
              <xm:f>global_freelancer_raw!B278:S278</xm:f>
              <xm:sqref>T278</xm:sqref>
            </x14:sparkline>
            <x14:sparkline>
              <xm:f>global_freelancer_raw!B279:S279</xm:f>
              <xm:sqref>T279</xm:sqref>
            </x14:sparkline>
            <x14:sparkline>
              <xm:f>global_freelancer_raw!B280:S280</xm:f>
              <xm:sqref>T280</xm:sqref>
            </x14:sparkline>
            <x14:sparkline>
              <xm:f>global_freelancer_raw!B281:S281</xm:f>
              <xm:sqref>T281</xm:sqref>
            </x14:sparkline>
            <x14:sparkline>
              <xm:f>global_freelancer_raw!B282:S282</xm:f>
              <xm:sqref>T282</xm:sqref>
            </x14:sparkline>
            <x14:sparkline>
              <xm:f>global_freelancer_raw!B283:S283</xm:f>
              <xm:sqref>T283</xm:sqref>
            </x14:sparkline>
            <x14:sparkline>
              <xm:f>global_freelancer_raw!B284:S284</xm:f>
              <xm:sqref>T284</xm:sqref>
            </x14:sparkline>
            <x14:sparkline>
              <xm:f>global_freelancer_raw!B285:S285</xm:f>
              <xm:sqref>T285</xm:sqref>
            </x14:sparkline>
            <x14:sparkline>
              <xm:f>global_freelancer_raw!B286:S286</xm:f>
              <xm:sqref>T286</xm:sqref>
            </x14:sparkline>
            <x14:sparkline>
              <xm:f>global_freelancer_raw!B287:S287</xm:f>
              <xm:sqref>T287</xm:sqref>
            </x14:sparkline>
            <x14:sparkline>
              <xm:f>global_freelancer_raw!B288:S288</xm:f>
              <xm:sqref>T288</xm:sqref>
            </x14:sparkline>
            <x14:sparkline>
              <xm:f>global_freelancer_raw!B289:S289</xm:f>
              <xm:sqref>T289</xm:sqref>
            </x14:sparkline>
            <x14:sparkline>
              <xm:f>global_freelancer_raw!B290:S290</xm:f>
              <xm:sqref>T290</xm:sqref>
            </x14:sparkline>
            <x14:sparkline>
              <xm:f>global_freelancer_raw!B291:S291</xm:f>
              <xm:sqref>T291</xm:sqref>
            </x14:sparkline>
            <x14:sparkline>
              <xm:f>global_freelancer_raw!B292:S292</xm:f>
              <xm:sqref>T292</xm:sqref>
            </x14:sparkline>
            <x14:sparkline>
              <xm:f>global_freelancer_raw!B293:S293</xm:f>
              <xm:sqref>T293</xm:sqref>
            </x14:sparkline>
            <x14:sparkline>
              <xm:f>global_freelancer_raw!B294:S294</xm:f>
              <xm:sqref>T294</xm:sqref>
            </x14:sparkline>
            <x14:sparkline>
              <xm:f>global_freelancer_raw!B295:S295</xm:f>
              <xm:sqref>T295</xm:sqref>
            </x14:sparkline>
            <x14:sparkline>
              <xm:f>global_freelancer_raw!B296:S296</xm:f>
              <xm:sqref>T296</xm:sqref>
            </x14:sparkline>
            <x14:sparkline>
              <xm:f>global_freelancer_raw!B297:S297</xm:f>
              <xm:sqref>T297</xm:sqref>
            </x14:sparkline>
            <x14:sparkline>
              <xm:f>global_freelancer_raw!B298:S298</xm:f>
              <xm:sqref>T298</xm:sqref>
            </x14:sparkline>
            <x14:sparkline>
              <xm:f>global_freelancer_raw!B299:S299</xm:f>
              <xm:sqref>T299</xm:sqref>
            </x14:sparkline>
            <x14:sparkline>
              <xm:f>global_freelancer_raw!B300:S300</xm:f>
              <xm:sqref>T300</xm:sqref>
            </x14:sparkline>
            <x14:sparkline>
              <xm:f>global_freelancer_raw!B301:S301</xm:f>
              <xm:sqref>T301</xm:sqref>
            </x14:sparkline>
            <x14:sparkline>
              <xm:f>global_freelancer_raw!B302:S302</xm:f>
              <xm:sqref>T302</xm:sqref>
            </x14:sparkline>
            <x14:sparkline>
              <xm:f>global_freelancer_raw!B303:S303</xm:f>
              <xm:sqref>T303</xm:sqref>
            </x14:sparkline>
            <x14:sparkline>
              <xm:f>global_freelancer_raw!B304:S304</xm:f>
              <xm:sqref>T304</xm:sqref>
            </x14:sparkline>
            <x14:sparkline>
              <xm:f>global_freelancer_raw!B305:S305</xm:f>
              <xm:sqref>T305</xm:sqref>
            </x14:sparkline>
            <x14:sparkline>
              <xm:f>global_freelancer_raw!B306:S306</xm:f>
              <xm:sqref>T306</xm:sqref>
            </x14:sparkline>
            <x14:sparkline>
              <xm:f>global_freelancer_raw!B307:S307</xm:f>
              <xm:sqref>T307</xm:sqref>
            </x14:sparkline>
            <x14:sparkline>
              <xm:f>global_freelancer_raw!B308:S308</xm:f>
              <xm:sqref>T308</xm:sqref>
            </x14:sparkline>
            <x14:sparkline>
              <xm:f>global_freelancer_raw!B309:S309</xm:f>
              <xm:sqref>T309</xm:sqref>
            </x14:sparkline>
            <x14:sparkline>
              <xm:f>global_freelancer_raw!B310:S310</xm:f>
              <xm:sqref>T310</xm:sqref>
            </x14:sparkline>
            <x14:sparkline>
              <xm:f>global_freelancer_raw!B311:S311</xm:f>
              <xm:sqref>T311</xm:sqref>
            </x14:sparkline>
            <x14:sparkline>
              <xm:f>global_freelancer_raw!B312:S312</xm:f>
              <xm:sqref>T312</xm:sqref>
            </x14:sparkline>
            <x14:sparkline>
              <xm:f>global_freelancer_raw!B313:S313</xm:f>
              <xm:sqref>T313</xm:sqref>
            </x14:sparkline>
            <x14:sparkline>
              <xm:f>global_freelancer_raw!B314:S314</xm:f>
              <xm:sqref>T314</xm:sqref>
            </x14:sparkline>
            <x14:sparkline>
              <xm:f>global_freelancer_raw!B315:S315</xm:f>
              <xm:sqref>T315</xm:sqref>
            </x14:sparkline>
            <x14:sparkline>
              <xm:f>global_freelancer_raw!B316:S316</xm:f>
              <xm:sqref>T316</xm:sqref>
            </x14:sparkline>
            <x14:sparkline>
              <xm:f>global_freelancer_raw!B317:S317</xm:f>
              <xm:sqref>T317</xm:sqref>
            </x14:sparkline>
            <x14:sparkline>
              <xm:f>global_freelancer_raw!B318:S318</xm:f>
              <xm:sqref>T318</xm:sqref>
            </x14:sparkline>
            <x14:sparkline>
              <xm:f>global_freelancer_raw!B319:S319</xm:f>
              <xm:sqref>T319</xm:sqref>
            </x14:sparkline>
            <x14:sparkline>
              <xm:f>global_freelancer_raw!B320:S320</xm:f>
              <xm:sqref>T320</xm:sqref>
            </x14:sparkline>
            <x14:sparkline>
              <xm:f>global_freelancer_raw!B321:S321</xm:f>
              <xm:sqref>T321</xm:sqref>
            </x14:sparkline>
            <x14:sparkline>
              <xm:f>global_freelancer_raw!B322:S322</xm:f>
              <xm:sqref>T322</xm:sqref>
            </x14:sparkline>
            <x14:sparkline>
              <xm:f>global_freelancer_raw!B323:S323</xm:f>
              <xm:sqref>T323</xm:sqref>
            </x14:sparkline>
            <x14:sparkline>
              <xm:f>global_freelancer_raw!B324:S324</xm:f>
              <xm:sqref>T324</xm:sqref>
            </x14:sparkline>
            <x14:sparkline>
              <xm:f>global_freelancer_raw!B325:S325</xm:f>
              <xm:sqref>T325</xm:sqref>
            </x14:sparkline>
            <x14:sparkline>
              <xm:f>global_freelancer_raw!B326:S326</xm:f>
              <xm:sqref>T326</xm:sqref>
            </x14:sparkline>
            <x14:sparkline>
              <xm:f>global_freelancer_raw!B327:S327</xm:f>
              <xm:sqref>T327</xm:sqref>
            </x14:sparkline>
            <x14:sparkline>
              <xm:f>global_freelancer_raw!B328:S328</xm:f>
              <xm:sqref>T328</xm:sqref>
            </x14:sparkline>
            <x14:sparkline>
              <xm:f>global_freelancer_raw!B329:S329</xm:f>
              <xm:sqref>T329</xm:sqref>
            </x14:sparkline>
            <x14:sparkline>
              <xm:f>global_freelancer_raw!B330:S330</xm:f>
              <xm:sqref>T330</xm:sqref>
            </x14:sparkline>
            <x14:sparkline>
              <xm:f>global_freelancer_raw!B331:S331</xm:f>
              <xm:sqref>T331</xm:sqref>
            </x14:sparkline>
            <x14:sparkline>
              <xm:f>global_freelancer_raw!B332:S332</xm:f>
              <xm:sqref>T332</xm:sqref>
            </x14:sparkline>
            <x14:sparkline>
              <xm:f>global_freelancer_raw!B333:S333</xm:f>
              <xm:sqref>T333</xm:sqref>
            </x14:sparkline>
            <x14:sparkline>
              <xm:f>global_freelancer_raw!B334:S334</xm:f>
              <xm:sqref>T334</xm:sqref>
            </x14:sparkline>
            <x14:sparkline>
              <xm:f>global_freelancer_raw!B335:S335</xm:f>
              <xm:sqref>T335</xm:sqref>
            </x14:sparkline>
            <x14:sparkline>
              <xm:f>global_freelancer_raw!B336:S336</xm:f>
              <xm:sqref>T336</xm:sqref>
            </x14:sparkline>
            <x14:sparkline>
              <xm:f>global_freelancer_raw!B337:S337</xm:f>
              <xm:sqref>T337</xm:sqref>
            </x14:sparkline>
            <x14:sparkline>
              <xm:f>global_freelancer_raw!B338:S338</xm:f>
              <xm:sqref>T338</xm:sqref>
            </x14:sparkline>
            <x14:sparkline>
              <xm:f>global_freelancer_raw!B339:S339</xm:f>
              <xm:sqref>T339</xm:sqref>
            </x14:sparkline>
            <x14:sparkline>
              <xm:f>global_freelancer_raw!B340:S340</xm:f>
              <xm:sqref>T340</xm:sqref>
            </x14:sparkline>
            <x14:sparkline>
              <xm:f>global_freelancer_raw!B341:S341</xm:f>
              <xm:sqref>T341</xm:sqref>
            </x14:sparkline>
            <x14:sparkline>
              <xm:f>global_freelancer_raw!B342:S342</xm:f>
              <xm:sqref>T342</xm:sqref>
            </x14:sparkline>
            <x14:sparkline>
              <xm:f>global_freelancer_raw!B343:S343</xm:f>
              <xm:sqref>T343</xm:sqref>
            </x14:sparkline>
            <x14:sparkline>
              <xm:f>global_freelancer_raw!B344:S344</xm:f>
              <xm:sqref>T344</xm:sqref>
            </x14:sparkline>
            <x14:sparkline>
              <xm:f>global_freelancer_raw!B345:S345</xm:f>
              <xm:sqref>T345</xm:sqref>
            </x14:sparkline>
            <x14:sparkline>
              <xm:f>global_freelancer_raw!B346:S346</xm:f>
              <xm:sqref>T346</xm:sqref>
            </x14:sparkline>
            <x14:sparkline>
              <xm:f>global_freelancer_raw!B347:S347</xm:f>
              <xm:sqref>T347</xm:sqref>
            </x14:sparkline>
            <x14:sparkline>
              <xm:f>global_freelancer_raw!B348:S348</xm:f>
              <xm:sqref>T348</xm:sqref>
            </x14:sparkline>
            <x14:sparkline>
              <xm:f>global_freelancer_raw!B349:S349</xm:f>
              <xm:sqref>T349</xm:sqref>
            </x14:sparkline>
            <x14:sparkline>
              <xm:f>global_freelancer_raw!B350:S350</xm:f>
              <xm:sqref>T350</xm:sqref>
            </x14:sparkline>
            <x14:sparkline>
              <xm:f>global_freelancer_raw!B351:S351</xm:f>
              <xm:sqref>T351</xm:sqref>
            </x14:sparkline>
            <x14:sparkline>
              <xm:f>global_freelancer_raw!B352:S352</xm:f>
              <xm:sqref>T352</xm:sqref>
            </x14:sparkline>
            <x14:sparkline>
              <xm:f>global_freelancer_raw!B353:S353</xm:f>
              <xm:sqref>T353</xm:sqref>
            </x14:sparkline>
            <x14:sparkline>
              <xm:f>global_freelancer_raw!B354:S354</xm:f>
              <xm:sqref>T354</xm:sqref>
            </x14:sparkline>
            <x14:sparkline>
              <xm:f>global_freelancer_raw!B355:S355</xm:f>
              <xm:sqref>T355</xm:sqref>
            </x14:sparkline>
            <x14:sparkline>
              <xm:f>global_freelancer_raw!B356:S356</xm:f>
              <xm:sqref>T356</xm:sqref>
            </x14:sparkline>
            <x14:sparkline>
              <xm:f>global_freelancer_raw!B357:S357</xm:f>
              <xm:sqref>T357</xm:sqref>
            </x14:sparkline>
            <x14:sparkline>
              <xm:f>global_freelancer_raw!B358:S358</xm:f>
              <xm:sqref>T358</xm:sqref>
            </x14:sparkline>
            <x14:sparkline>
              <xm:f>global_freelancer_raw!B359:S359</xm:f>
              <xm:sqref>T359</xm:sqref>
            </x14:sparkline>
            <x14:sparkline>
              <xm:f>global_freelancer_raw!B360:S360</xm:f>
              <xm:sqref>T360</xm:sqref>
            </x14:sparkline>
            <x14:sparkline>
              <xm:f>global_freelancer_raw!B361:S361</xm:f>
              <xm:sqref>T361</xm:sqref>
            </x14:sparkline>
            <x14:sparkline>
              <xm:f>global_freelancer_raw!B362:S362</xm:f>
              <xm:sqref>T362</xm:sqref>
            </x14:sparkline>
            <x14:sparkline>
              <xm:f>global_freelancer_raw!B363:S363</xm:f>
              <xm:sqref>T363</xm:sqref>
            </x14:sparkline>
            <x14:sparkline>
              <xm:f>global_freelancer_raw!B364:S364</xm:f>
              <xm:sqref>T364</xm:sqref>
            </x14:sparkline>
            <x14:sparkline>
              <xm:f>global_freelancer_raw!B365:S365</xm:f>
              <xm:sqref>T365</xm:sqref>
            </x14:sparkline>
            <x14:sparkline>
              <xm:f>global_freelancer_raw!B366:S366</xm:f>
              <xm:sqref>T366</xm:sqref>
            </x14:sparkline>
            <x14:sparkline>
              <xm:f>global_freelancer_raw!B367:S367</xm:f>
              <xm:sqref>T367</xm:sqref>
            </x14:sparkline>
            <x14:sparkline>
              <xm:f>global_freelancer_raw!B368:S368</xm:f>
              <xm:sqref>T368</xm:sqref>
            </x14:sparkline>
            <x14:sparkline>
              <xm:f>global_freelancer_raw!B369:S369</xm:f>
              <xm:sqref>T369</xm:sqref>
            </x14:sparkline>
            <x14:sparkline>
              <xm:f>global_freelancer_raw!B370:S370</xm:f>
              <xm:sqref>T370</xm:sqref>
            </x14:sparkline>
            <x14:sparkline>
              <xm:f>global_freelancer_raw!B371:S371</xm:f>
              <xm:sqref>T371</xm:sqref>
            </x14:sparkline>
            <x14:sparkline>
              <xm:f>global_freelancer_raw!B372:S372</xm:f>
              <xm:sqref>T372</xm:sqref>
            </x14:sparkline>
            <x14:sparkline>
              <xm:f>global_freelancer_raw!B373:S373</xm:f>
              <xm:sqref>T373</xm:sqref>
            </x14:sparkline>
            <x14:sparkline>
              <xm:f>global_freelancer_raw!B374:S374</xm:f>
              <xm:sqref>T374</xm:sqref>
            </x14:sparkline>
            <x14:sparkline>
              <xm:f>global_freelancer_raw!B375:S375</xm:f>
              <xm:sqref>T375</xm:sqref>
            </x14:sparkline>
            <x14:sparkline>
              <xm:f>global_freelancer_raw!B376:S376</xm:f>
              <xm:sqref>T376</xm:sqref>
            </x14:sparkline>
            <x14:sparkline>
              <xm:f>global_freelancer_raw!B377:S377</xm:f>
              <xm:sqref>T377</xm:sqref>
            </x14:sparkline>
            <x14:sparkline>
              <xm:f>global_freelancer_raw!B378:S378</xm:f>
              <xm:sqref>T378</xm:sqref>
            </x14:sparkline>
            <x14:sparkline>
              <xm:f>global_freelancer_raw!B379:S379</xm:f>
              <xm:sqref>T379</xm:sqref>
            </x14:sparkline>
            <x14:sparkline>
              <xm:f>global_freelancer_raw!B380:S380</xm:f>
              <xm:sqref>T380</xm:sqref>
            </x14:sparkline>
            <x14:sparkline>
              <xm:f>global_freelancer_raw!B381:S381</xm:f>
              <xm:sqref>T381</xm:sqref>
            </x14:sparkline>
            <x14:sparkline>
              <xm:f>global_freelancer_raw!B382:S382</xm:f>
              <xm:sqref>T382</xm:sqref>
            </x14:sparkline>
            <x14:sparkline>
              <xm:f>global_freelancer_raw!B383:S383</xm:f>
              <xm:sqref>T383</xm:sqref>
            </x14:sparkline>
            <x14:sparkline>
              <xm:f>global_freelancer_raw!B384:S384</xm:f>
              <xm:sqref>T384</xm:sqref>
            </x14:sparkline>
            <x14:sparkline>
              <xm:f>global_freelancer_raw!B385:S385</xm:f>
              <xm:sqref>T385</xm:sqref>
            </x14:sparkline>
            <x14:sparkline>
              <xm:f>global_freelancer_raw!B386:S386</xm:f>
              <xm:sqref>T386</xm:sqref>
            </x14:sparkline>
            <x14:sparkline>
              <xm:f>global_freelancer_raw!B387:S387</xm:f>
              <xm:sqref>T387</xm:sqref>
            </x14:sparkline>
            <x14:sparkline>
              <xm:f>global_freelancer_raw!B388:S388</xm:f>
              <xm:sqref>T388</xm:sqref>
            </x14:sparkline>
            <x14:sparkline>
              <xm:f>global_freelancer_raw!B389:S389</xm:f>
              <xm:sqref>T389</xm:sqref>
            </x14:sparkline>
            <x14:sparkline>
              <xm:f>global_freelancer_raw!B390:S390</xm:f>
              <xm:sqref>T390</xm:sqref>
            </x14:sparkline>
            <x14:sparkline>
              <xm:f>global_freelancer_raw!B391:S391</xm:f>
              <xm:sqref>T391</xm:sqref>
            </x14:sparkline>
            <x14:sparkline>
              <xm:f>global_freelancer_raw!B392:S392</xm:f>
              <xm:sqref>T392</xm:sqref>
            </x14:sparkline>
            <x14:sparkline>
              <xm:f>global_freelancer_raw!B393:S393</xm:f>
              <xm:sqref>T393</xm:sqref>
            </x14:sparkline>
            <x14:sparkline>
              <xm:f>global_freelancer_raw!B394:S394</xm:f>
              <xm:sqref>T394</xm:sqref>
            </x14:sparkline>
            <x14:sparkline>
              <xm:f>global_freelancer_raw!B395:S395</xm:f>
              <xm:sqref>T395</xm:sqref>
            </x14:sparkline>
            <x14:sparkline>
              <xm:f>global_freelancer_raw!B396:S396</xm:f>
              <xm:sqref>T396</xm:sqref>
            </x14:sparkline>
            <x14:sparkline>
              <xm:f>global_freelancer_raw!B397:S397</xm:f>
              <xm:sqref>T397</xm:sqref>
            </x14:sparkline>
            <x14:sparkline>
              <xm:f>global_freelancer_raw!B398:S398</xm:f>
              <xm:sqref>T398</xm:sqref>
            </x14:sparkline>
            <x14:sparkline>
              <xm:f>global_freelancer_raw!B399:S399</xm:f>
              <xm:sqref>T399</xm:sqref>
            </x14:sparkline>
            <x14:sparkline>
              <xm:f>global_freelancer_raw!B400:S400</xm:f>
              <xm:sqref>T400</xm:sqref>
            </x14:sparkline>
            <x14:sparkline>
              <xm:f>global_freelancer_raw!B401:S401</xm:f>
              <xm:sqref>T401</xm:sqref>
            </x14:sparkline>
            <x14:sparkline>
              <xm:f>global_freelancer_raw!B402:S402</xm:f>
              <xm:sqref>T402</xm:sqref>
            </x14:sparkline>
            <x14:sparkline>
              <xm:f>global_freelancer_raw!B403:S403</xm:f>
              <xm:sqref>T403</xm:sqref>
            </x14:sparkline>
            <x14:sparkline>
              <xm:f>global_freelancer_raw!B404:S404</xm:f>
              <xm:sqref>T404</xm:sqref>
            </x14:sparkline>
            <x14:sparkline>
              <xm:f>global_freelancer_raw!B405:S405</xm:f>
              <xm:sqref>T405</xm:sqref>
            </x14:sparkline>
            <x14:sparkline>
              <xm:f>global_freelancer_raw!B406:S406</xm:f>
              <xm:sqref>T406</xm:sqref>
            </x14:sparkline>
            <x14:sparkline>
              <xm:f>global_freelancer_raw!B407:S407</xm:f>
              <xm:sqref>T407</xm:sqref>
            </x14:sparkline>
            <x14:sparkline>
              <xm:f>global_freelancer_raw!B408:S408</xm:f>
              <xm:sqref>T408</xm:sqref>
            </x14:sparkline>
            <x14:sparkline>
              <xm:f>global_freelancer_raw!B409:S409</xm:f>
              <xm:sqref>T409</xm:sqref>
            </x14:sparkline>
            <x14:sparkline>
              <xm:f>global_freelancer_raw!B410:S410</xm:f>
              <xm:sqref>T410</xm:sqref>
            </x14:sparkline>
            <x14:sparkline>
              <xm:f>global_freelancer_raw!B411:S411</xm:f>
              <xm:sqref>T411</xm:sqref>
            </x14:sparkline>
            <x14:sparkline>
              <xm:f>global_freelancer_raw!B412:S412</xm:f>
              <xm:sqref>T412</xm:sqref>
            </x14:sparkline>
            <x14:sparkline>
              <xm:f>global_freelancer_raw!B413:S413</xm:f>
              <xm:sqref>T413</xm:sqref>
            </x14:sparkline>
            <x14:sparkline>
              <xm:f>global_freelancer_raw!B414:S414</xm:f>
              <xm:sqref>T414</xm:sqref>
            </x14:sparkline>
            <x14:sparkline>
              <xm:f>global_freelancer_raw!B415:S415</xm:f>
              <xm:sqref>T415</xm:sqref>
            </x14:sparkline>
            <x14:sparkline>
              <xm:f>global_freelancer_raw!B416:S416</xm:f>
              <xm:sqref>T416</xm:sqref>
            </x14:sparkline>
            <x14:sparkline>
              <xm:f>global_freelancer_raw!B417:S417</xm:f>
              <xm:sqref>T417</xm:sqref>
            </x14:sparkline>
            <x14:sparkline>
              <xm:f>global_freelancer_raw!B418:S418</xm:f>
              <xm:sqref>T418</xm:sqref>
            </x14:sparkline>
            <x14:sparkline>
              <xm:f>global_freelancer_raw!B419:S419</xm:f>
              <xm:sqref>T419</xm:sqref>
            </x14:sparkline>
            <x14:sparkline>
              <xm:f>global_freelancer_raw!B420:S420</xm:f>
              <xm:sqref>T420</xm:sqref>
            </x14:sparkline>
            <x14:sparkline>
              <xm:f>global_freelancer_raw!B421:S421</xm:f>
              <xm:sqref>T421</xm:sqref>
            </x14:sparkline>
            <x14:sparkline>
              <xm:f>global_freelancer_raw!B422:S422</xm:f>
              <xm:sqref>T422</xm:sqref>
            </x14:sparkline>
            <x14:sparkline>
              <xm:f>global_freelancer_raw!B423:S423</xm:f>
              <xm:sqref>T423</xm:sqref>
            </x14:sparkline>
            <x14:sparkline>
              <xm:f>global_freelancer_raw!B424:S424</xm:f>
              <xm:sqref>T424</xm:sqref>
            </x14:sparkline>
            <x14:sparkline>
              <xm:f>global_freelancer_raw!B425:S425</xm:f>
              <xm:sqref>T425</xm:sqref>
            </x14:sparkline>
            <x14:sparkline>
              <xm:f>global_freelancer_raw!B426:S426</xm:f>
              <xm:sqref>T426</xm:sqref>
            </x14:sparkline>
            <x14:sparkline>
              <xm:f>global_freelancer_raw!B427:S427</xm:f>
              <xm:sqref>T427</xm:sqref>
            </x14:sparkline>
            <x14:sparkline>
              <xm:f>global_freelancer_raw!B428:S428</xm:f>
              <xm:sqref>T428</xm:sqref>
            </x14:sparkline>
            <x14:sparkline>
              <xm:f>global_freelancer_raw!B429:S429</xm:f>
              <xm:sqref>T429</xm:sqref>
            </x14:sparkline>
            <x14:sparkline>
              <xm:f>global_freelancer_raw!B430:S430</xm:f>
              <xm:sqref>T430</xm:sqref>
            </x14:sparkline>
            <x14:sparkline>
              <xm:f>global_freelancer_raw!B431:S431</xm:f>
              <xm:sqref>T431</xm:sqref>
            </x14:sparkline>
            <x14:sparkline>
              <xm:f>global_freelancer_raw!B432:S432</xm:f>
              <xm:sqref>T432</xm:sqref>
            </x14:sparkline>
            <x14:sparkline>
              <xm:f>global_freelancer_raw!B433:S433</xm:f>
              <xm:sqref>T433</xm:sqref>
            </x14:sparkline>
            <x14:sparkline>
              <xm:f>global_freelancer_raw!B434:S434</xm:f>
              <xm:sqref>T434</xm:sqref>
            </x14:sparkline>
            <x14:sparkline>
              <xm:f>global_freelancer_raw!B435:S435</xm:f>
              <xm:sqref>T435</xm:sqref>
            </x14:sparkline>
            <x14:sparkline>
              <xm:f>global_freelancer_raw!B436:S436</xm:f>
              <xm:sqref>T436</xm:sqref>
            </x14:sparkline>
            <x14:sparkline>
              <xm:f>global_freelancer_raw!B437:S437</xm:f>
              <xm:sqref>T437</xm:sqref>
            </x14:sparkline>
            <x14:sparkline>
              <xm:f>global_freelancer_raw!B438:S438</xm:f>
              <xm:sqref>T438</xm:sqref>
            </x14:sparkline>
            <x14:sparkline>
              <xm:f>global_freelancer_raw!B439:S439</xm:f>
              <xm:sqref>T439</xm:sqref>
            </x14:sparkline>
            <x14:sparkline>
              <xm:f>global_freelancer_raw!B440:S440</xm:f>
              <xm:sqref>T440</xm:sqref>
            </x14:sparkline>
            <x14:sparkline>
              <xm:f>global_freelancer_raw!B441:S441</xm:f>
              <xm:sqref>T441</xm:sqref>
            </x14:sparkline>
            <x14:sparkline>
              <xm:f>global_freelancer_raw!B442:S442</xm:f>
              <xm:sqref>T442</xm:sqref>
            </x14:sparkline>
            <x14:sparkline>
              <xm:f>global_freelancer_raw!B443:S443</xm:f>
              <xm:sqref>T443</xm:sqref>
            </x14:sparkline>
            <x14:sparkline>
              <xm:f>global_freelancer_raw!B444:S444</xm:f>
              <xm:sqref>T444</xm:sqref>
            </x14:sparkline>
            <x14:sparkline>
              <xm:f>global_freelancer_raw!B445:S445</xm:f>
              <xm:sqref>T445</xm:sqref>
            </x14:sparkline>
            <x14:sparkline>
              <xm:f>global_freelancer_raw!B446:S446</xm:f>
              <xm:sqref>T446</xm:sqref>
            </x14:sparkline>
            <x14:sparkline>
              <xm:f>global_freelancer_raw!B447:S447</xm:f>
              <xm:sqref>T447</xm:sqref>
            </x14:sparkline>
            <x14:sparkline>
              <xm:f>global_freelancer_raw!B448:S448</xm:f>
              <xm:sqref>T448</xm:sqref>
            </x14:sparkline>
            <x14:sparkline>
              <xm:f>global_freelancer_raw!B449:S449</xm:f>
              <xm:sqref>T449</xm:sqref>
            </x14:sparkline>
            <x14:sparkline>
              <xm:f>global_freelancer_raw!B450:S450</xm:f>
              <xm:sqref>T450</xm:sqref>
            </x14:sparkline>
            <x14:sparkline>
              <xm:f>global_freelancer_raw!B451:S451</xm:f>
              <xm:sqref>T451</xm:sqref>
            </x14:sparkline>
            <x14:sparkline>
              <xm:f>global_freelancer_raw!B452:S452</xm:f>
              <xm:sqref>T452</xm:sqref>
            </x14:sparkline>
            <x14:sparkline>
              <xm:f>global_freelancer_raw!B453:S453</xm:f>
              <xm:sqref>T453</xm:sqref>
            </x14:sparkline>
            <x14:sparkline>
              <xm:f>global_freelancer_raw!B454:S454</xm:f>
              <xm:sqref>T454</xm:sqref>
            </x14:sparkline>
            <x14:sparkline>
              <xm:f>global_freelancer_raw!B455:S455</xm:f>
              <xm:sqref>T455</xm:sqref>
            </x14:sparkline>
            <x14:sparkline>
              <xm:f>global_freelancer_raw!B456:S456</xm:f>
              <xm:sqref>T456</xm:sqref>
            </x14:sparkline>
            <x14:sparkline>
              <xm:f>global_freelancer_raw!B457:S457</xm:f>
              <xm:sqref>T457</xm:sqref>
            </x14:sparkline>
            <x14:sparkline>
              <xm:f>global_freelancer_raw!B458:S458</xm:f>
              <xm:sqref>T458</xm:sqref>
            </x14:sparkline>
            <x14:sparkline>
              <xm:f>global_freelancer_raw!B459:S459</xm:f>
              <xm:sqref>T459</xm:sqref>
            </x14:sparkline>
            <x14:sparkline>
              <xm:f>global_freelancer_raw!B460:S460</xm:f>
              <xm:sqref>T460</xm:sqref>
            </x14:sparkline>
            <x14:sparkline>
              <xm:f>global_freelancer_raw!B461:S461</xm:f>
              <xm:sqref>T461</xm:sqref>
            </x14:sparkline>
            <x14:sparkline>
              <xm:f>global_freelancer_raw!B462:S462</xm:f>
              <xm:sqref>T462</xm:sqref>
            </x14:sparkline>
            <x14:sparkline>
              <xm:f>global_freelancer_raw!B463:S463</xm:f>
              <xm:sqref>T463</xm:sqref>
            </x14:sparkline>
            <x14:sparkline>
              <xm:f>global_freelancer_raw!B464:S464</xm:f>
              <xm:sqref>T464</xm:sqref>
            </x14:sparkline>
            <x14:sparkline>
              <xm:f>global_freelancer_raw!B465:S465</xm:f>
              <xm:sqref>T465</xm:sqref>
            </x14:sparkline>
            <x14:sparkline>
              <xm:f>global_freelancer_raw!B466:S466</xm:f>
              <xm:sqref>T466</xm:sqref>
            </x14:sparkline>
            <x14:sparkline>
              <xm:f>global_freelancer_raw!B467:S467</xm:f>
              <xm:sqref>T467</xm:sqref>
            </x14:sparkline>
            <x14:sparkline>
              <xm:f>global_freelancer_raw!B468:S468</xm:f>
              <xm:sqref>T468</xm:sqref>
            </x14:sparkline>
            <x14:sparkline>
              <xm:f>global_freelancer_raw!B469:S469</xm:f>
              <xm:sqref>T469</xm:sqref>
            </x14:sparkline>
            <x14:sparkline>
              <xm:f>global_freelancer_raw!B470:S470</xm:f>
              <xm:sqref>T470</xm:sqref>
            </x14:sparkline>
            <x14:sparkline>
              <xm:f>global_freelancer_raw!B471:S471</xm:f>
              <xm:sqref>T471</xm:sqref>
            </x14:sparkline>
            <x14:sparkline>
              <xm:f>global_freelancer_raw!B472:S472</xm:f>
              <xm:sqref>T472</xm:sqref>
            </x14:sparkline>
            <x14:sparkline>
              <xm:f>global_freelancer_raw!B473:S473</xm:f>
              <xm:sqref>T473</xm:sqref>
            </x14:sparkline>
            <x14:sparkline>
              <xm:f>global_freelancer_raw!B474:S474</xm:f>
              <xm:sqref>T474</xm:sqref>
            </x14:sparkline>
            <x14:sparkline>
              <xm:f>global_freelancer_raw!B475:S475</xm:f>
              <xm:sqref>T475</xm:sqref>
            </x14:sparkline>
            <x14:sparkline>
              <xm:f>global_freelancer_raw!B476:S476</xm:f>
              <xm:sqref>T476</xm:sqref>
            </x14:sparkline>
            <x14:sparkline>
              <xm:f>global_freelancer_raw!B477:S477</xm:f>
              <xm:sqref>T477</xm:sqref>
            </x14:sparkline>
            <x14:sparkline>
              <xm:f>global_freelancer_raw!B478:S478</xm:f>
              <xm:sqref>T478</xm:sqref>
            </x14:sparkline>
            <x14:sparkline>
              <xm:f>global_freelancer_raw!B479:S479</xm:f>
              <xm:sqref>T479</xm:sqref>
            </x14:sparkline>
            <x14:sparkline>
              <xm:f>global_freelancer_raw!B480:S480</xm:f>
              <xm:sqref>T480</xm:sqref>
            </x14:sparkline>
            <x14:sparkline>
              <xm:f>global_freelancer_raw!B481:S481</xm:f>
              <xm:sqref>T481</xm:sqref>
            </x14:sparkline>
            <x14:sparkline>
              <xm:f>global_freelancer_raw!B482:S482</xm:f>
              <xm:sqref>T482</xm:sqref>
            </x14:sparkline>
            <x14:sparkline>
              <xm:f>global_freelancer_raw!B483:S483</xm:f>
              <xm:sqref>T483</xm:sqref>
            </x14:sparkline>
            <x14:sparkline>
              <xm:f>global_freelancer_raw!B484:S484</xm:f>
              <xm:sqref>T484</xm:sqref>
            </x14:sparkline>
            <x14:sparkline>
              <xm:f>global_freelancer_raw!B485:S485</xm:f>
              <xm:sqref>T485</xm:sqref>
            </x14:sparkline>
            <x14:sparkline>
              <xm:f>global_freelancer_raw!B486:S486</xm:f>
              <xm:sqref>T486</xm:sqref>
            </x14:sparkline>
            <x14:sparkline>
              <xm:f>global_freelancer_raw!B487:S487</xm:f>
              <xm:sqref>T487</xm:sqref>
            </x14:sparkline>
            <x14:sparkline>
              <xm:f>global_freelancer_raw!B488:S488</xm:f>
              <xm:sqref>T488</xm:sqref>
            </x14:sparkline>
            <x14:sparkline>
              <xm:f>global_freelancer_raw!B489:S489</xm:f>
              <xm:sqref>T489</xm:sqref>
            </x14:sparkline>
            <x14:sparkline>
              <xm:f>global_freelancer_raw!B490:S490</xm:f>
              <xm:sqref>T490</xm:sqref>
            </x14:sparkline>
            <x14:sparkline>
              <xm:f>global_freelancer_raw!B491:S491</xm:f>
              <xm:sqref>T491</xm:sqref>
            </x14:sparkline>
            <x14:sparkline>
              <xm:f>global_freelancer_raw!B492:S492</xm:f>
              <xm:sqref>T492</xm:sqref>
            </x14:sparkline>
            <x14:sparkline>
              <xm:f>global_freelancer_raw!B493:S493</xm:f>
              <xm:sqref>T493</xm:sqref>
            </x14:sparkline>
            <x14:sparkline>
              <xm:f>global_freelancer_raw!B494:S494</xm:f>
              <xm:sqref>T494</xm:sqref>
            </x14:sparkline>
            <x14:sparkline>
              <xm:f>global_freelancer_raw!B495:S495</xm:f>
              <xm:sqref>T495</xm:sqref>
            </x14:sparkline>
            <x14:sparkline>
              <xm:f>global_freelancer_raw!B496:S496</xm:f>
              <xm:sqref>T496</xm:sqref>
            </x14:sparkline>
            <x14:sparkline>
              <xm:f>global_freelancer_raw!B497:S497</xm:f>
              <xm:sqref>T497</xm:sqref>
            </x14:sparkline>
            <x14:sparkline>
              <xm:f>global_freelancer_raw!B498:S498</xm:f>
              <xm:sqref>T498</xm:sqref>
            </x14:sparkline>
            <x14:sparkline>
              <xm:f>global_freelancer_raw!B499:S499</xm:f>
              <xm:sqref>T499</xm:sqref>
            </x14:sparkline>
            <x14:sparkline>
              <xm:f>global_freelancer_raw!B500:S500</xm:f>
              <xm:sqref>T500</xm:sqref>
            </x14:sparkline>
            <x14:sparkline>
              <xm:f>global_freelancer_raw!B501:S501</xm:f>
              <xm:sqref>T501</xm:sqref>
            </x14:sparkline>
            <x14:sparkline>
              <xm:f>global_freelancer_raw!B502:S502</xm:f>
              <xm:sqref>T502</xm:sqref>
            </x14:sparkline>
            <x14:sparkline>
              <xm:f>global_freelancer_raw!B503:S503</xm:f>
              <xm:sqref>T503</xm:sqref>
            </x14:sparkline>
            <x14:sparkline>
              <xm:f>global_freelancer_raw!B504:S504</xm:f>
              <xm:sqref>T504</xm:sqref>
            </x14:sparkline>
            <x14:sparkline>
              <xm:f>global_freelancer_raw!B505:S505</xm:f>
              <xm:sqref>T505</xm:sqref>
            </x14:sparkline>
            <x14:sparkline>
              <xm:f>global_freelancer_raw!B506:S506</xm:f>
              <xm:sqref>T506</xm:sqref>
            </x14:sparkline>
            <x14:sparkline>
              <xm:f>global_freelancer_raw!B507:S507</xm:f>
              <xm:sqref>T507</xm:sqref>
            </x14:sparkline>
            <x14:sparkline>
              <xm:f>global_freelancer_raw!B508:S508</xm:f>
              <xm:sqref>T508</xm:sqref>
            </x14:sparkline>
            <x14:sparkline>
              <xm:f>global_freelancer_raw!B509:S509</xm:f>
              <xm:sqref>T509</xm:sqref>
            </x14:sparkline>
            <x14:sparkline>
              <xm:f>global_freelancer_raw!B510:S510</xm:f>
              <xm:sqref>T510</xm:sqref>
            </x14:sparkline>
            <x14:sparkline>
              <xm:f>global_freelancer_raw!B511:S511</xm:f>
              <xm:sqref>T511</xm:sqref>
            </x14:sparkline>
            <x14:sparkline>
              <xm:f>global_freelancer_raw!B512:S512</xm:f>
              <xm:sqref>T512</xm:sqref>
            </x14:sparkline>
            <x14:sparkline>
              <xm:f>global_freelancer_raw!B513:S513</xm:f>
              <xm:sqref>T513</xm:sqref>
            </x14:sparkline>
            <x14:sparkline>
              <xm:f>global_freelancer_raw!B514:S514</xm:f>
              <xm:sqref>T514</xm:sqref>
            </x14:sparkline>
            <x14:sparkline>
              <xm:f>global_freelancer_raw!B515:S515</xm:f>
              <xm:sqref>T515</xm:sqref>
            </x14:sparkline>
            <x14:sparkline>
              <xm:f>global_freelancer_raw!B516:S516</xm:f>
              <xm:sqref>T516</xm:sqref>
            </x14:sparkline>
            <x14:sparkline>
              <xm:f>global_freelancer_raw!B517:S517</xm:f>
              <xm:sqref>T517</xm:sqref>
            </x14:sparkline>
            <x14:sparkline>
              <xm:f>global_freelancer_raw!B518:S518</xm:f>
              <xm:sqref>T518</xm:sqref>
            </x14:sparkline>
            <x14:sparkline>
              <xm:f>global_freelancer_raw!B519:S519</xm:f>
              <xm:sqref>T519</xm:sqref>
            </x14:sparkline>
            <x14:sparkline>
              <xm:f>global_freelancer_raw!B520:S520</xm:f>
              <xm:sqref>T520</xm:sqref>
            </x14:sparkline>
            <x14:sparkline>
              <xm:f>global_freelancer_raw!B521:S521</xm:f>
              <xm:sqref>T521</xm:sqref>
            </x14:sparkline>
            <x14:sparkline>
              <xm:f>global_freelancer_raw!B522:S522</xm:f>
              <xm:sqref>T522</xm:sqref>
            </x14:sparkline>
            <x14:sparkline>
              <xm:f>global_freelancer_raw!B523:S523</xm:f>
              <xm:sqref>T523</xm:sqref>
            </x14:sparkline>
            <x14:sparkline>
              <xm:f>global_freelancer_raw!B524:S524</xm:f>
              <xm:sqref>T524</xm:sqref>
            </x14:sparkline>
            <x14:sparkline>
              <xm:f>global_freelancer_raw!B525:S525</xm:f>
              <xm:sqref>T525</xm:sqref>
            </x14:sparkline>
            <x14:sparkline>
              <xm:f>global_freelancer_raw!B526:S526</xm:f>
              <xm:sqref>T526</xm:sqref>
            </x14:sparkline>
            <x14:sparkline>
              <xm:f>global_freelancer_raw!B527:S527</xm:f>
              <xm:sqref>T527</xm:sqref>
            </x14:sparkline>
            <x14:sparkline>
              <xm:f>global_freelancer_raw!B528:S528</xm:f>
              <xm:sqref>T528</xm:sqref>
            </x14:sparkline>
            <x14:sparkline>
              <xm:f>global_freelancer_raw!B529:S529</xm:f>
              <xm:sqref>T529</xm:sqref>
            </x14:sparkline>
            <x14:sparkline>
              <xm:f>global_freelancer_raw!B530:S530</xm:f>
              <xm:sqref>T530</xm:sqref>
            </x14:sparkline>
            <x14:sparkline>
              <xm:f>global_freelancer_raw!B531:S531</xm:f>
              <xm:sqref>T531</xm:sqref>
            </x14:sparkline>
            <x14:sparkline>
              <xm:f>global_freelancer_raw!B532:S532</xm:f>
              <xm:sqref>T532</xm:sqref>
            </x14:sparkline>
            <x14:sparkline>
              <xm:f>global_freelancer_raw!B533:S533</xm:f>
              <xm:sqref>T533</xm:sqref>
            </x14:sparkline>
            <x14:sparkline>
              <xm:f>global_freelancer_raw!B534:S534</xm:f>
              <xm:sqref>T534</xm:sqref>
            </x14:sparkline>
            <x14:sparkline>
              <xm:f>global_freelancer_raw!B535:S535</xm:f>
              <xm:sqref>T535</xm:sqref>
            </x14:sparkline>
            <x14:sparkline>
              <xm:f>global_freelancer_raw!B536:S536</xm:f>
              <xm:sqref>T536</xm:sqref>
            </x14:sparkline>
            <x14:sparkline>
              <xm:f>global_freelancer_raw!B537:S537</xm:f>
              <xm:sqref>T537</xm:sqref>
            </x14:sparkline>
            <x14:sparkline>
              <xm:f>global_freelancer_raw!B538:S538</xm:f>
              <xm:sqref>T538</xm:sqref>
            </x14:sparkline>
            <x14:sparkline>
              <xm:f>global_freelancer_raw!B539:S539</xm:f>
              <xm:sqref>T539</xm:sqref>
            </x14:sparkline>
            <x14:sparkline>
              <xm:f>global_freelancer_raw!B540:S540</xm:f>
              <xm:sqref>T540</xm:sqref>
            </x14:sparkline>
            <x14:sparkline>
              <xm:f>global_freelancer_raw!B541:S541</xm:f>
              <xm:sqref>T541</xm:sqref>
            </x14:sparkline>
            <x14:sparkline>
              <xm:f>global_freelancer_raw!B542:S542</xm:f>
              <xm:sqref>T542</xm:sqref>
            </x14:sparkline>
            <x14:sparkline>
              <xm:f>global_freelancer_raw!B543:S543</xm:f>
              <xm:sqref>T543</xm:sqref>
            </x14:sparkline>
            <x14:sparkline>
              <xm:f>global_freelancer_raw!B544:S544</xm:f>
              <xm:sqref>T544</xm:sqref>
            </x14:sparkline>
            <x14:sparkline>
              <xm:f>global_freelancer_raw!B545:S545</xm:f>
              <xm:sqref>T545</xm:sqref>
            </x14:sparkline>
            <x14:sparkline>
              <xm:f>global_freelancer_raw!B546:S546</xm:f>
              <xm:sqref>T546</xm:sqref>
            </x14:sparkline>
            <x14:sparkline>
              <xm:f>global_freelancer_raw!B547:S547</xm:f>
              <xm:sqref>T547</xm:sqref>
            </x14:sparkline>
            <x14:sparkline>
              <xm:f>global_freelancer_raw!B548:S548</xm:f>
              <xm:sqref>T548</xm:sqref>
            </x14:sparkline>
            <x14:sparkline>
              <xm:f>global_freelancer_raw!B549:S549</xm:f>
              <xm:sqref>T549</xm:sqref>
            </x14:sparkline>
            <x14:sparkline>
              <xm:f>global_freelancer_raw!B550:S550</xm:f>
              <xm:sqref>T550</xm:sqref>
            </x14:sparkline>
            <x14:sparkline>
              <xm:f>global_freelancer_raw!B551:S551</xm:f>
              <xm:sqref>T551</xm:sqref>
            </x14:sparkline>
            <x14:sparkline>
              <xm:f>global_freelancer_raw!B552:S552</xm:f>
              <xm:sqref>T552</xm:sqref>
            </x14:sparkline>
            <x14:sparkline>
              <xm:f>global_freelancer_raw!B553:S553</xm:f>
              <xm:sqref>T553</xm:sqref>
            </x14:sparkline>
            <x14:sparkline>
              <xm:f>global_freelancer_raw!B554:S554</xm:f>
              <xm:sqref>T554</xm:sqref>
            </x14:sparkline>
            <x14:sparkline>
              <xm:f>global_freelancer_raw!B555:S555</xm:f>
              <xm:sqref>T555</xm:sqref>
            </x14:sparkline>
            <x14:sparkline>
              <xm:f>global_freelancer_raw!B556:S556</xm:f>
              <xm:sqref>T556</xm:sqref>
            </x14:sparkline>
            <x14:sparkline>
              <xm:f>global_freelancer_raw!B557:S557</xm:f>
              <xm:sqref>T557</xm:sqref>
            </x14:sparkline>
            <x14:sparkline>
              <xm:f>global_freelancer_raw!B558:S558</xm:f>
              <xm:sqref>T558</xm:sqref>
            </x14:sparkline>
            <x14:sparkline>
              <xm:f>global_freelancer_raw!B559:S559</xm:f>
              <xm:sqref>T559</xm:sqref>
            </x14:sparkline>
            <x14:sparkline>
              <xm:f>global_freelancer_raw!B560:S560</xm:f>
              <xm:sqref>T560</xm:sqref>
            </x14:sparkline>
            <x14:sparkline>
              <xm:f>global_freelancer_raw!B561:S561</xm:f>
              <xm:sqref>T561</xm:sqref>
            </x14:sparkline>
            <x14:sparkline>
              <xm:f>global_freelancer_raw!B562:S562</xm:f>
              <xm:sqref>T562</xm:sqref>
            </x14:sparkline>
            <x14:sparkline>
              <xm:f>global_freelancer_raw!B563:S563</xm:f>
              <xm:sqref>T563</xm:sqref>
            </x14:sparkline>
            <x14:sparkline>
              <xm:f>global_freelancer_raw!B564:S564</xm:f>
              <xm:sqref>T564</xm:sqref>
            </x14:sparkline>
            <x14:sparkline>
              <xm:f>global_freelancer_raw!B565:S565</xm:f>
              <xm:sqref>T565</xm:sqref>
            </x14:sparkline>
            <x14:sparkline>
              <xm:f>global_freelancer_raw!B566:S566</xm:f>
              <xm:sqref>T566</xm:sqref>
            </x14:sparkline>
            <x14:sparkline>
              <xm:f>global_freelancer_raw!B567:S567</xm:f>
              <xm:sqref>T567</xm:sqref>
            </x14:sparkline>
            <x14:sparkline>
              <xm:f>global_freelancer_raw!B568:S568</xm:f>
              <xm:sqref>T568</xm:sqref>
            </x14:sparkline>
            <x14:sparkline>
              <xm:f>global_freelancer_raw!B569:S569</xm:f>
              <xm:sqref>T569</xm:sqref>
            </x14:sparkline>
            <x14:sparkline>
              <xm:f>global_freelancer_raw!B570:S570</xm:f>
              <xm:sqref>T570</xm:sqref>
            </x14:sparkline>
            <x14:sparkline>
              <xm:f>global_freelancer_raw!B571:S571</xm:f>
              <xm:sqref>T571</xm:sqref>
            </x14:sparkline>
            <x14:sparkline>
              <xm:f>global_freelancer_raw!B572:S572</xm:f>
              <xm:sqref>T572</xm:sqref>
            </x14:sparkline>
            <x14:sparkline>
              <xm:f>global_freelancer_raw!B573:S573</xm:f>
              <xm:sqref>T573</xm:sqref>
            </x14:sparkline>
            <x14:sparkline>
              <xm:f>global_freelancer_raw!B574:S574</xm:f>
              <xm:sqref>T574</xm:sqref>
            </x14:sparkline>
            <x14:sparkline>
              <xm:f>global_freelancer_raw!B575:S575</xm:f>
              <xm:sqref>T575</xm:sqref>
            </x14:sparkline>
            <x14:sparkline>
              <xm:f>global_freelancer_raw!B576:S576</xm:f>
              <xm:sqref>T576</xm:sqref>
            </x14:sparkline>
            <x14:sparkline>
              <xm:f>global_freelancer_raw!B577:S577</xm:f>
              <xm:sqref>T577</xm:sqref>
            </x14:sparkline>
            <x14:sparkline>
              <xm:f>global_freelancer_raw!B578:S578</xm:f>
              <xm:sqref>T578</xm:sqref>
            </x14:sparkline>
            <x14:sparkline>
              <xm:f>global_freelancer_raw!B579:S579</xm:f>
              <xm:sqref>T579</xm:sqref>
            </x14:sparkline>
            <x14:sparkline>
              <xm:f>global_freelancer_raw!B580:S580</xm:f>
              <xm:sqref>T580</xm:sqref>
            </x14:sparkline>
            <x14:sparkline>
              <xm:f>global_freelancer_raw!B581:S581</xm:f>
              <xm:sqref>T581</xm:sqref>
            </x14:sparkline>
            <x14:sparkline>
              <xm:f>global_freelancer_raw!B582:S582</xm:f>
              <xm:sqref>T582</xm:sqref>
            </x14:sparkline>
            <x14:sparkline>
              <xm:f>global_freelancer_raw!B583:S583</xm:f>
              <xm:sqref>T583</xm:sqref>
            </x14:sparkline>
            <x14:sparkline>
              <xm:f>global_freelancer_raw!B584:S584</xm:f>
              <xm:sqref>T584</xm:sqref>
            </x14:sparkline>
            <x14:sparkline>
              <xm:f>global_freelancer_raw!B585:S585</xm:f>
              <xm:sqref>T585</xm:sqref>
            </x14:sparkline>
            <x14:sparkline>
              <xm:f>global_freelancer_raw!B586:S586</xm:f>
              <xm:sqref>T586</xm:sqref>
            </x14:sparkline>
            <x14:sparkline>
              <xm:f>global_freelancer_raw!B587:S587</xm:f>
              <xm:sqref>T587</xm:sqref>
            </x14:sparkline>
            <x14:sparkline>
              <xm:f>global_freelancer_raw!B588:S588</xm:f>
              <xm:sqref>T588</xm:sqref>
            </x14:sparkline>
            <x14:sparkline>
              <xm:f>global_freelancer_raw!B589:S589</xm:f>
              <xm:sqref>T589</xm:sqref>
            </x14:sparkline>
            <x14:sparkline>
              <xm:f>global_freelancer_raw!B590:S590</xm:f>
              <xm:sqref>T590</xm:sqref>
            </x14:sparkline>
            <x14:sparkline>
              <xm:f>global_freelancer_raw!B591:S591</xm:f>
              <xm:sqref>T591</xm:sqref>
            </x14:sparkline>
            <x14:sparkline>
              <xm:f>global_freelancer_raw!B592:S592</xm:f>
              <xm:sqref>T592</xm:sqref>
            </x14:sparkline>
            <x14:sparkline>
              <xm:f>global_freelancer_raw!B593:S593</xm:f>
              <xm:sqref>T593</xm:sqref>
            </x14:sparkline>
            <x14:sparkline>
              <xm:f>global_freelancer_raw!B594:S594</xm:f>
              <xm:sqref>T594</xm:sqref>
            </x14:sparkline>
            <x14:sparkline>
              <xm:f>global_freelancer_raw!B595:S595</xm:f>
              <xm:sqref>T595</xm:sqref>
            </x14:sparkline>
            <x14:sparkline>
              <xm:f>global_freelancer_raw!B596:S596</xm:f>
              <xm:sqref>T596</xm:sqref>
            </x14:sparkline>
            <x14:sparkline>
              <xm:f>global_freelancer_raw!B597:S597</xm:f>
              <xm:sqref>T597</xm:sqref>
            </x14:sparkline>
            <x14:sparkline>
              <xm:f>global_freelancer_raw!B598:S598</xm:f>
              <xm:sqref>T598</xm:sqref>
            </x14:sparkline>
            <x14:sparkline>
              <xm:f>global_freelancer_raw!B599:S599</xm:f>
              <xm:sqref>T599</xm:sqref>
            </x14:sparkline>
            <x14:sparkline>
              <xm:f>global_freelancer_raw!B600:S600</xm:f>
              <xm:sqref>T600</xm:sqref>
            </x14:sparkline>
            <x14:sparkline>
              <xm:f>global_freelancer_raw!B601:S601</xm:f>
              <xm:sqref>T601</xm:sqref>
            </x14:sparkline>
            <x14:sparkline>
              <xm:f>global_freelancer_raw!B602:S602</xm:f>
              <xm:sqref>T602</xm:sqref>
            </x14:sparkline>
            <x14:sparkline>
              <xm:f>global_freelancer_raw!B603:S603</xm:f>
              <xm:sqref>T603</xm:sqref>
            </x14:sparkline>
            <x14:sparkline>
              <xm:f>global_freelancer_raw!B604:S604</xm:f>
              <xm:sqref>T604</xm:sqref>
            </x14:sparkline>
            <x14:sparkline>
              <xm:f>global_freelancer_raw!B605:S605</xm:f>
              <xm:sqref>T605</xm:sqref>
            </x14:sparkline>
            <x14:sparkline>
              <xm:f>global_freelancer_raw!B606:S606</xm:f>
              <xm:sqref>T606</xm:sqref>
            </x14:sparkline>
            <x14:sparkline>
              <xm:f>global_freelancer_raw!B607:S607</xm:f>
              <xm:sqref>T607</xm:sqref>
            </x14:sparkline>
            <x14:sparkline>
              <xm:f>global_freelancer_raw!B608:S608</xm:f>
              <xm:sqref>T608</xm:sqref>
            </x14:sparkline>
            <x14:sparkline>
              <xm:f>global_freelancer_raw!B609:S609</xm:f>
              <xm:sqref>T609</xm:sqref>
            </x14:sparkline>
            <x14:sparkline>
              <xm:f>global_freelancer_raw!B610:S610</xm:f>
              <xm:sqref>T610</xm:sqref>
            </x14:sparkline>
            <x14:sparkline>
              <xm:f>global_freelancer_raw!B611:S611</xm:f>
              <xm:sqref>T611</xm:sqref>
            </x14:sparkline>
            <x14:sparkline>
              <xm:f>global_freelancer_raw!B612:S612</xm:f>
              <xm:sqref>T612</xm:sqref>
            </x14:sparkline>
            <x14:sparkline>
              <xm:f>global_freelancer_raw!B613:S613</xm:f>
              <xm:sqref>T613</xm:sqref>
            </x14:sparkline>
            <x14:sparkline>
              <xm:f>global_freelancer_raw!B614:S614</xm:f>
              <xm:sqref>T614</xm:sqref>
            </x14:sparkline>
            <x14:sparkline>
              <xm:f>global_freelancer_raw!B615:S615</xm:f>
              <xm:sqref>T615</xm:sqref>
            </x14:sparkline>
            <x14:sparkline>
              <xm:f>global_freelancer_raw!B616:S616</xm:f>
              <xm:sqref>T616</xm:sqref>
            </x14:sparkline>
            <x14:sparkline>
              <xm:f>global_freelancer_raw!B617:S617</xm:f>
              <xm:sqref>T617</xm:sqref>
            </x14:sparkline>
            <x14:sparkline>
              <xm:f>global_freelancer_raw!B618:S618</xm:f>
              <xm:sqref>T618</xm:sqref>
            </x14:sparkline>
            <x14:sparkline>
              <xm:f>global_freelancer_raw!B619:S619</xm:f>
              <xm:sqref>T619</xm:sqref>
            </x14:sparkline>
            <x14:sparkline>
              <xm:f>global_freelancer_raw!B620:S620</xm:f>
              <xm:sqref>T620</xm:sqref>
            </x14:sparkline>
            <x14:sparkline>
              <xm:f>global_freelancer_raw!B621:S621</xm:f>
              <xm:sqref>T621</xm:sqref>
            </x14:sparkline>
            <x14:sparkline>
              <xm:f>global_freelancer_raw!B622:S622</xm:f>
              <xm:sqref>T622</xm:sqref>
            </x14:sparkline>
            <x14:sparkline>
              <xm:f>global_freelancer_raw!B623:S623</xm:f>
              <xm:sqref>T623</xm:sqref>
            </x14:sparkline>
            <x14:sparkline>
              <xm:f>global_freelancer_raw!B624:S624</xm:f>
              <xm:sqref>T624</xm:sqref>
            </x14:sparkline>
            <x14:sparkline>
              <xm:f>global_freelancer_raw!B625:S625</xm:f>
              <xm:sqref>T625</xm:sqref>
            </x14:sparkline>
            <x14:sparkline>
              <xm:f>global_freelancer_raw!B626:S626</xm:f>
              <xm:sqref>T626</xm:sqref>
            </x14:sparkline>
            <x14:sparkline>
              <xm:f>global_freelancer_raw!B627:S627</xm:f>
              <xm:sqref>T627</xm:sqref>
            </x14:sparkline>
            <x14:sparkline>
              <xm:f>global_freelancer_raw!B628:S628</xm:f>
              <xm:sqref>T628</xm:sqref>
            </x14:sparkline>
            <x14:sparkline>
              <xm:f>global_freelancer_raw!B629:S629</xm:f>
              <xm:sqref>T629</xm:sqref>
            </x14:sparkline>
            <x14:sparkline>
              <xm:f>global_freelancer_raw!B630:S630</xm:f>
              <xm:sqref>T630</xm:sqref>
            </x14:sparkline>
            <x14:sparkline>
              <xm:f>global_freelancer_raw!B631:S631</xm:f>
              <xm:sqref>T631</xm:sqref>
            </x14:sparkline>
            <x14:sparkline>
              <xm:f>global_freelancer_raw!B632:S632</xm:f>
              <xm:sqref>T632</xm:sqref>
            </x14:sparkline>
            <x14:sparkline>
              <xm:f>global_freelancer_raw!B633:S633</xm:f>
              <xm:sqref>T633</xm:sqref>
            </x14:sparkline>
            <x14:sparkline>
              <xm:f>global_freelancer_raw!B634:S634</xm:f>
              <xm:sqref>T634</xm:sqref>
            </x14:sparkline>
            <x14:sparkline>
              <xm:f>global_freelancer_raw!B635:S635</xm:f>
              <xm:sqref>T635</xm:sqref>
            </x14:sparkline>
            <x14:sparkline>
              <xm:f>global_freelancer_raw!B636:S636</xm:f>
              <xm:sqref>T636</xm:sqref>
            </x14:sparkline>
            <x14:sparkline>
              <xm:f>global_freelancer_raw!B637:S637</xm:f>
              <xm:sqref>T637</xm:sqref>
            </x14:sparkline>
            <x14:sparkline>
              <xm:f>global_freelancer_raw!B638:S638</xm:f>
              <xm:sqref>T638</xm:sqref>
            </x14:sparkline>
            <x14:sparkline>
              <xm:f>global_freelancer_raw!B639:S639</xm:f>
              <xm:sqref>T639</xm:sqref>
            </x14:sparkline>
            <x14:sparkline>
              <xm:f>global_freelancer_raw!B640:S640</xm:f>
              <xm:sqref>T640</xm:sqref>
            </x14:sparkline>
            <x14:sparkline>
              <xm:f>global_freelancer_raw!B641:S641</xm:f>
              <xm:sqref>T641</xm:sqref>
            </x14:sparkline>
            <x14:sparkline>
              <xm:f>global_freelancer_raw!B642:S642</xm:f>
              <xm:sqref>T642</xm:sqref>
            </x14:sparkline>
            <x14:sparkline>
              <xm:f>global_freelancer_raw!B643:S643</xm:f>
              <xm:sqref>T643</xm:sqref>
            </x14:sparkline>
            <x14:sparkline>
              <xm:f>global_freelancer_raw!B644:S644</xm:f>
              <xm:sqref>T644</xm:sqref>
            </x14:sparkline>
            <x14:sparkline>
              <xm:f>global_freelancer_raw!B645:S645</xm:f>
              <xm:sqref>T645</xm:sqref>
            </x14:sparkline>
            <x14:sparkline>
              <xm:f>global_freelancer_raw!B646:S646</xm:f>
              <xm:sqref>T646</xm:sqref>
            </x14:sparkline>
            <x14:sparkline>
              <xm:f>global_freelancer_raw!B647:S647</xm:f>
              <xm:sqref>T647</xm:sqref>
            </x14:sparkline>
            <x14:sparkline>
              <xm:f>global_freelancer_raw!B648:S648</xm:f>
              <xm:sqref>T648</xm:sqref>
            </x14:sparkline>
            <x14:sparkline>
              <xm:f>global_freelancer_raw!B649:S649</xm:f>
              <xm:sqref>T649</xm:sqref>
            </x14:sparkline>
            <x14:sparkline>
              <xm:f>global_freelancer_raw!B650:S650</xm:f>
              <xm:sqref>T650</xm:sqref>
            </x14:sparkline>
            <x14:sparkline>
              <xm:f>global_freelancer_raw!B651:S651</xm:f>
              <xm:sqref>T651</xm:sqref>
            </x14:sparkline>
            <x14:sparkline>
              <xm:f>global_freelancer_raw!B652:S652</xm:f>
              <xm:sqref>T652</xm:sqref>
            </x14:sparkline>
            <x14:sparkline>
              <xm:f>global_freelancer_raw!B653:S653</xm:f>
              <xm:sqref>T653</xm:sqref>
            </x14:sparkline>
            <x14:sparkline>
              <xm:f>global_freelancer_raw!B654:S654</xm:f>
              <xm:sqref>T654</xm:sqref>
            </x14:sparkline>
            <x14:sparkline>
              <xm:f>global_freelancer_raw!B655:S655</xm:f>
              <xm:sqref>T655</xm:sqref>
            </x14:sparkline>
            <x14:sparkline>
              <xm:f>global_freelancer_raw!B656:S656</xm:f>
              <xm:sqref>T656</xm:sqref>
            </x14:sparkline>
            <x14:sparkline>
              <xm:f>global_freelancer_raw!B657:S657</xm:f>
              <xm:sqref>T657</xm:sqref>
            </x14:sparkline>
            <x14:sparkline>
              <xm:f>global_freelancer_raw!B658:S658</xm:f>
              <xm:sqref>T658</xm:sqref>
            </x14:sparkline>
            <x14:sparkline>
              <xm:f>global_freelancer_raw!B659:S659</xm:f>
              <xm:sqref>T659</xm:sqref>
            </x14:sparkline>
            <x14:sparkline>
              <xm:f>global_freelancer_raw!B660:S660</xm:f>
              <xm:sqref>T660</xm:sqref>
            </x14:sparkline>
            <x14:sparkline>
              <xm:f>global_freelancer_raw!B661:S661</xm:f>
              <xm:sqref>T661</xm:sqref>
            </x14:sparkline>
            <x14:sparkline>
              <xm:f>global_freelancer_raw!B662:S662</xm:f>
              <xm:sqref>T662</xm:sqref>
            </x14:sparkline>
            <x14:sparkline>
              <xm:f>global_freelancer_raw!B663:S663</xm:f>
              <xm:sqref>T663</xm:sqref>
            </x14:sparkline>
            <x14:sparkline>
              <xm:f>global_freelancer_raw!B664:S664</xm:f>
              <xm:sqref>T664</xm:sqref>
            </x14:sparkline>
            <x14:sparkline>
              <xm:f>global_freelancer_raw!B665:S665</xm:f>
              <xm:sqref>T665</xm:sqref>
            </x14:sparkline>
            <x14:sparkline>
              <xm:f>global_freelancer_raw!B666:S666</xm:f>
              <xm:sqref>T666</xm:sqref>
            </x14:sparkline>
            <x14:sparkline>
              <xm:f>global_freelancer_raw!B667:S667</xm:f>
              <xm:sqref>T667</xm:sqref>
            </x14:sparkline>
            <x14:sparkline>
              <xm:f>global_freelancer_raw!B668:S668</xm:f>
              <xm:sqref>T668</xm:sqref>
            </x14:sparkline>
            <x14:sparkline>
              <xm:f>global_freelancer_raw!B669:S669</xm:f>
              <xm:sqref>T669</xm:sqref>
            </x14:sparkline>
            <x14:sparkline>
              <xm:f>global_freelancer_raw!B670:S670</xm:f>
              <xm:sqref>T670</xm:sqref>
            </x14:sparkline>
            <x14:sparkline>
              <xm:f>global_freelancer_raw!B671:S671</xm:f>
              <xm:sqref>T671</xm:sqref>
            </x14:sparkline>
            <x14:sparkline>
              <xm:f>global_freelancer_raw!B672:S672</xm:f>
              <xm:sqref>T672</xm:sqref>
            </x14:sparkline>
            <x14:sparkline>
              <xm:f>global_freelancer_raw!B673:S673</xm:f>
              <xm:sqref>T673</xm:sqref>
            </x14:sparkline>
            <x14:sparkline>
              <xm:f>global_freelancer_raw!B674:S674</xm:f>
              <xm:sqref>T674</xm:sqref>
            </x14:sparkline>
            <x14:sparkline>
              <xm:f>global_freelancer_raw!B675:S675</xm:f>
              <xm:sqref>T675</xm:sqref>
            </x14:sparkline>
            <x14:sparkline>
              <xm:f>global_freelancer_raw!B676:S676</xm:f>
              <xm:sqref>T676</xm:sqref>
            </x14:sparkline>
            <x14:sparkline>
              <xm:f>global_freelancer_raw!B677:S677</xm:f>
              <xm:sqref>T677</xm:sqref>
            </x14:sparkline>
            <x14:sparkline>
              <xm:f>global_freelancer_raw!B678:S678</xm:f>
              <xm:sqref>T678</xm:sqref>
            </x14:sparkline>
            <x14:sparkline>
              <xm:f>global_freelancer_raw!B679:S679</xm:f>
              <xm:sqref>T679</xm:sqref>
            </x14:sparkline>
            <x14:sparkline>
              <xm:f>global_freelancer_raw!B680:S680</xm:f>
              <xm:sqref>T680</xm:sqref>
            </x14:sparkline>
            <x14:sparkline>
              <xm:f>global_freelancer_raw!B681:S681</xm:f>
              <xm:sqref>T681</xm:sqref>
            </x14:sparkline>
            <x14:sparkline>
              <xm:f>global_freelancer_raw!B682:S682</xm:f>
              <xm:sqref>T682</xm:sqref>
            </x14:sparkline>
            <x14:sparkline>
              <xm:f>global_freelancer_raw!B683:S683</xm:f>
              <xm:sqref>T683</xm:sqref>
            </x14:sparkline>
            <x14:sparkline>
              <xm:f>global_freelancer_raw!B684:S684</xm:f>
              <xm:sqref>T684</xm:sqref>
            </x14:sparkline>
            <x14:sparkline>
              <xm:f>global_freelancer_raw!B685:S685</xm:f>
              <xm:sqref>T685</xm:sqref>
            </x14:sparkline>
            <x14:sparkline>
              <xm:f>global_freelancer_raw!B686:S686</xm:f>
              <xm:sqref>T686</xm:sqref>
            </x14:sparkline>
            <x14:sparkline>
              <xm:f>global_freelancer_raw!B687:S687</xm:f>
              <xm:sqref>T687</xm:sqref>
            </x14:sparkline>
            <x14:sparkline>
              <xm:f>global_freelancer_raw!B688:S688</xm:f>
              <xm:sqref>T688</xm:sqref>
            </x14:sparkline>
            <x14:sparkline>
              <xm:f>global_freelancer_raw!B689:S689</xm:f>
              <xm:sqref>T689</xm:sqref>
            </x14:sparkline>
            <x14:sparkline>
              <xm:f>global_freelancer_raw!B690:S690</xm:f>
              <xm:sqref>T690</xm:sqref>
            </x14:sparkline>
            <x14:sparkline>
              <xm:f>global_freelancer_raw!B691:S691</xm:f>
              <xm:sqref>T691</xm:sqref>
            </x14:sparkline>
            <x14:sparkline>
              <xm:f>global_freelancer_raw!B692:S692</xm:f>
              <xm:sqref>T692</xm:sqref>
            </x14:sparkline>
            <x14:sparkline>
              <xm:f>global_freelancer_raw!B693:S693</xm:f>
              <xm:sqref>T693</xm:sqref>
            </x14:sparkline>
            <x14:sparkline>
              <xm:f>global_freelancer_raw!B694:S694</xm:f>
              <xm:sqref>T694</xm:sqref>
            </x14:sparkline>
            <x14:sparkline>
              <xm:f>global_freelancer_raw!B695:S695</xm:f>
              <xm:sqref>T695</xm:sqref>
            </x14:sparkline>
            <x14:sparkline>
              <xm:f>global_freelancer_raw!B696:S696</xm:f>
              <xm:sqref>T696</xm:sqref>
            </x14:sparkline>
            <x14:sparkline>
              <xm:f>global_freelancer_raw!B697:S697</xm:f>
              <xm:sqref>T697</xm:sqref>
            </x14:sparkline>
            <x14:sparkline>
              <xm:f>global_freelancer_raw!B698:S698</xm:f>
              <xm:sqref>T698</xm:sqref>
            </x14:sparkline>
            <x14:sparkline>
              <xm:f>global_freelancer_raw!B699:S699</xm:f>
              <xm:sqref>T699</xm:sqref>
            </x14:sparkline>
            <x14:sparkline>
              <xm:f>global_freelancer_raw!B700:S700</xm:f>
              <xm:sqref>T700</xm:sqref>
            </x14:sparkline>
            <x14:sparkline>
              <xm:f>global_freelancer_raw!B701:S701</xm:f>
              <xm:sqref>T701</xm:sqref>
            </x14:sparkline>
            <x14:sparkline>
              <xm:f>global_freelancer_raw!B702:S702</xm:f>
              <xm:sqref>T702</xm:sqref>
            </x14:sparkline>
            <x14:sparkline>
              <xm:f>global_freelancer_raw!B703:S703</xm:f>
              <xm:sqref>T703</xm:sqref>
            </x14:sparkline>
            <x14:sparkline>
              <xm:f>global_freelancer_raw!B704:S704</xm:f>
              <xm:sqref>T704</xm:sqref>
            </x14:sparkline>
            <x14:sparkline>
              <xm:f>global_freelancer_raw!B705:S705</xm:f>
              <xm:sqref>T705</xm:sqref>
            </x14:sparkline>
            <x14:sparkline>
              <xm:f>global_freelancer_raw!B706:S706</xm:f>
              <xm:sqref>T706</xm:sqref>
            </x14:sparkline>
            <x14:sparkline>
              <xm:f>global_freelancer_raw!B707:S707</xm:f>
              <xm:sqref>T707</xm:sqref>
            </x14:sparkline>
            <x14:sparkline>
              <xm:f>global_freelancer_raw!B708:S708</xm:f>
              <xm:sqref>T708</xm:sqref>
            </x14:sparkline>
            <x14:sparkline>
              <xm:f>global_freelancer_raw!B709:S709</xm:f>
              <xm:sqref>T709</xm:sqref>
            </x14:sparkline>
            <x14:sparkline>
              <xm:f>global_freelancer_raw!B710:S710</xm:f>
              <xm:sqref>T710</xm:sqref>
            </x14:sparkline>
            <x14:sparkline>
              <xm:f>global_freelancer_raw!B711:S711</xm:f>
              <xm:sqref>T711</xm:sqref>
            </x14:sparkline>
            <x14:sparkline>
              <xm:f>global_freelancer_raw!B712:S712</xm:f>
              <xm:sqref>T712</xm:sqref>
            </x14:sparkline>
            <x14:sparkline>
              <xm:f>global_freelancer_raw!B713:S713</xm:f>
              <xm:sqref>T713</xm:sqref>
            </x14:sparkline>
            <x14:sparkline>
              <xm:f>global_freelancer_raw!B714:S714</xm:f>
              <xm:sqref>T714</xm:sqref>
            </x14:sparkline>
            <x14:sparkline>
              <xm:f>global_freelancer_raw!B715:S715</xm:f>
              <xm:sqref>T715</xm:sqref>
            </x14:sparkline>
            <x14:sparkline>
              <xm:f>global_freelancer_raw!B716:S716</xm:f>
              <xm:sqref>T716</xm:sqref>
            </x14:sparkline>
            <x14:sparkline>
              <xm:f>global_freelancer_raw!B717:S717</xm:f>
              <xm:sqref>T717</xm:sqref>
            </x14:sparkline>
            <x14:sparkline>
              <xm:f>global_freelancer_raw!B718:S718</xm:f>
              <xm:sqref>T718</xm:sqref>
            </x14:sparkline>
            <x14:sparkline>
              <xm:f>global_freelancer_raw!B719:S719</xm:f>
              <xm:sqref>T719</xm:sqref>
            </x14:sparkline>
            <x14:sparkline>
              <xm:f>global_freelancer_raw!B720:S720</xm:f>
              <xm:sqref>T720</xm:sqref>
            </x14:sparkline>
            <x14:sparkline>
              <xm:f>global_freelancer_raw!B721:S721</xm:f>
              <xm:sqref>T721</xm:sqref>
            </x14:sparkline>
            <x14:sparkline>
              <xm:f>global_freelancer_raw!B722:S722</xm:f>
              <xm:sqref>T722</xm:sqref>
            </x14:sparkline>
            <x14:sparkline>
              <xm:f>global_freelancer_raw!B723:S723</xm:f>
              <xm:sqref>T723</xm:sqref>
            </x14:sparkline>
            <x14:sparkline>
              <xm:f>global_freelancer_raw!B724:S724</xm:f>
              <xm:sqref>T724</xm:sqref>
            </x14:sparkline>
            <x14:sparkline>
              <xm:f>global_freelancer_raw!B725:S725</xm:f>
              <xm:sqref>T725</xm:sqref>
            </x14:sparkline>
            <x14:sparkline>
              <xm:f>global_freelancer_raw!B726:S726</xm:f>
              <xm:sqref>T726</xm:sqref>
            </x14:sparkline>
            <x14:sparkline>
              <xm:f>global_freelancer_raw!B727:S727</xm:f>
              <xm:sqref>T727</xm:sqref>
            </x14:sparkline>
            <x14:sparkline>
              <xm:f>global_freelancer_raw!B728:S728</xm:f>
              <xm:sqref>T728</xm:sqref>
            </x14:sparkline>
            <x14:sparkline>
              <xm:f>global_freelancer_raw!B729:S729</xm:f>
              <xm:sqref>T729</xm:sqref>
            </x14:sparkline>
            <x14:sparkline>
              <xm:f>global_freelancer_raw!B730:S730</xm:f>
              <xm:sqref>T730</xm:sqref>
            </x14:sparkline>
            <x14:sparkline>
              <xm:f>global_freelancer_raw!B731:S731</xm:f>
              <xm:sqref>T731</xm:sqref>
            </x14:sparkline>
            <x14:sparkline>
              <xm:f>global_freelancer_raw!B732:S732</xm:f>
              <xm:sqref>T732</xm:sqref>
            </x14:sparkline>
            <x14:sparkline>
              <xm:f>global_freelancer_raw!B733:S733</xm:f>
              <xm:sqref>T733</xm:sqref>
            </x14:sparkline>
            <x14:sparkline>
              <xm:f>global_freelancer_raw!B734:S734</xm:f>
              <xm:sqref>T734</xm:sqref>
            </x14:sparkline>
            <x14:sparkline>
              <xm:f>global_freelancer_raw!B735:S735</xm:f>
              <xm:sqref>T735</xm:sqref>
            </x14:sparkline>
            <x14:sparkline>
              <xm:f>global_freelancer_raw!B736:S736</xm:f>
              <xm:sqref>T736</xm:sqref>
            </x14:sparkline>
            <x14:sparkline>
              <xm:f>global_freelancer_raw!B737:S737</xm:f>
              <xm:sqref>T737</xm:sqref>
            </x14:sparkline>
            <x14:sparkline>
              <xm:f>global_freelancer_raw!B738:S738</xm:f>
              <xm:sqref>T738</xm:sqref>
            </x14:sparkline>
            <x14:sparkline>
              <xm:f>global_freelancer_raw!B739:S739</xm:f>
              <xm:sqref>T739</xm:sqref>
            </x14:sparkline>
            <x14:sparkline>
              <xm:f>global_freelancer_raw!B740:S740</xm:f>
              <xm:sqref>T740</xm:sqref>
            </x14:sparkline>
            <x14:sparkline>
              <xm:f>global_freelancer_raw!B741:S741</xm:f>
              <xm:sqref>T741</xm:sqref>
            </x14:sparkline>
            <x14:sparkline>
              <xm:f>global_freelancer_raw!B742:S742</xm:f>
              <xm:sqref>T742</xm:sqref>
            </x14:sparkline>
            <x14:sparkline>
              <xm:f>global_freelancer_raw!B743:S743</xm:f>
              <xm:sqref>T743</xm:sqref>
            </x14:sparkline>
            <x14:sparkline>
              <xm:f>global_freelancer_raw!B744:S744</xm:f>
              <xm:sqref>T744</xm:sqref>
            </x14:sparkline>
            <x14:sparkline>
              <xm:f>global_freelancer_raw!B745:S745</xm:f>
              <xm:sqref>T745</xm:sqref>
            </x14:sparkline>
            <x14:sparkline>
              <xm:f>global_freelancer_raw!B746:S746</xm:f>
              <xm:sqref>T746</xm:sqref>
            </x14:sparkline>
            <x14:sparkline>
              <xm:f>global_freelancer_raw!B747:S747</xm:f>
              <xm:sqref>T747</xm:sqref>
            </x14:sparkline>
            <x14:sparkline>
              <xm:f>global_freelancer_raw!B748:S748</xm:f>
              <xm:sqref>T748</xm:sqref>
            </x14:sparkline>
            <x14:sparkline>
              <xm:f>global_freelancer_raw!B749:S749</xm:f>
              <xm:sqref>T749</xm:sqref>
            </x14:sparkline>
            <x14:sparkline>
              <xm:f>global_freelancer_raw!B750:S750</xm:f>
              <xm:sqref>T750</xm:sqref>
            </x14:sparkline>
            <x14:sparkline>
              <xm:f>global_freelancer_raw!B751:S751</xm:f>
              <xm:sqref>T751</xm:sqref>
            </x14:sparkline>
            <x14:sparkline>
              <xm:f>global_freelancer_raw!B752:S752</xm:f>
              <xm:sqref>T752</xm:sqref>
            </x14:sparkline>
            <x14:sparkline>
              <xm:f>global_freelancer_raw!B753:S753</xm:f>
              <xm:sqref>T753</xm:sqref>
            </x14:sparkline>
            <x14:sparkline>
              <xm:f>global_freelancer_raw!B754:S754</xm:f>
              <xm:sqref>T754</xm:sqref>
            </x14:sparkline>
            <x14:sparkline>
              <xm:f>global_freelancer_raw!B755:S755</xm:f>
              <xm:sqref>T755</xm:sqref>
            </x14:sparkline>
            <x14:sparkline>
              <xm:f>global_freelancer_raw!B756:S756</xm:f>
              <xm:sqref>T756</xm:sqref>
            </x14:sparkline>
            <x14:sparkline>
              <xm:f>global_freelancer_raw!B757:S757</xm:f>
              <xm:sqref>T757</xm:sqref>
            </x14:sparkline>
            <x14:sparkline>
              <xm:f>global_freelancer_raw!B758:S758</xm:f>
              <xm:sqref>T758</xm:sqref>
            </x14:sparkline>
            <x14:sparkline>
              <xm:f>global_freelancer_raw!B759:S759</xm:f>
              <xm:sqref>T759</xm:sqref>
            </x14:sparkline>
            <x14:sparkline>
              <xm:f>global_freelancer_raw!B760:S760</xm:f>
              <xm:sqref>T760</xm:sqref>
            </x14:sparkline>
            <x14:sparkline>
              <xm:f>global_freelancer_raw!B761:S761</xm:f>
              <xm:sqref>T761</xm:sqref>
            </x14:sparkline>
            <x14:sparkline>
              <xm:f>global_freelancer_raw!B762:S762</xm:f>
              <xm:sqref>T762</xm:sqref>
            </x14:sparkline>
            <x14:sparkline>
              <xm:f>global_freelancer_raw!B763:S763</xm:f>
              <xm:sqref>T763</xm:sqref>
            </x14:sparkline>
            <x14:sparkline>
              <xm:f>global_freelancer_raw!B764:S764</xm:f>
              <xm:sqref>T764</xm:sqref>
            </x14:sparkline>
            <x14:sparkline>
              <xm:f>global_freelancer_raw!B765:S765</xm:f>
              <xm:sqref>T765</xm:sqref>
            </x14:sparkline>
            <x14:sparkline>
              <xm:f>global_freelancer_raw!B766:S766</xm:f>
              <xm:sqref>T766</xm:sqref>
            </x14:sparkline>
            <x14:sparkline>
              <xm:f>global_freelancer_raw!B767:S767</xm:f>
              <xm:sqref>T767</xm:sqref>
            </x14:sparkline>
            <x14:sparkline>
              <xm:f>global_freelancer_raw!B768:S768</xm:f>
              <xm:sqref>T768</xm:sqref>
            </x14:sparkline>
            <x14:sparkline>
              <xm:f>global_freelancer_raw!B769:S769</xm:f>
              <xm:sqref>T769</xm:sqref>
            </x14:sparkline>
            <x14:sparkline>
              <xm:f>global_freelancer_raw!B770:S770</xm:f>
              <xm:sqref>T770</xm:sqref>
            </x14:sparkline>
            <x14:sparkline>
              <xm:f>global_freelancer_raw!B771:S771</xm:f>
              <xm:sqref>T771</xm:sqref>
            </x14:sparkline>
            <x14:sparkline>
              <xm:f>global_freelancer_raw!B772:S772</xm:f>
              <xm:sqref>T772</xm:sqref>
            </x14:sparkline>
            <x14:sparkline>
              <xm:f>global_freelancer_raw!B773:S773</xm:f>
              <xm:sqref>T773</xm:sqref>
            </x14:sparkline>
            <x14:sparkline>
              <xm:f>global_freelancer_raw!B774:S774</xm:f>
              <xm:sqref>T774</xm:sqref>
            </x14:sparkline>
            <x14:sparkline>
              <xm:f>global_freelancer_raw!B775:S775</xm:f>
              <xm:sqref>T775</xm:sqref>
            </x14:sparkline>
            <x14:sparkline>
              <xm:f>global_freelancer_raw!B776:S776</xm:f>
              <xm:sqref>T776</xm:sqref>
            </x14:sparkline>
            <x14:sparkline>
              <xm:f>global_freelancer_raw!B777:S777</xm:f>
              <xm:sqref>T777</xm:sqref>
            </x14:sparkline>
            <x14:sparkline>
              <xm:f>global_freelancer_raw!B778:S778</xm:f>
              <xm:sqref>T778</xm:sqref>
            </x14:sparkline>
            <x14:sparkline>
              <xm:f>global_freelancer_raw!B779:S779</xm:f>
              <xm:sqref>T779</xm:sqref>
            </x14:sparkline>
            <x14:sparkline>
              <xm:f>global_freelancer_raw!B780:S780</xm:f>
              <xm:sqref>T780</xm:sqref>
            </x14:sparkline>
            <x14:sparkline>
              <xm:f>global_freelancer_raw!B781:S781</xm:f>
              <xm:sqref>T781</xm:sqref>
            </x14:sparkline>
            <x14:sparkline>
              <xm:f>global_freelancer_raw!B782:S782</xm:f>
              <xm:sqref>T782</xm:sqref>
            </x14:sparkline>
            <x14:sparkline>
              <xm:f>global_freelancer_raw!B783:S783</xm:f>
              <xm:sqref>T783</xm:sqref>
            </x14:sparkline>
            <x14:sparkline>
              <xm:f>global_freelancer_raw!B784:S784</xm:f>
              <xm:sqref>T784</xm:sqref>
            </x14:sparkline>
            <x14:sparkline>
              <xm:f>global_freelancer_raw!B785:S785</xm:f>
              <xm:sqref>T785</xm:sqref>
            </x14:sparkline>
            <x14:sparkline>
              <xm:f>global_freelancer_raw!B786:S786</xm:f>
              <xm:sqref>T786</xm:sqref>
            </x14:sparkline>
            <x14:sparkline>
              <xm:f>global_freelancer_raw!B787:S787</xm:f>
              <xm:sqref>T787</xm:sqref>
            </x14:sparkline>
            <x14:sparkline>
              <xm:f>global_freelancer_raw!B788:S788</xm:f>
              <xm:sqref>T788</xm:sqref>
            </x14:sparkline>
            <x14:sparkline>
              <xm:f>global_freelancer_raw!B789:S789</xm:f>
              <xm:sqref>T789</xm:sqref>
            </x14:sparkline>
            <x14:sparkline>
              <xm:f>global_freelancer_raw!B790:S790</xm:f>
              <xm:sqref>T790</xm:sqref>
            </x14:sparkline>
            <x14:sparkline>
              <xm:f>global_freelancer_raw!B791:S791</xm:f>
              <xm:sqref>T791</xm:sqref>
            </x14:sparkline>
            <x14:sparkline>
              <xm:f>global_freelancer_raw!B792:S792</xm:f>
              <xm:sqref>T792</xm:sqref>
            </x14:sparkline>
            <x14:sparkline>
              <xm:f>global_freelancer_raw!B793:S793</xm:f>
              <xm:sqref>T793</xm:sqref>
            </x14:sparkline>
            <x14:sparkline>
              <xm:f>global_freelancer_raw!B794:S794</xm:f>
              <xm:sqref>T794</xm:sqref>
            </x14:sparkline>
            <x14:sparkline>
              <xm:f>global_freelancer_raw!B795:S795</xm:f>
              <xm:sqref>T795</xm:sqref>
            </x14:sparkline>
            <x14:sparkline>
              <xm:f>global_freelancer_raw!B796:S796</xm:f>
              <xm:sqref>T796</xm:sqref>
            </x14:sparkline>
            <x14:sparkline>
              <xm:f>global_freelancer_raw!B797:S797</xm:f>
              <xm:sqref>T797</xm:sqref>
            </x14:sparkline>
            <x14:sparkline>
              <xm:f>global_freelancer_raw!B798:S798</xm:f>
              <xm:sqref>T798</xm:sqref>
            </x14:sparkline>
            <x14:sparkline>
              <xm:f>global_freelancer_raw!B799:S799</xm:f>
              <xm:sqref>T799</xm:sqref>
            </x14:sparkline>
            <x14:sparkline>
              <xm:f>global_freelancer_raw!B800:S800</xm:f>
              <xm:sqref>T800</xm:sqref>
            </x14:sparkline>
            <x14:sparkline>
              <xm:f>global_freelancer_raw!B801:S801</xm:f>
              <xm:sqref>T801</xm:sqref>
            </x14:sparkline>
            <x14:sparkline>
              <xm:f>global_freelancer_raw!B802:S802</xm:f>
              <xm:sqref>T802</xm:sqref>
            </x14:sparkline>
            <x14:sparkline>
              <xm:f>global_freelancer_raw!B803:S803</xm:f>
              <xm:sqref>T803</xm:sqref>
            </x14:sparkline>
            <x14:sparkline>
              <xm:f>global_freelancer_raw!B804:S804</xm:f>
              <xm:sqref>T804</xm:sqref>
            </x14:sparkline>
            <x14:sparkline>
              <xm:f>global_freelancer_raw!B805:S805</xm:f>
              <xm:sqref>T805</xm:sqref>
            </x14:sparkline>
            <x14:sparkline>
              <xm:f>global_freelancer_raw!B806:S806</xm:f>
              <xm:sqref>T806</xm:sqref>
            </x14:sparkline>
            <x14:sparkline>
              <xm:f>global_freelancer_raw!B807:S807</xm:f>
              <xm:sqref>T807</xm:sqref>
            </x14:sparkline>
            <x14:sparkline>
              <xm:f>global_freelancer_raw!B808:S808</xm:f>
              <xm:sqref>T808</xm:sqref>
            </x14:sparkline>
            <x14:sparkline>
              <xm:f>global_freelancer_raw!B809:S809</xm:f>
              <xm:sqref>T809</xm:sqref>
            </x14:sparkline>
            <x14:sparkline>
              <xm:f>global_freelancer_raw!B810:S810</xm:f>
              <xm:sqref>T810</xm:sqref>
            </x14:sparkline>
            <x14:sparkline>
              <xm:f>global_freelancer_raw!B811:S811</xm:f>
              <xm:sqref>T811</xm:sqref>
            </x14:sparkline>
            <x14:sparkline>
              <xm:f>global_freelancer_raw!B812:S812</xm:f>
              <xm:sqref>T812</xm:sqref>
            </x14:sparkline>
            <x14:sparkline>
              <xm:f>global_freelancer_raw!B813:S813</xm:f>
              <xm:sqref>T813</xm:sqref>
            </x14:sparkline>
            <x14:sparkline>
              <xm:f>global_freelancer_raw!B814:S814</xm:f>
              <xm:sqref>T814</xm:sqref>
            </x14:sparkline>
            <x14:sparkline>
              <xm:f>global_freelancer_raw!B815:S815</xm:f>
              <xm:sqref>T815</xm:sqref>
            </x14:sparkline>
            <x14:sparkline>
              <xm:f>global_freelancer_raw!B816:S816</xm:f>
              <xm:sqref>T816</xm:sqref>
            </x14:sparkline>
            <x14:sparkline>
              <xm:f>global_freelancer_raw!B817:S817</xm:f>
              <xm:sqref>T817</xm:sqref>
            </x14:sparkline>
            <x14:sparkline>
              <xm:f>global_freelancer_raw!B818:S818</xm:f>
              <xm:sqref>T818</xm:sqref>
            </x14:sparkline>
            <x14:sparkline>
              <xm:f>global_freelancer_raw!B819:S819</xm:f>
              <xm:sqref>T819</xm:sqref>
            </x14:sparkline>
            <x14:sparkline>
              <xm:f>global_freelancer_raw!B820:S820</xm:f>
              <xm:sqref>T820</xm:sqref>
            </x14:sparkline>
            <x14:sparkline>
              <xm:f>global_freelancer_raw!B821:S821</xm:f>
              <xm:sqref>T821</xm:sqref>
            </x14:sparkline>
            <x14:sparkline>
              <xm:f>global_freelancer_raw!B822:S822</xm:f>
              <xm:sqref>T822</xm:sqref>
            </x14:sparkline>
            <x14:sparkline>
              <xm:f>global_freelancer_raw!B823:S823</xm:f>
              <xm:sqref>T823</xm:sqref>
            </x14:sparkline>
            <x14:sparkline>
              <xm:f>global_freelancer_raw!B824:S824</xm:f>
              <xm:sqref>T824</xm:sqref>
            </x14:sparkline>
            <x14:sparkline>
              <xm:f>global_freelancer_raw!B825:S825</xm:f>
              <xm:sqref>T825</xm:sqref>
            </x14:sparkline>
            <x14:sparkline>
              <xm:f>global_freelancer_raw!B826:S826</xm:f>
              <xm:sqref>T826</xm:sqref>
            </x14:sparkline>
            <x14:sparkline>
              <xm:f>global_freelancer_raw!B827:S827</xm:f>
              <xm:sqref>T827</xm:sqref>
            </x14:sparkline>
            <x14:sparkline>
              <xm:f>global_freelancer_raw!B828:S828</xm:f>
              <xm:sqref>T828</xm:sqref>
            </x14:sparkline>
            <x14:sparkline>
              <xm:f>global_freelancer_raw!B829:S829</xm:f>
              <xm:sqref>T829</xm:sqref>
            </x14:sparkline>
            <x14:sparkline>
              <xm:f>global_freelancer_raw!B830:S830</xm:f>
              <xm:sqref>T830</xm:sqref>
            </x14:sparkline>
            <x14:sparkline>
              <xm:f>global_freelancer_raw!B831:S831</xm:f>
              <xm:sqref>T831</xm:sqref>
            </x14:sparkline>
            <x14:sparkline>
              <xm:f>global_freelancer_raw!B832:S832</xm:f>
              <xm:sqref>T832</xm:sqref>
            </x14:sparkline>
            <x14:sparkline>
              <xm:f>global_freelancer_raw!B833:S833</xm:f>
              <xm:sqref>T833</xm:sqref>
            </x14:sparkline>
            <x14:sparkline>
              <xm:f>global_freelancer_raw!B834:S834</xm:f>
              <xm:sqref>T834</xm:sqref>
            </x14:sparkline>
            <x14:sparkline>
              <xm:f>global_freelancer_raw!B835:S835</xm:f>
              <xm:sqref>T835</xm:sqref>
            </x14:sparkline>
            <x14:sparkline>
              <xm:f>global_freelancer_raw!B836:S836</xm:f>
              <xm:sqref>T836</xm:sqref>
            </x14:sparkline>
            <x14:sparkline>
              <xm:f>global_freelancer_raw!B837:S837</xm:f>
              <xm:sqref>T837</xm:sqref>
            </x14:sparkline>
            <x14:sparkline>
              <xm:f>global_freelancer_raw!B838:S838</xm:f>
              <xm:sqref>T838</xm:sqref>
            </x14:sparkline>
            <x14:sparkline>
              <xm:f>global_freelancer_raw!B839:S839</xm:f>
              <xm:sqref>T839</xm:sqref>
            </x14:sparkline>
            <x14:sparkline>
              <xm:f>global_freelancer_raw!B840:S840</xm:f>
              <xm:sqref>T840</xm:sqref>
            </x14:sparkline>
            <x14:sparkline>
              <xm:f>global_freelancer_raw!B841:S841</xm:f>
              <xm:sqref>T841</xm:sqref>
            </x14:sparkline>
            <x14:sparkline>
              <xm:f>global_freelancer_raw!B842:S842</xm:f>
              <xm:sqref>T842</xm:sqref>
            </x14:sparkline>
            <x14:sparkline>
              <xm:f>global_freelancer_raw!B843:S843</xm:f>
              <xm:sqref>T843</xm:sqref>
            </x14:sparkline>
            <x14:sparkline>
              <xm:f>global_freelancer_raw!B844:S844</xm:f>
              <xm:sqref>T844</xm:sqref>
            </x14:sparkline>
            <x14:sparkline>
              <xm:f>global_freelancer_raw!B845:S845</xm:f>
              <xm:sqref>T845</xm:sqref>
            </x14:sparkline>
            <x14:sparkline>
              <xm:f>global_freelancer_raw!B846:S846</xm:f>
              <xm:sqref>T846</xm:sqref>
            </x14:sparkline>
            <x14:sparkline>
              <xm:f>global_freelancer_raw!B847:S847</xm:f>
              <xm:sqref>T847</xm:sqref>
            </x14:sparkline>
            <x14:sparkline>
              <xm:f>global_freelancer_raw!B848:S848</xm:f>
              <xm:sqref>T848</xm:sqref>
            </x14:sparkline>
            <x14:sparkline>
              <xm:f>global_freelancer_raw!B849:S849</xm:f>
              <xm:sqref>T849</xm:sqref>
            </x14:sparkline>
            <x14:sparkline>
              <xm:f>global_freelancer_raw!B850:S850</xm:f>
              <xm:sqref>T850</xm:sqref>
            </x14:sparkline>
            <x14:sparkline>
              <xm:f>global_freelancer_raw!B851:S851</xm:f>
              <xm:sqref>T851</xm:sqref>
            </x14:sparkline>
            <x14:sparkline>
              <xm:f>global_freelancer_raw!B852:S852</xm:f>
              <xm:sqref>T852</xm:sqref>
            </x14:sparkline>
            <x14:sparkline>
              <xm:f>global_freelancer_raw!B853:S853</xm:f>
              <xm:sqref>T853</xm:sqref>
            </x14:sparkline>
            <x14:sparkline>
              <xm:f>global_freelancer_raw!B854:S854</xm:f>
              <xm:sqref>T854</xm:sqref>
            </x14:sparkline>
            <x14:sparkline>
              <xm:f>global_freelancer_raw!B855:S855</xm:f>
              <xm:sqref>T855</xm:sqref>
            </x14:sparkline>
            <x14:sparkline>
              <xm:f>global_freelancer_raw!B856:S856</xm:f>
              <xm:sqref>T856</xm:sqref>
            </x14:sparkline>
            <x14:sparkline>
              <xm:f>global_freelancer_raw!B857:S857</xm:f>
              <xm:sqref>T857</xm:sqref>
            </x14:sparkline>
            <x14:sparkline>
              <xm:f>global_freelancer_raw!B858:S858</xm:f>
              <xm:sqref>T858</xm:sqref>
            </x14:sparkline>
            <x14:sparkline>
              <xm:f>global_freelancer_raw!B859:S859</xm:f>
              <xm:sqref>T859</xm:sqref>
            </x14:sparkline>
            <x14:sparkline>
              <xm:f>global_freelancer_raw!B860:S860</xm:f>
              <xm:sqref>T860</xm:sqref>
            </x14:sparkline>
            <x14:sparkline>
              <xm:f>global_freelancer_raw!B861:S861</xm:f>
              <xm:sqref>T861</xm:sqref>
            </x14:sparkline>
            <x14:sparkline>
              <xm:f>global_freelancer_raw!B862:S862</xm:f>
              <xm:sqref>T862</xm:sqref>
            </x14:sparkline>
            <x14:sparkline>
              <xm:f>global_freelancer_raw!B863:S863</xm:f>
              <xm:sqref>T863</xm:sqref>
            </x14:sparkline>
            <x14:sparkline>
              <xm:f>global_freelancer_raw!B864:S864</xm:f>
              <xm:sqref>T864</xm:sqref>
            </x14:sparkline>
            <x14:sparkline>
              <xm:f>global_freelancer_raw!B865:S865</xm:f>
              <xm:sqref>T865</xm:sqref>
            </x14:sparkline>
            <x14:sparkline>
              <xm:f>global_freelancer_raw!B866:S866</xm:f>
              <xm:sqref>T866</xm:sqref>
            </x14:sparkline>
            <x14:sparkline>
              <xm:f>global_freelancer_raw!B867:S867</xm:f>
              <xm:sqref>T867</xm:sqref>
            </x14:sparkline>
            <x14:sparkline>
              <xm:f>global_freelancer_raw!B868:S868</xm:f>
              <xm:sqref>T868</xm:sqref>
            </x14:sparkline>
            <x14:sparkline>
              <xm:f>global_freelancer_raw!B869:S869</xm:f>
              <xm:sqref>T869</xm:sqref>
            </x14:sparkline>
            <x14:sparkline>
              <xm:f>global_freelancer_raw!B870:S870</xm:f>
              <xm:sqref>T870</xm:sqref>
            </x14:sparkline>
            <x14:sparkline>
              <xm:f>global_freelancer_raw!B871:S871</xm:f>
              <xm:sqref>T871</xm:sqref>
            </x14:sparkline>
            <x14:sparkline>
              <xm:f>global_freelancer_raw!B872:S872</xm:f>
              <xm:sqref>T872</xm:sqref>
            </x14:sparkline>
            <x14:sparkline>
              <xm:f>global_freelancer_raw!B873:S873</xm:f>
              <xm:sqref>T873</xm:sqref>
            </x14:sparkline>
            <x14:sparkline>
              <xm:f>global_freelancer_raw!B874:S874</xm:f>
              <xm:sqref>T874</xm:sqref>
            </x14:sparkline>
            <x14:sparkline>
              <xm:f>global_freelancer_raw!B875:S875</xm:f>
              <xm:sqref>T875</xm:sqref>
            </x14:sparkline>
            <x14:sparkline>
              <xm:f>global_freelancer_raw!B876:S876</xm:f>
              <xm:sqref>T876</xm:sqref>
            </x14:sparkline>
            <x14:sparkline>
              <xm:f>global_freelancer_raw!B877:S877</xm:f>
              <xm:sqref>T877</xm:sqref>
            </x14:sparkline>
            <x14:sparkline>
              <xm:f>global_freelancer_raw!B878:S878</xm:f>
              <xm:sqref>T878</xm:sqref>
            </x14:sparkline>
            <x14:sparkline>
              <xm:f>global_freelancer_raw!B879:S879</xm:f>
              <xm:sqref>T879</xm:sqref>
            </x14:sparkline>
            <x14:sparkline>
              <xm:f>global_freelancer_raw!B880:S880</xm:f>
              <xm:sqref>T880</xm:sqref>
            </x14:sparkline>
            <x14:sparkline>
              <xm:f>global_freelancer_raw!B881:S881</xm:f>
              <xm:sqref>T881</xm:sqref>
            </x14:sparkline>
            <x14:sparkline>
              <xm:f>global_freelancer_raw!B882:S882</xm:f>
              <xm:sqref>T882</xm:sqref>
            </x14:sparkline>
            <x14:sparkline>
              <xm:f>global_freelancer_raw!B883:S883</xm:f>
              <xm:sqref>T883</xm:sqref>
            </x14:sparkline>
            <x14:sparkline>
              <xm:f>global_freelancer_raw!B884:S884</xm:f>
              <xm:sqref>T884</xm:sqref>
            </x14:sparkline>
            <x14:sparkline>
              <xm:f>global_freelancer_raw!B885:S885</xm:f>
              <xm:sqref>T885</xm:sqref>
            </x14:sparkline>
            <x14:sparkline>
              <xm:f>global_freelancer_raw!B886:S886</xm:f>
              <xm:sqref>T886</xm:sqref>
            </x14:sparkline>
            <x14:sparkline>
              <xm:f>global_freelancer_raw!B887:S887</xm:f>
              <xm:sqref>T887</xm:sqref>
            </x14:sparkline>
            <x14:sparkline>
              <xm:f>global_freelancer_raw!B888:S888</xm:f>
              <xm:sqref>T888</xm:sqref>
            </x14:sparkline>
            <x14:sparkline>
              <xm:f>global_freelancer_raw!B889:S889</xm:f>
              <xm:sqref>T889</xm:sqref>
            </x14:sparkline>
            <x14:sparkline>
              <xm:f>global_freelancer_raw!B890:S890</xm:f>
              <xm:sqref>T890</xm:sqref>
            </x14:sparkline>
            <x14:sparkline>
              <xm:f>global_freelancer_raw!B891:S891</xm:f>
              <xm:sqref>T891</xm:sqref>
            </x14:sparkline>
            <x14:sparkline>
              <xm:f>global_freelancer_raw!B892:S892</xm:f>
              <xm:sqref>T892</xm:sqref>
            </x14:sparkline>
            <x14:sparkline>
              <xm:f>global_freelancer_raw!B893:S893</xm:f>
              <xm:sqref>T893</xm:sqref>
            </x14:sparkline>
            <x14:sparkline>
              <xm:f>global_freelancer_raw!B894:S894</xm:f>
              <xm:sqref>T894</xm:sqref>
            </x14:sparkline>
            <x14:sparkline>
              <xm:f>global_freelancer_raw!B895:S895</xm:f>
              <xm:sqref>T895</xm:sqref>
            </x14:sparkline>
            <x14:sparkline>
              <xm:f>global_freelancer_raw!B896:S896</xm:f>
              <xm:sqref>T896</xm:sqref>
            </x14:sparkline>
            <x14:sparkline>
              <xm:f>global_freelancer_raw!B897:S897</xm:f>
              <xm:sqref>T897</xm:sqref>
            </x14:sparkline>
            <x14:sparkline>
              <xm:f>global_freelancer_raw!B898:S898</xm:f>
              <xm:sqref>T898</xm:sqref>
            </x14:sparkline>
            <x14:sparkline>
              <xm:f>global_freelancer_raw!B899:S899</xm:f>
              <xm:sqref>T899</xm:sqref>
            </x14:sparkline>
            <x14:sparkline>
              <xm:f>global_freelancer_raw!B900:S900</xm:f>
              <xm:sqref>T900</xm:sqref>
            </x14:sparkline>
            <x14:sparkline>
              <xm:f>global_freelancer_raw!B901:S901</xm:f>
              <xm:sqref>T901</xm:sqref>
            </x14:sparkline>
            <x14:sparkline>
              <xm:f>global_freelancer_raw!B902:S902</xm:f>
              <xm:sqref>T902</xm:sqref>
            </x14:sparkline>
            <x14:sparkline>
              <xm:f>global_freelancer_raw!B903:S903</xm:f>
              <xm:sqref>T903</xm:sqref>
            </x14:sparkline>
            <x14:sparkline>
              <xm:f>global_freelancer_raw!B904:S904</xm:f>
              <xm:sqref>T904</xm:sqref>
            </x14:sparkline>
            <x14:sparkline>
              <xm:f>global_freelancer_raw!B905:S905</xm:f>
              <xm:sqref>T905</xm:sqref>
            </x14:sparkline>
            <x14:sparkline>
              <xm:f>global_freelancer_raw!B906:S906</xm:f>
              <xm:sqref>T906</xm:sqref>
            </x14:sparkline>
            <x14:sparkline>
              <xm:f>global_freelancer_raw!B907:S907</xm:f>
              <xm:sqref>T907</xm:sqref>
            </x14:sparkline>
            <x14:sparkline>
              <xm:f>global_freelancer_raw!B908:S908</xm:f>
              <xm:sqref>T908</xm:sqref>
            </x14:sparkline>
            <x14:sparkline>
              <xm:f>global_freelancer_raw!B909:S909</xm:f>
              <xm:sqref>T909</xm:sqref>
            </x14:sparkline>
            <x14:sparkline>
              <xm:f>global_freelancer_raw!B910:S910</xm:f>
              <xm:sqref>T910</xm:sqref>
            </x14:sparkline>
            <x14:sparkline>
              <xm:f>global_freelancer_raw!B911:S911</xm:f>
              <xm:sqref>T911</xm:sqref>
            </x14:sparkline>
            <x14:sparkline>
              <xm:f>global_freelancer_raw!B912:S912</xm:f>
              <xm:sqref>T912</xm:sqref>
            </x14:sparkline>
            <x14:sparkline>
              <xm:f>global_freelancer_raw!B913:S913</xm:f>
              <xm:sqref>T913</xm:sqref>
            </x14:sparkline>
            <x14:sparkline>
              <xm:f>global_freelancer_raw!B914:S914</xm:f>
              <xm:sqref>T914</xm:sqref>
            </x14:sparkline>
            <x14:sparkline>
              <xm:f>global_freelancer_raw!B915:S915</xm:f>
              <xm:sqref>T915</xm:sqref>
            </x14:sparkline>
            <x14:sparkline>
              <xm:f>global_freelancer_raw!B916:S916</xm:f>
              <xm:sqref>T916</xm:sqref>
            </x14:sparkline>
            <x14:sparkline>
              <xm:f>global_freelancer_raw!B917:S917</xm:f>
              <xm:sqref>T917</xm:sqref>
            </x14:sparkline>
            <x14:sparkline>
              <xm:f>global_freelancer_raw!B918:S918</xm:f>
              <xm:sqref>T918</xm:sqref>
            </x14:sparkline>
            <x14:sparkline>
              <xm:f>global_freelancer_raw!B919:S919</xm:f>
              <xm:sqref>T919</xm:sqref>
            </x14:sparkline>
            <x14:sparkline>
              <xm:f>global_freelancer_raw!B920:S920</xm:f>
              <xm:sqref>T920</xm:sqref>
            </x14:sparkline>
            <x14:sparkline>
              <xm:f>global_freelancer_raw!B921:S921</xm:f>
              <xm:sqref>T921</xm:sqref>
            </x14:sparkline>
            <x14:sparkline>
              <xm:f>global_freelancer_raw!B922:S922</xm:f>
              <xm:sqref>T922</xm:sqref>
            </x14:sparkline>
            <x14:sparkline>
              <xm:f>global_freelancer_raw!B923:S923</xm:f>
              <xm:sqref>T923</xm:sqref>
            </x14:sparkline>
            <x14:sparkline>
              <xm:f>global_freelancer_raw!B924:S924</xm:f>
              <xm:sqref>T924</xm:sqref>
            </x14:sparkline>
            <x14:sparkline>
              <xm:f>global_freelancer_raw!B925:S925</xm:f>
              <xm:sqref>T925</xm:sqref>
            </x14:sparkline>
            <x14:sparkline>
              <xm:f>global_freelancer_raw!B926:S926</xm:f>
              <xm:sqref>T926</xm:sqref>
            </x14:sparkline>
            <x14:sparkline>
              <xm:f>global_freelancer_raw!B927:S927</xm:f>
              <xm:sqref>T927</xm:sqref>
            </x14:sparkline>
            <x14:sparkline>
              <xm:f>global_freelancer_raw!B928:S928</xm:f>
              <xm:sqref>T928</xm:sqref>
            </x14:sparkline>
            <x14:sparkline>
              <xm:f>global_freelancer_raw!B929:S929</xm:f>
              <xm:sqref>T929</xm:sqref>
            </x14:sparkline>
            <x14:sparkline>
              <xm:f>global_freelancer_raw!B930:S930</xm:f>
              <xm:sqref>T930</xm:sqref>
            </x14:sparkline>
            <x14:sparkline>
              <xm:f>global_freelancer_raw!B931:S931</xm:f>
              <xm:sqref>T931</xm:sqref>
            </x14:sparkline>
            <x14:sparkline>
              <xm:f>global_freelancer_raw!B932:S932</xm:f>
              <xm:sqref>T932</xm:sqref>
            </x14:sparkline>
            <x14:sparkline>
              <xm:f>global_freelancer_raw!B933:S933</xm:f>
              <xm:sqref>T933</xm:sqref>
            </x14:sparkline>
            <x14:sparkline>
              <xm:f>global_freelancer_raw!B934:S934</xm:f>
              <xm:sqref>T934</xm:sqref>
            </x14:sparkline>
            <x14:sparkline>
              <xm:f>global_freelancer_raw!B935:S935</xm:f>
              <xm:sqref>T935</xm:sqref>
            </x14:sparkline>
            <x14:sparkline>
              <xm:f>global_freelancer_raw!B936:S936</xm:f>
              <xm:sqref>T936</xm:sqref>
            </x14:sparkline>
            <x14:sparkline>
              <xm:f>global_freelancer_raw!B937:S937</xm:f>
              <xm:sqref>T937</xm:sqref>
            </x14:sparkline>
            <x14:sparkline>
              <xm:f>global_freelancer_raw!B938:S938</xm:f>
              <xm:sqref>T938</xm:sqref>
            </x14:sparkline>
            <x14:sparkline>
              <xm:f>global_freelancer_raw!B939:S939</xm:f>
              <xm:sqref>T939</xm:sqref>
            </x14:sparkline>
            <x14:sparkline>
              <xm:f>global_freelancer_raw!B940:S940</xm:f>
              <xm:sqref>T940</xm:sqref>
            </x14:sparkline>
            <x14:sparkline>
              <xm:f>global_freelancer_raw!B941:S941</xm:f>
              <xm:sqref>T941</xm:sqref>
            </x14:sparkline>
            <x14:sparkline>
              <xm:f>global_freelancer_raw!B942:S942</xm:f>
              <xm:sqref>T942</xm:sqref>
            </x14:sparkline>
            <x14:sparkline>
              <xm:f>global_freelancer_raw!B943:S943</xm:f>
              <xm:sqref>T943</xm:sqref>
            </x14:sparkline>
            <x14:sparkline>
              <xm:f>global_freelancer_raw!B944:S944</xm:f>
              <xm:sqref>T944</xm:sqref>
            </x14:sparkline>
            <x14:sparkline>
              <xm:f>global_freelancer_raw!B945:S945</xm:f>
              <xm:sqref>T945</xm:sqref>
            </x14:sparkline>
            <x14:sparkline>
              <xm:f>global_freelancer_raw!B946:S946</xm:f>
              <xm:sqref>T946</xm:sqref>
            </x14:sparkline>
            <x14:sparkline>
              <xm:f>global_freelancer_raw!B947:S947</xm:f>
              <xm:sqref>T947</xm:sqref>
            </x14:sparkline>
            <x14:sparkline>
              <xm:f>global_freelancer_raw!B948:S948</xm:f>
              <xm:sqref>T948</xm:sqref>
            </x14:sparkline>
            <x14:sparkline>
              <xm:f>global_freelancer_raw!B949:S949</xm:f>
              <xm:sqref>T949</xm:sqref>
            </x14:sparkline>
            <x14:sparkline>
              <xm:f>global_freelancer_raw!B950:S950</xm:f>
              <xm:sqref>T950</xm:sqref>
            </x14:sparkline>
            <x14:sparkline>
              <xm:f>global_freelancer_raw!B951:S951</xm:f>
              <xm:sqref>T951</xm:sqref>
            </x14:sparkline>
            <x14:sparkline>
              <xm:f>global_freelancer_raw!B952:S952</xm:f>
              <xm:sqref>T952</xm:sqref>
            </x14:sparkline>
            <x14:sparkline>
              <xm:f>global_freelancer_raw!B953:S953</xm:f>
              <xm:sqref>T953</xm:sqref>
            </x14:sparkline>
            <x14:sparkline>
              <xm:f>global_freelancer_raw!B954:S954</xm:f>
              <xm:sqref>T954</xm:sqref>
            </x14:sparkline>
            <x14:sparkline>
              <xm:f>global_freelancer_raw!B955:S955</xm:f>
              <xm:sqref>T955</xm:sqref>
            </x14:sparkline>
            <x14:sparkline>
              <xm:f>global_freelancer_raw!B956:S956</xm:f>
              <xm:sqref>T956</xm:sqref>
            </x14:sparkline>
            <x14:sparkline>
              <xm:f>global_freelancer_raw!B957:S957</xm:f>
              <xm:sqref>T957</xm:sqref>
            </x14:sparkline>
            <x14:sparkline>
              <xm:f>global_freelancer_raw!B958:S958</xm:f>
              <xm:sqref>T958</xm:sqref>
            </x14:sparkline>
            <x14:sparkline>
              <xm:f>global_freelancer_raw!B959:S959</xm:f>
              <xm:sqref>T959</xm:sqref>
            </x14:sparkline>
            <x14:sparkline>
              <xm:f>global_freelancer_raw!B960:S960</xm:f>
              <xm:sqref>T960</xm:sqref>
            </x14:sparkline>
            <x14:sparkline>
              <xm:f>global_freelancer_raw!B961:S961</xm:f>
              <xm:sqref>T961</xm:sqref>
            </x14:sparkline>
            <x14:sparkline>
              <xm:f>global_freelancer_raw!B962:S962</xm:f>
              <xm:sqref>T962</xm:sqref>
            </x14:sparkline>
            <x14:sparkline>
              <xm:f>global_freelancer_raw!B963:S963</xm:f>
              <xm:sqref>T963</xm:sqref>
            </x14:sparkline>
            <x14:sparkline>
              <xm:f>global_freelancer_raw!B964:S964</xm:f>
              <xm:sqref>T964</xm:sqref>
            </x14:sparkline>
            <x14:sparkline>
              <xm:f>global_freelancer_raw!B965:S965</xm:f>
              <xm:sqref>T965</xm:sqref>
            </x14:sparkline>
            <x14:sparkline>
              <xm:f>global_freelancer_raw!B966:S966</xm:f>
              <xm:sqref>T966</xm:sqref>
            </x14:sparkline>
            <x14:sparkline>
              <xm:f>global_freelancer_raw!B967:S967</xm:f>
              <xm:sqref>T967</xm:sqref>
            </x14:sparkline>
            <x14:sparkline>
              <xm:f>global_freelancer_raw!B968:S968</xm:f>
              <xm:sqref>T968</xm:sqref>
            </x14:sparkline>
            <x14:sparkline>
              <xm:f>global_freelancer_raw!B969:S969</xm:f>
              <xm:sqref>T969</xm:sqref>
            </x14:sparkline>
            <x14:sparkline>
              <xm:f>global_freelancer_raw!B970:S970</xm:f>
              <xm:sqref>T970</xm:sqref>
            </x14:sparkline>
            <x14:sparkline>
              <xm:f>global_freelancer_raw!B971:S971</xm:f>
              <xm:sqref>T971</xm:sqref>
            </x14:sparkline>
            <x14:sparkline>
              <xm:f>global_freelancer_raw!B972:S972</xm:f>
              <xm:sqref>T972</xm:sqref>
            </x14:sparkline>
            <x14:sparkline>
              <xm:f>global_freelancer_raw!B973:S973</xm:f>
              <xm:sqref>T973</xm:sqref>
            </x14:sparkline>
            <x14:sparkline>
              <xm:f>global_freelancer_raw!B974:S974</xm:f>
              <xm:sqref>T974</xm:sqref>
            </x14:sparkline>
            <x14:sparkline>
              <xm:f>global_freelancer_raw!B975:S975</xm:f>
              <xm:sqref>T975</xm:sqref>
            </x14:sparkline>
            <x14:sparkline>
              <xm:f>global_freelancer_raw!B976:S976</xm:f>
              <xm:sqref>T976</xm:sqref>
            </x14:sparkline>
            <x14:sparkline>
              <xm:f>global_freelancer_raw!B977:S977</xm:f>
              <xm:sqref>T977</xm:sqref>
            </x14:sparkline>
            <x14:sparkline>
              <xm:f>global_freelancer_raw!B978:S978</xm:f>
              <xm:sqref>T978</xm:sqref>
            </x14:sparkline>
            <x14:sparkline>
              <xm:f>global_freelancer_raw!B979:S979</xm:f>
              <xm:sqref>T979</xm:sqref>
            </x14:sparkline>
            <x14:sparkline>
              <xm:f>global_freelancer_raw!B980:S980</xm:f>
              <xm:sqref>T980</xm:sqref>
            </x14:sparkline>
            <x14:sparkline>
              <xm:f>global_freelancer_raw!B981:S981</xm:f>
              <xm:sqref>T981</xm:sqref>
            </x14:sparkline>
            <x14:sparkline>
              <xm:f>global_freelancer_raw!B982:S982</xm:f>
              <xm:sqref>T982</xm:sqref>
            </x14:sparkline>
            <x14:sparkline>
              <xm:f>global_freelancer_raw!B983:S983</xm:f>
              <xm:sqref>T983</xm:sqref>
            </x14:sparkline>
            <x14:sparkline>
              <xm:f>global_freelancer_raw!B984:S984</xm:f>
              <xm:sqref>T984</xm:sqref>
            </x14:sparkline>
            <x14:sparkline>
              <xm:f>global_freelancer_raw!B985:S985</xm:f>
              <xm:sqref>T985</xm:sqref>
            </x14:sparkline>
            <x14:sparkline>
              <xm:f>global_freelancer_raw!B986:S986</xm:f>
              <xm:sqref>T986</xm:sqref>
            </x14:sparkline>
            <x14:sparkline>
              <xm:f>global_freelancer_raw!B987:S987</xm:f>
              <xm:sqref>T987</xm:sqref>
            </x14:sparkline>
            <x14:sparkline>
              <xm:f>global_freelancer_raw!B988:S988</xm:f>
              <xm:sqref>T988</xm:sqref>
            </x14:sparkline>
            <x14:sparkline>
              <xm:f>global_freelancer_raw!B989:S989</xm:f>
              <xm:sqref>T989</xm:sqref>
            </x14:sparkline>
            <x14:sparkline>
              <xm:f>global_freelancer_raw!B990:S990</xm:f>
              <xm:sqref>T990</xm:sqref>
            </x14:sparkline>
            <x14:sparkline>
              <xm:f>global_freelancer_raw!B991:S991</xm:f>
              <xm:sqref>T991</xm:sqref>
            </x14:sparkline>
            <x14:sparkline>
              <xm:f>global_freelancer_raw!B992:S992</xm:f>
              <xm:sqref>T992</xm:sqref>
            </x14:sparkline>
            <x14:sparkline>
              <xm:f>global_freelancer_raw!B993:S993</xm:f>
              <xm:sqref>T993</xm:sqref>
            </x14:sparkline>
            <x14:sparkline>
              <xm:f>global_freelancer_raw!B994:S994</xm:f>
              <xm:sqref>T994</xm:sqref>
            </x14:sparkline>
            <x14:sparkline>
              <xm:f>global_freelancer_raw!B995:S995</xm:f>
              <xm:sqref>T995</xm:sqref>
            </x14:sparkline>
            <x14:sparkline>
              <xm:f>global_freelancer_raw!B996:S996</xm:f>
              <xm:sqref>T996</xm:sqref>
            </x14:sparkline>
            <x14:sparkline>
              <xm:f>global_freelancer_raw!B997:S997</xm:f>
              <xm:sqref>T997</xm:sqref>
            </x14:sparkline>
            <x14:sparkline>
              <xm:f>global_freelancer_raw!B998:S998</xm:f>
              <xm:sqref>T998</xm:sqref>
            </x14:sparkline>
            <x14:sparkline>
              <xm:f>global_freelancer_raw!B999:S999</xm:f>
              <xm:sqref>T999</xm:sqref>
            </x14:sparkline>
            <x14:sparkline>
              <xm:f>global_freelancer_raw!B1000:S1000</xm:f>
              <xm:sqref>T1000</xm:sqref>
            </x14:sparkline>
            <x14:sparkline>
              <xm:f>global_freelancer_raw!B1001:S1001</xm:f>
              <xm:sqref>T1001</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1B43C-ED1B-42AB-AABC-B60DD0E4BF8A}">
  <dimension ref="A1:T1004"/>
  <sheetViews>
    <sheetView topLeftCell="A991" workbookViewId="0">
      <selection activeCell="A1006" sqref="A1006"/>
    </sheetView>
  </sheetViews>
  <sheetFormatPr defaultRowHeight="14.4" x14ac:dyDescent="0.3"/>
  <cols>
    <col min="1" max="1" width="14.33203125" customWidth="1"/>
    <col min="2" max="2" width="22.44140625" bestFit="1" customWidth="1"/>
    <col min="3" max="3" width="9.44140625" customWidth="1"/>
    <col min="4" max="4" width="8.88671875" style="2"/>
    <col min="5" max="5" width="19.5546875" style="2" bestFit="1" customWidth="1"/>
    <col min="6" max="6" width="9.5546875" customWidth="1"/>
    <col min="7" max="7" width="10.44140625" customWidth="1"/>
    <col min="8" max="8" width="21" bestFit="1" customWidth="1"/>
    <col min="9" max="9" width="20.44140625" style="2" customWidth="1"/>
    <col min="10" max="10" width="21.109375" style="3" customWidth="1"/>
    <col min="11" max="11" width="10.21875" style="2" bestFit="1" customWidth="1"/>
    <col min="12" max="12" width="10.33203125" style="2" customWidth="1"/>
    <col min="13" max="13" width="18.6640625" style="3" customWidth="1"/>
    <col min="14" max="14" width="10.109375" customWidth="1"/>
    <col min="15" max="15" width="11.5546875" customWidth="1"/>
    <col min="16" max="16" width="14.88671875" style="2" customWidth="1"/>
    <col min="17" max="17" width="17.6640625" style="2" customWidth="1"/>
    <col min="18" max="18" width="18.44140625" bestFit="1" customWidth="1"/>
    <col min="19" max="19" width="26.5546875" bestFit="1" customWidth="1"/>
  </cols>
  <sheetData>
    <row r="1" spans="1:20" s="1" customFormat="1" x14ac:dyDescent="0.3">
      <c r="A1" s="40" t="s">
        <v>0</v>
      </c>
      <c r="B1" s="41" t="s">
        <v>1</v>
      </c>
      <c r="C1" s="41" t="s">
        <v>2</v>
      </c>
      <c r="D1" s="42" t="s">
        <v>3</v>
      </c>
      <c r="E1" s="42" t="s">
        <v>2115</v>
      </c>
      <c r="F1" s="41" t="s">
        <v>4</v>
      </c>
      <c r="G1" s="41" t="s">
        <v>5</v>
      </c>
      <c r="H1" s="41" t="s">
        <v>6</v>
      </c>
      <c r="I1" s="42" t="s">
        <v>7</v>
      </c>
      <c r="J1" s="43" t="s">
        <v>8</v>
      </c>
      <c r="K1" s="42" t="s">
        <v>9</v>
      </c>
      <c r="L1" s="42" t="s">
        <v>10</v>
      </c>
      <c r="M1" s="44" t="s">
        <v>11</v>
      </c>
      <c r="N1" s="41" t="s">
        <v>12</v>
      </c>
      <c r="O1" s="41" t="s">
        <v>13</v>
      </c>
      <c r="P1" s="42" t="s">
        <v>14</v>
      </c>
      <c r="Q1" s="42" t="s">
        <v>15</v>
      </c>
      <c r="R1" s="41" t="s">
        <v>2089</v>
      </c>
      <c r="S1" s="45" t="s">
        <v>2090</v>
      </c>
      <c r="T1" s="1" t="s">
        <v>2084</v>
      </c>
    </row>
    <row r="2" spans="1:20" x14ac:dyDescent="0.3">
      <c r="A2" s="46" t="s">
        <v>16</v>
      </c>
      <c r="B2" s="4" t="s">
        <v>17</v>
      </c>
      <c r="C2" s="4" t="s">
        <v>72</v>
      </c>
      <c r="D2" s="5">
        <v>52</v>
      </c>
      <c r="E2" s="5"/>
      <c r="F2" s="4" t="s">
        <v>18</v>
      </c>
      <c r="G2" s="4" t="s">
        <v>19</v>
      </c>
      <c r="H2" s="4" t="s">
        <v>20</v>
      </c>
      <c r="I2" s="5">
        <v>11</v>
      </c>
      <c r="J2" s="6">
        <v>100</v>
      </c>
      <c r="K2" s="5">
        <v>2.5125695216907653</v>
      </c>
      <c r="L2" s="5" t="b">
        <v>0</v>
      </c>
      <c r="M2" s="10">
        <v>0.79</v>
      </c>
      <c r="N2" s="4" t="s">
        <v>21</v>
      </c>
      <c r="O2" s="4" t="s">
        <v>22</v>
      </c>
      <c r="P2" s="5">
        <v>13</v>
      </c>
      <c r="Q2" s="5">
        <v>6</v>
      </c>
      <c r="R2" s="4" t="str">
        <f>IF('global_freelancer-quick ana'!$Q2 &lt; 7, "Short Duration", IF('global_freelancer-quick ana'!$Q2 &lt;= 12, "Medium Duration", "Long Duration"))</f>
        <v>Short Duration</v>
      </c>
      <c r="S2" s="47" t="str">
        <f>IF('global_freelancer-quick ana'!$M2 &lt;= 50%, "POOR", IF('global_freelancer-quick ana'!$M2 &lt;= 70%, "GOOD", "EXCELLENT"))</f>
        <v>EXCELLENT</v>
      </c>
      <c r="T2" s="25">
        <f t="shared" ref="T2:T65" si="0">SUM(B2:S2)</f>
        <v>185.30256952169077</v>
      </c>
    </row>
    <row r="3" spans="1:20" x14ac:dyDescent="0.3">
      <c r="A3" s="48" t="s">
        <v>23</v>
      </c>
      <c r="B3" s="7" t="s">
        <v>24</v>
      </c>
      <c r="C3" s="7" t="s">
        <v>72</v>
      </c>
      <c r="D3" s="8">
        <v>52</v>
      </c>
      <c r="E3" s="8" t="str" cm="1">
        <f t="array" ref="E3">INDEX('global_freelancer-quick ana'!$C$2:$C$1001, MODE(MATCH('global_freelancer-quick ana'!$C$2:$C$1001, 'global_freelancer-quick ana'!$C$2:$C$1001, 0)))</f>
        <v>Male</v>
      </c>
      <c r="F3" s="7" t="s">
        <v>25</v>
      </c>
      <c r="G3" s="7" t="s">
        <v>26</v>
      </c>
      <c r="H3" s="7" t="s">
        <v>27</v>
      </c>
      <c r="I3" s="8">
        <v>34</v>
      </c>
      <c r="J3" s="9">
        <v>100</v>
      </c>
      <c r="K3" s="8">
        <v>3.3</v>
      </c>
      <c r="L3" s="8" t="b">
        <v>1</v>
      </c>
      <c r="M3" s="49">
        <v>0.84</v>
      </c>
      <c r="N3" s="7" t="s">
        <v>21</v>
      </c>
      <c r="O3" s="7" t="s">
        <v>28</v>
      </c>
      <c r="P3" s="8">
        <v>10</v>
      </c>
      <c r="Q3" s="8">
        <v>7</v>
      </c>
      <c r="R3" s="7" t="str">
        <f>IF('global_freelancer-quick ana'!$Q3 &lt; 7, "Short Duration", IF('global_freelancer-quick ana'!$Q3 &lt;= 12, "Medium Duration", "Long Duration"))</f>
        <v>Medium Duration</v>
      </c>
      <c r="S3" s="50" t="str">
        <f>IF('global_freelancer-quick ana'!$M3 &lt;= 50%, "POOR", IF('global_freelancer-quick ana'!$M3 &lt;= 70%, "GOOD", "EXCELLENT"))</f>
        <v>EXCELLENT</v>
      </c>
      <c r="T3" s="25">
        <f t="shared" si="0"/>
        <v>207.14000000000001</v>
      </c>
    </row>
    <row r="4" spans="1:20" x14ac:dyDescent="0.3">
      <c r="A4" s="46" t="s">
        <v>29</v>
      </c>
      <c r="B4" s="4" t="s">
        <v>30</v>
      </c>
      <c r="C4" s="4" t="s">
        <v>91</v>
      </c>
      <c r="D4" s="5">
        <v>53</v>
      </c>
      <c r="E4" s="5" t="str" cm="1">
        <f t="array" ref="E4">INDEX('global_freelancer-quick ana'!$C$2:$C$1001, MODE(MATCH('global_freelancer-quick ana'!$C$2:$C$1001, 'global_freelancer-quick ana'!$C$2:$C$1001, 0)))</f>
        <v>Male</v>
      </c>
      <c r="F4" s="4" t="s">
        <v>31</v>
      </c>
      <c r="G4" s="4" t="s">
        <v>31</v>
      </c>
      <c r="H4" s="4" t="s">
        <v>32</v>
      </c>
      <c r="I4" s="5">
        <v>31</v>
      </c>
      <c r="J4" s="6">
        <v>50</v>
      </c>
      <c r="K4" s="5">
        <v>0</v>
      </c>
      <c r="L4" s="5" t="b">
        <v>0</v>
      </c>
      <c r="M4" s="10">
        <v>0.71</v>
      </c>
      <c r="N4" s="4" t="s">
        <v>21</v>
      </c>
      <c r="O4" s="4" t="s">
        <v>33</v>
      </c>
      <c r="P4" s="5">
        <v>16</v>
      </c>
      <c r="Q4" s="5">
        <v>16</v>
      </c>
      <c r="R4" s="4" t="str">
        <f>IF('global_freelancer-quick ana'!$Q4 &lt; 7, "Short Duration", IF('global_freelancer-quick ana'!$Q4 &lt;= 12, "Medium Duration", "Long Duration"))</f>
        <v>Long Duration</v>
      </c>
      <c r="S4" s="47" t="str">
        <f>IF('global_freelancer-quick ana'!$M4 &lt;= 50%, "POOR", IF('global_freelancer-quick ana'!$M4 &lt;= 70%, "GOOD", "EXCELLENT"))</f>
        <v>EXCELLENT</v>
      </c>
      <c r="T4" s="25">
        <f t="shared" si="0"/>
        <v>166.71</v>
      </c>
    </row>
    <row r="5" spans="1:20" x14ac:dyDescent="0.3">
      <c r="A5" s="48" t="s">
        <v>34</v>
      </c>
      <c r="B5" s="7" t="s">
        <v>35</v>
      </c>
      <c r="C5" s="7" t="s">
        <v>72</v>
      </c>
      <c r="D5" s="8">
        <v>38</v>
      </c>
      <c r="E5" s="8" t="str" cm="1">
        <f t="array" ref="E5">INDEX('global_freelancer-quick ana'!$C$2:$C$1001, MODE(MATCH('global_freelancer-quick ana'!$C$2:$C$1001, 'global_freelancer-quick ana'!$C$2:$C$1001, 0)))</f>
        <v>Male</v>
      </c>
      <c r="F5" s="7" t="s">
        <v>25</v>
      </c>
      <c r="G5" s="7" t="s">
        <v>26</v>
      </c>
      <c r="H5" s="7" t="s">
        <v>36</v>
      </c>
      <c r="I5" s="8">
        <v>4</v>
      </c>
      <c r="J5" s="9">
        <v>40</v>
      </c>
      <c r="K5" s="8">
        <v>1.5</v>
      </c>
      <c r="L5" s="8" t="b">
        <v>0</v>
      </c>
      <c r="M5" s="49">
        <v>0.9</v>
      </c>
      <c r="N5" s="7" t="s">
        <v>21</v>
      </c>
      <c r="O5" s="7" t="s">
        <v>28</v>
      </c>
      <c r="P5" s="8">
        <v>5</v>
      </c>
      <c r="Q5" s="8">
        <v>1</v>
      </c>
      <c r="R5" s="7" t="str">
        <f>IF('global_freelancer-quick ana'!$Q5 &lt; 7, "Short Duration", IF('global_freelancer-quick ana'!$Q5 &lt;= 12, "Medium Duration", "Long Duration"))</f>
        <v>Short Duration</v>
      </c>
      <c r="S5" s="50" t="str">
        <f>IF('global_freelancer-quick ana'!$M5 &lt;= 50%, "POOR", IF('global_freelancer-quick ana'!$M5 &lt;= 70%, "GOOD", "EXCELLENT"))</f>
        <v>EXCELLENT</v>
      </c>
      <c r="T5" s="25">
        <f t="shared" si="0"/>
        <v>90.4</v>
      </c>
    </row>
    <row r="6" spans="1:20" x14ac:dyDescent="0.3">
      <c r="A6" s="46" t="s">
        <v>37</v>
      </c>
      <c r="B6" s="4" t="s">
        <v>38</v>
      </c>
      <c r="C6" s="4" t="s">
        <v>72</v>
      </c>
      <c r="D6" s="5">
        <v>53</v>
      </c>
      <c r="E6" s="5" t="str" cm="1">
        <f t="array" ref="E6">INDEX('global_freelancer-quick ana'!$C$2:$C$1001, MODE(MATCH('global_freelancer-quick ana'!$C$2:$C$1001, 'global_freelancer-quick ana'!$C$2:$C$1001, 0)))</f>
        <v>Male</v>
      </c>
      <c r="F6" s="4" t="s">
        <v>31</v>
      </c>
      <c r="G6" s="4" t="s">
        <v>31</v>
      </c>
      <c r="H6" s="4"/>
      <c r="I6" s="5">
        <v>27</v>
      </c>
      <c r="J6" s="6">
        <v>30</v>
      </c>
      <c r="K6" s="5">
        <v>4.8</v>
      </c>
      <c r="L6" s="5" t="b">
        <v>0</v>
      </c>
      <c r="M6" s="10">
        <v>0.83</v>
      </c>
      <c r="N6" s="4" t="s">
        <v>21</v>
      </c>
      <c r="O6" s="4" t="s">
        <v>22</v>
      </c>
      <c r="P6" s="5">
        <v>13</v>
      </c>
      <c r="Q6" s="5">
        <v>3</v>
      </c>
      <c r="R6" s="4" t="str">
        <f>IF('global_freelancer-quick ana'!$Q6 &lt; 7, "Short Duration", IF('global_freelancer-quick ana'!$Q6 &lt;= 12, "Medium Duration", "Long Duration"))</f>
        <v>Short Duration</v>
      </c>
      <c r="S6" s="47" t="str">
        <f>IF('global_freelancer-quick ana'!$M6 &lt;= 50%, "POOR", IF('global_freelancer-quick ana'!$M6 &lt;= 70%, "GOOD", "EXCELLENT"))</f>
        <v>EXCELLENT</v>
      </c>
      <c r="T6" s="25">
        <f t="shared" si="0"/>
        <v>131.63</v>
      </c>
    </row>
    <row r="7" spans="1:20" x14ac:dyDescent="0.3">
      <c r="A7" s="48" t="s">
        <v>39</v>
      </c>
      <c r="B7" s="7" t="s">
        <v>40</v>
      </c>
      <c r="C7" s="7" t="s">
        <v>72</v>
      </c>
      <c r="D7" s="8">
        <v>59</v>
      </c>
      <c r="E7" s="8" t="str" cm="1">
        <f t="array" ref="E7">INDEX('global_freelancer-quick ana'!$C$2:$C$1001, MODE(MATCH('global_freelancer-quick ana'!$C$2:$C$1001, 'global_freelancer-quick ana'!$C$2:$C$1001, 0)))</f>
        <v>Male</v>
      </c>
      <c r="F7" s="7" t="s">
        <v>41</v>
      </c>
      <c r="G7" s="7" t="s">
        <v>42</v>
      </c>
      <c r="H7" s="7" t="s">
        <v>43</v>
      </c>
      <c r="I7" s="8">
        <v>14</v>
      </c>
      <c r="J7" s="9">
        <v>30</v>
      </c>
      <c r="K7" s="8">
        <v>2.4</v>
      </c>
      <c r="L7" s="8" t="b">
        <v>0</v>
      </c>
      <c r="M7" s="49">
        <v>0.79</v>
      </c>
      <c r="N7" s="7" t="s">
        <v>44</v>
      </c>
      <c r="O7" s="7" t="s">
        <v>33</v>
      </c>
      <c r="P7" s="8">
        <v>8</v>
      </c>
      <c r="Q7" s="8">
        <v>3</v>
      </c>
      <c r="R7" s="7" t="str">
        <f>IF('global_freelancer-quick ana'!$Q7 &lt; 7, "Short Duration", IF('global_freelancer-quick ana'!$Q7 &lt;= 12, "Medium Duration", "Long Duration"))</f>
        <v>Short Duration</v>
      </c>
      <c r="S7" s="50" t="str">
        <f>IF('global_freelancer-quick ana'!$M7 &lt;= 50%, "POOR", IF('global_freelancer-quick ana'!$M7 &lt;= 70%, "GOOD", "EXCELLENT"))</f>
        <v>EXCELLENT</v>
      </c>
      <c r="T7" s="25">
        <f t="shared" si="0"/>
        <v>117.19000000000001</v>
      </c>
    </row>
    <row r="8" spans="1:20" x14ac:dyDescent="0.3">
      <c r="A8" s="46" t="s">
        <v>45</v>
      </c>
      <c r="B8" s="4" t="s">
        <v>46</v>
      </c>
      <c r="C8" s="4" t="s">
        <v>91</v>
      </c>
      <c r="D8" s="5">
        <v>52</v>
      </c>
      <c r="E8" s="5" t="str" cm="1">
        <f t="array" ref="E8">INDEX('global_freelancer-quick ana'!$C$2:$C$1001, MODE(MATCH('global_freelancer-quick ana'!$C$2:$C$1001, 'global_freelancer-quick ana'!$C$2:$C$1001, 0)))</f>
        <v>Male</v>
      </c>
      <c r="F8" s="4" t="s">
        <v>47</v>
      </c>
      <c r="G8" s="4" t="s">
        <v>48</v>
      </c>
      <c r="H8" s="4" t="s">
        <v>49</v>
      </c>
      <c r="I8" s="5">
        <v>10</v>
      </c>
      <c r="J8" s="6">
        <v>75</v>
      </c>
      <c r="K8" s="5">
        <v>3.1</v>
      </c>
      <c r="L8" s="5" t="b">
        <v>0</v>
      </c>
      <c r="M8" s="10">
        <v>0.94</v>
      </c>
      <c r="N8" s="4" t="s">
        <v>21</v>
      </c>
      <c r="O8" s="4" t="s">
        <v>22</v>
      </c>
      <c r="P8" s="5">
        <v>10</v>
      </c>
      <c r="Q8" s="5">
        <v>3</v>
      </c>
      <c r="R8" s="4" t="str">
        <f>IF('global_freelancer-quick ana'!$Q8 &lt; 7, "Short Duration", IF('global_freelancer-quick ana'!$Q8 &lt;= 12, "Medium Duration", "Long Duration"))</f>
        <v>Short Duration</v>
      </c>
      <c r="S8" s="47" t="str">
        <f>IF('global_freelancer-quick ana'!$M8 &lt;= 50%, "POOR", IF('global_freelancer-quick ana'!$M8 &lt;= 70%, "GOOD", "EXCELLENT"))</f>
        <v>EXCELLENT</v>
      </c>
      <c r="T8" s="25">
        <f t="shared" si="0"/>
        <v>154.04</v>
      </c>
    </row>
    <row r="9" spans="1:20" x14ac:dyDescent="0.3">
      <c r="A9" s="48" t="s">
        <v>50</v>
      </c>
      <c r="B9" s="7" t="s">
        <v>51</v>
      </c>
      <c r="C9" s="7" t="s">
        <v>91</v>
      </c>
      <c r="D9" s="8">
        <v>43</v>
      </c>
      <c r="E9" s="8" t="str" cm="1">
        <f t="array" ref="E9">INDEX('global_freelancer-quick ana'!$C$2:$C$1001, MODE(MATCH('global_freelancer-quick ana'!$C$2:$C$1001, 'global_freelancer-quick ana'!$C$2:$C$1001, 0)))</f>
        <v>Male</v>
      </c>
      <c r="F9" s="7" t="s">
        <v>18</v>
      </c>
      <c r="G9" s="7" t="s">
        <v>19</v>
      </c>
      <c r="H9" s="7" t="s">
        <v>20</v>
      </c>
      <c r="I9" s="8">
        <v>14</v>
      </c>
      <c r="J9" s="9">
        <v>40</v>
      </c>
      <c r="K9" s="8">
        <v>4.5999999999999996</v>
      </c>
      <c r="L9" s="8" t="b">
        <v>0</v>
      </c>
      <c r="M9" s="49">
        <v>0.94</v>
      </c>
      <c r="N9" s="7" t="s">
        <v>44</v>
      </c>
      <c r="O9" s="7" t="s">
        <v>22</v>
      </c>
      <c r="P9" s="8">
        <v>7</v>
      </c>
      <c r="Q9" s="8">
        <v>10</v>
      </c>
      <c r="R9" s="7" t="str">
        <f>IF('global_freelancer-quick ana'!$Q9 &lt; 7, "Short Duration", IF('global_freelancer-quick ana'!$Q9 &lt;= 12, "Medium Duration", "Long Duration"))</f>
        <v>Medium Duration</v>
      </c>
      <c r="S9" s="50" t="str">
        <f>IF('global_freelancer-quick ana'!$M9 &lt;= 50%, "POOR", IF('global_freelancer-quick ana'!$M9 &lt;= 70%, "GOOD", "EXCELLENT"))</f>
        <v>EXCELLENT</v>
      </c>
      <c r="T9" s="25">
        <f t="shared" si="0"/>
        <v>119.53999999999999</v>
      </c>
    </row>
    <row r="10" spans="1:20" x14ac:dyDescent="0.3">
      <c r="A10" s="46" t="s">
        <v>52</v>
      </c>
      <c r="B10" s="4" t="s">
        <v>53</v>
      </c>
      <c r="C10" s="4" t="s">
        <v>91</v>
      </c>
      <c r="D10" s="5">
        <v>26</v>
      </c>
      <c r="E10" s="5" t="str" cm="1">
        <f t="array" ref="E10">INDEX('global_freelancer-quick ana'!$C$2:$C$1001, MODE(MATCH('global_freelancer-quick ana'!$C$2:$C$1001, 'global_freelancer-quick ana'!$C$2:$C$1001, 0)))</f>
        <v>Male</v>
      </c>
      <c r="F10" s="4" t="s">
        <v>54</v>
      </c>
      <c r="G10" s="4" t="s">
        <v>26</v>
      </c>
      <c r="H10" s="4" t="s">
        <v>20</v>
      </c>
      <c r="I10" s="5">
        <v>4</v>
      </c>
      <c r="J10" s="6" t="s">
        <v>2068</v>
      </c>
      <c r="K10" s="5">
        <v>4</v>
      </c>
      <c r="L10" s="5" t="b">
        <v>1</v>
      </c>
      <c r="M10" s="10">
        <v>0.76</v>
      </c>
      <c r="N10" s="4" t="s">
        <v>21</v>
      </c>
      <c r="O10" s="4" t="s">
        <v>55</v>
      </c>
      <c r="P10" s="5">
        <v>2</v>
      </c>
      <c r="Q10" s="5">
        <v>4</v>
      </c>
      <c r="R10" s="4" t="str">
        <f>IF('global_freelancer-quick ana'!$Q10 &lt; 7, "Short Duration", IF('global_freelancer-quick ana'!$Q10 &lt;= 12, "Medium Duration", "Long Duration"))</f>
        <v>Short Duration</v>
      </c>
      <c r="S10" s="47" t="str">
        <f>IF('global_freelancer-quick ana'!$M10 &lt;= 50%, "POOR", IF('global_freelancer-quick ana'!$M10 &lt;= 70%, "GOOD", "EXCELLENT"))</f>
        <v>EXCELLENT</v>
      </c>
      <c r="T10" s="25">
        <f t="shared" si="0"/>
        <v>40.76</v>
      </c>
    </row>
    <row r="11" spans="1:20" x14ac:dyDescent="0.3">
      <c r="A11" s="48" t="s">
        <v>56</v>
      </c>
      <c r="B11" s="7" t="s">
        <v>57</v>
      </c>
      <c r="C11" s="7" t="s">
        <v>91</v>
      </c>
      <c r="D11" s="8">
        <v>52</v>
      </c>
      <c r="E11" s="8" t="str" cm="1">
        <f t="array" ref="E11">INDEX('global_freelancer-quick ana'!$C$2:$C$1001, MODE(MATCH('global_freelancer-quick ana'!$C$2:$C$1001, 'global_freelancer-quick ana'!$C$2:$C$1001, 0)))</f>
        <v>Male</v>
      </c>
      <c r="F11" s="7" t="s">
        <v>58</v>
      </c>
      <c r="G11" s="7" t="s">
        <v>59</v>
      </c>
      <c r="H11" s="7" t="s">
        <v>43</v>
      </c>
      <c r="I11" s="8">
        <v>22</v>
      </c>
      <c r="J11" s="9">
        <v>50</v>
      </c>
      <c r="K11" s="8">
        <v>2.5125695216907653</v>
      </c>
      <c r="L11" s="8" t="b">
        <v>1</v>
      </c>
      <c r="M11" s="49">
        <v>0.79</v>
      </c>
      <c r="N11" s="7" t="s">
        <v>60</v>
      </c>
      <c r="O11" s="7" t="s">
        <v>33</v>
      </c>
      <c r="P11" s="8">
        <v>16</v>
      </c>
      <c r="Q11" s="8">
        <v>5</v>
      </c>
      <c r="R11" s="7" t="str">
        <f>IF('global_freelancer-quick ana'!$Q11 &lt; 7, "Short Duration", IF('global_freelancer-quick ana'!$Q11 &lt;= 12, "Medium Duration", "Long Duration"))</f>
        <v>Short Duration</v>
      </c>
      <c r="S11" s="50" t="str">
        <f>IF('global_freelancer-quick ana'!$M11 &lt;= 50%, "POOR", IF('global_freelancer-quick ana'!$M11 &lt;= 70%, "GOOD", "EXCELLENT"))</f>
        <v>EXCELLENT</v>
      </c>
      <c r="T11" s="25">
        <f t="shared" si="0"/>
        <v>148.30256952169077</v>
      </c>
    </row>
    <row r="12" spans="1:20" x14ac:dyDescent="0.3">
      <c r="A12" s="46" t="s">
        <v>61</v>
      </c>
      <c r="B12" s="4" t="s">
        <v>62</v>
      </c>
      <c r="C12" s="4" t="s">
        <v>91</v>
      </c>
      <c r="D12" s="5">
        <v>40</v>
      </c>
      <c r="E12" s="5" t="str" cm="1">
        <f t="array" ref="E12">INDEX('global_freelancer-quick ana'!$C$2:$C$1001, MODE(MATCH('global_freelancer-quick ana'!$C$2:$C$1001, 'global_freelancer-quick ana'!$C$2:$C$1001, 0)))</f>
        <v>Male</v>
      </c>
      <c r="F12" s="4" t="s">
        <v>63</v>
      </c>
      <c r="G12" s="4" t="s">
        <v>26</v>
      </c>
      <c r="H12" s="4" t="s">
        <v>49</v>
      </c>
      <c r="I12" s="5">
        <v>17</v>
      </c>
      <c r="J12" s="6" t="s">
        <v>2067</v>
      </c>
      <c r="K12" s="5">
        <v>3.6</v>
      </c>
      <c r="L12" s="5" t="b">
        <v>1</v>
      </c>
      <c r="M12" s="10">
        <v>0.77</v>
      </c>
      <c r="N12" s="4" t="s">
        <v>64</v>
      </c>
      <c r="O12" s="4" t="s">
        <v>55</v>
      </c>
      <c r="P12" s="5">
        <v>20</v>
      </c>
      <c r="Q12" s="5">
        <v>5</v>
      </c>
      <c r="R12" s="4" t="str">
        <f>IF('global_freelancer-quick ana'!$Q12 &lt; 7, "Short Duration", IF('global_freelancer-quick ana'!$Q12 &lt;= 12, "Medium Duration", "Long Duration"))</f>
        <v>Short Duration</v>
      </c>
      <c r="S12" s="47" t="str">
        <f>IF('global_freelancer-quick ana'!$M12 &lt;= 50%, "POOR", IF('global_freelancer-quick ana'!$M12 &lt;= 70%, "GOOD", "EXCELLENT"))</f>
        <v>EXCELLENT</v>
      </c>
      <c r="T12" s="25">
        <f t="shared" si="0"/>
        <v>86.37</v>
      </c>
    </row>
    <row r="13" spans="1:20" x14ac:dyDescent="0.3">
      <c r="A13" s="48" t="s">
        <v>65</v>
      </c>
      <c r="B13" s="7" t="s">
        <v>66</v>
      </c>
      <c r="C13" s="7" t="s">
        <v>72</v>
      </c>
      <c r="D13" s="8">
        <v>55</v>
      </c>
      <c r="E13" s="8" t="str" cm="1">
        <f t="array" ref="E13">INDEX('global_freelancer-quick ana'!$C$2:$C$1001, MODE(MATCH('global_freelancer-quick ana'!$C$2:$C$1001, 'global_freelancer-quick ana'!$C$2:$C$1001, 0)))</f>
        <v>Male</v>
      </c>
      <c r="F13" s="7" t="s">
        <v>67</v>
      </c>
      <c r="G13" s="7" t="s">
        <v>68</v>
      </c>
      <c r="H13" s="7" t="s">
        <v>69</v>
      </c>
      <c r="I13" s="8">
        <v>15</v>
      </c>
      <c r="J13" s="9" t="s">
        <v>2068</v>
      </c>
      <c r="K13" s="8">
        <v>2.5125695216907653</v>
      </c>
      <c r="L13" s="8" t="b">
        <v>1</v>
      </c>
      <c r="M13" s="49">
        <v>0.86</v>
      </c>
      <c r="N13" s="7" t="s">
        <v>44</v>
      </c>
      <c r="O13" s="7" t="s">
        <v>33</v>
      </c>
      <c r="P13" s="8">
        <v>13</v>
      </c>
      <c r="Q13" s="8">
        <v>4</v>
      </c>
      <c r="R13" s="7" t="str">
        <f>IF('global_freelancer-quick ana'!$Q13 &lt; 7, "Short Duration", IF('global_freelancer-quick ana'!$Q13 &lt;= 12, "Medium Duration", "Long Duration"))</f>
        <v>Short Duration</v>
      </c>
      <c r="S13" s="50" t="str">
        <f>IF('global_freelancer-quick ana'!$M13 &lt;= 50%, "POOR", IF('global_freelancer-quick ana'!$M13 &lt;= 70%, "GOOD", "EXCELLENT"))</f>
        <v>EXCELLENT</v>
      </c>
      <c r="T13" s="25">
        <f t="shared" si="0"/>
        <v>90.372569521690764</v>
      </c>
    </row>
    <row r="14" spans="1:20" x14ac:dyDescent="0.3">
      <c r="A14" s="46" t="s">
        <v>70</v>
      </c>
      <c r="B14" s="4" t="s">
        <v>71</v>
      </c>
      <c r="C14" s="4" t="s">
        <v>72</v>
      </c>
      <c r="D14" s="5">
        <v>57</v>
      </c>
      <c r="E14" s="5" t="str" cm="1">
        <f t="array" ref="E14">INDEX('global_freelancer-quick ana'!$C$2:$C$1001, MODE(MATCH('global_freelancer-quick ana'!$C$2:$C$1001, 'global_freelancer-quick ana'!$C$2:$C$1001, 0)))</f>
        <v>Male</v>
      </c>
      <c r="F14" s="4" t="s">
        <v>63</v>
      </c>
      <c r="G14" s="4" t="s">
        <v>26</v>
      </c>
      <c r="H14" s="4" t="s">
        <v>73</v>
      </c>
      <c r="I14" s="5">
        <v>18</v>
      </c>
      <c r="J14" s="6" t="s">
        <v>2068</v>
      </c>
      <c r="K14" s="5">
        <v>2</v>
      </c>
      <c r="L14" s="5" t="b">
        <v>0</v>
      </c>
      <c r="M14" s="10">
        <v>0.86</v>
      </c>
      <c r="N14" s="4" t="s">
        <v>21</v>
      </c>
      <c r="O14" s="4" t="s">
        <v>22</v>
      </c>
      <c r="P14" s="5">
        <v>16</v>
      </c>
      <c r="Q14" s="5">
        <v>15</v>
      </c>
      <c r="R14" s="4" t="str">
        <f>IF('global_freelancer-quick ana'!$Q14 &lt; 7, "Short Duration", IF('global_freelancer-quick ana'!$Q14 &lt;= 12, "Medium Duration", "Long Duration"))</f>
        <v>Long Duration</v>
      </c>
      <c r="S14" s="47" t="str">
        <f>IF('global_freelancer-quick ana'!$M14 &lt;= 50%, "POOR", IF('global_freelancer-quick ana'!$M14 &lt;= 70%, "GOOD", "EXCELLENT"))</f>
        <v>EXCELLENT</v>
      </c>
      <c r="T14" s="25">
        <f t="shared" si="0"/>
        <v>108.86</v>
      </c>
    </row>
    <row r="15" spans="1:20" x14ac:dyDescent="0.3">
      <c r="A15" s="48" t="s">
        <v>74</v>
      </c>
      <c r="B15" s="7" t="s">
        <v>75</v>
      </c>
      <c r="C15" s="7" t="s">
        <v>91</v>
      </c>
      <c r="D15" s="8">
        <v>38</v>
      </c>
      <c r="E15" s="8" t="str" cm="1">
        <f t="array" ref="E15">INDEX('global_freelancer-quick ana'!$C$2:$C$1001, MODE(MATCH('global_freelancer-quick ana'!$C$2:$C$1001, 'global_freelancer-quick ana'!$C$2:$C$1001, 0)))</f>
        <v>Male</v>
      </c>
      <c r="F15" s="7"/>
      <c r="G15" s="7" t="s">
        <v>68</v>
      </c>
      <c r="H15" s="7" t="s">
        <v>32</v>
      </c>
      <c r="I15" s="8">
        <v>20</v>
      </c>
      <c r="J15" s="9">
        <v>75</v>
      </c>
      <c r="K15" s="8">
        <v>2.9</v>
      </c>
      <c r="L15" s="8" t="b">
        <v>1</v>
      </c>
      <c r="M15" s="49">
        <v>0.93</v>
      </c>
      <c r="N15" s="7" t="s">
        <v>60</v>
      </c>
      <c r="O15" s="7" t="s">
        <v>22</v>
      </c>
      <c r="P15" s="8">
        <v>17</v>
      </c>
      <c r="Q15" s="8">
        <v>12</v>
      </c>
      <c r="R15" s="7" t="str">
        <f>IF('global_freelancer-quick ana'!$Q15 &lt; 7, "Short Duration", IF('global_freelancer-quick ana'!$Q15 &lt;= 12, "Medium Duration", "Long Duration"))</f>
        <v>Medium Duration</v>
      </c>
      <c r="S15" s="50" t="str">
        <f>IF('global_freelancer-quick ana'!$M15 &lt;= 50%, "POOR", IF('global_freelancer-quick ana'!$M15 &lt;= 70%, "GOOD", "EXCELLENT"))</f>
        <v>EXCELLENT</v>
      </c>
      <c r="T15" s="25">
        <f t="shared" si="0"/>
        <v>165.83</v>
      </c>
    </row>
    <row r="16" spans="1:20" x14ac:dyDescent="0.3">
      <c r="A16" s="46" t="s">
        <v>76</v>
      </c>
      <c r="B16" s="4" t="s">
        <v>77</v>
      </c>
      <c r="C16" s="4" t="s">
        <v>91</v>
      </c>
      <c r="D16" s="5">
        <v>50</v>
      </c>
      <c r="E16" s="5" t="str" cm="1">
        <f t="array" ref="E16">INDEX('global_freelancer-quick ana'!$C$2:$C$1001, MODE(MATCH('global_freelancer-quick ana'!$C$2:$C$1001, 'global_freelancer-quick ana'!$C$2:$C$1001, 0)))</f>
        <v>Male</v>
      </c>
      <c r="F16" s="4" t="s">
        <v>31</v>
      </c>
      <c r="G16" s="4" t="s">
        <v>31</v>
      </c>
      <c r="H16" s="4" t="s">
        <v>49</v>
      </c>
      <c r="I16" s="5">
        <v>22</v>
      </c>
      <c r="J16" s="6" t="s">
        <v>2069</v>
      </c>
      <c r="K16" s="5">
        <v>3.7</v>
      </c>
      <c r="L16" s="5" t="b">
        <v>1</v>
      </c>
      <c r="M16" s="10">
        <v>0.7</v>
      </c>
      <c r="N16" s="4" t="s">
        <v>64</v>
      </c>
      <c r="O16" s="4" t="s">
        <v>28</v>
      </c>
      <c r="P16" s="5">
        <v>14</v>
      </c>
      <c r="Q16" s="5">
        <v>6</v>
      </c>
      <c r="R16" s="4" t="str">
        <f>IF('global_freelancer-quick ana'!$Q16 &lt; 7, "Short Duration", IF('global_freelancer-quick ana'!$Q16 &lt;= 12, "Medium Duration", "Long Duration"))</f>
        <v>Short Duration</v>
      </c>
      <c r="S16" s="47" t="str">
        <f>IF('global_freelancer-quick ana'!$M16 &lt;= 50%, "POOR", IF('global_freelancer-quick ana'!$M16 &lt;= 70%, "GOOD", "EXCELLENT"))</f>
        <v>GOOD</v>
      </c>
      <c r="T16" s="25">
        <f t="shared" si="0"/>
        <v>96.4</v>
      </c>
    </row>
    <row r="17" spans="1:20" x14ac:dyDescent="0.3">
      <c r="A17" s="48" t="s">
        <v>78</v>
      </c>
      <c r="B17" s="7" t="s">
        <v>79</v>
      </c>
      <c r="C17" s="7" t="s">
        <v>91</v>
      </c>
      <c r="D17" s="8">
        <v>42</v>
      </c>
      <c r="E17" s="8" t="str" cm="1">
        <f t="array" ref="E17">INDEX('global_freelancer-quick ana'!$C$2:$C$1001, MODE(MATCH('global_freelancer-quick ana'!$C$2:$C$1001, 'global_freelancer-quick ana'!$C$2:$C$1001, 0)))</f>
        <v>Male</v>
      </c>
      <c r="F17" s="7" t="s">
        <v>80</v>
      </c>
      <c r="G17" s="7" t="s">
        <v>81</v>
      </c>
      <c r="H17" s="7"/>
      <c r="I17" s="8">
        <v>0</v>
      </c>
      <c r="J17" s="9">
        <v>30</v>
      </c>
      <c r="K17" s="8">
        <v>1.2</v>
      </c>
      <c r="L17" s="8" t="b">
        <v>0</v>
      </c>
      <c r="M17" s="49">
        <v>0.69</v>
      </c>
      <c r="N17" s="7" t="s">
        <v>44</v>
      </c>
      <c r="O17" s="7" t="s">
        <v>33</v>
      </c>
      <c r="P17" s="8">
        <v>5</v>
      </c>
      <c r="Q17" s="8">
        <v>2</v>
      </c>
      <c r="R17" s="7" t="str">
        <f>IF('global_freelancer-quick ana'!$Q17 &lt; 7, "Short Duration", IF('global_freelancer-quick ana'!$Q17 &lt;= 12, "Medium Duration", "Long Duration"))</f>
        <v>Short Duration</v>
      </c>
      <c r="S17" s="50" t="str">
        <f>IF('global_freelancer-quick ana'!$M17 &lt;= 50%, "POOR", IF('global_freelancer-quick ana'!$M17 &lt;= 70%, "GOOD", "EXCELLENT"))</f>
        <v>GOOD</v>
      </c>
      <c r="T17" s="25">
        <f t="shared" si="0"/>
        <v>80.89</v>
      </c>
    </row>
    <row r="18" spans="1:20" x14ac:dyDescent="0.3">
      <c r="A18" s="46" t="s">
        <v>82</v>
      </c>
      <c r="B18" s="4" t="s">
        <v>83</v>
      </c>
      <c r="C18" s="4" t="s">
        <v>72</v>
      </c>
      <c r="D18" s="5">
        <v>39</v>
      </c>
      <c r="E18" s="5" t="str" cm="1">
        <f t="array" ref="E18">INDEX('global_freelancer-quick ana'!$C$2:$C$1001, MODE(MATCH('global_freelancer-quick ana'!$C$2:$C$1001, 'global_freelancer-quick ana'!$C$2:$C$1001, 0)))</f>
        <v>Male</v>
      </c>
      <c r="F18" s="4" t="s">
        <v>25</v>
      </c>
      <c r="G18" s="4" t="s">
        <v>26</v>
      </c>
      <c r="H18" s="4" t="s">
        <v>84</v>
      </c>
      <c r="I18" s="5">
        <v>13</v>
      </c>
      <c r="J18" s="6">
        <v>30</v>
      </c>
      <c r="K18" s="5">
        <v>2.5</v>
      </c>
      <c r="L18" s="5" t="b">
        <v>0</v>
      </c>
      <c r="M18" s="10">
        <v>0.6</v>
      </c>
      <c r="N18" s="4" t="s">
        <v>64</v>
      </c>
      <c r="O18" s="4" t="s">
        <v>55</v>
      </c>
      <c r="P18" s="5">
        <v>7</v>
      </c>
      <c r="Q18" s="5">
        <v>1</v>
      </c>
      <c r="R18" s="4" t="str">
        <f>IF('global_freelancer-quick ana'!$Q18 &lt; 7, "Short Duration", IF('global_freelancer-quick ana'!$Q18 &lt;= 12, "Medium Duration", "Long Duration"))</f>
        <v>Short Duration</v>
      </c>
      <c r="S18" s="47" t="str">
        <f>IF('global_freelancer-quick ana'!$M18 &lt;= 50%, "POOR", IF('global_freelancer-quick ana'!$M18 &lt;= 70%, "GOOD", "EXCELLENT"))</f>
        <v>GOOD</v>
      </c>
      <c r="T18" s="25">
        <f t="shared" si="0"/>
        <v>93.1</v>
      </c>
    </row>
    <row r="19" spans="1:20" x14ac:dyDescent="0.3">
      <c r="A19" s="48" t="s">
        <v>85</v>
      </c>
      <c r="B19" s="7" t="s">
        <v>86</v>
      </c>
      <c r="C19" s="7" t="s">
        <v>91</v>
      </c>
      <c r="D19" s="8">
        <v>56</v>
      </c>
      <c r="E19" s="8" t="str" cm="1">
        <f t="array" ref="E19">INDEX('global_freelancer-quick ana'!$C$2:$C$1001, MODE(MATCH('global_freelancer-quick ana'!$C$2:$C$1001, 'global_freelancer-quick ana'!$C$2:$C$1001, 0)))</f>
        <v>Male</v>
      </c>
      <c r="F19" s="7" t="s">
        <v>87</v>
      </c>
      <c r="G19" s="7" t="s">
        <v>88</v>
      </c>
      <c r="H19" s="7" t="s">
        <v>20</v>
      </c>
      <c r="I19" s="8" t="s">
        <v>2072</v>
      </c>
      <c r="J19" s="9" t="s">
        <v>2068</v>
      </c>
      <c r="K19" s="8">
        <v>2.5125695216907653</v>
      </c>
      <c r="L19" s="8" t="s">
        <v>2071</v>
      </c>
      <c r="M19" s="49">
        <v>0.87</v>
      </c>
      <c r="N19" s="7" t="s">
        <v>60</v>
      </c>
      <c r="O19" s="7" t="s">
        <v>28</v>
      </c>
      <c r="P19" s="8">
        <v>1</v>
      </c>
      <c r="Q19" s="8">
        <v>2</v>
      </c>
      <c r="R19" s="7" t="str">
        <f>IF('global_freelancer-quick ana'!$Q19 &lt; 7, "Short Duration", IF('global_freelancer-quick ana'!$Q19 &lt;= 12, "Medium Duration", "Long Duration"))</f>
        <v>Short Duration</v>
      </c>
      <c r="S19" s="50" t="str">
        <f>IF('global_freelancer-quick ana'!$M19 &lt;= 50%, "POOR", IF('global_freelancer-quick ana'!$M19 &lt;= 70%, "GOOD", "EXCELLENT"))</f>
        <v>EXCELLENT</v>
      </c>
      <c r="T19" s="25">
        <f t="shared" si="0"/>
        <v>62.382569521690762</v>
      </c>
    </row>
    <row r="20" spans="1:20" x14ac:dyDescent="0.3">
      <c r="A20" s="46" t="s">
        <v>89</v>
      </c>
      <c r="B20" s="4" t="s">
        <v>90</v>
      </c>
      <c r="C20" s="4" t="s">
        <v>91</v>
      </c>
      <c r="D20" s="5">
        <v>56</v>
      </c>
      <c r="E20" s="5" t="str" cm="1">
        <f t="array" ref="E20">INDEX('global_freelancer-quick ana'!$C$2:$C$1001, MODE(MATCH('global_freelancer-quick ana'!$C$2:$C$1001, 'global_freelancer-quick ana'!$C$2:$C$1001, 0)))</f>
        <v>Male</v>
      </c>
      <c r="F20" s="4" t="s">
        <v>54</v>
      </c>
      <c r="G20" s="4" t="s">
        <v>26</v>
      </c>
      <c r="H20" s="4" t="s">
        <v>69</v>
      </c>
      <c r="I20" s="5">
        <v>31</v>
      </c>
      <c r="J20" s="6">
        <v>50</v>
      </c>
      <c r="K20" s="5">
        <v>1.1000000000000001</v>
      </c>
      <c r="L20" s="5" t="b">
        <v>0</v>
      </c>
      <c r="M20" s="10">
        <v>0.75</v>
      </c>
      <c r="N20" s="4" t="s">
        <v>44</v>
      </c>
      <c r="O20" s="4" t="s">
        <v>28</v>
      </c>
      <c r="P20" s="5">
        <v>13</v>
      </c>
      <c r="Q20" s="5">
        <v>3</v>
      </c>
      <c r="R20" s="4" t="str">
        <f>IF('global_freelancer-quick ana'!$Q20 &lt; 7, "Short Duration", IF('global_freelancer-quick ana'!$Q20 &lt;= 12, "Medium Duration", "Long Duration"))</f>
        <v>Short Duration</v>
      </c>
      <c r="S20" s="47" t="str">
        <f>IF('global_freelancer-quick ana'!$M20 &lt;= 50%, "POOR", IF('global_freelancer-quick ana'!$M20 &lt;= 70%, "GOOD", "EXCELLENT"))</f>
        <v>EXCELLENT</v>
      </c>
      <c r="T20" s="25">
        <f t="shared" si="0"/>
        <v>154.85</v>
      </c>
    </row>
    <row r="21" spans="1:20" x14ac:dyDescent="0.3">
      <c r="A21" s="48" t="s">
        <v>92</v>
      </c>
      <c r="B21" s="7" t="s">
        <v>93</v>
      </c>
      <c r="C21" s="7" t="s">
        <v>91</v>
      </c>
      <c r="D21" s="8">
        <v>57</v>
      </c>
      <c r="E21" s="8" t="str" cm="1">
        <f t="array" ref="E21">INDEX('global_freelancer-quick ana'!$C$2:$C$1001, MODE(MATCH('global_freelancer-quick ana'!$C$2:$C$1001, 'global_freelancer-quick ana'!$C$2:$C$1001, 0)))</f>
        <v>Male</v>
      </c>
      <c r="F21" s="7" t="s">
        <v>18</v>
      </c>
      <c r="G21" s="7" t="s">
        <v>19</v>
      </c>
      <c r="H21" s="7" t="s">
        <v>36</v>
      </c>
      <c r="I21" s="8">
        <v>3</v>
      </c>
      <c r="J21" s="9">
        <v>100</v>
      </c>
      <c r="K21" s="8">
        <v>1.8</v>
      </c>
      <c r="L21" s="8" t="b">
        <v>1</v>
      </c>
      <c r="M21" s="49">
        <v>0.68</v>
      </c>
      <c r="N21" s="7" t="s">
        <v>64</v>
      </c>
      <c r="O21" s="7" t="s">
        <v>28</v>
      </c>
      <c r="P21" s="8">
        <v>1</v>
      </c>
      <c r="Q21" s="8">
        <v>1</v>
      </c>
      <c r="R21" s="7" t="str">
        <f>IF('global_freelancer-quick ana'!$Q21 &lt; 7, "Short Duration", IF('global_freelancer-quick ana'!$Q21 &lt;= 12, "Medium Duration", "Long Duration"))</f>
        <v>Short Duration</v>
      </c>
      <c r="S21" s="50" t="str">
        <f>IF('global_freelancer-quick ana'!$M21 &lt;= 50%, "POOR", IF('global_freelancer-quick ana'!$M21 &lt;= 70%, "GOOD", "EXCELLENT"))</f>
        <v>GOOD</v>
      </c>
      <c r="T21" s="25">
        <f t="shared" si="0"/>
        <v>164.48000000000002</v>
      </c>
    </row>
    <row r="22" spans="1:20" x14ac:dyDescent="0.3">
      <c r="A22" s="46" t="s">
        <v>94</v>
      </c>
      <c r="B22" s="4" t="s">
        <v>95</v>
      </c>
      <c r="C22" s="4" t="s">
        <v>91</v>
      </c>
      <c r="D22" s="5"/>
      <c r="E22" s="5" t="str" cm="1">
        <f t="array" ref="E22">INDEX('global_freelancer-quick ana'!$C$2:$C$1001, MODE(MATCH('global_freelancer-quick ana'!$C$2:$C$1001, 'global_freelancer-quick ana'!$C$2:$C$1001, 0)))</f>
        <v>Male</v>
      </c>
      <c r="F22" s="4" t="s">
        <v>47</v>
      </c>
      <c r="G22" s="4" t="s">
        <v>48</v>
      </c>
      <c r="H22" s="4" t="s">
        <v>43</v>
      </c>
      <c r="I22" s="5">
        <v>9</v>
      </c>
      <c r="J22" s="6" t="s">
        <v>2065</v>
      </c>
      <c r="K22" s="5">
        <v>1.8</v>
      </c>
      <c r="L22" s="5" t="b">
        <v>0</v>
      </c>
      <c r="M22" s="10">
        <v>0.65</v>
      </c>
      <c r="N22" s="4" t="s">
        <v>21</v>
      </c>
      <c r="O22" s="4" t="s">
        <v>55</v>
      </c>
      <c r="P22" s="5">
        <v>15</v>
      </c>
      <c r="Q22" s="5">
        <v>6</v>
      </c>
      <c r="R22" s="4" t="str">
        <f>IF('global_freelancer-quick ana'!$Q22 &lt; 7, "Short Duration", IF('global_freelancer-quick ana'!$Q22 &lt;= 12, "Medium Duration", "Long Duration"))</f>
        <v>Short Duration</v>
      </c>
      <c r="S22" s="47" t="str">
        <f>IF('global_freelancer-quick ana'!$M22 &lt;= 50%, "POOR", IF('global_freelancer-quick ana'!$M22 &lt;= 70%, "GOOD", "EXCELLENT"))</f>
        <v>GOOD</v>
      </c>
      <c r="T22" s="25">
        <f t="shared" si="0"/>
        <v>32.450000000000003</v>
      </c>
    </row>
    <row r="23" spans="1:20" x14ac:dyDescent="0.3">
      <c r="A23" s="48" t="s">
        <v>96</v>
      </c>
      <c r="B23" s="7" t="s">
        <v>97</v>
      </c>
      <c r="C23" s="7" t="s">
        <v>91</v>
      </c>
      <c r="D23" s="8">
        <v>51</v>
      </c>
      <c r="E23" s="8" t="str" cm="1">
        <f t="array" ref="E23">INDEX('global_freelancer-quick ana'!$C$2:$C$1001, MODE(MATCH('global_freelancer-quick ana'!$C$2:$C$1001, 'global_freelancer-quick ana'!$C$2:$C$1001, 0)))</f>
        <v>Male</v>
      </c>
      <c r="F23" s="7" t="s">
        <v>80</v>
      </c>
      <c r="G23" s="7" t="s">
        <v>81</v>
      </c>
      <c r="H23" s="7" t="s">
        <v>84</v>
      </c>
      <c r="I23" s="8" t="s">
        <v>2072</v>
      </c>
      <c r="J23" s="9" t="s">
        <v>2068</v>
      </c>
      <c r="K23" s="8">
        <v>2.4</v>
      </c>
      <c r="L23" s="8" t="b">
        <v>0</v>
      </c>
      <c r="M23" s="49">
        <v>0.69</v>
      </c>
      <c r="N23" s="7" t="s">
        <v>44</v>
      </c>
      <c r="O23" s="7" t="s">
        <v>28</v>
      </c>
      <c r="P23" s="8">
        <v>3</v>
      </c>
      <c r="Q23" s="8">
        <v>5</v>
      </c>
      <c r="R23" s="7" t="str">
        <f>IF('global_freelancer-quick ana'!$Q23 &lt; 7, "Short Duration", IF('global_freelancer-quick ana'!$Q23 &lt;= 12, "Medium Duration", "Long Duration"))</f>
        <v>Short Duration</v>
      </c>
      <c r="S23" s="50" t="str">
        <f>IF('global_freelancer-quick ana'!$M23 &lt;= 50%, "POOR", IF('global_freelancer-quick ana'!$M23 &lt;= 70%, "GOOD", "EXCELLENT"))</f>
        <v>GOOD</v>
      </c>
      <c r="T23" s="25">
        <f t="shared" si="0"/>
        <v>62.089999999999996</v>
      </c>
    </row>
    <row r="24" spans="1:20" x14ac:dyDescent="0.3">
      <c r="A24" s="46" t="s">
        <v>98</v>
      </c>
      <c r="B24" s="4" t="s">
        <v>99</v>
      </c>
      <c r="C24" s="4" t="s">
        <v>91</v>
      </c>
      <c r="D24" s="5">
        <v>51</v>
      </c>
      <c r="E24" s="5" t="str" cm="1">
        <f t="array" ref="E24">INDEX('global_freelancer-quick ana'!$C$2:$C$1001, MODE(MATCH('global_freelancer-quick ana'!$C$2:$C$1001, 'global_freelancer-quick ana'!$C$2:$C$1001, 0)))</f>
        <v>Male</v>
      </c>
      <c r="F24" s="4" t="s">
        <v>100</v>
      </c>
      <c r="G24" s="4" t="s">
        <v>101</v>
      </c>
      <c r="H24" s="4" t="s">
        <v>73</v>
      </c>
      <c r="I24" s="5">
        <v>21</v>
      </c>
      <c r="J24" s="6">
        <v>30</v>
      </c>
      <c r="K24" s="5">
        <v>4.7</v>
      </c>
      <c r="L24" s="5" t="b">
        <v>0</v>
      </c>
      <c r="M24" s="10">
        <v>0.79</v>
      </c>
      <c r="N24" s="4" t="s">
        <v>64</v>
      </c>
      <c r="O24" s="4" t="s">
        <v>55</v>
      </c>
      <c r="P24" s="5">
        <v>14</v>
      </c>
      <c r="Q24" s="5">
        <v>2</v>
      </c>
      <c r="R24" s="4" t="str">
        <f>IF('global_freelancer-quick ana'!$Q24 &lt; 7, "Short Duration", IF('global_freelancer-quick ana'!$Q24 &lt;= 12, "Medium Duration", "Long Duration"))</f>
        <v>Short Duration</v>
      </c>
      <c r="S24" s="47" t="str">
        <f>IF('global_freelancer-quick ana'!$M24 &lt;= 50%, "POOR", IF('global_freelancer-quick ana'!$M24 &lt;= 70%, "GOOD", "EXCELLENT"))</f>
        <v>EXCELLENT</v>
      </c>
      <c r="T24" s="25">
        <f t="shared" si="0"/>
        <v>123.49000000000001</v>
      </c>
    </row>
    <row r="25" spans="1:20" x14ac:dyDescent="0.3">
      <c r="A25" s="48" t="s">
        <v>102</v>
      </c>
      <c r="B25" s="7" t="s">
        <v>103</v>
      </c>
      <c r="C25" s="7" t="s">
        <v>72</v>
      </c>
      <c r="D25" s="8">
        <v>51</v>
      </c>
      <c r="E25" s="8" t="str" cm="1">
        <f t="array" ref="E25">INDEX('global_freelancer-quick ana'!$C$2:$C$1001, MODE(MATCH('global_freelancer-quick ana'!$C$2:$C$1001, 'global_freelancer-quick ana'!$C$2:$C$1001, 0)))</f>
        <v>Male</v>
      </c>
      <c r="F25" s="7" t="s">
        <v>104</v>
      </c>
      <c r="G25" s="7" t="s">
        <v>105</v>
      </c>
      <c r="H25" s="7" t="s">
        <v>106</v>
      </c>
      <c r="I25" s="8">
        <v>15</v>
      </c>
      <c r="J25" s="9">
        <v>50</v>
      </c>
      <c r="K25" s="8">
        <v>1.3</v>
      </c>
      <c r="L25" s="8" t="b">
        <v>1</v>
      </c>
      <c r="M25" s="49">
        <v>1</v>
      </c>
      <c r="N25" s="7" t="s">
        <v>60</v>
      </c>
      <c r="O25" s="7" t="s">
        <v>28</v>
      </c>
      <c r="P25" s="8">
        <v>9</v>
      </c>
      <c r="Q25" s="8">
        <v>3</v>
      </c>
      <c r="R25" s="7" t="str">
        <f>IF('global_freelancer-quick ana'!$Q25 &lt; 7, "Short Duration", IF('global_freelancer-quick ana'!$Q25 &lt;= 12, "Medium Duration", "Long Duration"))</f>
        <v>Short Duration</v>
      </c>
      <c r="S25" s="50" t="str">
        <f>IF('global_freelancer-quick ana'!$M25 &lt;= 50%, "POOR", IF('global_freelancer-quick ana'!$M25 &lt;= 70%, "GOOD", "EXCELLENT"))</f>
        <v>EXCELLENT</v>
      </c>
      <c r="T25" s="25">
        <f t="shared" si="0"/>
        <v>130.30000000000001</v>
      </c>
    </row>
    <row r="26" spans="1:20" x14ac:dyDescent="0.3">
      <c r="A26" s="46" t="s">
        <v>107</v>
      </c>
      <c r="B26" s="4" t="s">
        <v>108</v>
      </c>
      <c r="C26" s="4" t="s">
        <v>72</v>
      </c>
      <c r="D26" s="5">
        <v>54</v>
      </c>
      <c r="E26" s="5" t="str" cm="1">
        <f t="array" ref="E26">INDEX('global_freelancer-quick ana'!$C$2:$C$1001, MODE(MATCH('global_freelancer-quick ana'!$C$2:$C$1001, 'global_freelancer-quick ana'!$C$2:$C$1001, 0)))</f>
        <v>Male</v>
      </c>
      <c r="F26" s="4" t="s">
        <v>47</v>
      </c>
      <c r="G26" s="4" t="s">
        <v>48</v>
      </c>
      <c r="H26" s="4" t="s">
        <v>106</v>
      </c>
      <c r="I26" s="5">
        <v>13</v>
      </c>
      <c r="J26" s="6" t="s">
        <v>2069</v>
      </c>
      <c r="K26" s="5">
        <v>2.9</v>
      </c>
      <c r="L26" s="5" t="s">
        <v>2071</v>
      </c>
      <c r="M26" s="10">
        <v>0.92</v>
      </c>
      <c r="N26" s="4" t="s">
        <v>60</v>
      </c>
      <c r="O26" s="4" t="s">
        <v>55</v>
      </c>
      <c r="P26" s="5">
        <v>15</v>
      </c>
      <c r="Q26" s="5">
        <v>3</v>
      </c>
      <c r="R26" s="4" t="str">
        <f>IF('global_freelancer-quick ana'!$Q26 &lt; 7, "Short Duration", IF('global_freelancer-quick ana'!$Q26 &lt;= 12, "Medium Duration", "Long Duration"))</f>
        <v>Short Duration</v>
      </c>
      <c r="S26" s="47" t="str">
        <f>IF('global_freelancer-quick ana'!$M26 &lt;= 50%, "POOR", IF('global_freelancer-quick ana'!$M26 &lt;= 70%, "GOOD", "EXCELLENT"))</f>
        <v>EXCELLENT</v>
      </c>
      <c r="T26" s="25">
        <f t="shared" si="0"/>
        <v>88.820000000000007</v>
      </c>
    </row>
    <row r="27" spans="1:20" x14ac:dyDescent="0.3">
      <c r="A27" s="48" t="s">
        <v>109</v>
      </c>
      <c r="B27" s="7" t="s">
        <v>110</v>
      </c>
      <c r="C27" s="7" t="s">
        <v>72</v>
      </c>
      <c r="D27" s="8">
        <v>22</v>
      </c>
      <c r="E27" s="8" t="str" cm="1">
        <f t="array" ref="E27">INDEX('global_freelancer-quick ana'!$C$2:$C$1001, MODE(MATCH('global_freelancer-quick ana'!$C$2:$C$1001, 'global_freelancer-quick ana'!$C$2:$C$1001, 0)))</f>
        <v>Male</v>
      </c>
      <c r="F27" s="7" t="s">
        <v>104</v>
      </c>
      <c r="G27" s="7" t="s">
        <v>105</v>
      </c>
      <c r="H27" s="7" t="s">
        <v>84</v>
      </c>
      <c r="I27" s="8">
        <v>0</v>
      </c>
      <c r="J27" s="9">
        <v>30</v>
      </c>
      <c r="K27" s="8">
        <v>1.2</v>
      </c>
      <c r="L27" s="8" t="b">
        <v>1</v>
      </c>
      <c r="M27" s="49">
        <v>0.7</v>
      </c>
      <c r="N27" s="7" t="s">
        <v>44</v>
      </c>
      <c r="O27" s="7" t="s">
        <v>22</v>
      </c>
      <c r="P27" s="8">
        <v>5</v>
      </c>
      <c r="Q27" s="8">
        <v>2</v>
      </c>
      <c r="R27" s="7" t="str">
        <f>IF('global_freelancer-quick ana'!$Q27 &lt; 7, "Short Duration", IF('global_freelancer-quick ana'!$Q27 &lt;= 12, "Medium Duration", "Long Duration"))</f>
        <v>Short Duration</v>
      </c>
      <c r="S27" s="50" t="str">
        <f>IF('global_freelancer-quick ana'!$M27 &lt;= 50%, "POOR", IF('global_freelancer-quick ana'!$M27 &lt;= 70%, "GOOD", "EXCELLENT"))</f>
        <v>GOOD</v>
      </c>
      <c r="T27" s="25">
        <f t="shared" si="0"/>
        <v>60.900000000000006</v>
      </c>
    </row>
    <row r="28" spans="1:20" x14ac:dyDescent="0.3">
      <c r="A28" s="46" t="s">
        <v>111</v>
      </c>
      <c r="B28" s="4" t="s">
        <v>112</v>
      </c>
      <c r="C28" s="4" t="s">
        <v>72</v>
      </c>
      <c r="D28" s="5">
        <v>34</v>
      </c>
      <c r="E28" s="5" t="str" cm="1">
        <f t="array" ref="E28">INDEX('global_freelancer-quick ana'!$C$2:$C$1001, MODE(MATCH('global_freelancer-quick ana'!$C$2:$C$1001, 'global_freelancer-quick ana'!$C$2:$C$1001, 0)))</f>
        <v>Male</v>
      </c>
      <c r="F28" s="4" t="s">
        <v>80</v>
      </c>
      <c r="G28" s="4" t="s">
        <v>81</v>
      </c>
      <c r="H28" s="4" t="s">
        <v>20</v>
      </c>
      <c r="I28" s="5">
        <v>8</v>
      </c>
      <c r="J28" s="6">
        <v>20</v>
      </c>
      <c r="K28" s="5">
        <v>0</v>
      </c>
      <c r="L28" s="5" t="b">
        <v>1</v>
      </c>
      <c r="M28" s="10">
        <v>0.89</v>
      </c>
      <c r="N28" s="4" t="s">
        <v>64</v>
      </c>
      <c r="O28" s="4" t="s">
        <v>22</v>
      </c>
      <c r="P28" s="5">
        <v>6</v>
      </c>
      <c r="Q28" s="5">
        <v>1</v>
      </c>
      <c r="R28" s="4" t="str">
        <f>IF('global_freelancer-quick ana'!$Q28 &lt; 7, "Short Duration", IF('global_freelancer-quick ana'!$Q28 &lt;= 12, "Medium Duration", "Long Duration"))</f>
        <v>Short Duration</v>
      </c>
      <c r="S28" s="47" t="str">
        <f>IF('global_freelancer-quick ana'!$M28 &lt;= 50%, "POOR", IF('global_freelancer-quick ana'!$M28 &lt;= 70%, "GOOD", "EXCELLENT"))</f>
        <v>EXCELLENT</v>
      </c>
      <c r="T28" s="25">
        <f t="shared" si="0"/>
        <v>69.89</v>
      </c>
    </row>
    <row r="29" spans="1:20" x14ac:dyDescent="0.3">
      <c r="A29" s="48" t="s">
        <v>113</v>
      </c>
      <c r="B29" s="7" t="s">
        <v>114</v>
      </c>
      <c r="C29" s="7" t="s">
        <v>72</v>
      </c>
      <c r="D29" s="8">
        <v>36</v>
      </c>
      <c r="E29" s="8" t="str" cm="1">
        <f t="array" ref="E29">INDEX('global_freelancer-quick ana'!$C$2:$C$1001, MODE(MATCH('global_freelancer-quick ana'!$C$2:$C$1001, 'global_freelancer-quick ana'!$C$2:$C$1001, 0)))</f>
        <v>Male</v>
      </c>
      <c r="F29" s="7" t="s">
        <v>115</v>
      </c>
      <c r="G29" s="7" t="s">
        <v>116</v>
      </c>
      <c r="H29" s="7" t="s">
        <v>32</v>
      </c>
      <c r="I29" s="8">
        <v>11</v>
      </c>
      <c r="J29" s="9" t="s">
        <v>2068</v>
      </c>
      <c r="K29" s="8">
        <v>1.8</v>
      </c>
      <c r="L29" s="8" t="b">
        <v>1</v>
      </c>
      <c r="M29" s="49">
        <v>0.86</v>
      </c>
      <c r="N29" s="7" t="s">
        <v>44</v>
      </c>
      <c r="O29" s="7" t="s">
        <v>22</v>
      </c>
      <c r="P29" s="8">
        <v>12</v>
      </c>
      <c r="Q29" s="8">
        <v>4</v>
      </c>
      <c r="R29" s="7" t="str">
        <f>IF('global_freelancer-quick ana'!$Q29 &lt; 7, "Short Duration", IF('global_freelancer-quick ana'!$Q29 &lt;= 12, "Medium Duration", "Long Duration"))</f>
        <v>Short Duration</v>
      </c>
      <c r="S29" s="50" t="str">
        <f>IF('global_freelancer-quick ana'!$M29 &lt;= 50%, "POOR", IF('global_freelancer-quick ana'!$M29 &lt;= 70%, "GOOD", "EXCELLENT"))</f>
        <v>EXCELLENT</v>
      </c>
      <c r="T29" s="25">
        <f t="shared" si="0"/>
        <v>65.66</v>
      </c>
    </row>
    <row r="30" spans="1:20" x14ac:dyDescent="0.3">
      <c r="A30" s="46" t="s">
        <v>117</v>
      </c>
      <c r="B30" s="4" t="s">
        <v>118</v>
      </c>
      <c r="C30" s="4" t="s">
        <v>72</v>
      </c>
      <c r="D30" s="5">
        <v>47</v>
      </c>
      <c r="E30" s="5" t="str" cm="1">
        <f t="array" ref="E30">INDEX('global_freelancer-quick ana'!$C$2:$C$1001, MODE(MATCH('global_freelancer-quick ana'!$C$2:$C$1001, 'global_freelancer-quick ana'!$C$2:$C$1001, 0)))</f>
        <v>Male</v>
      </c>
      <c r="F30" s="4" t="s">
        <v>119</v>
      </c>
      <c r="G30" s="4" t="s">
        <v>26</v>
      </c>
      <c r="H30" s="4" t="s">
        <v>43</v>
      </c>
      <c r="I30" s="5">
        <v>22</v>
      </c>
      <c r="J30" s="6" t="s">
        <v>2066</v>
      </c>
      <c r="K30" s="5">
        <v>1.3</v>
      </c>
      <c r="L30" s="5" t="b">
        <v>0</v>
      </c>
      <c r="M30" s="10">
        <v>0.62</v>
      </c>
      <c r="N30" s="4" t="s">
        <v>44</v>
      </c>
      <c r="O30" s="4" t="s">
        <v>22</v>
      </c>
      <c r="P30" s="5">
        <v>14</v>
      </c>
      <c r="Q30" s="5">
        <v>2</v>
      </c>
      <c r="R30" s="4" t="str">
        <f>IF('global_freelancer-quick ana'!$Q30 &lt; 7, "Short Duration", IF('global_freelancer-quick ana'!$Q30 &lt;= 12, "Medium Duration", "Long Duration"))</f>
        <v>Short Duration</v>
      </c>
      <c r="S30" s="47" t="str">
        <f>IF('global_freelancer-quick ana'!$M30 &lt;= 50%, "POOR", IF('global_freelancer-quick ana'!$M30 &lt;= 70%, "GOOD", "EXCELLENT"))</f>
        <v>GOOD</v>
      </c>
      <c r="T30" s="25">
        <f t="shared" si="0"/>
        <v>86.92</v>
      </c>
    </row>
    <row r="31" spans="1:20" x14ac:dyDescent="0.3">
      <c r="A31" s="48" t="s">
        <v>120</v>
      </c>
      <c r="B31" s="7" t="s">
        <v>121</v>
      </c>
      <c r="C31" s="7" t="s">
        <v>72</v>
      </c>
      <c r="D31" s="8">
        <v>41</v>
      </c>
      <c r="E31" s="8" t="str" cm="1">
        <f t="array" ref="E31">INDEX('global_freelancer-quick ana'!$C$2:$C$1001, MODE(MATCH('global_freelancer-quick ana'!$C$2:$C$1001, 'global_freelancer-quick ana'!$C$2:$C$1001, 0)))</f>
        <v>Male</v>
      </c>
      <c r="F31" s="7" t="s">
        <v>41</v>
      </c>
      <c r="G31" s="7" t="s">
        <v>42</v>
      </c>
      <c r="H31" s="7" t="s">
        <v>49</v>
      </c>
      <c r="I31" s="8">
        <v>14</v>
      </c>
      <c r="J31" s="9">
        <v>75</v>
      </c>
      <c r="K31" s="8">
        <v>1.2</v>
      </c>
      <c r="L31" s="8" t="b">
        <v>0</v>
      </c>
      <c r="M31" s="49">
        <v>0.79</v>
      </c>
      <c r="N31" s="7" t="s">
        <v>64</v>
      </c>
      <c r="O31" s="7" t="s">
        <v>22</v>
      </c>
      <c r="P31" s="8">
        <v>6</v>
      </c>
      <c r="Q31" s="8">
        <v>5</v>
      </c>
      <c r="R31" s="7" t="str">
        <f>IF('global_freelancer-quick ana'!$Q31 &lt; 7, "Short Duration", IF('global_freelancer-quick ana'!$Q31 &lt;= 12, "Medium Duration", "Long Duration"))</f>
        <v>Short Duration</v>
      </c>
      <c r="S31" s="50" t="str">
        <f>IF('global_freelancer-quick ana'!$M31 &lt;= 50%, "POOR", IF('global_freelancer-quick ana'!$M31 &lt;= 70%, "GOOD", "EXCELLENT"))</f>
        <v>EXCELLENT</v>
      </c>
      <c r="T31" s="25">
        <f t="shared" si="0"/>
        <v>142.98999999999998</v>
      </c>
    </row>
    <row r="32" spans="1:20" x14ac:dyDescent="0.3">
      <c r="A32" s="46" t="s">
        <v>122</v>
      </c>
      <c r="B32" s="4" t="s">
        <v>123</v>
      </c>
      <c r="C32" s="4" t="s">
        <v>91</v>
      </c>
      <c r="D32" s="5">
        <v>22</v>
      </c>
      <c r="E32" s="5" t="str" cm="1">
        <f t="array" ref="E32">INDEX('global_freelancer-quick ana'!$C$2:$C$1001, MODE(MATCH('global_freelancer-quick ana'!$C$2:$C$1001, 'global_freelancer-quick ana'!$C$2:$C$1001, 0)))</f>
        <v>Male</v>
      </c>
      <c r="F32" s="4" t="s">
        <v>41</v>
      </c>
      <c r="G32" s="4" t="s">
        <v>42</v>
      </c>
      <c r="H32" s="4" t="s">
        <v>84</v>
      </c>
      <c r="I32" s="5">
        <v>4</v>
      </c>
      <c r="J32" s="6" t="s">
        <v>2068</v>
      </c>
      <c r="K32" s="5">
        <v>1</v>
      </c>
      <c r="L32" s="5" t="b">
        <v>1</v>
      </c>
      <c r="M32" s="10">
        <v>0.79</v>
      </c>
      <c r="N32" s="4" t="s">
        <v>64</v>
      </c>
      <c r="O32" s="4" t="s">
        <v>28</v>
      </c>
      <c r="P32" s="5">
        <v>3</v>
      </c>
      <c r="Q32" s="5">
        <v>1</v>
      </c>
      <c r="R32" s="4" t="str">
        <f>IF('global_freelancer-quick ana'!$Q32 &lt; 7, "Short Duration", IF('global_freelancer-quick ana'!$Q32 &lt;= 12, "Medium Duration", "Long Duration"))</f>
        <v>Short Duration</v>
      </c>
      <c r="S32" s="47" t="str">
        <f>IF('global_freelancer-quick ana'!$M32 &lt;= 50%, "POOR", IF('global_freelancer-quick ana'!$M32 &lt;= 70%, "GOOD", "EXCELLENT"))</f>
        <v>EXCELLENT</v>
      </c>
      <c r="T32" s="25">
        <f t="shared" si="0"/>
        <v>31.79</v>
      </c>
    </row>
    <row r="33" spans="1:20" x14ac:dyDescent="0.3">
      <c r="A33" s="48" t="s">
        <v>124</v>
      </c>
      <c r="B33" s="7" t="s">
        <v>125</v>
      </c>
      <c r="C33" s="7" t="s">
        <v>91</v>
      </c>
      <c r="D33" s="8">
        <v>38</v>
      </c>
      <c r="E33" s="8" t="str" cm="1">
        <f t="array" ref="E33">INDEX('global_freelancer-quick ana'!$C$2:$C$1001, MODE(MATCH('global_freelancer-quick ana'!$C$2:$C$1001, 'global_freelancer-quick ana'!$C$2:$C$1001, 0)))</f>
        <v>Male</v>
      </c>
      <c r="F33" s="7" t="s">
        <v>126</v>
      </c>
      <c r="G33" s="7" t="s">
        <v>127</v>
      </c>
      <c r="H33" s="7" t="s">
        <v>106</v>
      </c>
      <c r="I33" s="8">
        <v>19</v>
      </c>
      <c r="J33" s="9">
        <v>100</v>
      </c>
      <c r="K33" s="8">
        <v>4.2</v>
      </c>
      <c r="L33" s="8" t="b">
        <v>0</v>
      </c>
      <c r="M33" s="49">
        <v>0.68</v>
      </c>
      <c r="N33" s="7" t="s">
        <v>21</v>
      </c>
      <c r="O33" s="7" t="s">
        <v>28</v>
      </c>
      <c r="P33" s="8">
        <v>10</v>
      </c>
      <c r="Q33" s="8">
        <v>10</v>
      </c>
      <c r="R33" s="7" t="str">
        <f>IF('global_freelancer-quick ana'!$Q33 &lt; 7, "Short Duration", IF('global_freelancer-quick ana'!$Q33 &lt;= 12, "Medium Duration", "Long Duration"))</f>
        <v>Medium Duration</v>
      </c>
      <c r="S33" s="50" t="str">
        <f>IF('global_freelancer-quick ana'!$M33 &lt;= 50%, "POOR", IF('global_freelancer-quick ana'!$M33 &lt;= 70%, "GOOD", "EXCELLENT"))</f>
        <v>GOOD</v>
      </c>
      <c r="T33" s="25">
        <f t="shared" si="0"/>
        <v>181.88</v>
      </c>
    </row>
    <row r="34" spans="1:20" x14ac:dyDescent="0.3">
      <c r="A34" s="46" t="s">
        <v>128</v>
      </c>
      <c r="B34" s="4" t="s">
        <v>129</v>
      </c>
      <c r="C34" s="4" t="s">
        <v>91</v>
      </c>
      <c r="D34" s="5">
        <v>46</v>
      </c>
      <c r="E34" s="5" t="str" cm="1">
        <f t="array" ref="E34">INDEX('global_freelancer-quick ana'!$C$2:$C$1001, MODE(MATCH('global_freelancer-quick ana'!$C$2:$C$1001, 'global_freelancer-quick ana'!$C$2:$C$1001, 0)))</f>
        <v>Male</v>
      </c>
      <c r="F34" s="4" t="s">
        <v>130</v>
      </c>
      <c r="G34" s="4" t="s">
        <v>131</v>
      </c>
      <c r="H34" s="4" t="s">
        <v>43</v>
      </c>
      <c r="I34" s="5">
        <v>9</v>
      </c>
      <c r="J34" s="6" t="s">
        <v>2070</v>
      </c>
      <c r="K34" s="5">
        <v>1.4</v>
      </c>
      <c r="L34" s="5" t="b">
        <v>1</v>
      </c>
      <c r="M34" s="10">
        <v>0.76</v>
      </c>
      <c r="N34" s="4" t="s">
        <v>64</v>
      </c>
      <c r="O34" s="4" t="s">
        <v>28</v>
      </c>
      <c r="P34" s="5">
        <v>13</v>
      </c>
      <c r="Q34" s="5">
        <v>6</v>
      </c>
      <c r="R34" s="4" t="str">
        <f>IF('global_freelancer-quick ana'!$Q34 &lt; 7, "Short Duration", IF('global_freelancer-quick ana'!$Q34 &lt;= 12, "Medium Duration", "Long Duration"))</f>
        <v>Short Duration</v>
      </c>
      <c r="S34" s="47" t="str">
        <f>IF('global_freelancer-quick ana'!$M34 &lt;= 50%, "POOR", IF('global_freelancer-quick ana'!$M34 &lt;= 70%, "GOOD", "EXCELLENT"))</f>
        <v>EXCELLENT</v>
      </c>
      <c r="T34" s="25">
        <f t="shared" si="0"/>
        <v>76.16</v>
      </c>
    </row>
    <row r="35" spans="1:20" x14ac:dyDescent="0.3">
      <c r="A35" s="48" t="s">
        <v>132</v>
      </c>
      <c r="B35" s="7" t="s">
        <v>133</v>
      </c>
      <c r="C35" s="7" t="s">
        <v>91</v>
      </c>
      <c r="D35" s="8"/>
      <c r="E35" s="8" t="str" cm="1">
        <f t="array" ref="E35">INDEX('global_freelancer-quick ana'!$C$2:$C$1001, MODE(MATCH('global_freelancer-quick ana'!$C$2:$C$1001, 'global_freelancer-quick ana'!$C$2:$C$1001, 0)))</f>
        <v>Male</v>
      </c>
      <c r="F35" s="7" t="s">
        <v>104</v>
      </c>
      <c r="G35" s="7" t="s">
        <v>105</v>
      </c>
      <c r="H35" s="7" t="s">
        <v>43</v>
      </c>
      <c r="I35" s="8">
        <v>9</v>
      </c>
      <c r="J35" s="9" t="s">
        <v>2067</v>
      </c>
      <c r="K35" s="8">
        <v>2.4</v>
      </c>
      <c r="L35" s="8" t="b">
        <v>1</v>
      </c>
      <c r="M35" s="49">
        <v>0.82</v>
      </c>
      <c r="N35" s="7" t="s">
        <v>60</v>
      </c>
      <c r="O35" s="7" t="s">
        <v>55</v>
      </c>
      <c r="P35" s="8">
        <v>15</v>
      </c>
      <c r="Q35" s="8">
        <v>3</v>
      </c>
      <c r="R35" s="7" t="str">
        <f>IF('global_freelancer-quick ana'!$Q35 &lt; 7, "Short Duration", IF('global_freelancer-quick ana'!$Q35 &lt;= 12, "Medium Duration", "Long Duration"))</f>
        <v>Short Duration</v>
      </c>
      <c r="S35" s="50" t="str">
        <f>IF('global_freelancer-quick ana'!$M35 &lt;= 50%, "POOR", IF('global_freelancer-quick ana'!$M35 &lt;= 70%, "GOOD", "EXCELLENT"))</f>
        <v>EXCELLENT</v>
      </c>
      <c r="T35" s="25">
        <f t="shared" si="0"/>
        <v>30.22</v>
      </c>
    </row>
    <row r="36" spans="1:20" x14ac:dyDescent="0.3">
      <c r="A36" s="46" t="s">
        <v>134</v>
      </c>
      <c r="B36" s="4" t="s">
        <v>135</v>
      </c>
      <c r="C36" s="4" t="s">
        <v>72</v>
      </c>
      <c r="D36" s="5">
        <v>54</v>
      </c>
      <c r="E36" s="5" t="str" cm="1">
        <f t="array" ref="E36">INDEX('global_freelancer-quick ana'!$C$2:$C$1001, MODE(MATCH('global_freelancer-quick ana'!$C$2:$C$1001, 'global_freelancer-quick ana'!$C$2:$C$1001, 0)))</f>
        <v>Male</v>
      </c>
      <c r="F36" s="4" t="s">
        <v>54</v>
      </c>
      <c r="G36" s="4" t="s">
        <v>26</v>
      </c>
      <c r="H36" s="4" t="s">
        <v>36</v>
      </c>
      <c r="I36" s="5">
        <v>32</v>
      </c>
      <c r="J36" s="6" t="s">
        <v>2069</v>
      </c>
      <c r="K36" s="5">
        <v>1</v>
      </c>
      <c r="L36" s="5" t="b">
        <v>1</v>
      </c>
      <c r="M36" s="10">
        <v>0.81</v>
      </c>
      <c r="N36" s="4" t="s">
        <v>44</v>
      </c>
      <c r="O36" s="4" t="s">
        <v>55</v>
      </c>
      <c r="P36" s="5">
        <v>18</v>
      </c>
      <c r="Q36" s="5">
        <v>10</v>
      </c>
      <c r="R36" s="4" t="str">
        <f>IF('global_freelancer-quick ana'!$Q36 &lt; 7, "Short Duration", IF('global_freelancer-quick ana'!$Q36 &lt;= 12, "Medium Duration", "Long Duration"))</f>
        <v>Medium Duration</v>
      </c>
      <c r="S36" s="47" t="str">
        <f>IF('global_freelancer-quick ana'!$M36 &lt;= 50%, "POOR", IF('global_freelancer-quick ana'!$M36 &lt;= 70%, "GOOD", "EXCELLENT"))</f>
        <v>EXCELLENT</v>
      </c>
      <c r="T36" s="25">
        <f t="shared" si="0"/>
        <v>115.81</v>
      </c>
    </row>
    <row r="37" spans="1:20" x14ac:dyDescent="0.3">
      <c r="A37" s="48" t="s">
        <v>136</v>
      </c>
      <c r="B37" s="7" t="s">
        <v>137</v>
      </c>
      <c r="C37" s="7" t="s">
        <v>72</v>
      </c>
      <c r="D37" s="8">
        <v>52</v>
      </c>
      <c r="E37" s="8" t="str" cm="1">
        <f t="array" ref="E37">INDEX('global_freelancer-quick ana'!$C$2:$C$1001, MODE(MATCH('global_freelancer-quick ana'!$C$2:$C$1001, 'global_freelancer-quick ana'!$C$2:$C$1001, 0)))</f>
        <v>Male</v>
      </c>
      <c r="F37" s="7" t="s">
        <v>104</v>
      </c>
      <c r="G37" s="7" t="s">
        <v>105</v>
      </c>
      <c r="H37" s="7"/>
      <c r="I37" s="8">
        <v>28</v>
      </c>
      <c r="J37" s="9">
        <v>20</v>
      </c>
      <c r="K37" s="8">
        <v>2.5125695216907653</v>
      </c>
      <c r="L37" s="8" t="b">
        <v>0</v>
      </c>
      <c r="M37" s="49">
        <v>0.79</v>
      </c>
      <c r="N37" s="7" t="s">
        <v>44</v>
      </c>
      <c r="O37" s="7" t="s">
        <v>55</v>
      </c>
      <c r="P37" s="8">
        <v>18</v>
      </c>
      <c r="Q37" s="8">
        <v>2</v>
      </c>
      <c r="R37" s="7" t="str">
        <f>IF('global_freelancer-quick ana'!$Q37 &lt; 7, "Short Duration", IF('global_freelancer-quick ana'!$Q37 &lt;= 12, "Medium Duration", "Long Duration"))</f>
        <v>Short Duration</v>
      </c>
      <c r="S37" s="50" t="str">
        <f>IF('global_freelancer-quick ana'!$M37 &lt;= 50%, "POOR", IF('global_freelancer-quick ana'!$M37 &lt;= 70%, "GOOD", "EXCELLENT"))</f>
        <v>EXCELLENT</v>
      </c>
      <c r="T37" s="25">
        <f t="shared" si="0"/>
        <v>123.30256952169077</v>
      </c>
    </row>
    <row r="38" spans="1:20" x14ac:dyDescent="0.3">
      <c r="A38" s="46" t="s">
        <v>138</v>
      </c>
      <c r="B38" s="4" t="s">
        <v>139</v>
      </c>
      <c r="C38" s="4" t="s">
        <v>72</v>
      </c>
      <c r="D38" s="5">
        <v>42</v>
      </c>
      <c r="E38" s="5" t="str" cm="1">
        <f t="array" ref="E38">INDEX('global_freelancer-quick ana'!$C$2:$C$1001, MODE(MATCH('global_freelancer-quick ana'!$C$2:$C$1001, 'global_freelancer-quick ana'!$C$2:$C$1001, 0)))</f>
        <v>Male</v>
      </c>
      <c r="F38" s="4" t="s">
        <v>80</v>
      </c>
      <c r="G38" s="4" t="s">
        <v>81</v>
      </c>
      <c r="H38" s="4" t="s">
        <v>27</v>
      </c>
      <c r="I38" s="5">
        <v>6</v>
      </c>
      <c r="J38" s="6" t="s">
        <v>2067</v>
      </c>
      <c r="K38" s="5">
        <v>2.5125695216907653</v>
      </c>
      <c r="L38" s="5" t="b">
        <v>0</v>
      </c>
      <c r="M38" s="10">
        <v>0.63</v>
      </c>
      <c r="N38" s="4" t="s">
        <v>60</v>
      </c>
      <c r="O38" s="4" t="s">
        <v>55</v>
      </c>
      <c r="P38" s="5">
        <v>15</v>
      </c>
      <c r="Q38" s="5">
        <v>6</v>
      </c>
      <c r="R38" s="4" t="str">
        <f>IF('global_freelancer-quick ana'!$Q38 &lt; 7, "Short Duration", IF('global_freelancer-quick ana'!$Q38 &lt;= 12, "Medium Duration", "Long Duration"))</f>
        <v>Short Duration</v>
      </c>
      <c r="S38" s="47" t="str">
        <f>IF('global_freelancer-quick ana'!$M38 &lt;= 50%, "POOR", IF('global_freelancer-quick ana'!$M38 &lt;= 70%, "GOOD", "EXCELLENT"))</f>
        <v>GOOD</v>
      </c>
      <c r="T38" s="25">
        <f t="shared" si="0"/>
        <v>72.142569521690774</v>
      </c>
    </row>
    <row r="39" spans="1:20" x14ac:dyDescent="0.3">
      <c r="A39" s="48" t="s">
        <v>140</v>
      </c>
      <c r="B39" s="7" t="s">
        <v>141</v>
      </c>
      <c r="C39" s="7" t="s">
        <v>72</v>
      </c>
      <c r="D39" s="8">
        <v>29</v>
      </c>
      <c r="E39" s="8" t="str" cm="1">
        <f t="array" ref="E39">INDEX('global_freelancer-quick ana'!$C$2:$C$1001, MODE(MATCH('global_freelancer-quick ana'!$C$2:$C$1001, 'global_freelancer-quick ana'!$C$2:$C$1001, 0)))</f>
        <v>Male</v>
      </c>
      <c r="F39" s="7" t="s">
        <v>41</v>
      </c>
      <c r="G39" s="7" t="s">
        <v>42</v>
      </c>
      <c r="H39" s="7" t="s">
        <v>32</v>
      </c>
      <c r="I39" s="8">
        <v>10</v>
      </c>
      <c r="J39" s="9" t="s">
        <v>2067</v>
      </c>
      <c r="K39" s="8">
        <v>2.2000000000000002</v>
      </c>
      <c r="L39" s="8" t="b">
        <v>0</v>
      </c>
      <c r="M39" s="49">
        <v>0.67</v>
      </c>
      <c r="N39" s="7" t="s">
        <v>64</v>
      </c>
      <c r="O39" s="7" t="s">
        <v>22</v>
      </c>
      <c r="P39" s="8">
        <v>10</v>
      </c>
      <c r="Q39" s="8">
        <v>9</v>
      </c>
      <c r="R39" s="7" t="str">
        <f>IF('global_freelancer-quick ana'!$Q39 &lt; 7, "Short Duration", IF('global_freelancer-quick ana'!$Q39 &lt;= 12, "Medium Duration", "Long Duration"))</f>
        <v>Medium Duration</v>
      </c>
      <c r="S39" s="50" t="str">
        <f>IF('global_freelancer-quick ana'!$M39 &lt;= 50%, "POOR", IF('global_freelancer-quick ana'!$M39 &lt;= 70%, "GOOD", "EXCELLENT"))</f>
        <v>GOOD</v>
      </c>
      <c r="T39" s="25">
        <f t="shared" si="0"/>
        <v>60.870000000000005</v>
      </c>
    </row>
    <row r="40" spans="1:20" x14ac:dyDescent="0.3">
      <c r="A40" s="46" t="s">
        <v>142</v>
      </c>
      <c r="B40" s="4" t="s">
        <v>143</v>
      </c>
      <c r="C40" s="4" t="s">
        <v>72</v>
      </c>
      <c r="D40" s="5">
        <v>42</v>
      </c>
      <c r="E40" s="5" t="str" cm="1">
        <f t="array" ref="E40">INDEX('global_freelancer-quick ana'!$C$2:$C$1001, MODE(MATCH('global_freelancer-quick ana'!$C$2:$C$1001, 'global_freelancer-quick ana'!$C$2:$C$1001, 0)))</f>
        <v>Male</v>
      </c>
      <c r="F40" s="4" t="s">
        <v>144</v>
      </c>
      <c r="G40" s="4" t="s">
        <v>145</v>
      </c>
      <c r="H40" s="4" t="s">
        <v>27</v>
      </c>
      <c r="I40" s="5">
        <v>23</v>
      </c>
      <c r="J40" s="6" t="s">
        <v>2065</v>
      </c>
      <c r="K40" s="5">
        <v>3.2</v>
      </c>
      <c r="L40" s="5" t="b">
        <v>1</v>
      </c>
      <c r="M40" s="10">
        <v>0.79</v>
      </c>
      <c r="N40" s="4" t="s">
        <v>60</v>
      </c>
      <c r="O40" s="4" t="s">
        <v>22</v>
      </c>
      <c r="P40" s="5">
        <v>13</v>
      </c>
      <c r="Q40" s="5">
        <v>3</v>
      </c>
      <c r="R40" s="4" t="str">
        <f>IF('global_freelancer-quick ana'!$Q40 &lt; 7, "Short Duration", IF('global_freelancer-quick ana'!$Q40 &lt;= 12, "Medium Duration", "Long Duration"))</f>
        <v>Short Duration</v>
      </c>
      <c r="S40" s="47" t="str">
        <f>IF('global_freelancer-quick ana'!$M40 &lt;= 50%, "POOR", IF('global_freelancer-quick ana'!$M40 &lt;= 70%, "GOOD", "EXCELLENT"))</f>
        <v>EXCELLENT</v>
      </c>
      <c r="T40" s="25">
        <f t="shared" si="0"/>
        <v>84.990000000000009</v>
      </c>
    </row>
    <row r="41" spans="1:20" x14ac:dyDescent="0.3">
      <c r="A41" s="48" t="s">
        <v>146</v>
      </c>
      <c r="B41" s="7" t="s">
        <v>147</v>
      </c>
      <c r="C41" s="7" t="s">
        <v>91</v>
      </c>
      <c r="D41" s="8">
        <v>60</v>
      </c>
      <c r="E41" s="8" t="str" cm="1">
        <f t="array" ref="E41">INDEX('global_freelancer-quick ana'!$C$2:$C$1001, MODE(MATCH('global_freelancer-quick ana'!$C$2:$C$1001, 'global_freelancer-quick ana'!$C$2:$C$1001, 0)))</f>
        <v>Male</v>
      </c>
      <c r="F41" s="7" t="s">
        <v>80</v>
      </c>
      <c r="G41" s="7" t="s">
        <v>81</v>
      </c>
      <c r="H41" s="7" t="s">
        <v>36</v>
      </c>
      <c r="I41" s="8">
        <v>13</v>
      </c>
      <c r="J41" s="9">
        <v>20</v>
      </c>
      <c r="K41" s="8">
        <v>3.6</v>
      </c>
      <c r="L41" s="8" t="b">
        <v>0</v>
      </c>
      <c r="M41" s="49">
        <v>0.8</v>
      </c>
      <c r="N41" s="7" t="s">
        <v>60</v>
      </c>
      <c r="O41" s="7" t="s">
        <v>22</v>
      </c>
      <c r="P41" s="8">
        <v>9</v>
      </c>
      <c r="Q41" s="8">
        <v>3</v>
      </c>
      <c r="R41" s="7" t="str">
        <f>IF('global_freelancer-quick ana'!$Q41 &lt; 7, "Short Duration", IF('global_freelancer-quick ana'!$Q41 &lt;= 12, "Medium Duration", "Long Duration"))</f>
        <v>Short Duration</v>
      </c>
      <c r="S41" s="50" t="str">
        <f>IF('global_freelancer-quick ana'!$M41 &lt;= 50%, "POOR", IF('global_freelancer-quick ana'!$M41 &lt;= 70%, "GOOD", "EXCELLENT"))</f>
        <v>EXCELLENT</v>
      </c>
      <c r="T41" s="25">
        <f t="shared" si="0"/>
        <v>109.39999999999999</v>
      </c>
    </row>
    <row r="42" spans="1:20" x14ac:dyDescent="0.3">
      <c r="A42" s="46" t="s">
        <v>148</v>
      </c>
      <c r="B42" s="4" t="s">
        <v>149</v>
      </c>
      <c r="C42" s="4" t="s">
        <v>72</v>
      </c>
      <c r="D42" s="5">
        <v>59</v>
      </c>
      <c r="E42" s="5" t="str" cm="1">
        <f t="array" ref="E42">INDEX('global_freelancer-quick ana'!$C$2:$C$1001, MODE(MATCH('global_freelancer-quick ana'!$C$2:$C$1001, 'global_freelancer-quick ana'!$C$2:$C$1001, 0)))</f>
        <v>Male</v>
      </c>
      <c r="F42" s="4" t="s">
        <v>63</v>
      </c>
      <c r="G42" s="4" t="s">
        <v>26</v>
      </c>
      <c r="H42" s="4" t="s">
        <v>43</v>
      </c>
      <c r="I42" s="5">
        <v>3</v>
      </c>
      <c r="J42" s="6">
        <v>50</v>
      </c>
      <c r="K42" s="5">
        <v>0</v>
      </c>
      <c r="L42" s="5" t="b">
        <v>0</v>
      </c>
      <c r="M42" s="10">
        <v>0.79</v>
      </c>
      <c r="N42" s="4" t="s">
        <v>21</v>
      </c>
      <c r="O42" s="4" t="s">
        <v>33</v>
      </c>
      <c r="P42" s="5">
        <v>3</v>
      </c>
      <c r="Q42" s="5">
        <v>1</v>
      </c>
      <c r="R42" s="4" t="str">
        <f>IF('global_freelancer-quick ana'!$Q42 &lt; 7, "Short Duration", IF('global_freelancer-quick ana'!$Q42 &lt;= 12, "Medium Duration", "Long Duration"))</f>
        <v>Short Duration</v>
      </c>
      <c r="S42" s="47" t="str">
        <f>IF('global_freelancer-quick ana'!$M42 &lt;= 50%, "POOR", IF('global_freelancer-quick ana'!$M42 &lt;= 70%, "GOOD", "EXCELLENT"))</f>
        <v>EXCELLENT</v>
      </c>
      <c r="T42" s="25">
        <f t="shared" si="0"/>
        <v>116.79</v>
      </c>
    </row>
    <row r="43" spans="1:20" x14ac:dyDescent="0.3">
      <c r="A43" s="48" t="s">
        <v>150</v>
      </c>
      <c r="B43" s="7" t="s">
        <v>151</v>
      </c>
      <c r="C43" s="7" t="s">
        <v>72</v>
      </c>
      <c r="D43" s="8">
        <v>21</v>
      </c>
      <c r="E43" s="8" t="str" cm="1">
        <f t="array" ref="E43">INDEX('global_freelancer-quick ana'!$C$2:$C$1001, MODE(MATCH('global_freelancer-quick ana'!$C$2:$C$1001, 'global_freelancer-quick ana'!$C$2:$C$1001, 0)))</f>
        <v>Male</v>
      </c>
      <c r="F43" s="7" t="s">
        <v>119</v>
      </c>
      <c r="G43" s="7" t="s">
        <v>26</v>
      </c>
      <c r="H43" s="7" t="s">
        <v>36</v>
      </c>
      <c r="I43" s="8">
        <v>0</v>
      </c>
      <c r="J43" s="9" t="s">
        <v>2066</v>
      </c>
      <c r="K43" s="8">
        <v>2.7</v>
      </c>
      <c r="L43" s="8" t="b">
        <v>1</v>
      </c>
      <c r="M43" s="49">
        <v>0.84</v>
      </c>
      <c r="N43" s="7" t="s">
        <v>60</v>
      </c>
      <c r="O43" s="7" t="s">
        <v>28</v>
      </c>
      <c r="P43" s="8">
        <v>5</v>
      </c>
      <c r="Q43" s="8">
        <v>1</v>
      </c>
      <c r="R43" s="7" t="str">
        <f>IF('global_freelancer-quick ana'!$Q43 &lt; 7, "Short Duration", IF('global_freelancer-quick ana'!$Q43 &lt;= 12, "Medium Duration", "Long Duration"))</f>
        <v>Short Duration</v>
      </c>
      <c r="S43" s="50" t="str">
        <f>IF('global_freelancer-quick ana'!$M43 &lt;= 50%, "POOR", IF('global_freelancer-quick ana'!$M43 &lt;= 70%, "GOOD", "EXCELLENT"))</f>
        <v>EXCELLENT</v>
      </c>
      <c r="T43" s="25">
        <f t="shared" si="0"/>
        <v>30.54</v>
      </c>
    </row>
    <row r="44" spans="1:20" x14ac:dyDescent="0.3">
      <c r="A44" s="46" t="s">
        <v>152</v>
      </c>
      <c r="B44" s="4" t="s">
        <v>153</v>
      </c>
      <c r="C44" s="4" t="s">
        <v>72</v>
      </c>
      <c r="D44" s="5">
        <v>35</v>
      </c>
      <c r="E44" s="5" t="str" cm="1">
        <f t="array" ref="E44">INDEX('global_freelancer-quick ana'!$C$2:$C$1001, MODE(MATCH('global_freelancer-quick ana'!$C$2:$C$1001, 'global_freelancer-quick ana'!$C$2:$C$1001, 0)))</f>
        <v>Male</v>
      </c>
      <c r="F44" s="4" t="s">
        <v>31</v>
      </c>
      <c r="G44" s="4" t="s">
        <v>31</v>
      </c>
      <c r="H44" s="4" t="s">
        <v>84</v>
      </c>
      <c r="I44" s="5">
        <v>10</v>
      </c>
      <c r="J44" s="6">
        <v>50</v>
      </c>
      <c r="K44" s="5">
        <v>0</v>
      </c>
      <c r="L44" s="5" t="b">
        <v>0</v>
      </c>
      <c r="M44" s="10">
        <v>0.79</v>
      </c>
      <c r="N44" s="4" t="s">
        <v>44</v>
      </c>
      <c r="O44" s="4" t="s">
        <v>55</v>
      </c>
      <c r="P44" s="5">
        <v>7</v>
      </c>
      <c r="Q44" s="5">
        <v>6</v>
      </c>
      <c r="R44" s="4" t="str">
        <f>IF('global_freelancer-quick ana'!$Q44 &lt; 7, "Short Duration", IF('global_freelancer-quick ana'!$Q44 &lt;= 12, "Medium Duration", "Long Duration"))</f>
        <v>Short Duration</v>
      </c>
      <c r="S44" s="47" t="str">
        <f>IF('global_freelancer-quick ana'!$M44 &lt;= 50%, "POOR", IF('global_freelancer-quick ana'!$M44 &lt;= 70%, "GOOD", "EXCELLENT"))</f>
        <v>EXCELLENT</v>
      </c>
      <c r="T44" s="25">
        <f t="shared" si="0"/>
        <v>108.79</v>
      </c>
    </row>
    <row r="45" spans="1:20" x14ac:dyDescent="0.3">
      <c r="A45" s="48" t="s">
        <v>154</v>
      </c>
      <c r="B45" s="7" t="s">
        <v>155</v>
      </c>
      <c r="C45" s="7" t="s">
        <v>91</v>
      </c>
      <c r="D45" s="8">
        <v>41</v>
      </c>
      <c r="E45" s="8" t="str" cm="1">
        <f t="array" ref="E45">INDEX('global_freelancer-quick ana'!$C$2:$C$1001, MODE(MATCH('global_freelancer-quick ana'!$C$2:$C$1001, 'global_freelancer-quick ana'!$C$2:$C$1001, 0)))</f>
        <v>Male</v>
      </c>
      <c r="F45" s="7" t="s">
        <v>63</v>
      </c>
      <c r="G45" s="7" t="s">
        <v>26</v>
      </c>
      <c r="H45" s="7" t="s">
        <v>49</v>
      </c>
      <c r="I45" s="8" t="s">
        <v>2072</v>
      </c>
      <c r="J45" s="9" t="s">
        <v>2070</v>
      </c>
      <c r="K45" s="8">
        <v>2.8</v>
      </c>
      <c r="L45" s="8" t="b">
        <v>1</v>
      </c>
      <c r="M45" s="49">
        <v>0.63</v>
      </c>
      <c r="N45" s="7" t="s">
        <v>60</v>
      </c>
      <c r="O45" s="7" t="s">
        <v>55</v>
      </c>
      <c r="P45" s="8">
        <v>1</v>
      </c>
      <c r="Q45" s="8">
        <v>1</v>
      </c>
      <c r="R45" s="7" t="str">
        <f>IF('global_freelancer-quick ana'!$Q45 &lt; 7, "Short Duration", IF('global_freelancer-quick ana'!$Q45 &lt;= 12, "Medium Duration", "Long Duration"))</f>
        <v>Short Duration</v>
      </c>
      <c r="S45" s="50" t="str">
        <f>IF('global_freelancer-quick ana'!$M45 &lt;= 50%, "POOR", IF('global_freelancer-quick ana'!$M45 &lt;= 70%, "GOOD", "EXCELLENT"))</f>
        <v>GOOD</v>
      </c>
      <c r="T45" s="25">
        <f t="shared" si="0"/>
        <v>46.43</v>
      </c>
    </row>
    <row r="46" spans="1:20" x14ac:dyDescent="0.3">
      <c r="A46" s="46" t="s">
        <v>156</v>
      </c>
      <c r="B46" s="4" t="s">
        <v>157</v>
      </c>
      <c r="C46" s="4" t="s">
        <v>72</v>
      </c>
      <c r="D46" s="5">
        <v>51</v>
      </c>
      <c r="E46" s="5" t="str" cm="1">
        <f t="array" ref="E46">INDEX('global_freelancer-quick ana'!$C$2:$C$1001, MODE(MATCH('global_freelancer-quick ana'!$C$2:$C$1001, 'global_freelancer-quick ana'!$C$2:$C$1001, 0)))</f>
        <v>Male</v>
      </c>
      <c r="F46" s="4" t="s">
        <v>41</v>
      </c>
      <c r="G46" s="4" t="s">
        <v>42</v>
      </c>
      <c r="H46" s="4" t="s">
        <v>106</v>
      </c>
      <c r="I46" s="5">
        <v>23</v>
      </c>
      <c r="J46" s="6" t="s">
        <v>2070</v>
      </c>
      <c r="K46" s="5">
        <v>2.5</v>
      </c>
      <c r="L46" s="5" t="b">
        <v>0</v>
      </c>
      <c r="M46" s="10">
        <v>0.8</v>
      </c>
      <c r="N46" s="4" t="s">
        <v>44</v>
      </c>
      <c r="O46" s="4" t="s">
        <v>22</v>
      </c>
      <c r="P46" s="5">
        <v>17</v>
      </c>
      <c r="Q46" s="5">
        <v>15</v>
      </c>
      <c r="R46" s="4" t="str">
        <f>IF('global_freelancer-quick ana'!$Q46 &lt; 7, "Short Duration", IF('global_freelancer-quick ana'!$Q46 &lt;= 12, "Medium Duration", "Long Duration"))</f>
        <v>Long Duration</v>
      </c>
      <c r="S46" s="47" t="str">
        <f>IF('global_freelancer-quick ana'!$M46 &lt;= 50%, "POOR", IF('global_freelancer-quick ana'!$M46 &lt;= 70%, "GOOD", "EXCELLENT"))</f>
        <v>EXCELLENT</v>
      </c>
      <c r="T46" s="25">
        <f t="shared" si="0"/>
        <v>109.3</v>
      </c>
    </row>
    <row r="47" spans="1:20" x14ac:dyDescent="0.3">
      <c r="A47" s="48" t="s">
        <v>158</v>
      </c>
      <c r="B47" s="7" t="s">
        <v>159</v>
      </c>
      <c r="C47" s="7" t="s">
        <v>91</v>
      </c>
      <c r="D47" s="8">
        <v>41</v>
      </c>
      <c r="E47" s="8" t="str" cm="1">
        <f t="array" ref="E47">INDEX('global_freelancer-quick ana'!$C$2:$C$1001, MODE(MATCH('global_freelancer-quick ana'!$C$2:$C$1001, 'global_freelancer-quick ana'!$C$2:$C$1001, 0)))</f>
        <v>Male</v>
      </c>
      <c r="F47" s="7" t="s">
        <v>144</v>
      </c>
      <c r="G47" s="7" t="s">
        <v>145</v>
      </c>
      <c r="H47" s="7" t="s">
        <v>36</v>
      </c>
      <c r="I47" s="8">
        <v>9</v>
      </c>
      <c r="J47" s="9">
        <v>75</v>
      </c>
      <c r="K47" s="8">
        <v>4.9000000000000004</v>
      </c>
      <c r="L47" s="8" t="b">
        <v>1</v>
      </c>
      <c r="M47" s="49">
        <v>0.74</v>
      </c>
      <c r="N47" s="7" t="s">
        <v>44</v>
      </c>
      <c r="O47" s="7" t="s">
        <v>55</v>
      </c>
      <c r="P47" s="8">
        <v>13</v>
      </c>
      <c r="Q47" s="8">
        <v>8</v>
      </c>
      <c r="R47" s="7" t="str">
        <f>IF('global_freelancer-quick ana'!$Q47 &lt; 7, "Short Duration", IF('global_freelancer-quick ana'!$Q47 &lt;= 12, "Medium Duration", "Long Duration"))</f>
        <v>Medium Duration</v>
      </c>
      <c r="S47" s="50" t="str">
        <f>IF('global_freelancer-quick ana'!$M47 &lt;= 50%, "POOR", IF('global_freelancer-quick ana'!$M47 &lt;= 70%, "GOOD", "EXCELLENT"))</f>
        <v>EXCELLENT</v>
      </c>
      <c r="T47" s="25">
        <f t="shared" si="0"/>
        <v>151.64000000000001</v>
      </c>
    </row>
    <row r="48" spans="1:20" x14ac:dyDescent="0.3">
      <c r="A48" s="46" t="s">
        <v>160</v>
      </c>
      <c r="B48" s="4" t="s">
        <v>161</v>
      </c>
      <c r="C48" s="4" t="s">
        <v>72</v>
      </c>
      <c r="D48" s="5">
        <v>47</v>
      </c>
      <c r="E48" s="5" t="str" cm="1">
        <f t="array" ref="E48">INDEX('global_freelancer-quick ana'!$C$2:$C$1001, MODE(MATCH('global_freelancer-quick ana'!$C$2:$C$1001, 'global_freelancer-quick ana'!$C$2:$C$1001, 0)))</f>
        <v>Male</v>
      </c>
      <c r="F48" s="4" t="s">
        <v>130</v>
      </c>
      <c r="G48" s="4" t="s">
        <v>131</v>
      </c>
      <c r="H48" s="4" t="s">
        <v>84</v>
      </c>
      <c r="I48" s="5">
        <v>15</v>
      </c>
      <c r="J48" s="6">
        <v>30</v>
      </c>
      <c r="K48" s="5">
        <v>4.5</v>
      </c>
      <c r="L48" s="5" t="b">
        <v>1</v>
      </c>
      <c r="M48" s="10">
        <v>0.85</v>
      </c>
      <c r="N48" s="4" t="s">
        <v>44</v>
      </c>
      <c r="O48" s="4" t="s">
        <v>55</v>
      </c>
      <c r="P48" s="5">
        <v>12</v>
      </c>
      <c r="Q48" s="5">
        <v>4</v>
      </c>
      <c r="R48" s="4" t="str">
        <f>IF('global_freelancer-quick ana'!$Q48 &lt; 7, "Short Duration", IF('global_freelancer-quick ana'!$Q48 &lt;= 12, "Medium Duration", "Long Duration"))</f>
        <v>Short Duration</v>
      </c>
      <c r="S48" s="47" t="str">
        <f>IF('global_freelancer-quick ana'!$M48 &lt;= 50%, "POOR", IF('global_freelancer-quick ana'!$M48 &lt;= 70%, "GOOD", "EXCELLENT"))</f>
        <v>EXCELLENT</v>
      </c>
      <c r="T48" s="25">
        <f t="shared" si="0"/>
        <v>113.35</v>
      </c>
    </row>
    <row r="49" spans="1:20" x14ac:dyDescent="0.3">
      <c r="A49" s="48" t="s">
        <v>162</v>
      </c>
      <c r="B49" s="7" t="s">
        <v>163</v>
      </c>
      <c r="C49" s="7" t="s">
        <v>91</v>
      </c>
      <c r="D49" s="8">
        <v>25</v>
      </c>
      <c r="E49" s="8" t="str" cm="1">
        <f t="array" ref="E49">INDEX('global_freelancer-quick ana'!$C$2:$C$1001, MODE(MATCH('global_freelancer-quick ana'!$C$2:$C$1001, 'global_freelancer-quick ana'!$C$2:$C$1001, 0)))</f>
        <v>Male</v>
      </c>
      <c r="F49" s="7" t="s">
        <v>164</v>
      </c>
      <c r="G49" s="7" t="s">
        <v>165</v>
      </c>
      <c r="H49" s="7" t="s">
        <v>32</v>
      </c>
      <c r="I49" s="8">
        <v>4</v>
      </c>
      <c r="J49" s="9" t="s">
        <v>2065</v>
      </c>
      <c r="K49" s="8">
        <v>2.7</v>
      </c>
      <c r="L49" s="8" t="b">
        <v>0</v>
      </c>
      <c r="M49" s="49">
        <v>0.77</v>
      </c>
      <c r="N49" s="7" t="s">
        <v>64</v>
      </c>
      <c r="O49" s="7" t="s">
        <v>28</v>
      </c>
      <c r="P49" s="8">
        <v>4</v>
      </c>
      <c r="Q49" s="8">
        <v>3</v>
      </c>
      <c r="R49" s="7" t="str">
        <f>IF('global_freelancer-quick ana'!$Q49 &lt; 7, "Short Duration", IF('global_freelancer-quick ana'!$Q49 &lt;= 12, "Medium Duration", "Long Duration"))</f>
        <v>Short Duration</v>
      </c>
      <c r="S49" s="50" t="str">
        <f>IF('global_freelancer-quick ana'!$M49 &lt;= 50%, "POOR", IF('global_freelancer-quick ana'!$M49 &lt;= 70%, "GOOD", "EXCELLENT"))</f>
        <v>EXCELLENT</v>
      </c>
      <c r="T49" s="25">
        <f t="shared" si="0"/>
        <v>39.47</v>
      </c>
    </row>
    <row r="50" spans="1:20" x14ac:dyDescent="0.3">
      <c r="A50" s="46" t="s">
        <v>166</v>
      </c>
      <c r="B50" s="4" t="s">
        <v>167</v>
      </c>
      <c r="C50" s="4" t="s">
        <v>72</v>
      </c>
      <c r="D50" s="5">
        <v>25</v>
      </c>
      <c r="E50" s="5" t="str" cm="1">
        <f t="array" ref="E50">INDEX('global_freelancer-quick ana'!$C$2:$C$1001, MODE(MATCH('global_freelancer-quick ana'!$C$2:$C$1001, 'global_freelancer-quick ana'!$C$2:$C$1001, 0)))</f>
        <v>Male</v>
      </c>
      <c r="F50" s="4" t="s">
        <v>168</v>
      </c>
      <c r="G50" s="4" t="s">
        <v>68</v>
      </c>
      <c r="H50" s="4" t="s">
        <v>27</v>
      </c>
      <c r="I50" s="5">
        <v>7</v>
      </c>
      <c r="J50" s="6" t="s">
        <v>2070</v>
      </c>
      <c r="K50" s="5">
        <v>1.9</v>
      </c>
      <c r="L50" s="5" t="b">
        <v>0</v>
      </c>
      <c r="M50" s="10">
        <v>0.79</v>
      </c>
      <c r="N50" s="4" t="s">
        <v>21</v>
      </c>
      <c r="O50" s="4" t="s">
        <v>22</v>
      </c>
      <c r="P50" s="5">
        <v>12</v>
      </c>
      <c r="Q50" s="5">
        <v>10</v>
      </c>
      <c r="R50" s="4" t="str">
        <f>IF('global_freelancer-quick ana'!$Q50 &lt; 7, "Short Duration", IF('global_freelancer-quick ana'!$Q50 &lt;= 12, "Medium Duration", "Long Duration"))</f>
        <v>Medium Duration</v>
      </c>
      <c r="S50" s="47" t="str">
        <f>IF('global_freelancer-quick ana'!$M50 &lt;= 50%, "POOR", IF('global_freelancer-quick ana'!$M50 &lt;= 70%, "GOOD", "EXCELLENT"))</f>
        <v>EXCELLENT</v>
      </c>
      <c r="T50" s="25">
        <f t="shared" si="0"/>
        <v>56.69</v>
      </c>
    </row>
    <row r="51" spans="1:20" x14ac:dyDescent="0.3">
      <c r="A51" s="48" t="s">
        <v>169</v>
      </c>
      <c r="B51" s="7" t="s">
        <v>170</v>
      </c>
      <c r="C51" s="7" t="s">
        <v>91</v>
      </c>
      <c r="D51" s="8">
        <v>29</v>
      </c>
      <c r="E51" s="8" t="str" cm="1">
        <f t="array" ref="E51">INDEX('global_freelancer-quick ana'!$C$2:$C$1001, MODE(MATCH('global_freelancer-quick ana'!$C$2:$C$1001, 'global_freelancer-quick ana'!$C$2:$C$1001, 0)))</f>
        <v>Male</v>
      </c>
      <c r="F51" s="7"/>
      <c r="G51" s="7" t="s">
        <v>42</v>
      </c>
      <c r="H51" s="7" t="s">
        <v>69</v>
      </c>
      <c r="I51" s="8">
        <v>1</v>
      </c>
      <c r="J51" s="9" t="s">
        <v>2070</v>
      </c>
      <c r="K51" s="8">
        <v>1.4</v>
      </c>
      <c r="L51" s="8" t="b">
        <v>1</v>
      </c>
      <c r="M51" s="49">
        <v>0.63</v>
      </c>
      <c r="N51" s="7" t="s">
        <v>44</v>
      </c>
      <c r="O51" s="7" t="s">
        <v>28</v>
      </c>
      <c r="P51" s="8">
        <v>2</v>
      </c>
      <c r="Q51" s="8">
        <v>1</v>
      </c>
      <c r="R51" s="7" t="str">
        <f>IF('global_freelancer-quick ana'!$Q51 &lt; 7, "Short Duration", IF('global_freelancer-quick ana'!$Q51 &lt;= 12, "Medium Duration", "Long Duration"))</f>
        <v>Short Duration</v>
      </c>
      <c r="S51" s="50" t="str">
        <f>IF('global_freelancer-quick ana'!$M51 &lt;= 50%, "POOR", IF('global_freelancer-quick ana'!$M51 &lt;= 70%, "GOOD", "EXCELLENT"))</f>
        <v>GOOD</v>
      </c>
      <c r="T51" s="25">
        <f t="shared" si="0"/>
        <v>35.03</v>
      </c>
    </row>
    <row r="52" spans="1:20" x14ac:dyDescent="0.3">
      <c r="A52" s="46" t="s">
        <v>171</v>
      </c>
      <c r="B52" s="4" t="s">
        <v>172</v>
      </c>
      <c r="C52" s="4" t="s">
        <v>72</v>
      </c>
      <c r="D52" s="5">
        <v>23</v>
      </c>
      <c r="E52" s="5" t="str" cm="1">
        <f t="array" ref="E52">INDEX('global_freelancer-quick ana'!$C$2:$C$1001, MODE(MATCH('global_freelancer-quick ana'!$C$2:$C$1001, 'global_freelancer-quick ana'!$C$2:$C$1001, 0)))</f>
        <v>Male</v>
      </c>
      <c r="F52" s="4" t="s">
        <v>67</v>
      </c>
      <c r="G52" s="4" t="s">
        <v>68</v>
      </c>
      <c r="H52" s="4" t="s">
        <v>73</v>
      </c>
      <c r="I52" s="5">
        <v>0</v>
      </c>
      <c r="J52" s="6" t="s">
        <v>2069</v>
      </c>
      <c r="K52" s="5">
        <v>1.9</v>
      </c>
      <c r="L52" s="5" t="b">
        <v>1</v>
      </c>
      <c r="M52" s="10">
        <v>0.79</v>
      </c>
      <c r="N52" s="4" t="s">
        <v>44</v>
      </c>
      <c r="O52" s="4" t="s">
        <v>33</v>
      </c>
      <c r="P52" s="5">
        <v>2</v>
      </c>
      <c r="Q52" s="5">
        <v>5</v>
      </c>
      <c r="R52" s="4" t="str">
        <f>IF('global_freelancer-quick ana'!$Q52 &lt; 7, "Short Duration", IF('global_freelancer-quick ana'!$Q52 &lt;= 12, "Medium Duration", "Long Duration"))</f>
        <v>Short Duration</v>
      </c>
      <c r="S52" s="47" t="str">
        <f>IF('global_freelancer-quick ana'!$M52 &lt;= 50%, "POOR", IF('global_freelancer-quick ana'!$M52 &lt;= 70%, "GOOD", "EXCELLENT"))</f>
        <v>EXCELLENT</v>
      </c>
      <c r="T52" s="25">
        <f t="shared" si="0"/>
        <v>32.69</v>
      </c>
    </row>
    <row r="53" spans="1:20" x14ac:dyDescent="0.3">
      <c r="A53" s="48" t="s">
        <v>173</v>
      </c>
      <c r="B53" s="7" t="s">
        <v>174</v>
      </c>
      <c r="C53" s="7" t="s">
        <v>91</v>
      </c>
      <c r="D53" s="8">
        <v>31</v>
      </c>
      <c r="E53" s="8" t="str" cm="1">
        <f t="array" ref="E53">INDEX('global_freelancer-quick ana'!$C$2:$C$1001, MODE(MATCH('global_freelancer-quick ana'!$C$2:$C$1001, 'global_freelancer-quick ana'!$C$2:$C$1001, 0)))</f>
        <v>Male</v>
      </c>
      <c r="F53" s="7" t="s">
        <v>126</v>
      </c>
      <c r="G53" s="7" t="s">
        <v>127</v>
      </c>
      <c r="H53" s="7" t="s">
        <v>49</v>
      </c>
      <c r="I53" s="8">
        <v>8</v>
      </c>
      <c r="J53" s="9" t="s">
        <v>2065</v>
      </c>
      <c r="K53" s="8">
        <v>3.4</v>
      </c>
      <c r="L53" s="8" t="b">
        <v>0</v>
      </c>
      <c r="M53" s="49">
        <v>0.79</v>
      </c>
      <c r="N53" s="7" t="s">
        <v>64</v>
      </c>
      <c r="O53" s="7" t="s">
        <v>33</v>
      </c>
      <c r="P53" s="8">
        <v>11</v>
      </c>
      <c r="Q53" s="8">
        <v>3</v>
      </c>
      <c r="R53" s="7" t="str">
        <f>IF('global_freelancer-quick ana'!$Q53 &lt; 7, "Short Duration", IF('global_freelancer-quick ana'!$Q53 &lt;= 12, "Medium Duration", "Long Duration"))</f>
        <v>Short Duration</v>
      </c>
      <c r="S53" s="50" t="str">
        <f>IF('global_freelancer-quick ana'!$M53 &lt;= 50%, "POOR", IF('global_freelancer-quick ana'!$M53 &lt;= 70%, "GOOD", "EXCELLENT"))</f>
        <v>EXCELLENT</v>
      </c>
      <c r="T53" s="25">
        <f t="shared" si="0"/>
        <v>57.19</v>
      </c>
    </row>
    <row r="54" spans="1:20" x14ac:dyDescent="0.3">
      <c r="A54" s="46" t="s">
        <v>175</v>
      </c>
      <c r="B54" s="4" t="s">
        <v>176</v>
      </c>
      <c r="C54" s="4" t="s">
        <v>91</v>
      </c>
      <c r="D54" s="5">
        <v>51</v>
      </c>
      <c r="E54" s="5" t="str" cm="1">
        <f t="array" ref="E54">INDEX('global_freelancer-quick ana'!$C$2:$C$1001, MODE(MATCH('global_freelancer-quick ana'!$C$2:$C$1001, 'global_freelancer-quick ana'!$C$2:$C$1001, 0)))</f>
        <v>Male</v>
      </c>
      <c r="F54" s="4" t="s">
        <v>31</v>
      </c>
      <c r="G54" s="4" t="s">
        <v>31</v>
      </c>
      <c r="H54" s="4" t="s">
        <v>106</v>
      </c>
      <c r="I54" s="5">
        <v>33</v>
      </c>
      <c r="J54" s="6" t="s">
        <v>2069</v>
      </c>
      <c r="K54" s="5">
        <v>3.3</v>
      </c>
      <c r="L54" s="5" t="s">
        <v>2071</v>
      </c>
      <c r="M54" s="10">
        <v>0.68</v>
      </c>
      <c r="N54" s="4" t="s">
        <v>44</v>
      </c>
      <c r="O54" s="4" t="s">
        <v>33</v>
      </c>
      <c r="P54" s="5">
        <v>17</v>
      </c>
      <c r="Q54" s="5">
        <v>8</v>
      </c>
      <c r="R54" s="4" t="str">
        <f>IF('global_freelancer-quick ana'!$Q54 &lt; 7, "Short Duration", IF('global_freelancer-quick ana'!$Q54 &lt;= 12, "Medium Duration", "Long Duration"))</f>
        <v>Medium Duration</v>
      </c>
      <c r="S54" s="47" t="str">
        <f>IF('global_freelancer-quick ana'!$M54 &lt;= 50%, "POOR", IF('global_freelancer-quick ana'!$M54 &lt;= 70%, "GOOD", "EXCELLENT"))</f>
        <v>GOOD</v>
      </c>
      <c r="T54" s="25">
        <f t="shared" si="0"/>
        <v>112.98</v>
      </c>
    </row>
    <row r="55" spans="1:20" x14ac:dyDescent="0.3">
      <c r="A55" s="48" t="s">
        <v>177</v>
      </c>
      <c r="B55" s="7" t="s">
        <v>178</v>
      </c>
      <c r="C55" s="7" t="s">
        <v>91</v>
      </c>
      <c r="D55" s="8"/>
      <c r="E55" s="8" t="str" cm="1">
        <f t="array" ref="E55">INDEX('global_freelancer-quick ana'!$C$2:$C$1001, MODE(MATCH('global_freelancer-quick ana'!$C$2:$C$1001, 'global_freelancer-quick ana'!$C$2:$C$1001, 0)))</f>
        <v>Male</v>
      </c>
      <c r="F55" s="7" t="s">
        <v>179</v>
      </c>
      <c r="G55" s="7" t="s">
        <v>68</v>
      </c>
      <c r="H55" s="7" t="s">
        <v>69</v>
      </c>
      <c r="I55" s="8">
        <v>1</v>
      </c>
      <c r="J55" s="9" t="s">
        <v>2066</v>
      </c>
      <c r="K55" s="8">
        <v>0</v>
      </c>
      <c r="L55" s="8" t="b">
        <v>0</v>
      </c>
      <c r="M55" s="49">
        <v>0.68</v>
      </c>
      <c r="N55" s="7" t="s">
        <v>60</v>
      </c>
      <c r="O55" s="7" t="s">
        <v>22</v>
      </c>
      <c r="P55" s="8">
        <v>1</v>
      </c>
      <c r="Q55" s="8">
        <v>2</v>
      </c>
      <c r="R55" s="7" t="str">
        <f>IF('global_freelancer-quick ana'!$Q55 &lt; 7, "Short Duration", IF('global_freelancer-quick ana'!$Q55 &lt;= 12, "Medium Duration", "Long Duration"))</f>
        <v>Short Duration</v>
      </c>
      <c r="S55" s="50" t="str">
        <f>IF('global_freelancer-quick ana'!$M55 &lt;= 50%, "POOR", IF('global_freelancer-quick ana'!$M55 &lt;= 70%, "GOOD", "EXCELLENT"))</f>
        <v>GOOD</v>
      </c>
      <c r="T55" s="25">
        <f t="shared" si="0"/>
        <v>4.68</v>
      </c>
    </row>
    <row r="56" spans="1:20" x14ac:dyDescent="0.3">
      <c r="A56" s="46" t="s">
        <v>180</v>
      </c>
      <c r="B56" s="4" t="s">
        <v>181</v>
      </c>
      <c r="C56" s="4" t="s">
        <v>72</v>
      </c>
      <c r="D56" s="5">
        <v>29</v>
      </c>
      <c r="E56" s="5" t="str" cm="1">
        <f t="array" ref="E56">INDEX('global_freelancer-quick ana'!$C$2:$C$1001, MODE(MATCH('global_freelancer-quick ana'!$C$2:$C$1001, 'global_freelancer-quick ana'!$C$2:$C$1001, 0)))</f>
        <v>Male</v>
      </c>
      <c r="F56" s="4" t="s">
        <v>58</v>
      </c>
      <c r="G56" s="4" t="s">
        <v>59</v>
      </c>
      <c r="H56" s="4" t="s">
        <v>73</v>
      </c>
      <c r="I56" s="5">
        <v>11</v>
      </c>
      <c r="J56" s="6" t="s">
        <v>2064</v>
      </c>
      <c r="K56" s="5">
        <v>2.2999999999999998</v>
      </c>
      <c r="L56" s="5" t="b">
        <v>1</v>
      </c>
      <c r="M56" s="10">
        <v>0.72</v>
      </c>
      <c r="N56" s="4" t="s">
        <v>60</v>
      </c>
      <c r="O56" s="4" t="s">
        <v>55</v>
      </c>
      <c r="P56" s="5">
        <v>7</v>
      </c>
      <c r="Q56" s="5">
        <v>7</v>
      </c>
      <c r="R56" s="4" t="str">
        <f>IF('global_freelancer-quick ana'!$Q56 &lt; 7, "Short Duration", IF('global_freelancer-quick ana'!$Q56 &lt;= 12, "Medium Duration", "Long Duration"))</f>
        <v>Medium Duration</v>
      </c>
      <c r="S56" s="47" t="str">
        <f>IF('global_freelancer-quick ana'!$M56 &lt;= 50%, "POOR", IF('global_freelancer-quick ana'!$M56 &lt;= 70%, "GOOD", "EXCELLENT"))</f>
        <v>EXCELLENT</v>
      </c>
      <c r="T56" s="25">
        <f t="shared" si="0"/>
        <v>57.019999999999996</v>
      </c>
    </row>
    <row r="57" spans="1:20" x14ac:dyDescent="0.3">
      <c r="A57" s="48" t="s">
        <v>182</v>
      </c>
      <c r="B57" s="7" t="s">
        <v>183</v>
      </c>
      <c r="C57" s="7" t="s">
        <v>91</v>
      </c>
      <c r="D57" s="8">
        <v>50</v>
      </c>
      <c r="E57" s="8" t="str" cm="1">
        <f t="array" ref="E57">INDEX('global_freelancer-quick ana'!$C$2:$C$1001, MODE(MATCH('global_freelancer-quick ana'!$C$2:$C$1001, 'global_freelancer-quick ana'!$C$2:$C$1001, 0)))</f>
        <v>Male</v>
      </c>
      <c r="F57" s="7" t="s">
        <v>63</v>
      </c>
      <c r="G57" s="7" t="s">
        <v>26</v>
      </c>
      <c r="H57" s="7" t="s">
        <v>43</v>
      </c>
      <c r="I57" s="8">
        <v>15</v>
      </c>
      <c r="J57" s="9" t="s">
        <v>2068</v>
      </c>
      <c r="K57" s="8">
        <v>2</v>
      </c>
      <c r="L57" s="8" t="b">
        <v>1</v>
      </c>
      <c r="M57" s="49">
        <v>0.65</v>
      </c>
      <c r="N57" s="7" t="s">
        <v>21</v>
      </c>
      <c r="O57" s="7" t="s">
        <v>22</v>
      </c>
      <c r="P57" s="8">
        <v>7</v>
      </c>
      <c r="Q57" s="8">
        <v>7</v>
      </c>
      <c r="R57" s="7" t="str">
        <f>IF('global_freelancer-quick ana'!$Q57 &lt; 7, "Short Duration", IF('global_freelancer-quick ana'!$Q57 &lt;= 12, "Medium Duration", "Long Duration"))</f>
        <v>Medium Duration</v>
      </c>
      <c r="S57" s="50" t="str">
        <f>IF('global_freelancer-quick ana'!$M57 &lt;= 50%, "POOR", IF('global_freelancer-quick ana'!$M57 &lt;= 70%, "GOOD", "EXCELLENT"))</f>
        <v>GOOD</v>
      </c>
      <c r="T57" s="25">
        <f t="shared" si="0"/>
        <v>81.650000000000006</v>
      </c>
    </row>
    <row r="58" spans="1:20" x14ac:dyDescent="0.3">
      <c r="A58" s="46" t="s">
        <v>184</v>
      </c>
      <c r="B58" s="4" t="s">
        <v>185</v>
      </c>
      <c r="C58" s="4" t="s">
        <v>72</v>
      </c>
      <c r="D58" s="5">
        <v>26</v>
      </c>
      <c r="E58" s="5" t="str" cm="1">
        <f t="array" ref="E58">INDEX('global_freelancer-quick ana'!$C$2:$C$1001, MODE(MATCH('global_freelancer-quick ana'!$C$2:$C$1001, 'global_freelancer-quick ana'!$C$2:$C$1001, 0)))</f>
        <v>Male</v>
      </c>
      <c r="F58" s="4" t="s">
        <v>63</v>
      </c>
      <c r="G58" s="4" t="s">
        <v>26</v>
      </c>
      <c r="H58" s="4" t="s">
        <v>84</v>
      </c>
      <c r="I58" s="5">
        <v>8</v>
      </c>
      <c r="J58" s="6" t="s">
        <v>2065</v>
      </c>
      <c r="K58" s="5">
        <v>1.3</v>
      </c>
      <c r="L58" s="5" t="b">
        <v>0</v>
      </c>
      <c r="M58" s="10">
        <v>0.76</v>
      </c>
      <c r="N58" s="4" t="s">
        <v>44</v>
      </c>
      <c r="O58" s="4" t="s">
        <v>22</v>
      </c>
      <c r="P58" s="5">
        <v>7</v>
      </c>
      <c r="Q58" s="5">
        <v>5</v>
      </c>
      <c r="R58" s="4" t="str">
        <f>IF('global_freelancer-quick ana'!$Q58 &lt; 7, "Short Duration", IF('global_freelancer-quick ana'!$Q58 &lt;= 12, "Medium Duration", "Long Duration"))</f>
        <v>Short Duration</v>
      </c>
      <c r="S58" s="47" t="str">
        <f>IF('global_freelancer-quick ana'!$M58 &lt;= 50%, "POOR", IF('global_freelancer-quick ana'!$M58 &lt;= 70%, "GOOD", "EXCELLENT"))</f>
        <v>EXCELLENT</v>
      </c>
      <c r="T58" s="25">
        <f t="shared" si="0"/>
        <v>48.059999999999995</v>
      </c>
    </row>
    <row r="59" spans="1:20" x14ac:dyDescent="0.3">
      <c r="A59" s="48" t="s">
        <v>186</v>
      </c>
      <c r="B59" s="7" t="s">
        <v>187</v>
      </c>
      <c r="C59" s="7" t="s">
        <v>91</v>
      </c>
      <c r="D59" s="8">
        <v>38</v>
      </c>
      <c r="E59" s="8" t="str" cm="1">
        <f t="array" ref="E59">INDEX('global_freelancer-quick ana'!$C$2:$C$1001, MODE(MATCH('global_freelancer-quick ana'!$C$2:$C$1001, 'global_freelancer-quick ana'!$C$2:$C$1001, 0)))</f>
        <v>Male</v>
      </c>
      <c r="F59" s="7" t="s">
        <v>119</v>
      </c>
      <c r="G59" s="7" t="s">
        <v>26</v>
      </c>
      <c r="H59" s="7" t="s">
        <v>43</v>
      </c>
      <c r="I59" s="8">
        <v>17</v>
      </c>
      <c r="J59" s="9">
        <v>40</v>
      </c>
      <c r="K59" s="8">
        <v>4</v>
      </c>
      <c r="L59" s="8" t="b">
        <v>1</v>
      </c>
      <c r="M59" s="49">
        <v>0.9</v>
      </c>
      <c r="N59" s="7" t="s">
        <v>64</v>
      </c>
      <c r="O59" s="7" t="s">
        <v>55</v>
      </c>
      <c r="P59" s="8">
        <v>16</v>
      </c>
      <c r="Q59" s="8">
        <v>11</v>
      </c>
      <c r="R59" s="7" t="str">
        <f>IF('global_freelancer-quick ana'!$Q59 &lt; 7, "Short Duration", IF('global_freelancer-quick ana'!$Q59 &lt;= 12, "Medium Duration", "Long Duration"))</f>
        <v>Medium Duration</v>
      </c>
      <c r="S59" s="50" t="str">
        <f>IF('global_freelancer-quick ana'!$M59 &lt;= 50%, "POOR", IF('global_freelancer-quick ana'!$M59 &lt;= 70%, "GOOD", "EXCELLENT"))</f>
        <v>EXCELLENT</v>
      </c>
      <c r="T59" s="25">
        <f t="shared" si="0"/>
        <v>126.9</v>
      </c>
    </row>
    <row r="60" spans="1:20" x14ac:dyDescent="0.3">
      <c r="A60" s="46" t="s">
        <v>188</v>
      </c>
      <c r="B60" s="4" t="s">
        <v>189</v>
      </c>
      <c r="C60" s="4" t="s">
        <v>72</v>
      </c>
      <c r="D60" s="5">
        <v>23</v>
      </c>
      <c r="E60" s="5" t="str" cm="1">
        <f t="array" ref="E60">INDEX('global_freelancer-quick ana'!$C$2:$C$1001, MODE(MATCH('global_freelancer-quick ana'!$C$2:$C$1001, 'global_freelancer-quick ana'!$C$2:$C$1001, 0)))</f>
        <v>Male</v>
      </c>
      <c r="F60" s="4" t="s">
        <v>87</v>
      </c>
      <c r="G60" s="4" t="s">
        <v>88</v>
      </c>
      <c r="H60" s="4" t="s">
        <v>27</v>
      </c>
      <c r="I60" s="5" t="s">
        <v>2072</v>
      </c>
      <c r="J60" s="6" t="s">
        <v>2069</v>
      </c>
      <c r="K60" s="5">
        <v>3.6</v>
      </c>
      <c r="L60" s="5" t="b">
        <v>1</v>
      </c>
      <c r="M60" s="10">
        <v>0.65</v>
      </c>
      <c r="N60" s="4" t="s">
        <v>60</v>
      </c>
      <c r="O60" s="4" t="s">
        <v>28</v>
      </c>
      <c r="P60" s="5">
        <v>2</v>
      </c>
      <c r="Q60" s="5">
        <v>4</v>
      </c>
      <c r="R60" s="4" t="str">
        <f>IF('global_freelancer-quick ana'!$Q60 &lt; 7, "Short Duration", IF('global_freelancer-quick ana'!$Q60 &lt;= 12, "Medium Duration", "Long Duration"))</f>
        <v>Short Duration</v>
      </c>
      <c r="S60" s="47" t="str">
        <f>IF('global_freelancer-quick ana'!$M60 &lt;= 50%, "POOR", IF('global_freelancer-quick ana'!$M60 &lt;= 70%, "GOOD", "EXCELLENT"))</f>
        <v>GOOD</v>
      </c>
      <c r="T60" s="25">
        <f t="shared" si="0"/>
        <v>33.25</v>
      </c>
    </row>
    <row r="61" spans="1:20" x14ac:dyDescent="0.3">
      <c r="A61" s="48" t="s">
        <v>190</v>
      </c>
      <c r="B61" s="7" t="s">
        <v>191</v>
      </c>
      <c r="C61" s="7" t="s">
        <v>72</v>
      </c>
      <c r="D61" s="8">
        <v>51</v>
      </c>
      <c r="E61" s="8" t="str" cm="1">
        <f t="array" ref="E61">INDEX('global_freelancer-quick ana'!$C$2:$C$1001, MODE(MATCH('global_freelancer-quick ana'!$C$2:$C$1001, 'global_freelancer-quick ana'!$C$2:$C$1001, 0)))</f>
        <v>Male</v>
      </c>
      <c r="F61" s="7" t="s">
        <v>144</v>
      </c>
      <c r="G61" s="7" t="s">
        <v>145</v>
      </c>
      <c r="H61" s="7" t="s">
        <v>84</v>
      </c>
      <c r="I61" s="8">
        <v>28</v>
      </c>
      <c r="J61" s="9" t="s">
        <v>2067</v>
      </c>
      <c r="K61" s="8">
        <v>3.9</v>
      </c>
      <c r="L61" s="8" t="b">
        <v>0</v>
      </c>
      <c r="M61" s="49">
        <v>0.63</v>
      </c>
      <c r="N61" s="7" t="s">
        <v>64</v>
      </c>
      <c r="O61" s="7" t="s">
        <v>33</v>
      </c>
      <c r="P61" s="8">
        <v>13</v>
      </c>
      <c r="Q61" s="8">
        <v>6</v>
      </c>
      <c r="R61" s="7" t="str">
        <f>IF('global_freelancer-quick ana'!$Q61 &lt; 7, "Short Duration", IF('global_freelancer-quick ana'!$Q61 &lt;= 12, "Medium Duration", "Long Duration"))</f>
        <v>Short Duration</v>
      </c>
      <c r="S61" s="50" t="str">
        <f>IF('global_freelancer-quick ana'!$M61 &lt;= 50%, "POOR", IF('global_freelancer-quick ana'!$M61 &lt;= 70%, "GOOD", "EXCELLENT"))</f>
        <v>GOOD</v>
      </c>
      <c r="T61" s="25">
        <f t="shared" si="0"/>
        <v>102.53</v>
      </c>
    </row>
    <row r="62" spans="1:20" x14ac:dyDescent="0.3">
      <c r="A62" s="46" t="s">
        <v>192</v>
      </c>
      <c r="B62" s="4" t="s">
        <v>193</v>
      </c>
      <c r="C62" s="4" t="s">
        <v>72</v>
      </c>
      <c r="D62" s="5">
        <v>51</v>
      </c>
      <c r="E62" s="5" t="str" cm="1">
        <f t="array" ref="E62">INDEX('global_freelancer-quick ana'!$C$2:$C$1001, MODE(MATCH('global_freelancer-quick ana'!$C$2:$C$1001, 'global_freelancer-quick ana'!$C$2:$C$1001, 0)))</f>
        <v>Male</v>
      </c>
      <c r="F62" s="4" t="s">
        <v>47</v>
      </c>
      <c r="G62" s="4" t="s">
        <v>48</v>
      </c>
      <c r="H62" s="4" t="s">
        <v>43</v>
      </c>
      <c r="I62" s="5">
        <v>33</v>
      </c>
      <c r="J62" s="6">
        <v>75</v>
      </c>
      <c r="K62" s="5">
        <v>0</v>
      </c>
      <c r="L62" s="5" t="b">
        <v>1</v>
      </c>
      <c r="M62" s="10">
        <v>0.79</v>
      </c>
      <c r="N62" s="4" t="s">
        <v>64</v>
      </c>
      <c r="O62" s="4" t="s">
        <v>28</v>
      </c>
      <c r="P62" s="5">
        <v>14</v>
      </c>
      <c r="Q62" s="5">
        <v>8</v>
      </c>
      <c r="R62" s="4" t="str">
        <f>IF('global_freelancer-quick ana'!$Q62 &lt; 7, "Short Duration", IF('global_freelancer-quick ana'!$Q62 &lt;= 12, "Medium Duration", "Long Duration"))</f>
        <v>Medium Duration</v>
      </c>
      <c r="S62" s="47" t="str">
        <f>IF('global_freelancer-quick ana'!$M62 &lt;= 50%, "POOR", IF('global_freelancer-quick ana'!$M62 &lt;= 70%, "GOOD", "EXCELLENT"))</f>
        <v>EXCELLENT</v>
      </c>
      <c r="T62" s="25">
        <f t="shared" si="0"/>
        <v>181.79</v>
      </c>
    </row>
    <row r="63" spans="1:20" x14ac:dyDescent="0.3">
      <c r="A63" s="48" t="s">
        <v>194</v>
      </c>
      <c r="B63" s="7" t="s">
        <v>195</v>
      </c>
      <c r="C63" s="7" t="s">
        <v>91</v>
      </c>
      <c r="D63" s="8">
        <v>47</v>
      </c>
      <c r="E63" s="8" t="str" cm="1">
        <f t="array" ref="E63">INDEX('global_freelancer-quick ana'!$C$2:$C$1001, MODE(MATCH('global_freelancer-quick ana'!$C$2:$C$1001, 'global_freelancer-quick ana'!$C$2:$C$1001, 0)))</f>
        <v>Male</v>
      </c>
      <c r="F63" s="7" t="s">
        <v>31</v>
      </c>
      <c r="G63" s="7" t="s">
        <v>31</v>
      </c>
      <c r="H63" s="7" t="s">
        <v>43</v>
      </c>
      <c r="I63" s="8">
        <v>18</v>
      </c>
      <c r="J63" s="9" t="s">
        <v>2069</v>
      </c>
      <c r="K63" s="8">
        <v>0</v>
      </c>
      <c r="L63" s="8" t="b">
        <v>0</v>
      </c>
      <c r="M63" s="49">
        <v>0.79</v>
      </c>
      <c r="N63" s="7" t="s">
        <v>60</v>
      </c>
      <c r="O63" s="7" t="s">
        <v>33</v>
      </c>
      <c r="P63" s="8">
        <v>11</v>
      </c>
      <c r="Q63" s="8">
        <v>8</v>
      </c>
      <c r="R63" s="7" t="str">
        <f>IF('global_freelancer-quick ana'!$Q63 &lt; 7, "Short Duration", IF('global_freelancer-quick ana'!$Q63 &lt;= 12, "Medium Duration", "Long Duration"))</f>
        <v>Medium Duration</v>
      </c>
      <c r="S63" s="50" t="str">
        <f>IF('global_freelancer-quick ana'!$M63 &lt;= 50%, "POOR", IF('global_freelancer-quick ana'!$M63 &lt;= 70%, "GOOD", "EXCELLENT"))</f>
        <v>EXCELLENT</v>
      </c>
      <c r="T63" s="25">
        <f t="shared" si="0"/>
        <v>84.79</v>
      </c>
    </row>
    <row r="64" spans="1:20" x14ac:dyDescent="0.3">
      <c r="A64" s="46" t="s">
        <v>196</v>
      </c>
      <c r="B64" s="4" t="s">
        <v>197</v>
      </c>
      <c r="C64" s="4" t="s">
        <v>72</v>
      </c>
      <c r="D64" s="5">
        <v>34</v>
      </c>
      <c r="E64" s="5" t="str" cm="1">
        <f t="array" ref="E64">INDEX('global_freelancer-quick ana'!$C$2:$C$1001, MODE(MATCH('global_freelancer-quick ana'!$C$2:$C$1001, 'global_freelancer-quick ana'!$C$2:$C$1001, 0)))</f>
        <v>Male</v>
      </c>
      <c r="F64" s="4" t="s">
        <v>115</v>
      </c>
      <c r="G64" s="4" t="s">
        <v>116</v>
      </c>
      <c r="H64" s="4" t="s">
        <v>69</v>
      </c>
      <c r="I64" s="5">
        <v>16</v>
      </c>
      <c r="J64" s="6">
        <v>20</v>
      </c>
      <c r="K64" s="5">
        <v>2.2999999999999998</v>
      </c>
      <c r="L64" s="5" t="b">
        <v>1</v>
      </c>
      <c r="M64" s="10">
        <v>0.93</v>
      </c>
      <c r="N64" s="4" t="s">
        <v>64</v>
      </c>
      <c r="O64" s="4" t="s">
        <v>22</v>
      </c>
      <c r="P64" s="5">
        <v>15</v>
      </c>
      <c r="Q64" s="5">
        <v>5</v>
      </c>
      <c r="R64" s="4" t="str">
        <f>IF('global_freelancer-quick ana'!$Q64 &lt; 7, "Short Duration", IF('global_freelancer-quick ana'!$Q64 &lt;= 12, "Medium Duration", "Long Duration"))</f>
        <v>Short Duration</v>
      </c>
      <c r="S64" s="47" t="str">
        <f>IF('global_freelancer-quick ana'!$M64 &lt;= 50%, "POOR", IF('global_freelancer-quick ana'!$M64 &lt;= 70%, "GOOD", "EXCELLENT"))</f>
        <v>EXCELLENT</v>
      </c>
      <c r="T64" s="25">
        <f t="shared" si="0"/>
        <v>93.23</v>
      </c>
    </row>
    <row r="65" spans="1:20" x14ac:dyDescent="0.3">
      <c r="A65" s="48" t="s">
        <v>198</v>
      </c>
      <c r="B65" s="7" t="s">
        <v>199</v>
      </c>
      <c r="C65" s="7" t="s">
        <v>72</v>
      </c>
      <c r="D65" s="8">
        <v>58</v>
      </c>
      <c r="E65" s="8" t="str" cm="1">
        <f t="array" ref="E65">INDEX('global_freelancer-quick ana'!$C$2:$C$1001, MODE(MATCH('global_freelancer-quick ana'!$C$2:$C$1001, 'global_freelancer-quick ana'!$C$2:$C$1001, 0)))</f>
        <v>Male</v>
      </c>
      <c r="F65" s="7" t="s">
        <v>47</v>
      </c>
      <c r="G65" s="7" t="s">
        <v>48</v>
      </c>
      <c r="H65" s="7" t="s">
        <v>49</v>
      </c>
      <c r="I65" s="8">
        <v>35</v>
      </c>
      <c r="J65" s="9">
        <v>50</v>
      </c>
      <c r="K65" s="8">
        <v>4.7</v>
      </c>
      <c r="L65" s="8" t="b">
        <v>0</v>
      </c>
      <c r="M65" s="49">
        <v>0.7</v>
      </c>
      <c r="N65" s="7" t="s">
        <v>60</v>
      </c>
      <c r="O65" s="7" t="s">
        <v>33</v>
      </c>
      <c r="P65" s="8">
        <v>17</v>
      </c>
      <c r="Q65" s="8">
        <v>13</v>
      </c>
      <c r="R65" s="7" t="str">
        <f>IF('global_freelancer-quick ana'!$Q65 &lt; 7, "Short Duration", IF('global_freelancer-quick ana'!$Q65 &lt;= 12, "Medium Duration", "Long Duration"))</f>
        <v>Long Duration</v>
      </c>
      <c r="S65" s="50" t="str">
        <f>IF('global_freelancer-quick ana'!$M65 &lt;= 50%, "POOR", IF('global_freelancer-quick ana'!$M65 &lt;= 70%, "GOOD", "EXCELLENT"))</f>
        <v>GOOD</v>
      </c>
      <c r="T65" s="25">
        <f t="shared" si="0"/>
        <v>178.39999999999998</v>
      </c>
    </row>
    <row r="66" spans="1:20" x14ac:dyDescent="0.3">
      <c r="A66" s="46" t="s">
        <v>200</v>
      </c>
      <c r="B66" s="4" t="s">
        <v>201</v>
      </c>
      <c r="C66" s="4" t="s">
        <v>72</v>
      </c>
      <c r="D66" s="5">
        <v>50</v>
      </c>
      <c r="E66" s="5" t="str" cm="1">
        <f t="array" ref="E66">INDEX('global_freelancer-quick ana'!$C$2:$C$1001, MODE(MATCH('global_freelancer-quick ana'!$C$2:$C$1001, 'global_freelancer-quick ana'!$C$2:$C$1001, 0)))</f>
        <v>Male</v>
      </c>
      <c r="F66" s="4" t="s">
        <v>115</v>
      </c>
      <c r="G66" s="4" t="s">
        <v>116</v>
      </c>
      <c r="H66" s="4" t="s">
        <v>43</v>
      </c>
      <c r="I66" s="5">
        <v>14</v>
      </c>
      <c r="J66" s="6" t="s">
        <v>2068</v>
      </c>
      <c r="K66" s="5">
        <v>3.5</v>
      </c>
      <c r="L66" s="5" t="b">
        <v>1</v>
      </c>
      <c r="M66" s="10">
        <v>0.83</v>
      </c>
      <c r="N66" s="4" t="s">
        <v>64</v>
      </c>
      <c r="O66" s="4" t="s">
        <v>22</v>
      </c>
      <c r="P66" s="5">
        <v>13</v>
      </c>
      <c r="Q66" s="5">
        <v>8</v>
      </c>
      <c r="R66" s="4" t="str">
        <f>IF('global_freelancer-quick ana'!$Q66 &lt; 7, "Short Duration", IF('global_freelancer-quick ana'!$Q66 &lt;= 12, "Medium Duration", "Long Duration"))</f>
        <v>Medium Duration</v>
      </c>
      <c r="S66" s="47" t="str">
        <f>IF('global_freelancer-quick ana'!$M66 &lt;= 50%, "POOR", IF('global_freelancer-quick ana'!$M66 &lt;= 70%, "GOOD", "EXCELLENT"))</f>
        <v>EXCELLENT</v>
      </c>
      <c r="T66" s="25">
        <f t="shared" ref="T66:T129" si="1">SUM(B66:S66)</f>
        <v>89.33</v>
      </c>
    </row>
    <row r="67" spans="1:20" x14ac:dyDescent="0.3">
      <c r="A67" s="48" t="s">
        <v>202</v>
      </c>
      <c r="B67" s="7" t="s">
        <v>203</v>
      </c>
      <c r="C67" s="7" t="s">
        <v>72</v>
      </c>
      <c r="D67" s="8">
        <v>34</v>
      </c>
      <c r="E67" s="8" t="str" cm="1">
        <f t="array" ref="E67">INDEX('global_freelancer-quick ana'!$C$2:$C$1001, MODE(MATCH('global_freelancer-quick ana'!$C$2:$C$1001, 'global_freelancer-quick ana'!$C$2:$C$1001, 0)))</f>
        <v>Male</v>
      </c>
      <c r="F67" s="7" t="s">
        <v>179</v>
      </c>
      <c r="G67" s="7" t="s">
        <v>68</v>
      </c>
      <c r="H67" s="7" t="s">
        <v>36</v>
      </c>
      <c r="I67" s="8">
        <v>12</v>
      </c>
      <c r="J67" s="9" t="s">
        <v>2067</v>
      </c>
      <c r="K67" s="8">
        <v>2.4</v>
      </c>
      <c r="L67" s="8" t="b">
        <v>1</v>
      </c>
      <c r="M67" s="49">
        <v>0.64</v>
      </c>
      <c r="N67" s="7" t="s">
        <v>60</v>
      </c>
      <c r="O67" s="7" t="s">
        <v>28</v>
      </c>
      <c r="P67" s="8">
        <v>14</v>
      </c>
      <c r="Q67" s="8">
        <v>12</v>
      </c>
      <c r="R67" s="7" t="str">
        <f>IF('global_freelancer-quick ana'!$Q67 &lt; 7, "Short Duration", IF('global_freelancer-quick ana'!$Q67 &lt;= 12, "Medium Duration", "Long Duration"))</f>
        <v>Medium Duration</v>
      </c>
      <c r="S67" s="50" t="str">
        <f>IF('global_freelancer-quick ana'!$M67 &lt;= 50%, "POOR", IF('global_freelancer-quick ana'!$M67 &lt;= 70%, "GOOD", "EXCELLENT"))</f>
        <v>GOOD</v>
      </c>
      <c r="T67" s="25">
        <f t="shared" si="1"/>
        <v>75.039999999999992</v>
      </c>
    </row>
    <row r="68" spans="1:20" x14ac:dyDescent="0.3">
      <c r="A68" s="46" t="s">
        <v>204</v>
      </c>
      <c r="B68" s="4" t="s">
        <v>205</v>
      </c>
      <c r="C68" s="4" t="s">
        <v>72</v>
      </c>
      <c r="D68" s="5">
        <v>45</v>
      </c>
      <c r="E68" s="5" t="str" cm="1">
        <f t="array" ref="E68">INDEX('global_freelancer-quick ana'!$C$2:$C$1001, MODE(MATCH('global_freelancer-quick ana'!$C$2:$C$1001, 'global_freelancer-quick ana'!$C$2:$C$1001, 0)))</f>
        <v>Male</v>
      </c>
      <c r="F68" s="4" t="s">
        <v>100</v>
      </c>
      <c r="G68" s="4" t="s">
        <v>101</v>
      </c>
      <c r="H68" s="4" t="s">
        <v>43</v>
      </c>
      <c r="I68" s="5">
        <v>11</v>
      </c>
      <c r="J68" s="6">
        <v>75</v>
      </c>
      <c r="K68" s="5">
        <v>4</v>
      </c>
      <c r="L68" s="5" t="b">
        <v>0</v>
      </c>
      <c r="M68" s="10">
        <v>1</v>
      </c>
      <c r="N68" s="4" t="s">
        <v>44</v>
      </c>
      <c r="O68" s="4" t="s">
        <v>22</v>
      </c>
      <c r="P68" s="5">
        <v>9</v>
      </c>
      <c r="Q68" s="5">
        <v>2</v>
      </c>
      <c r="R68" s="4" t="str">
        <f>IF('global_freelancer-quick ana'!$Q68 &lt; 7, "Short Duration", IF('global_freelancer-quick ana'!$Q68 &lt;= 12, "Medium Duration", "Long Duration"))</f>
        <v>Short Duration</v>
      </c>
      <c r="S68" s="47" t="str">
        <f>IF('global_freelancer-quick ana'!$M68 &lt;= 50%, "POOR", IF('global_freelancer-quick ana'!$M68 &lt;= 70%, "GOOD", "EXCELLENT"))</f>
        <v>EXCELLENT</v>
      </c>
      <c r="T68" s="25">
        <f t="shared" si="1"/>
        <v>147</v>
      </c>
    </row>
    <row r="69" spans="1:20" x14ac:dyDescent="0.3">
      <c r="A69" s="48" t="s">
        <v>206</v>
      </c>
      <c r="B69" s="7" t="s">
        <v>207</v>
      </c>
      <c r="C69" s="7" t="s">
        <v>72</v>
      </c>
      <c r="D69" s="8">
        <v>55</v>
      </c>
      <c r="E69" s="8" t="str" cm="1">
        <f t="array" ref="E69">INDEX('global_freelancer-quick ana'!$C$2:$C$1001, MODE(MATCH('global_freelancer-quick ana'!$C$2:$C$1001, 'global_freelancer-quick ana'!$C$2:$C$1001, 0)))</f>
        <v>Male</v>
      </c>
      <c r="F69" s="7" t="s">
        <v>100</v>
      </c>
      <c r="G69" s="7" t="s">
        <v>101</v>
      </c>
      <c r="H69" s="7" t="s">
        <v>36</v>
      </c>
      <c r="I69" s="8">
        <v>0</v>
      </c>
      <c r="J69" s="9">
        <v>40</v>
      </c>
      <c r="K69" s="8">
        <v>0</v>
      </c>
      <c r="L69" s="8" t="b">
        <v>1</v>
      </c>
      <c r="M69" s="49">
        <v>0.79</v>
      </c>
      <c r="N69" s="7" t="s">
        <v>21</v>
      </c>
      <c r="O69" s="7" t="s">
        <v>28</v>
      </c>
      <c r="P69" s="8">
        <v>5</v>
      </c>
      <c r="Q69" s="8">
        <v>5</v>
      </c>
      <c r="R69" s="7" t="str">
        <f>IF('global_freelancer-quick ana'!$Q69 &lt; 7, "Short Duration", IF('global_freelancer-quick ana'!$Q69 &lt;= 12, "Medium Duration", "Long Duration"))</f>
        <v>Short Duration</v>
      </c>
      <c r="S69" s="50" t="str">
        <f>IF('global_freelancer-quick ana'!$M69 &lt;= 50%, "POOR", IF('global_freelancer-quick ana'!$M69 &lt;= 70%, "GOOD", "EXCELLENT"))</f>
        <v>EXCELLENT</v>
      </c>
      <c r="T69" s="25">
        <f t="shared" si="1"/>
        <v>105.79</v>
      </c>
    </row>
    <row r="70" spans="1:20" x14ac:dyDescent="0.3">
      <c r="A70" s="46" t="s">
        <v>208</v>
      </c>
      <c r="B70" s="4" t="s">
        <v>209</v>
      </c>
      <c r="C70" s="4" t="s">
        <v>91</v>
      </c>
      <c r="D70" s="5"/>
      <c r="E70" s="5" t="str" cm="1">
        <f t="array" ref="E70">INDEX('global_freelancer-quick ana'!$C$2:$C$1001, MODE(MATCH('global_freelancer-quick ana'!$C$2:$C$1001, 'global_freelancer-quick ana'!$C$2:$C$1001, 0)))</f>
        <v>Male</v>
      </c>
      <c r="F70" s="4" t="s">
        <v>67</v>
      </c>
      <c r="G70" s="4" t="s">
        <v>68</v>
      </c>
      <c r="H70" s="4" t="s">
        <v>69</v>
      </c>
      <c r="I70" s="5">
        <v>6</v>
      </c>
      <c r="J70" s="6" t="s">
        <v>2064</v>
      </c>
      <c r="K70" s="5">
        <v>1.5</v>
      </c>
      <c r="L70" s="5" t="b">
        <v>0</v>
      </c>
      <c r="M70" s="10">
        <v>0.79</v>
      </c>
      <c r="N70" s="4" t="s">
        <v>60</v>
      </c>
      <c r="O70" s="4" t="s">
        <v>55</v>
      </c>
      <c r="P70" s="5">
        <v>8</v>
      </c>
      <c r="Q70" s="5">
        <v>2</v>
      </c>
      <c r="R70" s="4" t="str">
        <f>IF('global_freelancer-quick ana'!$Q70 &lt; 7, "Short Duration", IF('global_freelancer-quick ana'!$Q70 &lt;= 12, "Medium Duration", "Long Duration"))</f>
        <v>Short Duration</v>
      </c>
      <c r="S70" s="47" t="str">
        <f>IF('global_freelancer-quick ana'!$M70 &lt;= 50%, "POOR", IF('global_freelancer-quick ana'!$M70 &lt;= 70%, "GOOD", "EXCELLENT"))</f>
        <v>EXCELLENT</v>
      </c>
      <c r="T70" s="25">
        <f t="shared" si="1"/>
        <v>18.29</v>
      </c>
    </row>
    <row r="71" spans="1:20" x14ac:dyDescent="0.3">
      <c r="A71" s="48" t="s">
        <v>210</v>
      </c>
      <c r="B71" s="7" t="s">
        <v>211</v>
      </c>
      <c r="C71" s="7" t="s">
        <v>72</v>
      </c>
      <c r="D71" s="8">
        <v>60</v>
      </c>
      <c r="E71" s="8" t="str" cm="1">
        <f t="array" ref="E71">INDEX('global_freelancer-quick ana'!$C$2:$C$1001, MODE(MATCH('global_freelancer-quick ana'!$C$2:$C$1001, 'global_freelancer-quick ana'!$C$2:$C$1001, 0)))</f>
        <v>Male</v>
      </c>
      <c r="F71" s="7" t="s">
        <v>164</v>
      </c>
      <c r="G71" s="7" t="s">
        <v>165</v>
      </c>
      <c r="H71" s="7" t="s">
        <v>69</v>
      </c>
      <c r="I71" s="8">
        <v>38</v>
      </c>
      <c r="J71" s="9">
        <v>20</v>
      </c>
      <c r="K71" s="8">
        <v>2</v>
      </c>
      <c r="L71" s="8" t="b">
        <v>0</v>
      </c>
      <c r="M71" s="49">
        <v>0.71</v>
      </c>
      <c r="N71" s="7" t="s">
        <v>60</v>
      </c>
      <c r="O71" s="7" t="s">
        <v>55</v>
      </c>
      <c r="P71" s="8">
        <v>19</v>
      </c>
      <c r="Q71" s="8">
        <v>7</v>
      </c>
      <c r="R71" s="7" t="str">
        <f>IF('global_freelancer-quick ana'!$Q71 &lt; 7, "Short Duration", IF('global_freelancer-quick ana'!$Q71 &lt;= 12, "Medium Duration", "Long Duration"))</f>
        <v>Medium Duration</v>
      </c>
      <c r="S71" s="50" t="str">
        <f>IF('global_freelancer-quick ana'!$M71 &lt;= 50%, "POOR", IF('global_freelancer-quick ana'!$M71 &lt;= 70%, "GOOD", "EXCELLENT"))</f>
        <v>EXCELLENT</v>
      </c>
      <c r="T71" s="25">
        <f t="shared" si="1"/>
        <v>146.70999999999998</v>
      </c>
    </row>
    <row r="72" spans="1:20" x14ac:dyDescent="0.3">
      <c r="A72" s="46" t="s">
        <v>212</v>
      </c>
      <c r="B72" s="4" t="s">
        <v>213</v>
      </c>
      <c r="C72" s="4" t="s">
        <v>72</v>
      </c>
      <c r="D72" s="5">
        <v>33</v>
      </c>
      <c r="E72" s="5" t="str" cm="1">
        <f t="array" ref="E72">INDEX('global_freelancer-quick ana'!$C$2:$C$1001, MODE(MATCH('global_freelancer-quick ana'!$C$2:$C$1001, 'global_freelancer-quick ana'!$C$2:$C$1001, 0)))</f>
        <v>Male</v>
      </c>
      <c r="F72" s="4" t="s">
        <v>144</v>
      </c>
      <c r="G72" s="4" t="s">
        <v>145</v>
      </c>
      <c r="H72" s="4" t="s">
        <v>27</v>
      </c>
      <c r="I72" s="5">
        <v>11</v>
      </c>
      <c r="J72" s="6" t="s">
        <v>2068</v>
      </c>
      <c r="K72" s="5">
        <v>2.5125695216907653</v>
      </c>
      <c r="L72" s="5" t="b">
        <v>1</v>
      </c>
      <c r="M72" s="10">
        <v>0.84</v>
      </c>
      <c r="N72" s="4" t="s">
        <v>21</v>
      </c>
      <c r="O72" s="4" t="s">
        <v>55</v>
      </c>
      <c r="P72" s="5">
        <v>6</v>
      </c>
      <c r="Q72" s="5">
        <v>3</v>
      </c>
      <c r="R72" s="4" t="str">
        <f>IF('global_freelancer-quick ana'!$Q72 &lt; 7, "Short Duration", IF('global_freelancer-quick ana'!$Q72 &lt;= 12, "Medium Duration", "Long Duration"))</f>
        <v>Short Duration</v>
      </c>
      <c r="S72" s="47" t="str">
        <f>IF('global_freelancer-quick ana'!$M72 &lt;= 50%, "POOR", IF('global_freelancer-quick ana'!$M72 &lt;= 70%, "GOOD", "EXCELLENT"))</f>
        <v>EXCELLENT</v>
      </c>
      <c r="T72" s="25">
        <f t="shared" si="1"/>
        <v>56.352569521690768</v>
      </c>
    </row>
    <row r="73" spans="1:20" x14ac:dyDescent="0.3">
      <c r="A73" s="48" t="s">
        <v>214</v>
      </c>
      <c r="B73" s="7" t="s">
        <v>215</v>
      </c>
      <c r="C73" s="7" t="s">
        <v>91</v>
      </c>
      <c r="D73" s="8">
        <v>60</v>
      </c>
      <c r="E73" s="8" t="str" cm="1">
        <f t="array" ref="E73">INDEX('global_freelancer-quick ana'!$C$2:$C$1001, MODE(MATCH('global_freelancer-quick ana'!$C$2:$C$1001, 'global_freelancer-quick ana'!$C$2:$C$1001, 0)))</f>
        <v>Male</v>
      </c>
      <c r="F73" s="7" t="s">
        <v>18</v>
      </c>
      <c r="G73" s="7" t="s">
        <v>19</v>
      </c>
      <c r="H73" s="7" t="s">
        <v>84</v>
      </c>
      <c r="I73" s="8">
        <v>13</v>
      </c>
      <c r="J73" s="9">
        <v>50</v>
      </c>
      <c r="K73" s="8">
        <v>1</v>
      </c>
      <c r="L73" s="8" t="b">
        <v>0</v>
      </c>
      <c r="M73" s="49">
        <v>0.79</v>
      </c>
      <c r="N73" s="7" t="s">
        <v>60</v>
      </c>
      <c r="O73" s="7" t="s">
        <v>22</v>
      </c>
      <c r="P73" s="8">
        <v>15</v>
      </c>
      <c r="Q73" s="8">
        <v>1</v>
      </c>
      <c r="R73" s="7" t="str">
        <f>IF('global_freelancer-quick ana'!$Q73 &lt; 7, "Short Duration", IF('global_freelancer-quick ana'!$Q73 &lt;= 12, "Medium Duration", "Long Duration"))</f>
        <v>Short Duration</v>
      </c>
      <c r="S73" s="50" t="str">
        <f>IF('global_freelancer-quick ana'!$M73 &lt;= 50%, "POOR", IF('global_freelancer-quick ana'!$M73 &lt;= 70%, "GOOD", "EXCELLENT"))</f>
        <v>EXCELLENT</v>
      </c>
      <c r="T73" s="25">
        <f t="shared" si="1"/>
        <v>140.79000000000002</v>
      </c>
    </row>
    <row r="74" spans="1:20" x14ac:dyDescent="0.3">
      <c r="A74" s="46" t="s">
        <v>216</v>
      </c>
      <c r="B74" s="4" t="s">
        <v>217</v>
      </c>
      <c r="C74" s="4" t="s">
        <v>91</v>
      </c>
      <c r="D74" s="5">
        <v>40</v>
      </c>
      <c r="E74" s="5" t="str" cm="1">
        <f t="array" ref="E74">INDEX('global_freelancer-quick ana'!$C$2:$C$1001, MODE(MATCH('global_freelancer-quick ana'!$C$2:$C$1001, 'global_freelancer-quick ana'!$C$2:$C$1001, 0)))</f>
        <v>Male</v>
      </c>
      <c r="F74" s="4" t="s">
        <v>54</v>
      </c>
      <c r="G74" s="4" t="s">
        <v>26</v>
      </c>
      <c r="H74" s="4" t="s">
        <v>36</v>
      </c>
      <c r="I74" s="5">
        <v>9</v>
      </c>
      <c r="J74" s="6">
        <v>100</v>
      </c>
      <c r="K74" s="5">
        <v>4.5</v>
      </c>
      <c r="L74" s="5" t="b">
        <v>1</v>
      </c>
      <c r="M74" s="10">
        <v>0.69</v>
      </c>
      <c r="N74" s="4" t="s">
        <v>60</v>
      </c>
      <c r="O74" s="4" t="s">
        <v>55</v>
      </c>
      <c r="P74" s="5">
        <v>11</v>
      </c>
      <c r="Q74" s="5">
        <v>10</v>
      </c>
      <c r="R74" s="4" t="str">
        <f>IF('global_freelancer-quick ana'!$Q74 &lt; 7, "Short Duration", IF('global_freelancer-quick ana'!$Q74 &lt;= 12, "Medium Duration", "Long Duration"))</f>
        <v>Medium Duration</v>
      </c>
      <c r="S74" s="47" t="str">
        <f>IF('global_freelancer-quick ana'!$M74 &lt;= 50%, "POOR", IF('global_freelancer-quick ana'!$M74 &lt;= 70%, "GOOD", "EXCELLENT"))</f>
        <v>GOOD</v>
      </c>
      <c r="T74" s="25">
        <f t="shared" si="1"/>
        <v>175.19</v>
      </c>
    </row>
    <row r="75" spans="1:20" x14ac:dyDescent="0.3">
      <c r="A75" s="48" t="s">
        <v>218</v>
      </c>
      <c r="B75" s="7" t="s">
        <v>219</v>
      </c>
      <c r="C75" s="7" t="s">
        <v>91</v>
      </c>
      <c r="D75" s="8">
        <v>59</v>
      </c>
      <c r="E75" s="8" t="str" cm="1">
        <f t="array" ref="E75">INDEX('global_freelancer-quick ana'!$C$2:$C$1001, MODE(MATCH('global_freelancer-quick ana'!$C$2:$C$1001, 'global_freelancer-quick ana'!$C$2:$C$1001, 0)))</f>
        <v>Male</v>
      </c>
      <c r="F75" s="7" t="s">
        <v>25</v>
      </c>
      <c r="G75" s="7" t="s">
        <v>26</v>
      </c>
      <c r="H75" s="7" t="s">
        <v>20</v>
      </c>
      <c r="I75" s="8">
        <v>4</v>
      </c>
      <c r="J75" s="9" t="s">
        <v>2068</v>
      </c>
      <c r="K75" s="8">
        <v>1.9</v>
      </c>
      <c r="L75" s="8" t="b">
        <v>0</v>
      </c>
      <c r="M75" s="49">
        <v>0.88</v>
      </c>
      <c r="N75" s="7" t="s">
        <v>64</v>
      </c>
      <c r="O75" s="7" t="s">
        <v>33</v>
      </c>
      <c r="P75" s="8">
        <v>5</v>
      </c>
      <c r="Q75" s="8">
        <v>1</v>
      </c>
      <c r="R75" s="7" t="str">
        <f>IF('global_freelancer-quick ana'!$Q75 &lt; 7, "Short Duration", IF('global_freelancer-quick ana'!$Q75 &lt;= 12, "Medium Duration", "Long Duration"))</f>
        <v>Short Duration</v>
      </c>
      <c r="S75" s="50" t="str">
        <f>IF('global_freelancer-quick ana'!$M75 &lt;= 50%, "POOR", IF('global_freelancer-quick ana'!$M75 &lt;= 70%, "GOOD", "EXCELLENT"))</f>
        <v>EXCELLENT</v>
      </c>
      <c r="T75" s="25">
        <f t="shared" si="1"/>
        <v>71.78</v>
      </c>
    </row>
    <row r="76" spans="1:20" x14ac:dyDescent="0.3">
      <c r="A76" s="46" t="s">
        <v>220</v>
      </c>
      <c r="B76" s="4" t="s">
        <v>221</v>
      </c>
      <c r="C76" s="4" t="s">
        <v>91</v>
      </c>
      <c r="D76" s="5">
        <v>36</v>
      </c>
      <c r="E76" s="5" t="str" cm="1">
        <f t="array" ref="E76">INDEX('global_freelancer-quick ana'!$C$2:$C$1001, MODE(MATCH('global_freelancer-quick ana'!$C$2:$C$1001, 'global_freelancer-quick ana'!$C$2:$C$1001, 0)))</f>
        <v>Male</v>
      </c>
      <c r="F76" s="4"/>
      <c r="G76" s="4" t="s">
        <v>19</v>
      </c>
      <c r="H76" s="4" t="s">
        <v>106</v>
      </c>
      <c r="I76" s="5">
        <v>14</v>
      </c>
      <c r="J76" s="6">
        <v>100</v>
      </c>
      <c r="K76" s="5">
        <v>3.7</v>
      </c>
      <c r="L76" s="5" t="b">
        <v>0</v>
      </c>
      <c r="M76" s="10">
        <v>0.79</v>
      </c>
      <c r="N76" s="4" t="s">
        <v>21</v>
      </c>
      <c r="O76" s="4" t="s">
        <v>28</v>
      </c>
      <c r="P76" s="5">
        <v>9</v>
      </c>
      <c r="Q76" s="5">
        <v>5</v>
      </c>
      <c r="R76" s="4" t="str">
        <f>IF('global_freelancer-quick ana'!$Q76 &lt; 7, "Short Duration", IF('global_freelancer-quick ana'!$Q76 &lt;= 12, "Medium Duration", "Long Duration"))</f>
        <v>Short Duration</v>
      </c>
      <c r="S76" s="47" t="str">
        <f>IF('global_freelancer-quick ana'!$M76 &lt;= 50%, "POOR", IF('global_freelancer-quick ana'!$M76 &lt;= 70%, "GOOD", "EXCELLENT"))</f>
        <v>EXCELLENT</v>
      </c>
      <c r="T76" s="25">
        <f t="shared" si="1"/>
        <v>168.48999999999998</v>
      </c>
    </row>
    <row r="77" spans="1:20" x14ac:dyDescent="0.3">
      <c r="A77" s="48" t="s">
        <v>222</v>
      </c>
      <c r="B77" s="7" t="s">
        <v>223</v>
      </c>
      <c r="C77" s="7" t="s">
        <v>91</v>
      </c>
      <c r="D77" s="8">
        <v>32</v>
      </c>
      <c r="E77" s="8" t="str" cm="1">
        <f t="array" ref="E77">INDEX('global_freelancer-quick ana'!$C$2:$C$1001, MODE(MATCH('global_freelancer-quick ana'!$C$2:$C$1001, 'global_freelancer-quick ana'!$C$2:$C$1001, 0)))</f>
        <v>Male</v>
      </c>
      <c r="F77" s="7" t="s">
        <v>87</v>
      </c>
      <c r="G77" s="7" t="s">
        <v>88</v>
      </c>
      <c r="H77" s="7" t="s">
        <v>49</v>
      </c>
      <c r="I77" s="8" t="s">
        <v>2072</v>
      </c>
      <c r="J77" s="9" t="s">
        <v>2066</v>
      </c>
      <c r="K77" s="8">
        <v>1.9</v>
      </c>
      <c r="L77" s="8" t="b">
        <v>1</v>
      </c>
      <c r="M77" s="49">
        <v>0.96</v>
      </c>
      <c r="N77" s="7" t="s">
        <v>44</v>
      </c>
      <c r="O77" s="7" t="s">
        <v>28</v>
      </c>
      <c r="P77" s="8">
        <v>2</v>
      </c>
      <c r="Q77" s="8">
        <v>2</v>
      </c>
      <c r="R77" s="7" t="str">
        <f>IF('global_freelancer-quick ana'!$Q77 &lt; 7, "Short Duration", IF('global_freelancer-quick ana'!$Q77 &lt;= 12, "Medium Duration", "Long Duration"))</f>
        <v>Short Duration</v>
      </c>
      <c r="S77" s="50" t="str">
        <f>IF('global_freelancer-quick ana'!$M77 &lt;= 50%, "POOR", IF('global_freelancer-quick ana'!$M77 &lt;= 70%, "GOOD", "EXCELLENT"))</f>
        <v>EXCELLENT</v>
      </c>
      <c r="T77" s="25">
        <f t="shared" si="1"/>
        <v>38.86</v>
      </c>
    </row>
    <row r="78" spans="1:20" x14ac:dyDescent="0.3">
      <c r="A78" s="46" t="s">
        <v>224</v>
      </c>
      <c r="B78" s="4" t="s">
        <v>225</v>
      </c>
      <c r="C78" s="4" t="s">
        <v>91</v>
      </c>
      <c r="D78" s="5">
        <v>59</v>
      </c>
      <c r="E78" s="5" t="str" cm="1">
        <f t="array" ref="E78">INDEX('global_freelancer-quick ana'!$C$2:$C$1001, MODE(MATCH('global_freelancer-quick ana'!$C$2:$C$1001, 'global_freelancer-quick ana'!$C$2:$C$1001, 0)))</f>
        <v>Male</v>
      </c>
      <c r="F78" s="4" t="s">
        <v>25</v>
      </c>
      <c r="G78" s="4" t="s">
        <v>26</v>
      </c>
      <c r="H78" s="4" t="s">
        <v>43</v>
      </c>
      <c r="I78" s="5">
        <v>9</v>
      </c>
      <c r="J78" s="6">
        <v>75</v>
      </c>
      <c r="K78" s="5">
        <v>4</v>
      </c>
      <c r="L78" s="5" t="b">
        <v>1</v>
      </c>
      <c r="M78" s="10">
        <v>0.96</v>
      </c>
      <c r="N78" s="4" t="s">
        <v>60</v>
      </c>
      <c r="O78" s="4" t="s">
        <v>33</v>
      </c>
      <c r="P78" s="5">
        <v>14</v>
      </c>
      <c r="Q78" s="5">
        <v>5</v>
      </c>
      <c r="R78" s="4" t="str">
        <f>IF('global_freelancer-quick ana'!$Q78 &lt; 7, "Short Duration", IF('global_freelancer-quick ana'!$Q78 &lt;= 12, "Medium Duration", "Long Duration"))</f>
        <v>Short Duration</v>
      </c>
      <c r="S78" s="47" t="str">
        <f>IF('global_freelancer-quick ana'!$M78 &lt;= 50%, "POOR", IF('global_freelancer-quick ana'!$M78 &lt;= 70%, "GOOD", "EXCELLENT"))</f>
        <v>EXCELLENT</v>
      </c>
      <c r="T78" s="25">
        <f t="shared" si="1"/>
        <v>166.96</v>
      </c>
    </row>
    <row r="79" spans="1:20" x14ac:dyDescent="0.3">
      <c r="A79" s="48" t="s">
        <v>226</v>
      </c>
      <c r="B79" s="7" t="s">
        <v>227</v>
      </c>
      <c r="C79" s="7" t="s">
        <v>72</v>
      </c>
      <c r="D79" s="8">
        <v>54</v>
      </c>
      <c r="E79" s="8" t="str" cm="1">
        <f t="array" ref="E79">INDEX('global_freelancer-quick ana'!$C$2:$C$1001, MODE(MATCH('global_freelancer-quick ana'!$C$2:$C$1001, 'global_freelancer-quick ana'!$C$2:$C$1001, 0)))</f>
        <v>Male</v>
      </c>
      <c r="F79" s="7" t="s">
        <v>179</v>
      </c>
      <c r="G79" s="7" t="s">
        <v>68</v>
      </c>
      <c r="H79" s="7" t="s">
        <v>84</v>
      </c>
      <c r="I79" s="8">
        <v>32</v>
      </c>
      <c r="J79" s="9">
        <v>40</v>
      </c>
      <c r="K79" s="8">
        <v>1.8</v>
      </c>
      <c r="L79" s="8" t="b">
        <v>0</v>
      </c>
      <c r="M79" s="49">
        <v>0.79</v>
      </c>
      <c r="N79" s="7" t="s">
        <v>21</v>
      </c>
      <c r="O79" s="7" t="s">
        <v>22</v>
      </c>
      <c r="P79" s="8">
        <v>10</v>
      </c>
      <c r="Q79" s="8">
        <v>7</v>
      </c>
      <c r="R79" s="7" t="str">
        <f>IF('global_freelancer-quick ana'!$Q79 &lt; 7, "Short Duration", IF('global_freelancer-quick ana'!$Q79 &lt;= 12, "Medium Duration", "Long Duration"))</f>
        <v>Medium Duration</v>
      </c>
      <c r="S79" s="50" t="str">
        <f>IF('global_freelancer-quick ana'!$M79 &lt;= 50%, "POOR", IF('global_freelancer-quick ana'!$M79 &lt;= 70%, "GOOD", "EXCELLENT"))</f>
        <v>EXCELLENT</v>
      </c>
      <c r="T79" s="25">
        <f t="shared" si="1"/>
        <v>145.59</v>
      </c>
    </row>
    <row r="80" spans="1:20" x14ac:dyDescent="0.3">
      <c r="A80" s="46" t="s">
        <v>228</v>
      </c>
      <c r="B80" s="4" t="s">
        <v>229</v>
      </c>
      <c r="C80" s="4" t="s">
        <v>72</v>
      </c>
      <c r="D80" s="5">
        <v>37</v>
      </c>
      <c r="E80" s="5" t="str" cm="1">
        <f t="array" ref="E80">INDEX('global_freelancer-quick ana'!$C$2:$C$1001, MODE(MATCH('global_freelancer-quick ana'!$C$2:$C$1001, 'global_freelancer-quick ana'!$C$2:$C$1001, 0)))</f>
        <v>Male</v>
      </c>
      <c r="F80" s="4" t="s">
        <v>119</v>
      </c>
      <c r="G80" s="4" t="s">
        <v>26</v>
      </c>
      <c r="H80" s="4" t="s">
        <v>32</v>
      </c>
      <c r="I80" s="5">
        <v>9</v>
      </c>
      <c r="J80" s="6" t="s">
        <v>2068</v>
      </c>
      <c r="K80" s="5">
        <v>0</v>
      </c>
      <c r="L80" s="5" t="b">
        <v>1</v>
      </c>
      <c r="M80" s="10">
        <v>0.89</v>
      </c>
      <c r="N80" s="4" t="s">
        <v>64</v>
      </c>
      <c r="O80" s="4" t="s">
        <v>22</v>
      </c>
      <c r="P80" s="5">
        <v>14</v>
      </c>
      <c r="Q80" s="5">
        <v>6</v>
      </c>
      <c r="R80" s="4" t="str">
        <f>IF('global_freelancer-quick ana'!$Q80 &lt; 7, "Short Duration", IF('global_freelancer-quick ana'!$Q80 &lt;= 12, "Medium Duration", "Long Duration"))</f>
        <v>Short Duration</v>
      </c>
      <c r="S80" s="47" t="str">
        <f>IF('global_freelancer-quick ana'!$M80 &lt;= 50%, "POOR", IF('global_freelancer-quick ana'!$M80 &lt;= 70%, "GOOD", "EXCELLENT"))</f>
        <v>EXCELLENT</v>
      </c>
      <c r="T80" s="25">
        <f t="shared" si="1"/>
        <v>66.89</v>
      </c>
    </row>
    <row r="81" spans="1:20" x14ac:dyDescent="0.3">
      <c r="A81" s="48" t="s">
        <v>230</v>
      </c>
      <c r="B81" s="7" t="s">
        <v>231</v>
      </c>
      <c r="C81" s="7" t="s">
        <v>91</v>
      </c>
      <c r="D81" s="8">
        <v>54</v>
      </c>
      <c r="E81" s="8" t="str" cm="1">
        <f t="array" ref="E81">INDEX('global_freelancer-quick ana'!$C$2:$C$1001, MODE(MATCH('global_freelancer-quick ana'!$C$2:$C$1001, 'global_freelancer-quick ana'!$C$2:$C$1001, 0)))</f>
        <v>Male</v>
      </c>
      <c r="F81" s="7" t="s">
        <v>87</v>
      </c>
      <c r="G81" s="7" t="s">
        <v>88</v>
      </c>
      <c r="H81" s="7" t="s">
        <v>106</v>
      </c>
      <c r="I81" s="8">
        <v>21</v>
      </c>
      <c r="J81" s="9">
        <v>100</v>
      </c>
      <c r="K81" s="8">
        <v>4.5999999999999996</v>
      </c>
      <c r="L81" s="8" t="b">
        <v>0</v>
      </c>
      <c r="M81" s="49">
        <v>0.79</v>
      </c>
      <c r="N81" s="7" t="s">
        <v>44</v>
      </c>
      <c r="O81" s="7" t="s">
        <v>28</v>
      </c>
      <c r="P81" s="8">
        <v>20</v>
      </c>
      <c r="Q81" s="8">
        <v>3</v>
      </c>
      <c r="R81" s="7" t="str">
        <f>IF('global_freelancer-quick ana'!$Q81 &lt; 7, "Short Duration", IF('global_freelancer-quick ana'!$Q81 &lt;= 12, "Medium Duration", "Long Duration"))</f>
        <v>Short Duration</v>
      </c>
      <c r="S81" s="50" t="str">
        <f>IF('global_freelancer-quick ana'!$M81 &lt;= 50%, "POOR", IF('global_freelancer-quick ana'!$M81 &lt;= 70%, "GOOD", "EXCELLENT"))</f>
        <v>EXCELLENT</v>
      </c>
      <c r="T81" s="25">
        <f t="shared" si="1"/>
        <v>203.39</v>
      </c>
    </row>
    <row r="82" spans="1:20" x14ac:dyDescent="0.3">
      <c r="A82" s="46" t="s">
        <v>232</v>
      </c>
      <c r="B82" s="4" t="s">
        <v>233</v>
      </c>
      <c r="C82" s="4" t="s">
        <v>72</v>
      </c>
      <c r="D82" s="5">
        <v>33</v>
      </c>
      <c r="E82" s="5" t="str" cm="1">
        <f t="array" ref="E82">INDEX('global_freelancer-quick ana'!$C$2:$C$1001, MODE(MATCH('global_freelancer-quick ana'!$C$2:$C$1001, 'global_freelancer-quick ana'!$C$2:$C$1001, 0)))</f>
        <v>Male</v>
      </c>
      <c r="F82" s="4" t="s">
        <v>67</v>
      </c>
      <c r="G82" s="4" t="s">
        <v>68</v>
      </c>
      <c r="H82" s="4" t="s">
        <v>69</v>
      </c>
      <c r="I82" s="5">
        <v>12</v>
      </c>
      <c r="J82" s="6" t="s">
        <v>2064</v>
      </c>
      <c r="K82" s="5">
        <v>3.6</v>
      </c>
      <c r="L82" s="5" t="b">
        <v>0</v>
      </c>
      <c r="M82" s="10">
        <v>0.63</v>
      </c>
      <c r="N82" s="4" t="s">
        <v>21</v>
      </c>
      <c r="O82" s="4" t="s">
        <v>55</v>
      </c>
      <c r="P82" s="5">
        <v>10</v>
      </c>
      <c r="Q82" s="5">
        <v>2</v>
      </c>
      <c r="R82" s="4" t="str">
        <f>IF('global_freelancer-quick ana'!$Q82 &lt; 7, "Short Duration", IF('global_freelancer-quick ana'!$Q82 &lt;= 12, "Medium Duration", "Long Duration"))</f>
        <v>Short Duration</v>
      </c>
      <c r="S82" s="47" t="str">
        <f>IF('global_freelancer-quick ana'!$M82 &lt;= 50%, "POOR", IF('global_freelancer-quick ana'!$M82 &lt;= 70%, "GOOD", "EXCELLENT"))</f>
        <v>GOOD</v>
      </c>
      <c r="T82" s="25">
        <f t="shared" si="1"/>
        <v>61.230000000000004</v>
      </c>
    </row>
    <row r="83" spans="1:20" x14ac:dyDescent="0.3">
      <c r="A83" s="48" t="s">
        <v>234</v>
      </c>
      <c r="B83" s="7" t="s">
        <v>235</v>
      </c>
      <c r="C83" s="7" t="s">
        <v>72</v>
      </c>
      <c r="D83" s="8">
        <v>25</v>
      </c>
      <c r="E83" s="8" t="str" cm="1">
        <f t="array" ref="E83">INDEX('global_freelancer-quick ana'!$C$2:$C$1001, MODE(MATCH('global_freelancer-quick ana'!$C$2:$C$1001, 'global_freelancer-quick ana'!$C$2:$C$1001, 0)))</f>
        <v>Male</v>
      </c>
      <c r="F83" s="7" t="s">
        <v>130</v>
      </c>
      <c r="G83" s="7" t="s">
        <v>131</v>
      </c>
      <c r="H83" s="7" t="s">
        <v>36</v>
      </c>
      <c r="I83" s="8">
        <v>7</v>
      </c>
      <c r="J83" s="9">
        <v>40</v>
      </c>
      <c r="K83" s="8">
        <v>4.4000000000000004</v>
      </c>
      <c r="L83" s="8" t="s">
        <v>2071</v>
      </c>
      <c r="M83" s="49">
        <v>0.81</v>
      </c>
      <c r="N83" s="7" t="s">
        <v>44</v>
      </c>
      <c r="O83" s="7" t="s">
        <v>22</v>
      </c>
      <c r="P83" s="8">
        <v>11</v>
      </c>
      <c r="Q83" s="8">
        <v>8</v>
      </c>
      <c r="R83" s="7" t="str">
        <f>IF('global_freelancer-quick ana'!$Q83 &lt; 7, "Short Duration", IF('global_freelancer-quick ana'!$Q83 &lt;= 12, "Medium Duration", "Long Duration"))</f>
        <v>Medium Duration</v>
      </c>
      <c r="S83" s="50" t="str">
        <f>IF('global_freelancer-quick ana'!$M83 &lt;= 50%, "POOR", IF('global_freelancer-quick ana'!$M83 &lt;= 70%, "GOOD", "EXCELLENT"))</f>
        <v>EXCELLENT</v>
      </c>
      <c r="T83" s="25">
        <f t="shared" si="1"/>
        <v>96.210000000000008</v>
      </c>
    </row>
    <row r="84" spans="1:20" x14ac:dyDescent="0.3">
      <c r="A84" s="46" t="s">
        <v>236</v>
      </c>
      <c r="B84" s="4" t="s">
        <v>237</v>
      </c>
      <c r="C84" s="4" t="s">
        <v>91</v>
      </c>
      <c r="D84" s="5"/>
      <c r="E84" s="5" t="str" cm="1">
        <f t="array" ref="E84">INDEX('global_freelancer-quick ana'!$C$2:$C$1001, MODE(MATCH('global_freelancer-quick ana'!$C$2:$C$1001, 'global_freelancer-quick ana'!$C$2:$C$1001, 0)))</f>
        <v>Male</v>
      </c>
      <c r="F84" s="4" t="s">
        <v>164</v>
      </c>
      <c r="G84" s="4" t="s">
        <v>165</v>
      </c>
      <c r="H84" s="4" t="s">
        <v>84</v>
      </c>
      <c r="I84" s="5">
        <v>3</v>
      </c>
      <c r="J84" s="6" t="s">
        <v>2067</v>
      </c>
      <c r="K84" s="5">
        <v>4.5999999999999996</v>
      </c>
      <c r="L84" s="5" t="b">
        <v>0</v>
      </c>
      <c r="M84" s="10">
        <v>0.74</v>
      </c>
      <c r="N84" s="4" t="s">
        <v>44</v>
      </c>
      <c r="O84" s="4" t="s">
        <v>22</v>
      </c>
      <c r="P84" s="5">
        <v>1</v>
      </c>
      <c r="Q84" s="5">
        <v>1</v>
      </c>
      <c r="R84" s="4" t="str">
        <f>IF('global_freelancer-quick ana'!$Q84 &lt; 7, "Short Duration", IF('global_freelancer-quick ana'!$Q84 &lt;= 12, "Medium Duration", "Long Duration"))</f>
        <v>Short Duration</v>
      </c>
      <c r="S84" s="47" t="str">
        <f>IF('global_freelancer-quick ana'!$M84 &lt;= 50%, "POOR", IF('global_freelancer-quick ana'!$M84 &lt;= 70%, "GOOD", "EXCELLENT"))</f>
        <v>EXCELLENT</v>
      </c>
      <c r="T84" s="25">
        <f t="shared" si="1"/>
        <v>10.34</v>
      </c>
    </row>
    <row r="85" spans="1:20" x14ac:dyDescent="0.3">
      <c r="A85" s="48" t="s">
        <v>238</v>
      </c>
      <c r="B85" s="7" t="s">
        <v>239</v>
      </c>
      <c r="C85" s="7" t="s">
        <v>91</v>
      </c>
      <c r="D85" s="8">
        <v>35</v>
      </c>
      <c r="E85" s="8" t="str" cm="1">
        <f t="array" ref="E85">INDEX('global_freelancer-quick ana'!$C$2:$C$1001, MODE(MATCH('global_freelancer-quick ana'!$C$2:$C$1001, 'global_freelancer-quick ana'!$C$2:$C$1001, 0)))</f>
        <v>Male</v>
      </c>
      <c r="F85" s="7" t="s">
        <v>104</v>
      </c>
      <c r="G85" s="7" t="s">
        <v>105</v>
      </c>
      <c r="H85" s="7" t="s">
        <v>36</v>
      </c>
      <c r="I85" s="8">
        <v>5</v>
      </c>
      <c r="J85" s="9">
        <v>75</v>
      </c>
      <c r="K85" s="8">
        <v>3.2</v>
      </c>
      <c r="L85" s="8" t="b">
        <v>0</v>
      </c>
      <c r="M85" s="49">
        <v>0.72</v>
      </c>
      <c r="N85" s="7" t="s">
        <v>44</v>
      </c>
      <c r="O85" s="7" t="s">
        <v>33</v>
      </c>
      <c r="P85" s="8">
        <v>2</v>
      </c>
      <c r="Q85" s="8">
        <v>1</v>
      </c>
      <c r="R85" s="7" t="str">
        <f>IF('global_freelancer-quick ana'!$Q85 &lt; 7, "Short Duration", IF('global_freelancer-quick ana'!$Q85 &lt;= 12, "Medium Duration", "Long Duration"))</f>
        <v>Short Duration</v>
      </c>
      <c r="S85" s="50" t="str">
        <f>IF('global_freelancer-quick ana'!$M85 &lt;= 50%, "POOR", IF('global_freelancer-quick ana'!$M85 &lt;= 70%, "GOOD", "EXCELLENT"))</f>
        <v>EXCELLENT</v>
      </c>
      <c r="T85" s="25">
        <f t="shared" si="1"/>
        <v>121.92</v>
      </c>
    </row>
    <row r="86" spans="1:20" x14ac:dyDescent="0.3">
      <c r="A86" s="46" t="s">
        <v>240</v>
      </c>
      <c r="B86" s="4" t="s">
        <v>241</v>
      </c>
      <c r="C86" s="4" t="s">
        <v>91</v>
      </c>
      <c r="D86" s="5">
        <v>59</v>
      </c>
      <c r="E86" s="5" t="str" cm="1">
        <f t="array" ref="E86">INDEX('global_freelancer-quick ana'!$C$2:$C$1001, MODE(MATCH('global_freelancer-quick ana'!$C$2:$C$1001, 'global_freelancer-quick ana'!$C$2:$C$1001, 0)))</f>
        <v>Male</v>
      </c>
      <c r="F86" s="4" t="s">
        <v>104</v>
      </c>
      <c r="G86" s="4" t="s">
        <v>105</v>
      </c>
      <c r="H86" s="4" t="s">
        <v>43</v>
      </c>
      <c r="I86" s="5">
        <v>30</v>
      </c>
      <c r="J86" s="6">
        <v>40</v>
      </c>
      <c r="K86" s="5">
        <v>0</v>
      </c>
      <c r="L86" s="5" t="b">
        <v>1</v>
      </c>
      <c r="M86" s="10">
        <v>0.79</v>
      </c>
      <c r="N86" s="4" t="s">
        <v>60</v>
      </c>
      <c r="O86" s="4" t="s">
        <v>33</v>
      </c>
      <c r="P86" s="5">
        <v>13</v>
      </c>
      <c r="Q86" s="5">
        <v>13</v>
      </c>
      <c r="R86" s="4" t="str">
        <f>IF('global_freelancer-quick ana'!$Q86 &lt; 7, "Short Duration", IF('global_freelancer-quick ana'!$Q86 &lt;= 12, "Medium Duration", "Long Duration"))</f>
        <v>Long Duration</v>
      </c>
      <c r="S86" s="47" t="str">
        <f>IF('global_freelancer-quick ana'!$M86 &lt;= 50%, "POOR", IF('global_freelancer-quick ana'!$M86 &lt;= 70%, "GOOD", "EXCELLENT"))</f>
        <v>EXCELLENT</v>
      </c>
      <c r="T86" s="25">
        <f t="shared" si="1"/>
        <v>155.79</v>
      </c>
    </row>
    <row r="87" spans="1:20" x14ac:dyDescent="0.3">
      <c r="A87" s="48" t="s">
        <v>242</v>
      </c>
      <c r="B87" s="7" t="s">
        <v>243</v>
      </c>
      <c r="C87" s="7" t="s">
        <v>72</v>
      </c>
      <c r="D87" s="8">
        <v>21</v>
      </c>
      <c r="E87" s="8" t="str" cm="1">
        <f t="array" ref="E87">INDEX('global_freelancer-quick ana'!$C$2:$C$1001, MODE(MATCH('global_freelancer-quick ana'!$C$2:$C$1001, 'global_freelancer-quick ana'!$C$2:$C$1001, 0)))</f>
        <v>Male</v>
      </c>
      <c r="F87" s="7" t="s">
        <v>164</v>
      </c>
      <c r="G87" s="7" t="s">
        <v>165</v>
      </c>
      <c r="H87" s="7" t="s">
        <v>84</v>
      </c>
      <c r="I87" s="8">
        <v>2</v>
      </c>
      <c r="J87" s="9" t="s">
        <v>2064</v>
      </c>
      <c r="K87" s="8">
        <v>2.6</v>
      </c>
      <c r="L87" s="8" t="b">
        <v>1</v>
      </c>
      <c r="M87" s="49">
        <v>0.85</v>
      </c>
      <c r="N87" s="7" t="s">
        <v>60</v>
      </c>
      <c r="O87" s="7" t="s">
        <v>55</v>
      </c>
      <c r="P87" s="8">
        <v>5</v>
      </c>
      <c r="Q87" s="8">
        <v>3</v>
      </c>
      <c r="R87" s="7" t="str">
        <f>IF('global_freelancer-quick ana'!$Q87 &lt; 7, "Short Duration", IF('global_freelancer-quick ana'!$Q87 &lt;= 12, "Medium Duration", "Long Duration"))</f>
        <v>Short Duration</v>
      </c>
      <c r="S87" s="50" t="str">
        <f>IF('global_freelancer-quick ana'!$M87 &lt;= 50%, "POOR", IF('global_freelancer-quick ana'!$M87 &lt;= 70%, "GOOD", "EXCELLENT"))</f>
        <v>EXCELLENT</v>
      </c>
      <c r="T87" s="25">
        <f t="shared" si="1"/>
        <v>34.450000000000003</v>
      </c>
    </row>
    <row r="88" spans="1:20" x14ac:dyDescent="0.3">
      <c r="A88" s="46" t="s">
        <v>244</v>
      </c>
      <c r="B88" s="4" t="s">
        <v>245</v>
      </c>
      <c r="C88" s="4" t="s">
        <v>91</v>
      </c>
      <c r="D88" s="5">
        <v>25</v>
      </c>
      <c r="E88" s="5" t="str" cm="1">
        <f t="array" ref="E88">INDEX('global_freelancer-quick ana'!$C$2:$C$1001, MODE(MATCH('global_freelancer-quick ana'!$C$2:$C$1001, 'global_freelancer-quick ana'!$C$2:$C$1001, 0)))</f>
        <v>Male</v>
      </c>
      <c r="F88" s="4" t="s">
        <v>54</v>
      </c>
      <c r="G88" s="4" t="s">
        <v>26</v>
      </c>
      <c r="H88" s="4" t="s">
        <v>27</v>
      </c>
      <c r="I88" s="5">
        <v>2</v>
      </c>
      <c r="J88" s="6">
        <v>75</v>
      </c>
      <c r="K88" s="5">
        <v>3.7</v>
      </c>
      <c r="L88" s="5" t="b">
        <v>0</v>
      </c>
      <c r="M88" s="10">
        <v>0.79</v>
      </c>
      <c r="N88" s="4" t="s">
        <v>64</v>
      </c>
      <c r="O88" s="4" t="s">
        <v>22</v>
      </c>
      <c r="P88" s="5">
        <v>1</v>
      </c>
      <c r="Q88" s="5">
        <v>1</v>
      </c>
      <c r="R88" s="4" t="str">
        <f>IF('global_freelancer-quick ana'!$Q88 &lt; 7, "Short Duration", IF('global_freelancer-quick ana'!$Q88 &lt;= 12, "Medium Duration", "Long Duration"))</f>
        <v>Short Duration</v>
      </c>
      <c r="S88" s="47" t="str">
        <f>IF('global_freelancer-quick ana'!$M88 &lt;= 50%, "POOR", IF('global_freelancer-quick ana'!$M88 &lt;= 70%, "GOOD", "EXCELLENT"))</f>
        <v>EXCELLENT</v>
      </c>
      <c r="T88" s="25">
        <f t="shared" si="1"/>
        <v>108.49000000000001</v>
      </c>
    </row>
    <row r="89" spans="1:20" x14ac:dyDescent="0.3">
      <c r="A89" s="48" t="s">
        <v>246</v>
      </c>
      <c r="B89" s="7" t="s">
        <v>247</v>
      </c>
      <c r="C89" s="7" t="s">
        <v>72</v>
      </c>
      <c r="D89" s="8">
        <v>38</v>
      </c>
      <c r="E89" s="8" t="str" cm="1">
        <f t="array" ref="E89">INDEX('global_freelancer-quick ana'!$C$2:$C$1001, MODE(MATCH('global_freelancer-quick ana'!$C$2:$C$1001, 'global_freelancer-quick ana'!$C$2:$C$1001, 0)))</f>
        <v>Male</v>
      </c>
      <c r="F89" s="7" t="s">
        <v>168</v>
      </c>
      <c r="G89" s="7" t="s">
        <v>68</v>
      </c>
      <c r="H89" s="7" t="s">
        <v>36</v>
      </c>
      <c r="I89" s="8">
        <v>19</v>
      </c>
      <c r="J89" s="9" t="s">
        <v>2069</v>
      </c>
      <c r="K89" s="8">
        <v>2.2999999999999998</v>
      </c>
      <c r="L89" s="8" t="b">
        <v>0</v>
      </c>
      <c r="M89" s="49">
        <v>0.61</v>
      </c>
      <c r="N89" s="7" t="s">
        <v>64</v>
      </c>
      <c r="O89" s="7" t="s">
        <v>22</v>
      </c>
      <c r="P89" s="8">
        <v>20</v>
      </c>
      <c r="Q89" s="8">
        <v>9</v>
      </c>
      <c r="R89" s="7" t="str">
        <f>IF('global_freelancer-quick ana'!$Q89 &lt; 7, "Short Duration", IF('global_freelancer-quick ana'!$Q89 &lt;= 12, "Medium Duration", "Long Duration"))</f>
        <v>Medium Duration</v>
      </c>
      <c r="S89" s="50" t="str">
        <f>IF('global_freelancer-quick ana'!$M89 &lt;= 50%, "POOR", IF('global_freelancer-quick ana'!$M89 &lt;= 70%, "GOOD", "EXCELLENT"))</f>
        <v>GOOD</v>
      </c>
      <c r="T89" s="25">
        <f t="shared" si="1"/>
        <v>88.91</v>
      </c>
    </row>
    <row r="90" spans="1:20" x14ac:dyDescent="0.3">
      <c r="A90" s="46" t="s">
        <v>248</v>
      </c>
      <c r="B90" s="4" t="s">
        <v>249</v>
      </c>
      <c r="C90" s="4" t="s">
        <v>91</v>
      </c>
      <c r="D90" s="5">
        <v>57</v>
      </c>
      <c r="E90" s="5" t="str" cm="1">
        <f t="array" ref="E90">INDEX('global_freelancer-quick ana'!$C$2:$C$1001, MODE(MATCH('global_freelancer-quick ana'!$C$2:$C$1001, 'global_freelancer-quick ana'!$C$2:$C$1001, 0)))</f>
        <v>Male</v>
      </c>
      <c r="F90" s="4" t="s">
        <v>115</v>
      </c>
      <c r="G90" s="4" t="s">
        <v>116</v>
      </c>
      <c r="H90" s="4" t="s">
        <v>43</v>
      </c>
      <c r="I90" s="5">
        <v>16</v>
      </c>
      <c r="J90" s="6" t="s">
        <v>2064</v>
      </c>
      <c r="K90" s="5">
        <v>3.1</v>
      </c>
      <c r="L90" s="5" t="b">
        <v>0</v>
      </c>
      <c r="M90" s="10">
        <v>0.79</v>
      </c>
      <c r="N90" s="4" t="s">
        <v>21</v>
      </c>
      <c r="O90" s="4" t="s">
        <v>33</v>
      </c>
      <c r="P90" s="5">
        <v>18</v>
      </c>
      <c r="Q90" s="5">
        <v>4</v>
      </c>
      <c r="R90" s="4" t="str">
        <f>IF('global_freelancer-quick ana'!$Q90 &lt; 7, "Short Duration", IF('global_freelancer-quick ana'!$Q90 &lt;= 12, "Medium Duration", "Long Duration"))</f>
        <v>Short Duration</v>
      </c>
      <c r="S90" s="47" t="str">
        <f>IF('global_freelancer-quick ana'!$M90 &lt;= 50%, "POOR", IF('global_freelancer-quick ana'!$M90 &lt;= 70%, "GOOD", "EXCELLENT"))</f>
        <v>EXCELLENT</v>
      </c>
      <c r="T90" s="25">
        <f t="shared" si="1"/>
        <v>98.89</v>
      </c>
    </row>
    <row r="91" spans="1:20" x14ac:dyDescent="0.3">
      <c r="A91" s="48" t="s">
        <v>250</v>
      </c>
      <c r="B91" s="7" t="s">
        <v>251</v>
      </c>
      <c r="C91" s="7" t="s">
        <v>91</v>
      </c>
      <c r="D91" s="8">
        <v>32</v>
      </c>
      <c r="E91" s="8" t="str" cm="1">
        <f t="array" ref="E91">INDEX('global_freelancer-quick ana'!$C$2:$C$1001, MODE(MATCH('global_freelancer-quick ana'!$C$2:$C$1001, 'global_freelancer-quick ana'!$C$2:$C$1001, 0)))</f>
        <v>Male</v>
      </c>
      <c r="F91" s="7" t="s">
        <v>87</v>
      </c>
      <c r="G91" s="7" t="s">
        <v>88</v>
      </c>
      <c r="H91" s="7" t="s">
        <v>27</v>
      </c>
      <c r="I91" s="8">
        <v>10</v>
      </c>
      <c r="J91" s="9">
        <v>20</v>
      </c>
      <c r="K91" s="8">
        <v>2.4</v>
      </c>
      <c r="L91" s="8" t="b">
        <v>0</v>
      </c>
      <c r="M91" s="49">
        <v>0.86</v>
      </c>
      <c r="N91" s="7" t="s">
        <v>64</v>
      </c>
      <c r="O91" s="7" t="s">
        <v>22</v>
      </c>
      <c r="P91" s="8">
        <v>9</v>
      </c>
      <c r="Q91" s="8">
        <v>3</v>
      </c>
      <c r="R91" s="7" t="str">
        <f>IF('global_freelancer-quick ana'!$Q91 &lt; 7, "Short Duration", IF('global_freelancer-quick ana'!$Q91 &lt;= 12, "Medium Duration", "Long Duration"))</f>
        <v>Short Duration</v>
      </c>
      <c r="S91" s="50" t="str">
        <f>IF('global_freelancer-quick ana'!$M91 &lt;= 50%, "POOR", IF('global_freelancer-quick ana'!$M91 &lt;= 70%, "GOOD", "EXCELLENT"))</f>
        <v>EXCELLENT</v>
      </c>
      <c r="T91" s="25">
        <f t="shared" si="1"/>
        <v>77.260000000000005</v>
      </c>
    </row>
    <row r="92" spans="1:20" x14ac:dyDescent="0.3">
      <c r="A92" s="46" t="s">
        <v>252</v>
      </c>
      <c r="B92" s="4" t="s">
        <v>253</v>
      </c>
      <c r="C92" s="4" t="s">
        <v>91</v>
      </c>
      <c r="D92" s="5">
        <v>21</v>
      </c>
      <c r="E92" s="5" t="str" cm="1">
        <f t="array" ref="E92">INDEX('global_freelancer-quick ana'!$C$2:$C$1001, MODE(MATCH('global_freelancer-quick ana'!$C$2:$C$1001, 'global_freelancer-quick ana'!$C$2:$C$1001, 0)))</f>
        <v>Male</v>
      </c>
      <c r="F92" s="4" t="s">
        <v>18</v>
      </c>
      <c r="G92" s="4" t="s">
        <v>19</v>
      </c>
      <c r="H92" s="4" t="s">
        <v>84</v>
      </c>
      <c r="I92" s="5">
        <v>2</v>
      </c>
      <c r="J92" s="6">
        <v>100</v>
      </c>
      <c r="K92" s="5">
        <v>1.6</v>
      </c>
      <c r="L92" s="5" t="b">
        <v>1</v>
      </c>
      <c r="M92" s="10">
        <v>0.97</v>
      </c>
      <c r="N92" s="4" t="s">
        <v>44</v>
      </c>
      <c r="O92" s="4" t="s">
        <v>28</v>
      </c>
      <c r="P92" s="5">
        <v>4</v>
      </c>
      <c r="Q92" s="5">
        <v>2</v>
      </c>
      <c r="R92" s="4" t="str">
        <f>IF('global_freelancer-quick ana'!$Q92 &lt; 7, "Short Duration", IF('global_freelancer-quick ana'!$Q92 &lt;= 12, "Medium Duration", "Long Duration"))</f>
        <v>Short Duration</v>
      </c>
      <c r="S92" s="47" t="str">
        <f>IF('global_freelancer-quick ana'!$M92 &lt;= 50%, "POOR", IF('global_freelancer-quick ana'!$M92 &lt;= 70%, "GOOD", "EXCELLENT"))</f>
        <v>EXCELLENT</v>
      </c>
      <c r="T92" s="25">
        <f t="shared" si="1"/>
        <v>131.57</v>
      </c>
    </row>
    <row r="93" spans="1:20" x14ac:dyDescent="0.3">
      <c r="A93" s="48" t="s">
        <v>254</v>
      </c>
      <c r="B93" s="7" t="s">
        <v>255</v>
      </c>
      <c r="C93" s="7" t="s">
        <v>72</v>
      </c>
      <c r="D93" s="8">
        <v>57</v>
      </c>
      <c r="E93" s="8" t="str" cm="1">
        <f t="array" ref="E93">INDEX('global_freelancer-quick ana'!$C$2:$C$1001, MODE(MATCH('global_freelancer-quick ana'!$C$2:$C$1001, 'global_freelancer-quick ana'!$C$2:$C$1001, 0)))</f>
        <v>Male</v>
      </c>
      <c r="F93" s="7" t="s">
        <v>119</v>
      </c>
      <c r="G93" s="7" t="s">
        <v>26</v>
      </c>
      <c r="H93" s="7" t="s">
        <v>73</v>
      </c>
      <c r="I93" s="8">
        <v>18</v>
      </c>
      <c r="J93" s="9" t="s">
        <v>2065</v>
      </c>
      <c r="K93" s="8">
        <v>2.4</v>
      </c>
      <c r="L93" s="8" t="b">
        <v>1</v>
      </c>
      <c r="M93" s="49">
        <v>0.63</v>
      </c>
      <c r="N93" s="7" t="s">
        <v>44</v>
      </c>
      <c r="O93" s="7" t="s">
        <v>33</v>
      </c>
      <c r="P93" s="8">
        <v>11</v>
      </c>
      <c r="Q93" s="8">
        <v>9</v>
      </c>
      <c r="R93" s="7" t="str">
        <f>IF('global_freelancer-quick ana'!$Q93 &lt; 7, "Short Duration", IF('global_freelancer-quick ana'!$Q93 &lt;= 12, "Medium Duration", "Long Duration"))</f>
        <v>Medium Duration</v>
      </c>
      <c r="S93" s="50" t="str">
        <f>IF('global_freelancer-quick ana'!$M93 &lt;= 50%, "POOR", IF('global_freelancer-quick ana'!$M93 &lt;= 70%, "GOOD", "EXCELLENT"))</f>
        <v>GOOD</v>
      </c>
      <c r="T93" s="25">
        <f t="shared" si="1"/>
        <v>98.03</v>
      </c>
    </row>
    <row r="94" spans="1:20" x14ac:dyDescent="0.3">
      <c r="A94" s="46" t="s">
        <v>256</v>
      </c>
      <c r="B94" s="4" t="s">
        <v>257</v>
      </c>
      <c r="C94" s="4" t="s">
        <v>91</v>
      </c>
      <c r="D94" s="5">
        <v>53</v>
      </c>
      <c r="E94" s="5" t="str" cm="1">
        <f t="array" ref="E94">INDEX('global_freelancer-quick ana'!$C$2:$C$1001, MODE(MATCH('global_freelancer-quick ana'!$C$2:$C$1001, 'global_freelancer-quick ana'!$C$2:$C$1001, 0)))</f>
        <v>Male</v>
      </c>
      <c r="F94" s="4" t="s">
        <v>164</v>
      </c>
      <c r="G94" s="4" t="s">
        <v>165</v>
      </c>
      <c r="H94" s="4" t="s">
        <v>69</v>
      </c>
      <c r="I94" s="5">
        <v>21</v>
      </c>
      <c r="J94" s="6">
        <v>100</v>
      </c>
      <c r="K94" s="5">
        <v>2.5125695216907653</v>
      </c>
      <c r="L94" s="5" t="b">
        <v>1</v>
      </c>
      <c r="M94" s="10">
        <v>0.97</v>
      </c>
      <c r="N94" s="4" t="s">
        <v>60</v>
      </c>
      <c r="O94" s="4" t="s">
        <v>55</v>
      </c>
      <c r="P94" s="5">
        <v>20</v>
      </c>
      <c r="Q94" s="5">
        <v>10</v>
      </c>
      <c r="R94" s="4" t="str">
        <f>IF('global_freelancer-quick ana'!$Q94 &lt; 7, "Short Duration", IF('global_freelancer-quick ana'!$Q94 &lt;= 12, "Medium Duration", "Long Duration"))</f>
        <v>Medium Duration</v>
      </c>
      <c r="S94" s="47" t="str">
        <f>IF('global_freelancer-quick ana'!$M94 &lt;= 50%, "POOR", IF('global_freelancer-quick ana'!$M94 &lt;= 70%, "GOOD", "EXCELLENT"))</f>
        <v>EXCELLENT</v>
      </c>
      <c r="T94" s="25">
        <f t="shared" si="1"/>
        <v>207.48256952169078</v>
      </c>
    </row>
    <row r="95" spans="1:20" x14ac:dyDescent="0.3">
      <c r="A95" s="48" t="s">
        <v>258</v>
      </c>
      <c r="B95" s="7" t="s">
        <v>259</v>
      </c>
      <c r="C95" s="7" t="s">
        <v>91</v>
      </c>
      <c r="D95" s="8">
        <v>35</v>
      </c>
      <c r="E95" s="8" t="str" cm="1">
        <f t="array" ref="E95">INDEX('global_freelancer-quick ana'!$C$2:$C$1001, MODE(MATCH('global_freelancer-quick ana'!$C$2:$C$1001, 'global_freelancer-quick ana'!$C$2:$C$1001, 0)))</f>
        <v>Male</v>
      </c>
      <c r="F95" s="7" t="s">
        <v>115</v>
      </c>
      <c r="G95" s="7" t="s">
        <v>116</v>
      </c>
      <c r="H95" s="7" t="s">
        <v>20</v>
      </c>
      <c r="I95" s="8">
        <v>3</v>
      </c>
      <c r="J95" s="9">
        <v>30</v>
      </c>
      <c r="K95" s="8">
        <v>3.8</v>
      </c>
      <c r="L95" s="8" t="b">
        <v>1</v>
      </c>
      <c r="M95" s="49">
        <v>0.81</v>
      </c>
      <c r="N95" s="7" t="s">
        <v>44</v>
      </c>
      <c r="O95" s="7" t="s">
        <v>33</v>
      </c>
      <c r="P95" s="8">
        <v>3</v>
      </c>
      <c r="Q95" s="8">
        <v>2</v>
      </c>
      <c r="R95" s="7" t="str">
        <f>IF('global_freelancer-quick ana'!$Q95 &lt; 7, "Short Duration", IF('global_freelancer-quick ana'!$Q95 &lt;= 12, "Medium Duration", "Long Duration"))</f>
        <v>Short Duration</v>
      </c>
      <c r="S95" s="50" t="str">
        <f>IF('global_freelancer-quick ana'!$M95 &lt;= 50%, "POOR", IF('global_freelancer-quick ana'!$M95 &lt;= 70%, "GOOD", "EXCELLENT"))</f>
        <v>EXCELLENT</v>
      </c>
      <c r="T95" s="25">
        <f t="shared" si="1"/>
        <v>77.61</v>
      </c>
    </row>
    <row r="96" spans="1:20" x14ac:dyDescent="0.3">
      <c r="A96" s="46" t="s">
        <v>260</v>
      </c>
      <c r="B96" s="4" t="s">
        <v>261</v>
      </c>
      <c r="C96" s="4" t="s">
        <v>72</v>
      </c>
      <c r="D96" s="5">
        <v>54</v>
      </c>
      <c r="E96" s="5" t="str" cm="1">
        <f t="array" ref="E96">INDEX('global_freelancer-quick ana'!$C$2:$C$1001, MODE(MATCH('global_freelancer-quick ana'!$C$2:$C$1001, 'global_freelancer-quick ana'!$C$2:$C$1001, 0)))</f>
        <v>Male</v>
      </c>
      <c r="F96" s="4" t="s">
        <v>164</v>
      </c>
      <c r="G96" s="4" t="s">
        <v>165</v>
      </c>
      <c r="H96" s="4" t="s">
        <v>106</v>
      </c>
      <c r="I96" s="5">
        <v>17</v>
      </c>
      <c r="J96" s="6" t="s">
        <v>2070</v>
      </c>
      <c r="K96" s="5">
        <v>1.7</v>
      </c>
      <c r="L96" s="5" t="b">
        <v>0</v>
      </c>
      <c r="M96" s="10">
        <v>0.69</v>
      </c>
      <c r="N96" s="4" t="s">
        <v>21</v>
      </c>
      <c r="O96" s="4" t="s">
        <v>22</v>
      </c>
      <c r="P96" s="5">
        <v>17</v>
      </c>
      <c r="Q96" s="5">
        <v>15</v>
      </c>
      <c r="R96" s="4" t="str">
        <f>IF('global_freelancer-quick ana'!$Q96 &lt; 7, "Short Duration", IF('global_freelancer-quick ana'!$Q96 &lt;= 12, "Medium Duration", "Long Duration"))</f>
        <v>Long Duration</v>
      </c>
      <c r="S96" s="47" t="str">
        <f>IF('global_freelancer-quick ana'!$M96 &lt;= 50%, "POOR", IF('global_freelancer-quick ana'!$M96 &lt;= 70%, "GOOD", "EXCELLENT"))</f>
        <v>GOOD</v>
      </c>
      <c r="T96" s="25">
        <f t="shared" si="1"/>
        <v>105.39</v>
      </c>
    </row>
    <row r="97" spans="1:20" x14ac:dyDescent="0.3">
      <c r="A97" s="48" t="s">
        <v>262</v>
      </c>
      <c r="B97" s="7" t="s">
        <v>263</v>
      </c>
      <c r="C97" s="7" t="s">
        <v>72</v>
      </c>
      <c r="D97" s="8">
        <v>36</v>
      </c>
      <c r="E97" s="8" t="str" cm="1">
        <f t="array" ref="E97">INDEX('global_freelancer-quick ana'!$C$2:$C$1001, MODE(MATCH('global_freelancer-quick ana'!$C$2:$C$1001, 'global_freelancer-quick ana'!$C$2:$C$1001, 0)))</f>
        <v>Male</v>
      </c>
      <c r="F97" s="7" t="s">
        <v>18</v>
      </c>
      <c r="G97" s="7" t="s">
        <v>19</v>
      </c>
      <c r="H97" s="7" t="s">
        <v>69</v>
      </c>
      <c r="I97" s="8">
        <v>0</v>
      </c>
      <c r="J97" s="9" t="s">
        <v>2070</v>
      </c>
      <c r="K97" s="8">
        <v>1.3</v>
      </c>
      <c r="L97" s="8" t="b">
        <v>1</v>
      </c>
      <c r="M97" s="49">
        <v>0.64</v>
      </c>
      <c r="N97" s="7" t="s">
        <v>44</v>
      </c>
      <c r="O97" s="7" t="s">
        <v>55</v>
      </c>
      <c r="P97" s="8">
        <v>2</v>
      </c>
      <c r="Q97" s="8">
        <v>2</v>
      </c>
      <c r="R97" s="7" t="str">
        <f>IF('global_freelancer-quick ana'!$Q97 &lt; 7, "Short Duration", IF('global_freelancer-quick ana'!$Q97 &lt;= 12, "Medium Duration", "Long Duration"))</f>
        <v>Short Duration</v>
      </c>
      <c r="S97" s="50" t="str">
        <f>IF('global_freelancer-quick ana'!$M97 &lt;= 50%, "POOR", IF('global_freelancer-quick ana'!$M97 &lt;= 70%, "GOOD", "EXCELLENT"))</f>
        <v>GOOD</v>
      </c>
      <c r="T97" s="25">
        <f t="shared" si="1"/>
        <v>41.94</v>
      </c>
    </row>
    <row r="98" spans="1:20" x14ac:dyDescent="0.3">
      <c r="A98" s="46" t="s">
        <v>264</v>
      </c>
      <c r="B98" s="4" t="s">
        <v>265</v>
      </c>
      <c r="C98" s="4" t="s">
        <v>72</v>
      </c>
      <c r="D98" s="5">
        <v>49</v>
      </c>
      <c r="E98" s="5" t="str" cm="1">
        <f t="array" ref="E98">INDEX('global_freelancer-quick ana'!$C$2:$C$1001, MODE(MATCH('global_freelancer-quick ana'!$C$2:$C$1001, 'global_freelancer-quick ana'!$C$2:$C$1001, 0)))</f>
        <v>Male</v>
      </c>
      <c r="F98" s="4" t="s">
        <v>179</v>
      </c>
      <c r="G98" s="4" t="s">
        <v>68</v>
      </c>
      <c r="H98" s="4" t="s">
        <v>73</v>
      </c>
      <c r="I98" s="5">
        <v>25</v>
      </c>
      <c r="J98" s="6" t="s">
        <v>2065</v>
      </c>
      <c r="K98" s="5">
        <v>5</v>
      </c>
      <c r="L98" s="5" t="b">
        <v>0</v>
      </c>
      <c r="M98" s="10">
        <v>0.77</v>
      </c>
      <c r="N98" s="4" t="s">
        <v>44</v>
      </c>
      <c r="O98" s="4" t="s">
        <v>33</v>
      </c>
      <c r="P98" s="5">
        <v>14</v>
      </c>
      <c r="Q98" s="5">
        <v>8</v>
      </c>
      <c r="R98" s="4" t="str">
        <f>IF('global_freelancer-quick ana'!$Q98 &lt; 7, "Short Duration", IF('global_freelancer-quick ana'!$Q98 &lt;= 12, "Medium Duration", "Long Duration"))</f>
        <v>Medium Duration</v>
      </c>
      <c r="S98" s="47" t="str">
        <f>IF('global_freelancer-quick ana'!$M98 &lt;= 50%, "POOR", IF('global_freelancer-quick ana'!$M98 &lt;= 70%, "GOOD", "EXCELLENT"))</f>
        <v>EXCELLENT</v>
      </c>
      <c r="T98" s="25">
        <f t="shared" si="1"/>
        <v>101.77</v>
      </c>
    </row>
    <row r="99" spans="1:20" x14ac:dyDescent="0.3">
      <c r="A99" s="48" t="s">
        <v>266</v>
      </c>
      <c r="B99" s="7" t="s">
        <v>267</v>
      </c>
      <c r="C99" s="7" t="s">
        <v>91</v>
      </c>
      <c r="D99" s="8">
        <v>37</v>
      </c>
      <c r="E99" s="8" t="str" cm="1">
        <f t="array" ref="E99">INDEX('global_freelancer-quick ana'!$C$2:$C$1001, MODE(MATCH('global_freelancer-quick ana'!$C$2:$C$1001, 'global_freelancer-quick ana'!$C$2:$C$1001, 0)))</f>
        <v>Male</v>
      </c>
      <c r="F99" s="7" t="s">
        <v>54</v>
      </c>
      <c r="G99" s="7" t="s">
        <v>26</v>
      </c>
      <c r="H99" s="7" t="s">
        <v>20</v>
      </c>
      <c r="I99" s="8">
        <v>17</v>
      </c>
      <c r="J99" s="9" t="s">
        <v>2070</v>
      </c>
      <c r="K99" s="8">
        <v>3.3</v>
      </c>
      <c r="L99" s="8" t="b">
        <v>0</v>
      </c>
      <c r="M99" s="49">
        <v>0.96</v>
      </c>
      <c r="N99" s="7" t="s">
        <v>21</v>
      </c>
      <c r="O99" s="7" t="s">
        <v>28</v>
      </c>
      <c r="P99" s="8">
        <v>20</v>
      </c>
      <c r="Q99" s="8">
        <v>11</v>
      </c>
      <c r="R99" s="7" t="str">
        <f>IF('global_freelancer-quick ana'!$Q99 &lt; 7, "Short Duration", IF('global_freelancer-quick ana'!$Q99 &lt;= 12, "Medium Duration", "Long Duration"))</f>
        <v>Medium Duration</v>
      </c>
      <c r="S99" s="50" t="str">
        <f>IF('global_freelancer-quick ana'!$M99 &lt;= 50%, "POOR", IF('global_freelancer-quick ana'!$M99 &lt;= 70%, "GOOD", "EXCELLENT"))</f>
        <v>EXCELLENT</v>
      </c>
      <c r="T99" s="25">
        <f t="shared" si="1"/>
        <v>89.259999999999991</v>
      </c>
    </row>
    <row r="100" spans="1:20" x14ac:dyDescent="0.3">
      <c r="A100" s="46" t="s">
        <v>268</v>
      </c>
      <c r="B100" s="4" t="s">
        <v>269</v>
      </c>
      <c r="C100" s="4" t="s">
        <v>91</v>
      </c>
      <c r="D100" s="5"/>
      <c r="E100" s="5" t="str" cm="1">
        <f t="array" ref="E100">INDEX('global_freelancer-quick ana'!$C$2:$C$1001, MODE(MATCH('global_freelancer-quick ana'!$C$2:$C$1001, 'global_freelancer-quick ana'!$C$2:$C$1001, 0)))</f>
        <v>Male</v>
      </c>
      <c r="F100" s="4" t="s">
        <v>54</v>
      </c>
      <c r="G100" s="4" t="s">
        <v>26</v>
      </c>
      <c r="H100" s="4" t="s">
        <v>69</v>
      </c>
      <c r="I100" s="5">
        <v>5</v>
      </c>
      <c r="J100" s="6">
        <v>20</v>
      </c>
      <c r="K100" s="5">
        <v>1.1000000000000001</v>
      </c>
      <c r="L100" s="5" t="b">
        <v>0</v>
      </c>
      <c r="M100" s="10">
        <v>0.74</v>
      </c>
      <c r="N100" s="4" t="s">
        <v>64</v>
      </c>
      <c r="O100" s="4" t="s">
        <v>28</v>
      </c>
      <c r="P100" s="5">
        <v>2</v>
      </c>
      <c r="Q100" s="5">
        <v>1</v>
      </c>
      <c r="R100" s="4" t="str">
        <f>IF('global_freelancer-quick ana'!$Q100 &lt; 7, "Short Duration", IF('global_freelancer-quick ana'!$Q100 &lt;= 12, "Medium Duration", "Long Duration"))</f>
        <v>Short Duration</v>
      </c>
      <c r="S100" s="47" t="str">
        <f>IF('global_freelancer-quick ana'!$M100 &lt;= 50%, "POOR", IF('global_freelancer-quick ana'!$M100 &lt;= 70%, "GOOD", "EXCELLENT"))</f>
        <v>EXCELLENT</v>
      </c>
      <c r="T100" s="25">
        <f t="shared" si="1"/>
        <v>29.84</v>
      </c>
    </row>
    <row r="101" spans="1:20" x14ac:dyDescent="0.3">
      <c r="A101" s="48" t="s">
        <v>270</v>
      </c>
      <c r="B101" s="7" t="s">
        <v>271</v>
      </c>
      <c r="C101" s="7" t="s">
        <v>91</v>
      </c>
      <c r="D101" s="8">
        <v>32</v>
      </c>
      <c r="E101" s="8" t="str" cm="1">
        <f t="array" ref="E101">INDEX('global_freelancer-quick ana'!$C$2:$C$1001, MODE(MATCH('global_freelancer-quick ana'!$C$2:$C$1001, 'global_freelancer-quick ana'!$C$2:$C$1001, 0)))</f>
        <v>Male</v>
      </c>
      <c r="F101" s="7" t="s">
        <v>130</v>
      </c>
      <c r="G101" s="7" t="s">
        <v>131</v>
      </c>
      <c r="H101" s="7" t="s">
        <v>69</v>
      </c>
      <c r="I101" s="8">
        <v>10</v>
      </c>
      <c r="J101" s="9" t="s">
        <v>2065</v>
      </c>
      <c r="K101" s="8">
        <v>1.2</v>
      </c>
      <c r="L101" s="8" t="b">
        <v>0</v>
      </c>
      <c r="M101" s="49">
        <v>0.89</v>
      </c>
      <c r="N101" s="7" t="s">
        <v>64</v>
      </c>
      <c r="O101" s="7" t="s">
        <v>33</v>
      </c>
      <c r="P101" s="8">
        <v>8</v>
      </c>
      <c r="Q101" s="8">
        <v>12</v>
      </c>
      <c r="R101" s="7" t="str">
        <f>IF('global_freelancer-quick ana'!$Q101 &lt; 7, "Short Duration", IF('global_freelancer-quick ana'!$Q101 &lt;= 12, "Medium Duration", "Long Duration"))</f>
        <v>Medium Duration</v>
      </c>
      <c r="S101" s="50" t="str">
        <f>IF('global_freelancer-quick ana'!$M101 &lt;= 50%, "POOR", IF('global_freelancer-quick ana'!$M101 &lt;= 70%, "GOOD", "EXCELLENT"))</f>
        <v>EXCELLENT</v>
      </c>
      <c r="T101" s="25">
        <f t="shared" si="1"/>
        <v>64.09</v>
      </c>
    </row>
    <row r="102" spans="1:20" x14ac:dyDescent="0.3">
      <c r="A102" s="46" t="s">
        <v>272</v>
      </c>
      <c r="B102" s="4" t="s">
        <v>273</v>
      </c>
      <c r="C102" s="4" t="s">
        <v>91</v>
      </c>
      <c r="D102" s="5">
        <v>35</v>
      </c>
      <c r="E102" s="5" t="str" cm="1">
        <f t="array" ref="E102">INDEX('global_freelancer-quick ana'!$C$2:$C$1001, MODE(MATCH('global_freelancer-quick ana'!$C$2:$C$1001, 'global_freelancer-quick ana'!$C$2:$C$1001, 0)))</f>
        <v>Male</v>
      </c>
      <c r="F102" s="4" t="s">
        <v>87</v>
      </c>
      <c r="G102" s="4" t="s">
        <v>88</v>
      </c>
      <c r="H102" s="4" t="s">
        <v>27</v>
      </c>
      <c r="I102" s="5">
        <v>0</v>
      </c>
      <c r="J102" s="6" t="s">
        <v>2068</v>
      </c>
      <c r="K102" s="5">
        <v>2</v>
      </c>
      <c r="L102" s="5" t="b">
        <v>1</v>
      </c>
      <c r="M102" s="10">
        <v>0.64</v>
      </c>
      <c r="N102" s="4" t="s">
        <v>21</v>
      </c>
      <c r="O102" s="4" t="s">
        <v>28</v>
      </c>
      <c r="P102" s="5">
        <v>4</v>
      </c>
      <c r="Q102" s="5">
        <v>1</v>
      </c>
      <c r="R102" s="4" t="str">
        <f>IF('global_freelancer-quick ana'!$Q102 &lt; 7, "Short Duration", IF('global_freelancer-quick ana'!$Q102 &lt;= 12, "Medium Duration", "Long Duration"))</f>
        <v>Short Duration</v>
      </c>
      <c r="S102" s="47" t="str">
        <f>IF('global_freelancer-quick ana'!$M102 &lt;= 50%, "POOR", IF('global_freelancer-quick ana'!$M102 &lt;= 70%, "GOOD", "EXCELLENT"))</f>
        <v>GOOD</v>
      </c>
      <c r="T102" s="25">
        <f t="shared" si="1"/>
        <v>42.64</v>
      </c>
    </row>
    <row r="103" spans="1:20" x14ac:dyDescent="0.3">
      <c r="A103" s="48" t="s">
        <v>274</v>
      </c>
      <c r="B103" s="7" t="s">
        <v>275</v>
      </c>
      <c r="C103" s="7" t="s">
        <v>72</v>
      </c>
      <c r="D103" s="8">
        <v>51</v>
      </c>
      <c r="E103" s="8" t="str" cm="1">
        <f t="array" ref="E103">INDEX('global_freelancer-quick ana'!$C$2:$C$1001, MODE(MATCH('global_freelancer-quick ana'!$C$2:$C$1001, 'global_freelancer-quick ana'!$C$2:$C$1001, 0)))</f>
        <v>Male</v>
      </c>
      <c r="F103" s="7" t="s">
        <v>115</v>
      </c>
      <c r="G103" s="7" t="s">
        <v>116</v>
      </c>
      <c r="H103" s="7" t="s">
        <v>32</v>
      </c>
      <c r="I103" s="8">
        <v>2</v>
      </c>
      <c r="J103" s="9">
        <v>30</v>
      </c>
      <c r="K103" s="8">
        <v>4.5</v>
      </c>
      <c r="L103" s="8" t="b">
        <v>0</v>
      </c>
      <c r="M103" s="49">
        <v>0.64</v>
      </c>
      <c r="N103" s="7" t="s">
        <v>60</v>
      </c>
      <c r="O103" s="7" t="s">
        <v>28</v>
      </c>
      <c r="P103" s="8">
        <v>5</v>
      </c>
      <c r="Q103" s="8">
        <v>1</v>
      </c>
      <c r="R103" s="7" t="str">
        <f>IF('global_freelancer-quick ana'!$Q103 &lt; 7, "Short Duration", IF('global_freelancer-quick ana'!$Q103 &lt;= 12, "Medium Duration", "Long Duration"))</f>
        <v>Short Duration</v>
      </c>
      <c r="S103" s="50" t="str">
        <f>IF('global_freelancer-quick ana'!$M103 &lt;= 50%, "POOR", IF('global_freelancer-quick ana'!$M103 &lt;= 70%, "GOOD", "EXCELLENT"))</f>
        <v>GOOD</v>
      </c>
      <c r="T103" s="25">
        <f t="shared" si="1"/>
        <v>94.14</v>
      </c>
    </row>
    <row r="104" spans="1:20" x14ac:dyDescent="0.3">
      <c r="A104" s="46" t="s">
        <v>276</v>
      </c>
      <c r="B104" s="4" t="s">
        <v>277</v>
      </c>
      <c r="C104" s="4" t="s">
        <v>72</v>
      </c>
      <c r="D104" s="5">
        <v>50</v>
      </c>
      <c r="E104" s="5" t="str" cm="1">
        <f t="array" ref="E104">INDEX('global_freelancer-quick ana'!$C$2:$C$1001, MODE(MATCH('global_freelancer-quick ana'!$C$2:$C$1001, 'global_freelancer-quick ana'!$C$2:$C$1001, 0)))</f>
        <v>Male</v>
      </c>
      <c r="F104" s="4" t="s">
        <v>115</v>
      </c>
      <c r="G104" s="4" t="s">
        <v>116</v>
      </c>
      <c r="H104" s="4" t="s">
        <v>84</v>
      </c>
      <c r="I104" s="5">
        <v>30</v>
      </c>
      <c r="J104" s="6" t="s">
        <v>2064</v>
      </c>
      <c r="K104" s="5">
        <v>3</v>
      </c>
      <c r="L104" s="5" t="b">
        <v>1</v>
      </c>
      <c r="M104" s="10">
        <v>0.73</v>
      </c>
      <c r="N104" s="4" t="s">
        <v>44</v>
      </c>
      <c r="O104" s="4" t="s">
        <v>28</v>
      </c>
      <c r="P104" s="5">
        <v>13</v>
      </c>
      <c r="Q104" s="5">
        <v>6</v>
      </c>
      <c r="R104" s="4" t="str">
        <f>IF('global_freelancer-quick ana'!$Q104 &lt; 7, "Short Duration", IF('global_freelancer-quick ana'!$Q104 &lt;= 12, "Medium Duration", "Long Duration"))</f>
        <v>Short Duration</v>
      </c>
      <c r="S104" s="47" t="str">
        <f>IF('global_freelancer-quick ana'!$M104 &lt;= 50%, "POOR", IF('global_freelancer-quick ana'!$M104 &lt;= 70%, "GOOD", "EXCELLENT"))</f>
        <v>EXCELLENT</v>
      </c>
      <c r="T104" s="25">
        <f t="shared" si="1"/>
        <v>102.73</v>
      </c>
    </row>
    <row r="105" spans="1:20" x14ac:dyDescent="0.3">
      <c r="A105" s="48" t="s">
        <v>278</v>
      </c>
      <c r="B105" s="7" t="s">
        <v>279</v>
      </c>
      <c r="C105" s="7" t="s">
        <v>72</v>
      </c>
      <c r="D105" s="8">
        <v>21</v>
      </c>
      <c r="E105" s="8" t="str" cm="1">
        <f t="array" ref="E105">INDEX('global_freelancer-quick ana'!$C$2:$C$1001, MODE(MATCH('global_freelancer-quick ana'!$C$2:$C$1001, 'global_freelancer-quick ana'!$C$2:$C$1001, 0)))</f>
        <v>Male</v>
      </c>
      <c r="F105" s="7" t="s">
        <v>58</v>
      </c>
      <c r="G105" s="7" t="s">
        <v>59</v>
      </c>
      <c r="H105" s="7" t="s">
        <v>20</v>
      </c>
      <c r="I105" s="8">
        <v>2</v>
      </c>
      <c r="J105" s="9">
        <v>50</v>
      </c>
      <c r="K105" s="8">
        <v>4.9000000000000004</v>
      </c>
      <c r="L105" s="8" t="b">
        <v>1</v>
      </c>
      <c r="M105" s="49">
        <v>0.68</v>
      </c>
      <c r="N105" s="7" t="s">
        <v>21</v>
      </c>
      <c r="O105" s="7" t="s">
        <v>55</v>
      </c>
      <c r="P105" s="8">
        <v>2</v>
      </c>
      <c r="Q105" s="8">
        <v>3</v>
      </c>
      <c r="R105" s="7" t="str">
        <f>IF('global_freelancer-quick ana'!$Q105 &lt; 7, "Short Duration", IF('global_freelancer-quick ana'!$Q105 &lt;= 12, "Medium Duration", "Long Duration"))</f>
        <v>Short Duration</v>
      </c>
      <c r="S105" s="50" t="str">
        <f>IF('global_freelancer-quick ana'!$M105 &lt;= 50%, "POOR", IF('global_freelancer-quick ana'!$M105 &lt;= 70%, "GOOD", "EXCELLENT"))</f>
        <v>GOOD</v>
      </c>
      <c r="T105" s="25">
        <f t="shared" si="1"/>
        <v>83.580000000000013</v>
      </c>
    </row>
    <row r="106" spans="1:20" x14ac:dyDescent="0.3">
      <c r="A106" s="46" t="s">
        <v>280</v>
      </c>
      <c r="B106" s="4" t="s">
        <v>281</v>
      </c>
      <c r="C106" s="4" t="s">
        <v>91</v>
      </c>
      <c r="D106" s="5">
        <v>25</v>
      </c>
      <c r="E106" s="5" t="str" cm="1">
        <f t="array" ref="E106">INDEX('global_freelancer-quick ana'!$C$2:$C$1001, MODE(MATCH('global_freelancer-quick ana'!$C$2:$C$1001, 'global_freelancer-quick ana'!$C$2:$C$1001, 0)))</f>
        <v>Male</v>
      </c>
      <c r="F106" s="4" t="s">
        <v>54</v>
      </c>
      <c r="G106" s="4" t="s">
        <v>26</v>
      </c>
      <c r="H106" s="4" t="s">
        <v>32</v>
      </c>
      <c r="I106" s="5">
        <v>3</v>
      </c>
      <c r="J106" s="6">
        <v>30</v>
      </c>
      <c r="K106" s="5">
        <v>2.5125695216907653</v>
      </c>
      <c r="L106" s="5" t="b">
        <v>0</v>
      </c>
      <c r="M106" s="10">
        <v>0.88</v>
      </c>
      <c r="N106" s="4" t="s">
        <v>44</v>
      </c>
      <c r="O106" s="4" t="s">
        <v>28</v>
      </c>
      <c r="P106" s="5">
        <v>2</v>
      </c>
      <c r="Q106" s="5">
        <v>4</v>
      </c>
      <c r="R106" s="4" t="str">
        <f>IF('global_freelancer-quick ana'!$Q106 &lt; 7, "Short Duration", IF('global_freelancer-quick ana'!$Q106 &lt;= 12, "Medium Duration", "Long Duration"))</f>
        <v>Short Duration</v>
      </c>
      <c r="S106" s="47" t="str">
        <f>IF('global_freelancer-quick ana'!$M106 &lt;= 50%, "POOR", IF('global_freelancer-quick ana'!$M106 &lt;= 70%, "GOOD", "EXCELLENT"))</f>
        <v>EXCELLENT</v>
      </c>
      <c r="T106" s="25">
        <f t="shared" si="1"/>
        <v>67.392569521690774</v>
      </c>
    </row>
    <row r="107" spans="1:20" x14ac:dyDescent="0.3">
      <c r="A107" s="48" t="s">
        <v>282</v>
      </c>
      <c r="B107" s="7" t="s">
        <v>283</v>
      </c>
      <c r="C107" s="7" t="s">
        <v>72</v>
      </c>
      <c r="D107" s="8">
        <v>57</v>
      </c>
      <c r="E107" s="8" t="str" cm="1">
        <f t="array" ref="E107">INDEX('global_freelancer-quick ana'!$C$2:$C$1001, MODE(MATCH('global_freelancer-quick ana'!$C$2:$C$1001, 'global_freelancer-quick ana'!$C$2:$C$1001, 0)))</f>
        <v>Male</v>
      </c>
      <c r="F107" s="7" t="s">
        <v>126</v>
      </c>
      <c r="G107" s="7" t="s">
        <v>127</v>
      </c>
      <c r="H107" s="7" t="s">
        <v>84</v>
      </c>
      <c r="I107" s="8">
        <v>21</v>
      </c>
      <c r="J107" s="9">
        <v>40</v>
      </c>
      <c r="K107" s="8">
        <v>2.5</v>
      </c>
      <c r="L107" s="8" t="b">
        <v>0</v>
      </c>
      <c r="M107" s="49">
        <v>0.77</v>
      </c>
      <c r="N107" s="7" t="s">
        <v>60</v>
      </c>
      <c r="O107" s="7" t="s">
        <v>28</v>
      </c>
      <c r="P107" s="8">
        <v>13</v>
      </c>
      <c r="Q107" s="8">
        <v>10</v>
      </c>
      <c r="R107" s="7" t="str">
        <f>IF('global_freelancer-quick ana'!$Q107 &lt; 7, "Short Duration", IF('global_freelancer-quick ana'!$Q107 &lt;= 12, "Medium Duration", "Long Duration"))</f>
        <v>Medium Duration</v>
      </c>
      <c r="S107" s="50" t="str">
        <f>IF('global_freelancer-quick ana'!$M107 &lt;= 50%, "POOR", IF('global_freelancer-quick ana'!$M107 &lt;= 70%, "GOOD", "EXCELLENT"))</f>
        <v>EXCELLENT</v>
      </c>
      <c r="T107" s="25">
        <f t="shared" si="1"/>
        <v>144.26999999999998</v>
      </c>
    </row>
    <row r="108" spans="1:20" x14ac:dyDescent="0.3">
      <c r="A108" s="46" t="s">
        <v>284</v>
      </c>
      <c r="B108" s="4" t="s">
        <v>285</v>
      </c>
      <c r="C108" s="4" t="s">
        <v>91</v>
      </c>
      <c r="D108" s="5">
        <v>58</v>
      </c>
      <c r="E108" s="5" t="str" cm="1">
        <f t="array" ref="E108">INDEX('global_freelancer-quick ana'!$C$2:$C$1001, MODE(MATCH('global_freelancer-quick ana'!$C$2:$C$1001, 'global_freelancer-quick ana'!$C$2:$C$1001, 0)))</f>
        <v>Male</v>
      </c>
      <c r="F108" s="4" t="s">
        <v>115</v>
      </c>
      <c r="G108" s="4" t="s">
        <v>116</v>
      </c>
      <c r="H108" s="4" t="s">
        <v>20</v>
      </c>
      <c r="I108" s="5">
        <v>3</v>
      </c>
      <c r="J108" s="6" t="s">
        <v>2068</v>
      </c>
      <c r="K108" s="5">
        <v>0</v>
      </c>
      <c r="L108" s="5" t="b">
        <v>1</v>
      </c>
      <c r="M108" s="10">
        <v>0.79</v>
      </c>
      <c r="N108" s="4" t="s">
        <v>44</v>
      </c>
      <c r="O108" s="4" t="s">
        <v>28</v>
      </c>
      <c r="P108" s="5">
        <v>3</v>
      </c>
      <c r="Q108" s="5">
        <v>4</v>
      </c>
      <c r="R108" s="4" t="str">
        <f>IF('global_freelancer-quick ana'!$Q108 &lt; 7, "Short Duration", IF('global_freelancer-quick ana'!$Q108 &lt;= 12, "Medium Duration", "Long Duration"))</f>
        <v>Short Duration</v>
      </c>
      <c r="S108" s="47" t="str">
        <f>IF('global_freelancer-quick ana'!$M108 &lt;= 50%, "POOR", IF('global_freelancer-quick ana'!$M108 &lt;= 70%, "GOOD", "EXCELLENT"))</f>
        <v>EXCELLENT</v>
      </c>
      <c r="T108" s="25">
        <f t="shared" si="1"/>
        <v>68.789999999999992</v>
      </c>
    </row>
    <row r="109" spans="1:20" x14ac:dyDescent="0.3">
      <c r="A109" s="48" t="s">
        <v>286</v>
      </c>
      <c r="B109" s="7" t="s">
        <v>287</v>
      </c>
      <c r="C109" s="7" t="s">
        <v>72</v>
      </c>
      <c r="D109" s="8">
        <v>45</v>
      </c>
      <c r="E109" s="8" t="str" cm="1">
        <f t="array" ref="E109">INDEX('global_freelancer-quick ana'!$C$2:$C$1001, MODE(MATCH('global_freelancer-quick ana'!$C$2:$C$1001, 'global_freelancer-quick ana'!$C$2:$C$1001, 0)))</f>
        <v>Male</v>
      </c>
      <c r="F109" s="7" t="s">
        <v>47</v>
      </c>
      <c r="G109" s="7" t="s">
        <v>48</v>
      </c>
      <c r="H109" s="7" t="s">
        <v>27</v>
      </c>
      <c r="I109" s="8">
        <v>19</v>
      </c>
      <c r="J109" s="9" t="s">
        <v>2067</v>
      </c>
      <c r="K109" s="8">
        <v>2.5125695216907653</v>
      </c>
      <c r="L109" s="8" t="b">
        <v>1</v>
      </c>
      <c r="M109" s="49">
        <v>0.72</v>
      </c>
      <c r="N109" s="7" t="s">
        <v>21</v>
      </c>
      <c r="O109" s="7" t="s">
        <v>55</v>
      </c>
      <c r="P109" s="8">
        <v>12</v>
      </c>
      <c r="Q109" s="8">
        <v>6</v>
      </c>
      <c r="R109" s="7" t="str">
        <f>IF('global_freelancer-quick ana'!$Q109 &lt; 7, "Short Duration", IF('global_freelancer-quick ana'!$Q109 &lt;= 12, "Medium Duration", "Long Duration"))</f>
        <v>Short Duration</v>
      </c>
      <c r="S109" s="50" t="str">
        <f>IF('global_freelancer-quick ana'!$M109 &lt;= 50%, "POOR", IF('global_freelancer-quick ana'!$M109 &lt;= 70%, "GOOD", "EXCELLENT"))</f>
        <v>EXCELLENT</v>
      </c>
      <c r="T109" s="25">
        <f t="shared" si="1"/>
        <v>85.232569521690763</v>
      </c>
    </row>
    <row r="110" spans="1:20" x14ac:dyDescent="0.3">
      <c r="A110" s="46" t="s">
        <v>288</v>
      </c>
      <c r="B110" s="4" t="s">
        <v>289</v>
      </c>
      <c r="C110" s="4" t="s">
        <v>72</v>
      </c>
      <c r="D110" s="5">
        <v>23</v>
      </c>
      <c r="E110" s="5" t="str" cm="1">
        <f t="array" ref="E110">INDEX('global_freelancer-quick ana'!$C$2:$C$1001, MODE(MATCH('global_freelancer-quick ana'!$C$2:$C$1001, 'global_freelancer-quick ana'!$C$2:$C$1001, 0)))</f>
        <v>Male</v>
      </c>
      <c r="F110" s="4" t="s">
        <v>54</v>
      </c>
      <c r="G110" s="4" t="s">
        <v>26</v>
      </c>
      <c r="H110" s="4" t="s">
        <v>36</v>
      </c>
      <c r="I110" s="5">
        <v>0</v>
      </c>
      <c r="J110" s="6" t="s">
        <v>2070</v>
      </c>
      <c r="K110" s="5">
        <v>4.7</v>
      </c>
      <c r="L110" s="5" t="b">
        <v>1</v>
      </c>
      <c r="M110" s="10">
        <v>0.6</v>
      </c>
      <c r="N110" s="4" t="s">
        <v>44</v>
      </c>
      <c r="O110" s="4" t="s">
        <v>33</v>
      </c>
      <c r="P110" s="5">
        <v>2</v>
      </c>
      <c r="Q110" s="5">
        <v>1</v>
      </c>
      <c r="R110" s="4" t="str">
        <f>IF('global_freelancer-quick ana'!$Q110 &lt; 7, "Short Duration", IF('global_freelancer-quick ana'!$Q110 &lt;= 12, "Medium Duration", "Long Duration"))</f>
        <v>Short Duration</v>
      </c>
      <c r="S110" s="47" t="str">
        <f>IF('global_freelancer-quick ana'!$M110 &lt;= 50%, "POOR", IF('global_freelancer-quick ana'!$M110 &lt;= 70%, "GOOD", "EXCELLENT"))</f>
        <v>GOOD</v>
      </c>
      <c r="T110" s="25">
        <f t="shared" si="1"/>
        <v>31.3</v>
      </c>
    </row>
    <row r="111" spans="1:20" x14ac:dyDescent="0.3">
      <c r="A111" s="48" t="s">
        <v>290</v>
      </c>
      <c r="B111" s="7" t="s">
        <v>291</v>
      </c>
      <c r="C111" s="7" t="s">
        <v>72</v>
      </c>
      <c r="D111" s="8">
        <v>46</v>
      </c>
      <c r="E111" s="8" t="str" cm="1">
        <f t="array" ref="E111">INDEX('global_freelancer-quick ana'!$C$2:$C$1001, MODE(MATCH('global_freelancer-quick ana'!$C$2:$C$1001, 'global_freelancer-quick ana'!$C$2:$C$1001, 0)))</f>
        <v>Male</v>
      </c>
      <c r="F111" s="7" t="s">
        <v>54</v>
      </c>
      <c r="G111" s="7" t="s">
        <v>26</v>
      </c>
      <c r="H111" s="7" t="s">
        <v>43</v>
      </c>
      <c r="I111" s="8">
        <v>9</v>
      </c>
      <c r="J111" s="9">
        <v>30</v>
      </c>
      <c r="K111" s="8">
        <v>3.5</v>
      </c>
      <c r="L111" s="8" t="s">
        <v>2071</v>
      </c>
      <c r="M111" s="49">
        <v>0.72</v>
      </c>
      <c r="N111" s="7" t="s">
        <v>64</v>
      </c>
      <c r="O111" s="7" t="s">
        <v>22</v>
      </c>
      <c r="P111" s="8">
        <v>15</v>
      </c>
      <c r="Q111" s="8">
        <v>9</v>
      </c>
      <c r="R111" s="7" t="str">
        <f>IF('global_freelancer-quick ana'!$Q111 &lt; 7, "Short Duration", IF('global_freelancer-quick ana'!$Q111 &lt;= 12, "Medium Duration", "Long Duration"))</f>
        <v>Medium Duration</v>
      </c>
      <c r="S111" s="50" t="str">
        <f>IF('global_freelancer-quick ana'!$M111 &lt;= 50%, "POOR", IF('global_freelancer-quick ana'!$M111 &lt;= 70%, "GOOD", "EXCELLENT"))</f>
        <v>EXCELLENT</v>
      </c>
      <c r="T111" s="25">
        <f t="shared" si="1"/>
        <v>113.22</v>
      </c>
    </row>
    <row r="112" spans="1:20" x14ac:dyDescent="0.3">
      <c r="A112" s="46" t="s">
        <v>292</v>
      </c>
      <c r="B112" s="4" t="s">
        <v>293</v>
      </c>
      <c r="C112" s="4" t="s">
        <v>91</v>
      </c>
      <c r="D112" s="5">
        <v>27</v>
      </c>
      <c r="E112" s="5" t="str" cm="1">
        <f t="array" ref="E112">INDEX('global_freelancer-quick ana'!$C$2:$C$1001, MODE(MATCH('global_freelancer-quick ana'!$C$2:$C$1001, 'global_freelancer-quick ana'!$C$2:$C$1001, 0)))</f>
        <v>Male</v>
      </c>
      <c r="F112" s="4" t="s">
        <v>67</v>
      </c>
      <c r="G112" s="4" t="s">
        <v>68</v>
      </c>
      <c r="H112" s="4" t="s">
        <v>69</v>
      </c>
      <c r="I112" s="5">
        <v>5</v>
      </c>
      <c r="J112" s="6" t="s">
        <v>2066</v>
      </c>
      <c r="K112" s="5">
        <v>2.5125695216907653</v>
      </c>
      <c r="L112" s="5" t="b">
        <v>0</v>
      </c>
      <c r="M112" s="10">
        <v>0.92</v>
      </c>
      <c r="N112" s="4" t="s">
        <v>60</v>
      </c>
      <c r="O112" s="4" t="s">
        <v>28</v>
      </c>
      <c r="P112" s="5">
        <v>3</v>
      </c>
      <c r="Q112" s="5">
        <v>3</v>
      </c>
      <c r="R112" s="4" t="str">
        <f>IF('global_freelancer-quick ana'!$Q112 &lt; 7, "Short Duration", IF('global_freelancer-quick ana'!$Q112 &lt;= 12, "Medium Duration", "Long Duration"))</f>
        <v>Short Duration</v>
      </c>
      <c r="S112" s="47" t="str">
        <f>IF('global_freelancer-quick ana'!$M112 &lt;= 50%, "POOR", IF('global_freelancer-quick ana'!$M112 &lt;= 70%, "GOOD", "EXCELLENT"))</f>
        <v>EXCELLENT</v>
      </c>
      <c r="T112" s="25">
        <f t="shared" si="1"/>
        <v>41.432569521690766</v>
      </c>
    </row>
    <row r="113" spans="1:20" x14ac:dyDescent="0.3">
      <c r="A113" s="48" t="s">
        <v>294</v>
      </c>
      <c r="B113" s="7" t="s">
        <v>295</v>
      </c>
      <c r="C113" s="7" t="s">
        <v>72</v>
      </c>
      <c r="D113" s="8">
        <v>32</v>
      </c>
      <c r="E113" s="8" t="str" cm="1">
        <f t="array" ref="E113">INDEX('global_freelancer-quick ana'!$C$2:$C$1001, MODE(MATCH('global_freelancer-quick ana'!$C$2:$C$1001, 'global_freelancer-quick ana'!$C$2:$C$1001, 0)))</f>
        <v>Male</v>
      </c>
      <c r="F113" s="7" t="s">
        <v>54</v>
      </c>
      <c r="G113" s="7" t="s">
        <v>26</v>
      </c>
      <c r="H113" s="7" t="s">
        <v>106</v>
      </c>
      <c r="I113" s="8">
        <v>6</v>
      </c>
      <c r="J113" s="9">
        <v>50</v>
      </c>
      <c r="K113" s="8">
        <v>3.4</v>
      </c>
      <c r="L113" s="8" t="b">
        <v>1</v>
      </c>
      <c r="M113" s="49">
        <v>0.79</v>
      </c>
      <c r="N113" s="7" t="s">
        <v>60</v>
      </c>
      <c r="O113" s="7" t="s">
        <v>33</v>
      </c>
      <c r="P113" s="8">
        <v>11</v>
      </c>
      <c r="Q113" s="8">
        <v>4</v>
      </c>
      <c r="R113" s="7" t="str">
        <f>IF('global_freelancer-quick ana'!$Q113 &lt; 7, "Short Duration", IF('global_freelancer-quick ana'!$Q113 &lt;= 12, "Medium Duration", "Long Duration"))</f>
        <v>Short Duration</v>
      </c>
      <c r="S113" s="50" t="str">
        <f>IF('global_freelancer-quick ana'!$M113 &lt;= 50%, "POOR", IF('global_freelancer-quick ana'!$M113 &lt;= 70%, "GOOD", "EXCELLENT"))</f>
        <v>EXCELLENT</v>
      </c>
      <c r="T113" s="25">
        <f t="shared" si="1"/>
        <v>107.19000000000001</v>
      </c>
    </row>
    <row r="114" spans="1:20" x14ac:dyDescent="0.3">
      <c r="A114" s="46" t="s">
        <v>296</v>
      </c>
      <c r="B114" s="4" t="s">
        <v>297</v>
      </c>
      <c r="C114" s="4" t="s">
        <v>72</v>
      </c>
      <c r="D114" s="5">
        <v>48</v>
      </c>
      <c r="E114" s="5" t="str" cm="1">
        <f t="array" ref="E114">INDEX('global_freelancer-quick ana'!$C$2:$C$1001, MODE(MATCH('global_freelancer-quick ana'!$C$2:$C$1001, 'global_freelancer-quick ana'!$C$2:$C$1001, 0)))</f>
        <v>Male</v>
      </c>
      <c r="F114" s="4" t="s">
        <v>67</v>
      </c>
      <c r="G114" s="4" t="s">
        <v>68</v>
      </c>
      <c r="H114" s="4" t="s">
        <v>106</v>
      </c>
      <c r="I114" s="5">
        <v>6</v>
      </c>
      <c r="J114" s="6">
        <v>75</v>
      </c>
      <c r="K114" s="5">
        <v>2.5</v>
      </c>
      <c r="L114" s="5" t="s">
        <v>2071</v>
      </c>
      <c r="M114" s="10">
        <v>0.92</v>
      </c>
      <c r="N114" s="4" t="s">
        <v>60</v>
      </c>
      <c r="O114" s="4" t="s">
        <v>28</v>
      </c>
      <c r="P114" s="5">
        <v>13</v>
      </c>
      <c r="Q114" s="5">
        <v>1</v>
      </c>
      <c r="R114" s="4" t="str">
        <f>IF('global_freelancer-quick ana'!$Q114 &lt; 7, "Short Duration", IF('global_freelancer-quick ana'!$Q114 &lt;= 12, "Medium Duration", "Long Duration"))</f>
        <v>Short Duration</v>
      </c>
      <c r="S114" s="47" t="str">
        <f>IF('global_freelancer-quick ana'!$M114 &lt;= 50%, "POOR", IF('global_freelancer-quick ana'!$M114 &lt;= 70%, "GOOD", "EXCELLENT"))</f>
        <v>EXCELLENT</v>
      </c>
      <c r="T114" s="25">
        <f t="shared" si="1"/>
        <v>146.41999999999999</v>
      </c>
    </row>
    <row r="115" spans="1:20" x14ac:dyDescent="0.3">
      <c r="A115" s="48" t="s">
        <v>298</v>
      </c>
      <c r="B115" s="7" t="s">
        <v>299</v>
      </c>
      <c r="C115" s="7" t="s">
        <v>91</v>
      </c>
      <c r="D115" s="8">
        <v>30</v>
      </c>
      <c r="E115" s="8" t="str" cm="1">
        <f t="array" ref="E115">INDEX('global_freelancer-quick ana'!$C$2:$C$1001, MODE(MATCH('global_freelancer-quick ana'!$C$2:$C$1001, 'global_freelancer-quick ana'!$C$2:$C$1001, 0)))</f>
        <v>Male</v>
      </c>
      <c r="F115" s="7" t="s">
        <v>58</v>
      </c>
      <c r="G115" s="7" t="s">
        <v>59</v>
      </c>
      <c r="H115" s="7" t="s">
        <v>27</v>
      </c>
      <c r="I115" s="8">
        <v>3</v>
      </c>
      <c r="J115" s="9">
        <v>30</v>
      </c>
      <c r="K115" s="8">
        <v>1.1000000000000001</v>
      </c>
      <c r="L115" s="8" t="b">
        <v>1</v>
      </c>
      <c r="M115" s="49">
        <v>0.79</v>
      </c>
      <c r="N115" s="7" t="s">
        <v>21</v>
      </c>
      <c r="O115" s="7" t="s">
        <v>55</v>
      </c>
      <c r="P115" s="8">
        <v>2</v>
      </c>
      <c r="Q115" s="8">
        <v>1</v>
      </c>
      <c r="R115" s="7" t="str">
        <f>IF('global_freelancer-quick ana'!$Q115 &lt; 7, "Short Duration", IF('global_freelancer-quick ana'!$Q115 &lt;= 12, "Medium Duration", "Long Duration"))</f>
        <v>Short Duration</v>
      </c>
      <c r="S115" s="50" t="str">
        <f>IF('global_freelancer-quick ana'!$M115 &lt;= 50%, "POOR", IF('global_freelancer-quick ana'!$M115 &lt;= 70%, "GOOD", "EXCELLENT"))</f>
        <v>EXCELLENT</v>
      </c>
      <c r="T115" s="25">
        <f t="shared" si="1"/>
        <v>67.89</v>
      </c>
    </row>
    <row r="116" spans="1:20" x14ac:dyDescent="0.3">
      <c r="A116" s="46" t="s">
        <v>300</v>
      </c>
      <c r="B116" s="4" t="s">
        <v>301</v>
      </c>
      <c r="C116" s="4" t="s">
        <v>91</v>
      </c>
      <c r="D116" s="5">
        <v>59</v>
      </c>
      <c r="E116" s="5" t="str" cm="1">
        <f t="array" ref="E116">INDEX('global_freelancer-quick ana'!$C$2:$C$1001, MODE(MATCH('global_freelancer-quick ana'!$C$2:$C$1001, 'global_freelancer-quick ana'!$C$2:$C$1001, 0)))</f>
        <v>Male</v>
      </c>
      <c r="F116" s="4" t="s">
        <v>58</v>
      </c>
      <c r="G116" s="4" t="s">
        <v>59</v>
      </c>
      <c r="H116" s="4" t="s">
        <v>43</v>
      </c>
      <c r="I116" s="5">
        <v>13</v>
      </c>
      <c r="J116" s="6">
        <v>20</v>
      </c>
      <c r="K116" s="5">
        <v>4.8</v>
      </c>
      <c r="L116" s="5" t="s">
        <v>2071</v>
      </c>
      <c r="M116" s="10">
        <v>0.79</v>
      </c>
      <c r="N116" s="4" t="s">
        <v>60</v>
      </c>
      <c r="O116" s="4" t="s">
        <v>33</v>
      </c>
      <c r="P116" s="5">
        <v>7</v>
      </c>
      <c r="Q116" s="5">
        <v>10</v>
      </c>
      <c r="R116" s="4" t="str">
        <f>IF('global_freelancer-quick ana'!$Q116 &lt; 7, "Short Duration", IF('global_freelancer-quick ana'!$Q116 &lt;= 12, "Medium Duration", "Long Duration"))</f>
        <v>Medium Duration</v>
      </c>
      <c r="S116" s="47" t="str">
        <f>IF('global_freelancer-quick ana'!$M116 &lt;= 50%, "POOR", IF('global_freelancer-quick ana'!$M116 &lt;= 70%, "GOOD", "EXCELLENT"))</f>
        <v>EXCELLENT</v>
      </c>
      <c r="T116" s="25">
        <f t="shared" si="1"/>
        <v>114.59</v>
      </c>
    </row>
    <row r="117" spans="1:20" x14ac:dyDescent="0.3">
      <c r="A117" s="48" t="s">
        <v>302</v>
      </c>
      <c r="B117" s="7" t="s">
        <v>303</v>
      </c>
      <c r="C117" s="7" t="s">
        <v>72</v>
      </c>
      <c r="D117" s="8">
        <v>32</v>
      </c>
      <c r="E117" s="8" t="str" cm="1">
        <f t="array" ref="E117">INDEX('global_freelancer-quick ana'!$C$2:$C$1001, MODE(MATCH('global_freelancer-quick ana'!$C$2:$C$1001, 'global_freelancer-quick ana'!$C$2:$C$1001, 0)))</f>
        <v>Male</v>
      </c>
      <c r="F117" s="7" t="s">
        <v>168</v>
      </c>
      <c r="G117" s="7" t="s">
        <v>68</v>
      </c>
      <c r="H117" s="7" t="s">
        <v>43</v>
      </c>
      <c r="I117" s="8">
        <v>5</v>
      </c>
      <c r="J117" s="9">
        <v>30</v>
      </c>
      <c r="K117" s="8">
        <v>2.5125695216907653</v>
      </c>
      <c r="L117" s="8" t="b">
        <v>0</v>
      </c>
      <c r="M117" s="49">
        <v>0.86</v>
      </c>
      <c r="N117" s="7" t="s">
        <v>64</v>
      </c>
      <c r="O117" s="7" t="s">
        <v>55</v>
      </c>
      <c r="P117" s="8">
        <v>3</v>
      </c>
      <c r="Q117" s="8">
        <v>1</v>
      </c>
      <c r="R117" s="7" t="str">
        <f>IF('global_freelancer-quick ana'!$Q117 &lt; 7, "Short Duration", IF('global_freelancer-quick ana'!$Q117 &lt;= 12, "Medium Duration", "Long Duration"))</f>
        <v>Short Duration</v>
      </c>
      <c r="S117" s="50" t="str">
        <f>IF('global_freelancer-quick ana'!$M117 &lt;= 50%, "POOR", IF('global_freelancer-quick ana'!$M117 &lt;= 70%, "GOOD", "EXCELLENT"))</f>
        <v>EXCELLENT</v>
      </c>
      <c r="T117" s="25">
        <f t="shared" si="1"/>
        <v>74.372569521690764</v>
      </c>
    </row>
    <row r="118" spans="1:20" x14ac:dyDescent="0.3">
      <c r="A118" s="46" t="s">
        <v>304</v>
      </c>
      <c r="B118" s="4" t="s">
        <v>305</v>
      </c>
      <c r="C118" s="4" t="s">
        <v>72</v>
      </c>
      <c r="D118" s="5">
        <v>57</v>
      </c>
      <c r="E118" s="5" t="str" cm="1">
        <f t="array" ref="E118">INDEX('global_freelancer-quick ana'!$C$2:$C$1001, MODE(MATCH('global_freelancer-quick ana'!$C$2:$C$1001, 'global_freelancer-quick ana'!$C$2:$C$1001, 0)))</f>
        <v>Male</v>
      </c>
      <c r="F118" s="4" t="s">
        <v>130</v>
      </c>
      <c r="G118" s="4" t="s">
        <v>131</v>
      </c>
      <c r="H118" s="4" t="s">
        <v>69</v>
      </c>
      <c r="I118" s="5">
        <v>4</v>
      </c>
      <c r="J118" s="6">
        <v>40</v>
      </c>
      <c r="K118" s="5">
        <v>3.4</v>
      </c>
      <c r="L118" s="5" t="b">
        <v>1</v>
      </c>
      <c r="M118" s="10">
        <v>0.68</v>
      </c>
      <c r="N118" s="4" t="s">
        <v>21</v>
      </c>
      <c r="O118" s="4" t="s">
        <v>28</v>
      </c>
      <c r="P118" s="5">
        <v>1</v>
      </c>
      <c r="Q118" s="5">
        <v>4</v>
      </c>
      <c r="R118" s="4" t="str">
        <f>IF('global_freelancer-quick ana'!$Q118 &lt; 7, "Short Duration", IF('global_freelancer-quick ana'!$Q118 &lt;= 12, "Medium Duration", "Long Duration"))</f>
        <v>Short Duration</v>
      </c>
      <c r="S118" s="47" t="str">
        <f>IF('global_freelancer-quick ana'!$M118 &lt;= 50%, "POOR", IF('global_freelancer-quick ana'!$M118 &lt;= 70%, "GOOD", "EXCELLENT"))</f>
        <v>GOOD</v>
      </c>
      <c r="T118" s="25">
        <f t="shared" si="1"/>
        <v>110.08000000000001</v>
      </c>
    </row>
    <row r="119" spans="1:20" x14ac:dyDescent="0.3">
      <c r="A119" s="48" t="s">
        <v>306</v>
      </c>
      <c r="B119" s="7" t="s">
        <v>307</v>
      </c>
      <c r="C119" s="7" t="s">
        <v>91</v>
      </c>
      <c r="D119" s="8">
        <v>27</v>
      </c>
      <c r="E119" s="8" t="str" cm="1">
        <f t="array" ref="E119">INDEX('global_freelancer-quick ana'!$C$2:$C$1001, MODE(MATCH('global_freelancer-quick ana'!$C$2:$C$1001, 'global_freelancer-quick ana'!$C$2:$C$1001, 0)))</f>
        <v>Male</v>
      </c>
      <c r="F119" s="7" t="s">
        <v>25</v>
      </c>
      <c r="G119" s="7" t="s">
        <v>26</v>
      </c>
      <c r="H119" s="7" t="s">
        <v>106</v>
      </c>
      <c r="I119" s="8">
        <v>7</v>
      </c>
      <c r="J119" s="9">
        <v>20</v>
      </c>
      <c r="K119" s="8">
        <v>3.2</v>
      </c>
      <c r="L119" s="8" t="b">
        <v>1</v>
      </c>
      <c r="M119" s="49">
        <v>0.62</v>
      </c>
      <c r="N119" s="7" t="s">
        <v>64</v>
      </c>
      <c r="O119" s="7" t="s">
        <v>28</v>
      </c>
      <c r="P119" s="8">
        <v>9</v>
      </c>
      <c r="Q119" s="8">
        <v>3</v>
      </c>
      <c r="R119" s="7" t="str">
        <f>IF('global_freelancer-quick ana'!$Q119 &lt; 7, "Short Duration", IF('global_freelancer-quick ana'!$Q119 &lt;= 12, "Medium Duration", "Long Duration"))</f>
        <v>Short Duration</v>
      </c>
      <c r="S119" s="50" t="str">
        <f>IF('global_freelancer-quick ana'!$M119 &lt;= 50%, "POOR", IF('global_freelancer-quick ana'!$M119 &lt;= 70%, "GOOD", "EXCELLENT"))</f>
        <v>GOOD</v>
      </c>
      <c r="T119" s="25">
        <f t="shared" si="1"/>
        <v>69.819999999999993</v>
      </c>
    </row>
    <row r="120" spans="1:20" x14ac:dyDescent="0.3">
      <c r="A120" s="46" t="s">
        <v>308</v>
      </c>
      <c r="B120" s="4" t="s">
        <v>309</v>
      </c>
      <c r="C120" s="4" t="s">
        <v>72</v>
      </c>
      <c r="D120" s="5">
        <v>33</v>
      </c>
      <c r="E120" s="5" t="str" cm="1">
        <f t="array" ref="E120">INDEX('global_freelancer-quick ana'!$C$2:$C$1001, MODE(MATCH('global_freelancer-quick ana'!$C$2:$C$1001, 'global_freelancer-quick ana'!$C$2:$C$1001, 0)))</f>
        <v>Male</v>
      </c>
      <c r="F120" s="4"/>
      <c r="G120" s="4" t="s">
        <v>48</v>
      </c>
      <c r="H120" s="4" t="s">
        <v>106</v>
      </c>
      <c r="I120" s="5">
        <v>13</v>
      </c>
      <c r="J120" s="6" t="s">
        <v>2070</v>
      </c>
      <c r="K120" s="5">
        <v>3.2</v>
      </c>
      <c r="L120" s="5" t="b">
        <v>0</v>
      </c>
      <c r="M120" s="10">
        <v>0.79</v>
      </c>
      <c r="N120" s="4" t="s">
        <v>44</v>
      </c>
      <c r="O120" s="4" t="s">
        <v>55</v>
      </c>
      <c r="P120" s="5">
        <v>8</v>
      </c>
      <c r="Q120" s="5">
        <v>9</v>
      </c>
      <c r="R120" s="4" t="str">
        <f>IF('global_freelancer-quick ana'!$Q120 &lt; 7, "Short Duration", IF('global_freelancer-quick ana'!$Q120 &lt;= 12, "Medium Duration", "Long Duration"))</f>
        <v>Medium Duration</v>
      </c>
      <c r="S120" s="47" t="str">
        <f>IF('global_freelancer-quick ana'!$M120 &lt;= 50%, "POOR", IF('global_freelancer-quick ana'!$M120 &lt;= 70%, "GOOD", "EXCELLENT"))</f>
        <v>EXCELLENT</v>
      </c>
      <c r="T120" s="25">
        <f t="shared" si="1"/>
        <v>66.990000000000009</v>
      </c>
    </row>
    <row r="121" spans="1:20" x14ac:dyDescent="0.3">
      <c r="A121" s="48" t="s">
        <v>310</v>
      </c>
      <c r="B121" s="7" t="s">
        <v>311</v>
      </c>
      <c r="C121" s="7" t="s">
        <v>91</v>
      </c>
      <c r="D121" s="8">
        <v>29</v>
      </c>
      <c r="E121" s="8" t="str" cm="1">
        <f t="array" ref="E121">INDEX('global_freelancer-quick ana'!$C$2:$C$1001, MODE(MATCH('global_freelancer-quick ana'!$C$2:$C$1001, 'global_freelancer-quick ana'!$C$2:$C$1001, 0)))</f>
        <v>Male</v>
      </c>
      <c r="F121" s="7" t="s">
        <v>104</v>
      </c>
      <c r="G121" s="7" t="s">
        <v>105</v>
      </c>
      <c r="H121" s="7" t="s">
        <v>49</v>
      </c>
      <c r="I121" s="8">
        <v>4</v>
      </c>
      <c r="J121" s="9" t="s">
        <v>2066</v>
      </c>
      <c r="K121" s="8">
        <v>0</v>
      </c>
      <c r="L121" s="8" t="b">
        <v>1</v>
      </c>
      <c r="M121" s="49">
        <v>0.82</v>
      </c>
      <c r="N121" s="7" t="s">
        <v>44</v>
      </c>
      <c r="O121" s="7" t="s">
        <v>22</v>
      </c>
      <c r="P121" s="8">
        <v>5</v>
      </c>
      <c r="Q121" s="8">
        <v>3</v>
      </c>
      <c r="R121" s="7" t="str">
        <f>IF('global_freelancer-quick ana'!$Q121 &lt; 7, "Short Duration", IF('global_freelancer-quick ana'!$Q121 &lt;= 12, "Medium Duration", "Long Duration"))</f>
        <v>Short Duration</v>
      </c>
      <c r="S121" s="50" t="str">
        <f>IF('global_freelancer-quick ana'!$M121 &lt;= 50%, "POOR", IF('global_freelancer-quick ana'!$M121 &lt;= 70%, "GOOD", "EXCELLENT"))</f>
        <v>EXCELLENT</v>
      </c>
      <c r="T121" s="25">
        <f t="shared" si="1"/>
        <v>41.82</v>
      </c>
    </row>
    <row r="122" spans="1:20" x14ac:dyDescent="0.3">
      <c r="A122" s="46" t="s">
        <v>312</v>
      </c>
      <c r="B122" s="4" t="s">
        <v>313</v>
      </c>
      <c r="C122" s="4" t="s">
        <v>72</v>
      </c>
      <c r="D122" s="5">
        <v>36</v>
      </c>
      <c r="E122" s="5" t="str" cm="1">
        <f t="array" ref="E122">INDEX('global_freelancer-quick ana'!$C$2:$C$1001, MODE(MATCH('global_freelancer-quick ana'!$C$2:$C$1001, 'global_freelancer-quick ana'!$C$2:$C$1001, 0)))</f>
        <v>Male</v>
      </c>
      <c r="F122" s="4" t="s">
        <v>47</v>
      </c>
      <c r="G122" s="4" t="s">
        <v>48</v>
      </c>
      <c r="H122" s="4" t="s">
        <v>69</v>
      </c>
      <c r="I122" s="5">
        <v>13</v>
      </c>
      <c r="J122" s="6" t="s">
        <v>2069</v>
      </c>
      <c r="K122" s="5">
        <v>2.5125695216907653</v>
      </c>
      <c r="L122" s="5" t="b">
        <v>1</v>
      </c>
      <c r="M122" s="10">
        <v>0.79</v>
      </c>
      <c r="N122" s="4" t="s">
        <v>44</v>
      </c>
      <c r="O122" s="4" t="s">
        <v>55</v>
      </c>
      <c r="P122" s="5">
        <v>14</v>
      </c>
      <c r="Q122" s="5">
        <v>4</v>
      </c>
      <c r="R122" s="4" t="str">
        <f>IF('global_freelancer-quick ana'!$Q122 &lt; 7, "Short Duration", IF('global_freelancer-quick ana'!$Q122 &lt;= 12, "Medium Duration", "Long Duration"))</f>
        <v>Short Duration</v>
      </c>
      <c r="S122" s="47" t="str">
        <f>IF('global_freelancer-quick ana'!$M122 &lt;= 50%, "POOR", IF('global_freelancer-quick ana'!$M122 &lt;= 70%, "GOOD", "EXCELLENT"))</f>
        <v>EXCELLENT</v>
      </c>
      <c r="T122" s="25">
        <f t="shared" si="1"/>
        <v>70.302569521690771</v>
      </c>
    </row>
    <row r="123" spans="1:20" x14ac:dyDescent="0.3">
      <c r="A123" s="48" t="s">
        <v>314</v>
      </c>
      <c r="B123" s="7" t="s">
        <v>315</v>
      </c>
      <c r="C123" s="7" t="s">
        <v>72</v>
      </c>
      <c r="D123" s="8">
        <v>47</v>
      </c>
      <c r="E123" s="8" t="str" cm="1">
        <f t="array" ref="E123">INDEX('global_freelancer-quick ana'!$C$2:$C$1001, MODE(MATCH('global_freelancer-quick ana'!$C$2:$C$1001, 'global_freelancer-quick ana'!$C$2:$C$1001, 0)))</f>
        <v>Male</v>
      </c>
      <c r="F123" s="7" t="s">
        <v>18</v>
      </c>
      <c r="G123" s="7" t="s">
        <v>19</v>
      </c>
      <c r="H123" s="7" t="s">
        <v>84</v>
      </c>
      <c r="I123" s="8">
        <v>5</v>
      </c>
      <c r="J123" s="9">
        <v>40</v>
      </c>
      <c r="K123" s="8">
        <v>3.7</v>
      </c>
      <c r="L123" s="8" t="b">
        <v>0</v>
      </c>
      <c r="M123" s="49">
        <v>0.93</v>
      </c>
      <c r="N123" s="7" t="s">
        <v>44</v>
      </c>
      <c r="O123" s="7" t="s">
        <v>28</v>
      </c>
      <c r="P123" s="8">
        <v>3</v>
      </c>
      <c r="Q123" s="8">
        <v>1</v>
      </c>
      <c r="R123" s="7" t="str">
        <f>IF('global_freelancer-quick ana'!$Q123 &lt; 7, "Short Duration", IF('global_freelancer-quick ana'!$Q123 &lt;= 12, "Medium Duration", "Long Duration"))</f>
        <v>Short Duration</v>
      </c>
      <c r="S123" s="50" t="str">
        <f>IF('global_freelancer-quick ana'!$M123 &lt;= 50%, "POOR", IF('global_freelancer-quick ana'!$M123 &lt;= 70%, "GOOD", "EXCELLENT"))</f>
        <v>EXCELLENT</v>
      </c>
      <c r="T123" s="25">
        <f t="shared" si="1"/>
        <v>100.63000000000001</v>
      </c>
    </row>
    <row r="124" spans="1:20" x14ac:dyDescent="0.3">
      <c r="A124" s="46" t="s">
        <v>316</v>
      </c>
      <c r="B124" s="4" t="s">
        <v>317</v>
      </c>
      <c r="C124" s="4" t="s">
        <v>91</v>
      </c>
      <c r="D124" s="5">
        <v>48</v>
      </c>
      <c r="E124" s="5" t="str" cm="1">
        <f t="array" ref="E124">INDEX('global_freelancer-quick ana'!$C$2:$C$1001, MODE(MATCH('global_freelancer-quick ana'!$C$2:$C$1001, 'global_freelancer-quick ana'!$C$2:$C$1001, 0)))</f>
        <v>Male</v>
      </c>
      <c r="F124" s="4" t="s">
        <v>119</v>
      </c>
      <c r="G124" s="4" t="s">
        <v>26</v>
      </c>
      <c r="H124" s="4" t="s">
        <v>106</v>
      </c>
      <c r="I124" s="5">
        <v>15</v>
      </c>
      <c r="J124" s="6">
        <v>50</v>
      </c>
      <c r="K124" s="5">
        <v>1</v>
      </c>
      <c r="L124" s="5" t="b">
        <v>1</v>
      </c>
      <c r="M124" s="10">
        <v>0.64</v>
      </c>
      <c r="N124" s="4" t="s">
        <v>64</v>
      </c>
      <c r="O124" s="4" t="s">
        <v>55</v>
      </c>
      <c r="P124" s="5">
        <v>14</v>
      </c>
      <c r="Q124" s="5">
        <v>5</v>
      </c>
      <c r="R124" s="4" t="str">
        <f>IF('global_freelancer-quick ana'!$Q124 &lt; 7, "Short Duration", IF('global_freelancer-quick ana'!$Q124 &lt;= 12, "Medium Duration", "Long Duration"))</f>
        <v>Short Duration</v>
      </c>
      <c r="S124" s="47" t="str">
        <f>IF('global_freelancer-quick ana'!$M124 &lt;= 50%, "POOR", IF('global_freelancer-quick ana'!$M124 &lt;= 70%, "GOOD", "EXCELLENT"))</f>
        <v>GOOD</v>
      </c>
      <c r="T124" s="25">
        <f t="shared" si="1"/>
        <v>133.63999999999999</v>
      </c>
    </row>
    <row r="125" spans="1:20" x14ac:dyDescent="0.3">
      <c r="A125" s="48" t="s">
        <v>318</v>
      </c>
      <c r="B125" s="7" t="s">
        <v>319</v>
      </c>
      <c r="C125" s="7" t="s">
        <v>72</v>
      </c>
      <c r="D125" s="8">
        <v>27</v>
      </c>
      <c r="E125" s="8" t="str" cm="1">
        <f t="array" ref="E125">INDEX('global_freelancer-quick ana'!$C$2:$C$1001, MODE(MATCH('global_freelancer-quick ana'!$C$2:$C$1001, 'global_freelancer-quick ana'!$C$2:$C$1001, 0)))</f>
        <v>Male</v>
      </c>
      <c r="F125" s="7" t="s">
        <v>164</v>
      </c>
      <c r="G125" s="7" t="s">
        <v>165</v>
      </c>
      <c r="H125" s="7" t="s">
        <v>69</v>
      </c>
      <c r="I125" s="8">
        <v>8</v>
      </c>
      <c r="J125" s="9">
        <v>50</v>
      </c>
      <c r="K125" s="8">
        <v>0</v>
      </c>
      <c r="L125" s="8" t="s">
        <v>2071</v>
      </c>
      <c r="M125" s="49">
        <v>0.79</v>
      </c>
      <c r="N125" s="7" t="s">
        <v>21</v>
      </c>
      <c r="O125" s="7" t="s">
        <v>22</v>
      </c>
      <c r="P125" s="8">
        <v>14</v>
      </c>
      <c r="Q125" s="8">
        <v>6</v>
      </c>
      <c r="R125" s="7" t="str">
        <f>IF('global_freelancer-quick ana'!$Q125 &lt; 7, "Short Duration", IF('global_freelancer-quick ana'!$Q125 &lt;= 12, "Medium Duration", "Long Duration"))</f>
        <v>Short Duration</v>
      </c>
      <c r="S125" s="50" t="str">
        <f>IF('global_freelancer-quick ana'!$M125 &lt;= 50%, "POOR", IF('global_freelancer-quick ana'!$M125 &lt;= 70%, "GOOD", "EXCELLENT"))</f>
        <v>EXCELLENT</v>
      </c>
      <c r="T125" s="25">
        <f t="shared" si="1"/>
        <v>105.79</v>
      </c>
    </row>
    <row r="126" spans="1:20" x14ac:dyDescent="0.3">
      <c r="A126" s="46" t="s">
        <v>320</v>
      </c>
      <c r="B126" s="4" t="s">
        <v>321</v>
      </c>
      <c r="C126" s="4" t="s">
        <v>91</v>
      </c>
      <c r="D126" s="5">
        <v>34</v>
      </c>
      <c r="E126" s="5" t="str" cm="1">
        <f t="array" ref="E126">INDEX('global_freelancer-quick ana'!$C$2:$C$1001, MODE(MATCH('global_freelancer-quick ana'!$C$2:$C$1001, 'global_freelancer-quick ana'!$C$2:$C$1001, 0)))</f>
        <v>Male</v>
      </c>
      <c r="F126" s="4" t="s">
        <v>25</v>
      </c>
      <c r="G126" s="4" t="s">
        <v>26</v>
      </c>
      <c r="H126" s="4" t="s">
        <v>36</v>
      </c>
      <c r="I126" s="5">
        <v>10</v>
      </c>
      <c r="J126" s="6" t="s">
        <v>2068</v>
      </c>
      <c r="K126" s="5">
        <v>1.7</v>
      </c>
      <c r="L126" s="5" t="b">
        <v>0</v>
      </c>
      <c r="M126" s="10">
        <v>0.96</v>
      </c>
      <c r="N126" s="4" t="s">
        <v>21</v>
      </c>
      <c r="O126" s="4" t="s">
        <v>55</v>
      </c>
      <c r="P126" s="5">
        <v>7</v>
      </c>
      <c r="Q126" s="5">
        <v>9</v>
      </c>
      <c r="R126" s="4" t="str">
        <f>IF('global_freelancer-quick ana'!$Q126 &lt; 7, "Short Duration", IF('global_freelancer-quick ana'!$Q126 &lt;= 12, "Medium Duration", "Long Duration"))</f>
        <v>Medium Duration</v>
      </c>
      <c r="S126" s="47" t="str">
        <f>IF('global_freelancer-quick ana'!$M126 &lt;= 50%, "POOR", IF('global_freelancer-quick ana'!$M126 &lt;= 70%, "GOOD", "EXCELLENT"))</f>
        <v>EXCELLENT</v>
      </c>
      <c r="T126" s="25">
        <f t="shared" si="1"/>
        <v>62.660000000000004</v>
      </c>
    </row>
    <row r="127" spans="1:20" x14ac:dyDescent="0.3">
      <c r="A127" s="48" t="s">
        <v>322</v>
      </c>
      <c r="B127" s="7" t="s">
        <v>323</v>
      </c>
      <c r="C127" s="7" t="s">
        <v>91</v>
      </c>
      <c r="D127" s="8">
        <v>49</v>
      </c>
      <c r="E127" s="8" t="str" cm="1">
        <f t="array" ref="E127">INDEX('global_freelancer-quick ana'!$C$2:$C$1001, MODE(MATCH('global_freelancer-quick ana'!$C$2:$C$1001, 'global_freelancer-quick ana'!$C$2:$C$1001, 0)))</f>
        <v>Male</v>
      </c>
      <c r="F127" s="7" t="s">
        <v>104</v>
      </c>
      <c r="G127" s="7" t="s">
        <v>105</v>
      </c>
      <c r="H127" s="7" t="s">
        <v>49</v>
      </c>
      <c r="I127" s="8">
        <v>19</v>
      </c>
      <c r="J127" s="9" t="s">
        <v>2068</v>
      </c>
      <c r="K127" s="8">
        <v>5</v>
      </c>
      <c r="L127" s="8" t="b">
        <v>1</v>
      </c>
      <c r="M127" s="49">
        <v>0.83</v>
      </c>
      <c r="N127" s="7" t="s">
        <v>60</v>
      </c>
      <c r="O127" s="7" t="s">
        <v>22</v>
      </c>
      <c r="P127" s="8">
        <v>11</v>
      </c>
      <c r="Q127" s="8">
        <v>5</v>
      </c>
      <c r="R127" s="7" t="str">
        <f>IF('global_freelancer-quick ana'!$Q127 &lt; 7, "Short Duration", IF('global_freelancer-quick ana'!$Q127 &lt;= 12, "Medium Duration", "Long Duration"))</f>
        <v>Short Duration</v>
      </c>
      <c r="S127" s="50" t="str">
        <f>IF('global_freelancer-quick ana'!$M127 &lt;= 50%, "POOR", IF('global_freelancer-quick ana'!$M127 &lt;= 70%, "GOOD", "EXCELLENT"))</f>
        <v>EXCELLENT</v>
      </c>
      <c r="T127" s="25">
        <f t="shared" si="1"/>
        <v>89.83</v>
      </c>
    </row>
    <row r="128" spans="1:20" x14ac:dyDescent="0.3">
      <c r="A128" s="46" t="s">
        <v>324</v>
      </c>
      <c r="B128" s="4" t="s">
        <v>325</v>
      </c>
      <c r="C128" s="4" t="s">
        <v>91</v>
      </c>
      <c r="D128" s="5">
        <v>30</v>
      </c>
      <c r="E128" s="5" t="str" cm="1">
        <f t="array" ref="E128">INDEX('global_freelancer-quick ana'!$C$2:$C$1001, MODE(MATCH('global_freelancer-quick ana'!$C$2:$C$1001, 'global_freelancer-quick ana'!$C$2:$C$1001, 0)))</f>
        <v>Male</v>
      </c>
      <c r="F128" s="4" t="s">
        <v>100</v>
      </c>
      <c r="G128" s="4" t="s">
        <v>101</v>
      </c>
      <c r="H128" s="4" t="s">
        <v>27</v>
      </c>
      <c r="I128" s="5">
        <v>10</v>
      </c>
      <c r="J128" s="6">
        <v>100</v>
      </c>
      <c r="K128" s="5">
        <v>1.7</v>
      </c>
      <c r="L128" s="5" t="b">
        <v>1</v>
      </c>
      <c r="M128" s="10">
        <v>0.64</v>
      </c>
      <c r="N128" s="4" t="s">
        <v>64</v>
      </c>
      <c r="O128" s="4" t="s">
        <v>22</v>
      </c>
      <c r="P128" s="5">
        <v>14</v>
      </c>
      <c r="Q128" s="5">
        <v>9</v>
      </c>
      <c r="R128" s="4" t="str">
        <f>IF('global_freelancer-quick ana'!$Q128 &lt; 7, "Short Duration", IF('global_freelancer-quick ana'!$Q128 &lt;= 12, "Medium Duration", "Long Duration"))</f>
        <v>Medium Duration</v>
      </c>
      <c r="S128" s="47" t="str">
        <f>IF('global_freelancer-quick ana'!$M128 &lt;= 50%, "POOR", IF('global_freelancer-quick ana'!$M128 &lt;= 70%, "GOOD", "EXCELLENT"))</f>
        <v>GOOD</v>
      </c>
      <c r="T128" s="25">
        <f t="shared" si="1"/>
        <v>165.33999999999997</v>
      </c>
    </row>
    <row r="129" spans="1:20" x14ac:dyDescent="0.3">
      <c r="A129" s="48" t="s">
        <v>326</v>
      </c>
      <c r="B129" s="7" t="s">
        <v>327</v>
      </c>
      <c r="C129" s="7" t="s">
        <v>91</v>
      </c>
      <c r="D129" s="8">
        <v>31</v>
      </c>
      <c r="E129" s="8" t="str" cm="1">
        <f t="array" ref="E129">INDEX('global_freelancer-quick ana'!$C$2:$C$1001, MODE(MATCH('global_freelancer-quick ana'!$C$2:$C$1001, 'global_freelancer-quick ana'!$C$2:$C$1001, 0)))</f>
        <v>Male</v>
      </c>
      <c r="F129" s="7" t="s">
        <v>130</v>
      </c>
      <c r="G129" s="7" t="s">
        <v>131</v>
      </c>
      <c r="H129" s="7" t="s">
        <v>32</v>
      </c>
      <c r="I129" s="8">
        <v>8</v>
      </c>
      <c r="J129" s="9" t="s">
        <v>2067</v>
      </c>
      <c r="K129" s="8">
        <v>4.4000000000000004</v>
      </c>
      <c r="L129" s="8" t="b">
        <v>0</v>
      </c>
      <c r="M129" s="49">
        <v>0.7</v>
      </c>
      <c r="N129" s="7" t="s">
        <v>44</v>
      </c>
      <c r="O129" s="7" t="s">
        <v>55</v>
      </c>
      <c r="P129" s="8">
        <v>15</v>
      </c>
      <c r="Q129" s="8">
        <v>5</v>
      </c>
      <c r="R129" s="7" t="str">
        <f>IF('global_freelancer-quick ana'!$Q129 &lt; 7, "Short Duration", IF('global_freelancer-quick ana'!$Q129 &lt;= 12, "Medium Duration", "Long Duration"))</f>
        <v>Short Duration</v>
      </c>
      <c r="S129" s="50" t="str">
        <f>IF('global_freelancer-quick ana'!$M129 &lt;= 50%, "POOR", IF('global_freelancer-quick ana'!$M129 &lt;= 70%, "GOOD", "EXCELLENT"))</f>
        <v>GOOD</v>
      </c>
      <c r="T129" s="25">
        <f t="shared" si="1"/>
        <v>64.099999999999994</v>
      </c>
    </row>
    <row r="130" spans="1:20" x14ac:dyDescent="0.3">
      <c r="A130" s="46" t="s">
        <v>328</v>
      </c>
      <c r="B130" s="4" t="s">
        <v>329</v>
      </c>
      <c r="C130" s="4" t="s">
        <v>91</v>
      </c>
      <c r="D130" s="5">
        <v>58</v>
      </c>
      <c r="E130" s="5" t="str" cm="1">
        <f t="array" ref="E130">INDEX('global_freelancer-quick ana'!$C$2:$C$1001, MODE(MATCH('global_freelancer-quick ana'!$C$2:$C$1001, 'global_freelancer-quick ana'!$C$2:$C$1001, 0)))</f>
        <v>Male</v>
      </c>
      <c r="F130" s="4" t="s">
        <v>164</v>
      </c>
      <c r="G130" s="4" t="s">
        <v>165</v>
      </c>
      <c r="H130" s="4" t="s">
        <v>106</v>
      </c>
      <c r="I130" s="5">
        <v>9</v>
      </c>
      <c r="J130" s="6" t="s">
        <v>2070</v>
      </c>
      <c r="K130" s="5">
        <v>0</v>
      </c>
      <c r="L130" s="5" t="b">
        <v>0</v>
      </c>
      <c r="M130" s="10">
        <v>0.65</v>
      </c>
      <c r="N130" s="4" t="s">
        <v>64</v>
      </c>
      <c r="O130" s="4" t="s">
        <v>55</v>
      </c>
      <c r="P130" s="5">
        <v>15</v>
      </c>
      <c r="Q130" s="5">
        <v>7</v>
      </c>
      <c r="R130" s="4" t="str">
        <f>IF('global_freelancer-quick ana'!$Q130 &lt; 7, "Short Duration", IF('global_freelancer-quick ana'!$Q130 &lt;= 12, "Medium Duration", "Long Duration"))</f>
        <v>Medium Duration</v>
      </c>
      <c r="S130" s="47" t="str">
        <f>IF('global_freelancer-quick ana'!$M130 &lt;= 50%, "POOR", IF('global_freelancer-quick ana'!$M130 &lt;= 70%, "GOOD", "EXCELLENT"))</f>
        <v>GOOD</v>
      </c>
      <c r="T130" s="25">
        <f t="shared" ref="T130:T193" si="2">SUM(B130:S130)</f>
        <v>89.65</v>
      </c>
    </row>
    <row r="131" spans="1:20" x14ac:dyDescent="0.3">
      <c r="A131" s="48" t="s">
        <v>330</v>
      </c>
      <c r="B131" s="7" t="s">
        <v>331</v>
      </c>
      <c r="C131" s="7" t="s">
        <v>91</v>
      </c>
      <c r="D131" s="8">
        <v>47</v>
      </c>
      <c r="E131" s="8" t="str" cm="1">
        <f t="array" ref="E131">INDEX('global_freelancer-quick ana'!$C$2:$C$1001, MODE(MATCH('global_freelancer-quick ana'!$C$2:$C$1001, 'global_freelancer-quick ana'!$C$2:$C$1001, 0)))</f>
        <v>Male</v>
      </c>
      <c r="F131" s="7" t="s">
        <v>126</v>
      </c>
      <c r="G131" s="7" t="s">
        <v>127</v>
      </c>
      <c r="H131" s="7" t="s">
        <v>106</v>
      </c>
      <c r="I131" s="8">
        <v>13</v>
      </c>
      <c r="J131" s="9" t="s">
        <v>2067</v>
      </c>
      <c r="K131" s="8">
        <v>3.4</v>
      </c>
      <c r="L131" s="8" t="s">
        <v>2071</v>
      </c>
      <c r="M131" s="49">
        <v>0.67</v>
      </c>
      <c r="N131" s="7" t="s">
        <v>60</v>
      </c>
      <c r="O131" s="7" t="s">
        <v>33</v>
      </c>
      <c r="P131" s="8">
        <v>7</v>
      </c>
      <c r="Q131" s="8">
        <v>3</v>
      </c>
      <c r="R131" s="7" t="str">
        <f>IF('global_freelancer-quick ana'!$Q131 &lt; 7, "Short Duration", IF('global_freelancer-quick ana'!$Q131 &lt;= 12, "Medium Duration", "Long Duration"))</f>
        <v>Short Duration</v>
      </c>
      <c r="S131" s="50" t="str">
        <f>IF('global_freelancer-quick ana'!$M131 &lt;= 50%, "POOR", IF('global_freelancer-quick ana'!$M131 &lt;= 70%, "GOOD", "EXCELLENT"))</f>
        <v>GOOD</v>
      </c>
      <c r="T131" s="25">
        <f t="shared" si="2"/>
        <v>74.069999999999993</v>
      </c>
    </row>
    <row r="132" spans="1:20" x14ac:dyDescent="0.3">
      <c r="A132" s="46" t="s">
        <v>332</v>
      </c>
      <c r="B132" s="4" t="s">
        <v>333</v>
      </c>
      <c r="C132" s="4" t="s">
        <v>72</v>
      </c>
      <c r="D132" s="5">
        <v>45</v>
      </c>
      <c r="E132" s="5" t="str" cm="1">
        <f t="array" ref="E132">INDEX('global_freelancer-quick ana'!$C$2:$C$1001, MODE(MATCH('global_freelancer-quick ana'!$C$2:$C$1001, 'global_freelancer-quick ana'!$C$2:$C$1001, 0)))</f>
        <v>Male</v>
      </c>
      <c r="F132" s="4" t="s">
        <v>63</v>
      </c>
      <c r="G132" s="4" t="s">
        <v>26</v>
      </c>
      <c r="H132" s="4" t="s">
        <v>73</v>
      </c>
      <c r="I132" s="5">
        <v>14</v>
      </c>
      <c r="J132" s="6">
        <v>100</v>
      </c>
      <c r="K132" s="5">
        <v>1.1000000000000001</v>
      </c>
      <c r="L132" s="5" t="b">
        <v>0</v>
      </c>
      <c r="M132" s="10">
        <v>0.93</v>
      </c>
      <c r="N132" s="4" t="s">
        <v>60</v>
      </c>
      <c r="O132" s="4" t="s">
        <v>28</v>
      </c>
      <c r="P132" s="5">
        <v>12</v>
      </c>
      <c r="Q132" s="5">
        <v>12</v>
      </c>
      <c r="R132" s="4" t="str">
        <f>IF('global_freelancer-quick ana'!$Q132 &lt; 7, "Short Duration", IF('global_freelancer-quick ana'!$Q132 &lt;= 12, "Medium Duration", "Long Duration"))</f>
        <v>Medium Duration</v>
      </c>
      <c r="S132" s="47" t="str">
        <f>IF('global_freelancer-quick ana'!$M132 &lt;= 50%, "POOR", IF('global_freelancer-quick ana'!$M132 &lt;= 70%, "GOOD", "EXCELLENT"))</f>
        <v>EXCELLENT</v>
      </c>
      <c r="T132" s="25">
        <f t="shared" si="2"/>
        <v>185.03</v>
      </c>
    </row>
    <row r="133" spans="1:20" x14ac:dyDescent="0.3">
      <c r="A133" s="48" t="s">
        <v>334</v>
      </c>
      <c r="B133" s="7" t="s">
        <v>335</v>
      </c>
      <c r="C133" s="7" t="s">
        <v>72</v>
      </c>
      <c r="D133" s="8">
        <v>57</v>
      </c>
      <c r="E133" s="8" t="str" cm="1">
        <f t="array" ref="E133">INDEX('global_freelancer-quick ana'!$C$2:$C$1001, MODE(MATCH('global_freelancer-quick ana'!$C$2:$C$1001, 'global_freelancer-quick ana'!$C$2:$C$1001, 0)))</f>
        <v>Male</v>
      </c>
      <c r="F133" s="7" t="s">
        <v>126</v>
      </c>
      <c r="G133" s="7" t="s">
        <v>127</v>
      </c>
      <c r="H133" s="7" t="s">
        <v>106</v>
      </c>
      <c r="I133" s="8">
        <v>0</v>
      </c>
      <c r="J133" s="9" t="s">
        <v>2065</v>
      </c>
      <c r="K133" s="8">
        <v>1.6</v>
      </c>
      <c r="L133" s="8" t="b">
        <v>0</v>
      </c>
      <c r="M133" s="49">
        <v>0.6</v>
      </c>
      <c r="N133" s="7" t="s">
        <v>64</v>
      </c>
      <c r="O133" s="7" t="s">
        <v>22</v>
      </c>
      <c r="P133" s="8">
        <v>3</v>
      </c>
      <c r="Q133" s="8">
        <v>2</v>
      </c>
      <c r="R133" s="7" t="str">
        <f>IF('global_freelancer-quick ana'!$Q133 &lt; 7, "Short Duration", IF('global_freelancer-quick ana'!$Q133 &lt;= 12, "Medium Duration", "Long Duration"))</f>
        <v>Short Duration</v>
      </c>
      <c r="S133" s="50" t="str">
        <f>IF('global_freelancer-quick ana'!$M133 &lt;= 50%, "POOR", IF('global_freelancer-quick ana'!$M133 &lt;= 70%, "GOOD", "EXCELLENT"))</f>
        <v>GOOD</v>
      </c>
      <c r="T133" s="25">
        <f t="shared" si="2"/>
        <v>64.2</v>
      </c>
    </row>
    <row r="134" spans="1:20" x14ac:dyDescent="0.3">
      <c r="A134" s="46" t="s">
        <v>336</v>
      </c>
      <c r="B134" s="4" t="s">
        <v>337</v>
      </c>
      <c r="C134" s="4" t="s">
        <v>91</v>
      </c>
      <c r="D134" s="5">
        <v>50</v>
      </c>
      <c r="E134" s="5" t="str" cm="1">
        <f t="array" ref="E134">INDEX('global_freelancer-quick ana'!$C$2:$C$1001, MODE(MATCH('global_freelancer-quick ana'!$C$2:$C$1001, 'global_freelancer-quick ana'!$C$2:$C$1001, 0)))</f>
        <v>Male</v>
      </c>
      <c r="F134" s="4" t="s">
        <v>87</v>
      </c>
      <c r="G134" s="4" t="s">
        <v>88</v>
      </c>
      <c r="H134" s="4" t="s">
        <v>36</v>
      </c>
      <c r="I134" s="5">
        <v>22</v>
      </c>
      <c r="J134" s="6" t="s">
        <v>2064</v>
      </c>
      <c r="K134" s="5">
        <v>4.0999999999999996</v>
      </c>
      <c r="L134" s="5" t="b">
        <v>0</v>
      </c>
      <c r="M134" s="10">
        <v>0.62</v>
      </c>
      <c r="N134" s="4" t="s">
        <v>64</v>
      </c>
      <c r="O134" s="4" t="s">
        <v>33</v>
      </c>
      <c r="P134" s="5">
        <v>17</v>
      </c>
      <c r="Q134" s="5">
        <v>6</v>
      </c>
      <c r="R134" s="4" t="str">
        <f>IF('global_freelancer-quick ana'!$Q134 &lt; 7, "Short Duration", IF('global_freelancer-quick ana'!$Q134 &lt;= 12, "Medium Duration", "Long Duration"))</f>
        <v>Short Duration</v>
      </c>
      <c r="S134" s="47" t="str">
        <f>IF('global_freelancer-quick ana'!$M134 &lt;= 50%, "POOR", IF('global_freelancer-quick ana'!$M134 &lt;= 70%, "GOOD", "EXCELLENT"))</f>
        <v>GOOD</v>
      </c>
      <c r="T134" s="25">
        <f t="shared" si="2"/>
        <v>99.72</v>
      </c>
    </row>
    <row r="135" spans="1:20" x14ac:dyDescent="0.3">
      <c r="A135" s="48" t="s">
        <v>338</v>
      </c>
      <c r="B135" s="7" t="s">
        <v>339</v>
      </c>
      <c r="C135" s="7" t="s">
        <v>72</v>
      </c>
      <c r="D135" s="8"/>
      <c r="E135" s="8" t="str" cm="1">
        <f t="array" ref="E135">INDEX('global_freelancer-quick ana'!$C$2:$C$1001, MODE(MATCH('global_freelancer-quick ana'!$C$2:$C$1001, 'global_freelancer-quick ana'!$C$2:$C$1001, 0)))</f>
        <v>Male</v>
      </c>
      <c r="F135" s="7" t="s">
        <v>100</v>
      </c>
      <c r="G135" s="7" t="s">
        <v>101</v>
      </c>
      <c r="H135" s="7" t="s">
        <v>106</v>
      </c>
      <c r="I135" s="8">
        <v>4</v>
      </c>
      <c r="J135" s="9" t="s">
        <v>2068</v>
      </c>
      <c r="K135" s="8">
        <v>2.5</v>
      </c>
      <c r="L135" s="8" t="s">
        <v>2071</v>
      </c>
      <c r="M135" s="49">
        <v>0.7</v>
      </c>
      <c r="N135" s="7" t="s">
        <v>64</v>
      </c>
      <c r="O135" s="7" t="s">
        <v>55</v>
      </c>
      <c r="P135" s="8">
        <v>2</v>
      </c>
      <c r="Q135" s="8">
        <v>1</v>
      </c>
      <c r="R135" s="7" t="str">
        <f>IF('global_freelancer-quick ana'!$Q135 &lt; 7, "Short Duration", IF('global_freelancer-quick ana'!$Q135 &lt;= 12, "Medium Duration", "Long Duration"))</f>
        <v>Short Duration</v>
      </c>
      <c r="S135" s="50" t="str">
        <f>IF('global_freelancer-quick ana'!$M135 &lt;= 50%, "POOR", IF('global_freelancer-quick ana'!$M135 &lt;= 70%, "GOOD", "EXCELLENT"))</f>
        <v>GOOD</v>
      </c>
      <c r="T135" s="25">
        <f t="shared" si="2"/>
        <v>10.199999999999999</v>
      </c>
    </row>
    <row r="136" spans="1:20" x14ac:dyDescent="0.3">
      <c r="A136" s="46" t="s">
        <v>340</v>
      </c>
      <c r="B136" s="4" t="s">
        <v>341</v>
      </c>
      <c r="C136" s="4" t="s">
        <v>72</v>
      </c>
      <c r="D136" s="5">
        <v>45</v>
      </c>
      <c r="E136" s="5" t="str" cm="1">
        <f t="array" ref="E136">INDEX('global_freelancer-quick ana'!$C$2:$C$1001, MODE(MATCH('global_freelancer-quick ana'!$C$2:$C$1001, 'global_freelancer-quick ana'!$C$2:$C$1001, 0)))</f>
        <v>Male</v>
      </c>
      <c r="F136" s="4" t="s">
        <v>47</v>
      </c>
      <c r="G136" s="4" t="s">
        <v>48</v>
      </c>
      <c r="H136" s="4" t="s">
        <v>20</v>
      </c>
      <c r="I136" s="5">
        <v>22</v>
      </c>
      <c r="J136" s="6">
        <v>100</v>
      </c>
      <c r="K136" s="5">
        <v>4</v>
      </c>
      <c r="L136" s="5" t="b">
        <v>1</v>
      </c>
      <c r="M136" s="10">
        <v>0.75</v>
      </c>
      <c r="N136" s="4" t="s">
        <v>21</v>
      </c>
      <c r="O136" s="4" t="s">
        <v>28</v>
      </c>
      <c r="P136" s="5">
        <v>16</v>
      </c>
      <c r="Q136" s="5">
        <v>4</v>
      </c>
      <c r="R136" s="4" t="str">
        <f>IF('global_freelancer-quick ana'!$Q136 &lt; 7, "Short Duration", IF('global_freelancer-quick ana'!$Q136 &lt;= 12, "Medium Duration", "Long Duration"))</f>
        <v>Short Duration</v>
      </c>
      <c r="S136" s="47" t="str">
        <f>IF('global_freelancer-quick ana'!$M136 &lt;= 50%, "POOR", IF('global_freelancer-quick ana'!$M136 &lt;= 70%, "GOOD", "EXCELLENT"))</f>
        <v>EXCELLENT</v>
      </c>
      <c r="T136" s="25">
        <f t="shared" si="2"/>
        <v>191.75</v>
      </c>
    </row>
    <row r="137" spans="1:20" x14ac:dyDescent="0.3">
      <c r="A137" s="48" t="s">
        <v>342</v>
      </c>
      <c r="B137" s="7" t="s">
        <v>343</v>
      </c>
      <c r="C137" s="7" t="s">
        <v>91</v>
      </c>
      <c r="D137" s="8">
        <v>60</v>
      </c>
      <c r="E137" s="8" t="str" cm="1">
        <f t="array" ref="E137">INDEX('global_freelancer-quick ana'!$C$2:$C$1001, MODE(MATCH('global_freelancer-quick ana'!$C$2:$C$1001, 'global_freelancer-quick ana'!$C$2:$C$1001, 0)))</f>
        <v>Male</v>
      </c>
      <c r="F137" s="7" t="s">
        <v>144</v>
      </c>
      <c r="G137" s="7" t="s">
        <v>145</v>
      </c>
      <c r="H137" s="7" t="s">
        <v>73</v>
      </c>
      <c r="I137" s="8">
        <v>39</v>
      </c>
      <c r="J137" s="9" t="s">
        <v>2069</v>
      </c>
      <c r="K137" s="8">
        <v>1.4</v>
      </c>
      <c r="L137" s="8" t="b">
        <v>0</v>
      </c>
      <c r="M137" s="49">
        <v>0.7</v>
      </c>
      <c r="N137" s="7" t="s">
        <v>44</v>
      </c>
      <c r="O137" s="7" t="s">
        <v>33</v>
      </c>
      <c r="P137" s="8">
        <v>10</v>
      </c>
      <c r="Q137" s="8">
        <v>3</v>
      </c>
      <c r="R137" s="7" t="str">
        <f>IF('global_freelancer-quick ana'!$Q137 &lt; 7, "Short Duration", IF('global_freelancer-quick ana'!$Q137 &lt;= 12, "Medium Duration", "Long Duration"))</f>
        <v>Short Duration</v>
      </c>
      <c r="S137" s="50" t="str">
        <f>IF('global_freelancer-quick ana'!$M137 &lt;= 50%, "POOR", IF('global_freelancer-quick ana'!$M137 &lt;= 70%, "GOOD", "EXCELLENT"))</f>
        <v>GOOD</v>
      </c>
      <c r="T137" s="25">
        <f t="shared" si="2"/>
        <v>114.10000000000001</v>
      </c>
    </row>
    <row r="138" spans="1:20" x14ac:dyDescent="0.3">
      <c r="A138" s="46" t="s">
        <v>344</v>
      </c>
      <c r="B138" s="4" t="s">
        <v>345</v>
      </c>
      <c r="C138" s="4" t="s">
        <v>72</v>
      </c>
      <c r="D138" s="5">
        <v>43</v>
      </c>
      <c r="E138" s="5" t="str" cm="1">
        <f t="array" ref="E138">INDEX('global_freelancer-quick ana'!$C$2:$C$1001, MODE(MATCH('global_freelancer-quick ana'!$C$2:$C$1001, 'global_freelancer-quick ana'!$C$2:$C$1001, 0)))</f>
        <v>Male</v>
      </c>
      <c r="F138" s="4" t="s">
        <v>63</v>
      </c>
      <c r="G138" s="4" t="s">
        <v>26</v>
      </c>
      <c r="H138" s="4" t="s">
        <v>73</v>
      </c>
      <c r="I138" s="5">
        <v>5</v>
      </c>
      <c r="J138" s="6">
        <v>50</v>
      </c>
      <c r="K138" s="5">
        <v>2.5125695216907653</v>
      </c>
      <c r="L138" s="5" t="b">
        <v>1</v>
      </c>
      <c r="M138" s="10">
        <v>0.84</v>
      </c>
      <c r="N138" s="4" t="s">
        <v>64</v>
      </c>
      <c r="O138" s="4" t="s">
        <v>22</v>
      </c>
      <c r="P138" s="5">
        <v>1</v>
      </c>
      <c r="Q138" s="5">
        <v>3</v>
      </c>
      <c r="R138" s="4" t="str">
        <f>IF('global_freelancer-quick ana'!$Q138 &lt; 7, "Short Duration", IF('global_freelancer-quick ana'!$Q138 &lt;= 12, "Medium Duration", "Long Duration"))</f>
        <v>Short Duration</v>
      </c>
      <c r="S138" s="47" t="str">
        <f>IF('global_freelancer-quick ana'!$M138 &lt;= 50%, "POOR", IF('global_freelancer-quick ana'!$M138 &lt;= 70%, "GOOD", "EXCELLENT"))</f>
        <v>EXCELLENT</v>
      </c>
      <c r="T138" s="25">
        <f t="shared" si="2"/>
        <v>105.35256952169077</v>
      </c>
    </row>
    <row r="139" spans="1:20" x14ac:dyDescent="0.3">
      <c r="A139" s="48" t="s">
        <v>346</v>
      </c>
      <c r="B139" s="7" t="s">
        <v>347</v>
      </c>
      <c r="C139" s="7" t="s">
        <v>72</v>
      </c>
      <c r="D139" s="8">
        <v>39</v>
      </c>
      <c r="E139" s="8" t="str" cm="1">
        <f t="array" ref="E139">INDEX('global_freelancer-quick ana'!$C$2:$C$1001, MODE(MATCH('global_freelancer-quick ana'!$C$2:$C$1001, 'global_freelancer-quick ana'!$C$2:$C$1001, 0)))</f>
        <v>Male</v>
      </c>
      <c r="F139" s="7" t="s">
        <v>126</v>
      </c>
      <c r="G139" s="7" t="s">
        <v>127</v>
      </c>
      <c r="H139" s="7" t="s">
        <v>73</v>
      </c>
      <c r="I139" s="8">
        <v>5</v>
      </c>
      <c r="J139" s="9">
        <v>40</v>
      </c>
      <c r="K139" s="8">
        <v>1.2</v>
      </c>
      <c r="L139" s="8" t="b">
        <v>0</v>
      </c>
      <c r="M139" s="49">
        <v>0.83</v>
      </c>
      <c r="N139" s="7" t="s">
        <v>64</v>
      </c>
      <c r="O139" s="7" t="s">
        <v>33</v>
      </c>
      <c r="P139" s="8">
        <v>4</v>
      </c>
      <c r="Q139" s="8">
        <v>1</v>
      </c>
      <c r="R139" s="7" t="str">
        <f>IF('global_freelancer-quick ana'!$Q139 &lt; 7, "Short Duration", IF('global_freelancer-quick ana'!$Q139 &lt;= 12, "Medium Duration", "Long Duration"))</f>
        <v>Short Duration</v>
      </c>
      <c r="S139" s="50" t="str">
        <f>IF('global_freelancer-quick ana'!$M139 &lt;= 50%, "POOR", IF('global_freelancer-quick ana'!$M139 &lt;= 70%, "GOOD", "EXCELLENT"))</f>
        <v>EXCELLENT</v>
      </c>
      <c r="T139" s="25">
        <f t="shared" si="2"/>
        <v>91.03</v>
      </c>
    </row>
    <row r="140" spans="1:20" x14ac:dyDescent="0.3">
      <c r="A140" s="46" t="s">
        <v>348</v>
      </c>
      <c r="B140" s="4" t="s">
        <v>349</v>
      </c>
      <c r="C140" s="4" t="s">
        <v>91</v>
      </c>
      <c r="D140" s="5">
        <v>26</v>
      </c>
      <c r="E140" s="5" t="str" cm="1">
        <f t="array" ref="E140">INDEX('global_freelancer-quick ana'!$C$2:$C$1001, MODE(MATCH('global_freelancer-quick ana'!$C$2:$C$1001, 'global_freelancer-quick ana'!$C$2:$C$1001, 0)))</f>
        <v>Male</v>
      </c>
      <c r="F140" s="4" t="s">
        <v>168</v>
      </c>
      <c r="G140" s="4" t="s">
        <v>68</v>
      </c>
      <c r="H140" s="4" t="s">
        <v>69</v>
      </c>
      <c r="I140" s="5">
        <v>5</v>
      </c>
      <c r="J140" s="6" t="s">
        <v>2065</v>
      </c>
      <c r="K140" s="5">
        <v>0</v>
      </c>
      <c r="L140" s="5" t="b">
        <v>0</v>
      </c>
      <c r="M140" s="10">
        <v>0.79</v>
      </c>
      <c r="N140" s="4" t="s">
        <v>64</v>
      </c>
      <c r="O140" s="4" t="s">
        <v>22</v>
      </c>
      <c r="P140" s="5">
        <v>3</v>
      </c>
      <c r="Q140" s="5">
        <v>1</v>
      </c>
      <c r="R140" s="4" t="str">
        <f>IF('global_freelancer-quick ana'!$Q140 &lt; 7, "Short Duration", IF('global_freelancer-quick ana'!$Q140 &lt;= 12, "Medium Duration", "Long Duration"))</f>
        <v>Short Duration</v>
      </c>
      <c r="S140" s="47" t="str">
        <f>IF('global_freelancer-quick ana'!$M140 &lt;= 50%, "POOR", IF('global_freelancer-quick ana'!$M140 &lt;= 70%, "GOOD", "EXCELLENT"))</f>
        <v>EXCELLENT</v>
      </c>
      <c r="T140" s="25">
        <f t="shared" si="2"/>
        <v>35.79</v>
      </c>
    </row>
    <row r="141" spans="1:20" x14ac:dyDescent="0.3">
      <c r="A141" s="48" t="s">
        <v>350</v>
      </c>
      <c r="B141" s="7" t="s">
        <v>351</v>
      </c>
      <c r="C141" s="7" t="s">
        <v>91</v>
      </c>
      <c r="D141" s="8">
        <v>31</v>
      </c>
      <c r="E141" s="8" t="str" cm="1">
        <f t="array" ref="E141">INDEX('global_freelancer-quick ana'!$C$2:$C$1001, MODE(MATCH('global_freelancer-quick ana'!$C$2:$C$1001, 'global_freelancer-quick ana'!$C$2:$C$1001, 0)))</f>
        <v>Male</v>
      </c>
      <c r="F141" s="7" t="s">
        <v>31</v>
      </c>
      <c r="G141" s="7" t="s">
        <v>31</v>
      </c>
      <c r="H141" s="7" t="s">
        <v>73</v>
      </c>
      <c r="I141" s="8">
        <v>11</v>
      </c>
      <c r="J141" s="9" t="s">
        <v>2065</v>
      </c>
      <c r="K141" s="8">
        <v>3.1</v>
      </c>
      <c r="L141" s="8" t="b">
        <v>0</v>
      </c>
      <c r="M141" s="49">
        <v>0.88</v>
      </c>
      <c r="N141" s="7" t="s">
        <v>60</v>
      </c>
      <c r="O141" s="7" t="s">
        <v>55</v>
      </c>
      <c r="P141" s="8">
        <v>14</v>
      </c>
      <c r="Q141" s="8">
        <v>3</v>
      </c>
      <c r="R141" s="7" t="str">
        <f>IF('global_freelancer-quick ana'!$Q141 &lt; 7, "Short Duration", IF('global_freelancer-quick ana'!$Q141 &lt;= 12, "Medium Duration", "Long Duration"))</f>
        <v>Short Duration</v>
      </c>
      <c r="S141" s="50" t="str">
        <f>IF('global_freelancer-quick ana'!$M141 &lt;= 50%, "POOR", IF('global_freelancer-quick ana'!$M141 &lt;= 70%, "GOOD", "EXCELLENT"))</f>
        <v>EXCELLENT</v>
      </c>
      <c r="T141" s="25">
        <f t="shared" si="2"/>
        <v>62.980000000000004</v>
      </c>
    </row>
    <row r="142" spans="1:20" x14ac:dyDescent="0.3">
      <c r="A142" s="46" t="s">
        <v>352</v>
      </c>
      <c r="B142" s="4" t="s">
        <v>353</v>
      </c>
      <c r="C142" s="4" t="s">
        <v>91</v>
      </c>
      <c r="D142" s="5">
        <v>52</v>
      </c>
      <c r="E142" s="5" t="str" cm="1">
        <f t="array" ref="E142">INDEX('global_freelancer-quick ana'!$C$2:$C$1001, MODE(MATCH('global_freelancer-quick ana'!$C$2:$C$1001, 'global_freelancer-quick ana'!$C$2:$C$1001, 0)))</f>
        <v>Male</v>
      </c>
      <c r="F142" s="4" t="s">
        <v>126</v>
      </c>
      <c r="G142" s="4" t="s">
        <v>127</v>
      </c>
      <c r="H142" s="4" t="s">
        <v>69</v>
      </c>
      <c r="I142" s="5">
        <v>15</v>
      </c>
      <c r="J142" s="6" t="s">
        <v>2065</v>
      </c>
      <c r="K142" s="5">
        <v>0</v>
      </c>
      <c r="L142" s="5" t="b">
        <v>1</v>
      </c>
      <c r="M142" s="10">
        <v>0.81</v>
      </c>
      <c r="N142" s="4" t="s">
        <v>60</v>
      </c>
      <c r="O142" s="4" t="s">
        <v>28</v>
      </c>
      <c r="P142" s="5">
        <v>10</v>
      </c>
      <c r="Q142" s="5">
        <v>12</v>
      </c>
      <c r="R142" s="4" t="str">
        <f>IF('global_freelancer-quick ana'!$Q142 &lt; 7, "Short Duration", IF('global_freelancer-quick ana'!$Q142 &lt;= 12, "Medium Duration", "Long Duration"))</f>
        <v>Medium Duration</v>
      </c>
      <c r="S142" s="47" t="str">
        <f>IF('global_freelancer-quick ana'!$M142 &lt;= 50%, "POOR", IF('global_freelancer-quick ana'!$M142 &lt;= 70%, "GOOD", "EXCELLENT"))</f>
        <v>EXCELLENT</v>
      </c>
      <c r="T142" s="25">
        <f t="shared" si="2"/>
        <v>89.81</v>
      </c>
    </row>
    <row r="143" spans="1:20" x14ac:dyDescent="0.3">
      <c r="A143" s="48" t="s">
        <v>354</v>
      </c>
      <c r="B143" s="7" t="s">
        <v>355</v>
      </c>
      <c r="C143" s="7" t="s">
        <v>72</v>
      </c>
      <c r="D143" s="8">
        <v>34</v>
      </c>
      <c r="E143" s="8" t="str" cm="1">
        <f t="array" ref="E143">INDEX('global_freelancer-quick ana'!$C$2:$C$1001, MODE(MATCH('global_freelancer-quick ana'!$C$2:$C$1001, 'global_freelancer-quick ana'!$C$2:$C$1001, 0)))</f>
        <v>Male</v>
      </c>
      <c r="F143" s="7" t="s">
        <v>87</v>
      </c>
      <c r="G143" s="7" t="s">
        <v>88</v>
      </c>
      <c r="H143" s="7" t="s">
        <v>49</v>
      </c>
      <c r="I143" s="8">
        <v>5</v>
      </c>
      <c r="J143" s="9">
        <v>20</v>
      </c>
      <c r="K143" s="8">
        <v>2.2000000000000002</v>
      </c>
      <c r="L143" s="8" t="b">
        <v>1</v>
      </c>
      <c r="M143" s="49">
        <v>0.8</v>
      </c>
      <c r="N143" s="7" t="s">
        <v>21</v>
      </c>
      <c r="O143" s="7" t="s">
        <v>28</v>
      </c>
      <c r="P143" s="8">
        <v>3</v>
      </c>
      <c r="Q143" s="8">
        <v>3</v>
      </c>
      <c r="R143" s="7" t="str">
        <f>IF('global_freelancer-quick ana'!$Q143 &lt; 7, "Short Duration", IF('global_freelancer-quick ana'!$Q143 &lt;= 12, "Medium Duration", "Long Duration"))</f>
        <v>Short Duration</v>
      </c>
      <c r="S143" s="50" t="str">
        <f>IF('global_freelancer-quick ana'!$M143 &lt;= 50%, "POOR", IF('global_freelancer-quick ana'!$M143 &lt;= 70%, "GOOD", "EXCELLENT"))</f>
        <v>EXCELLENT</v>
      </c>
      <c r="T143" s="25">
        <f t="shared" si="2"/>
        <v>68</v>
      </c>
    </row>
    <row r="144" spans="1:20" x14ac:dyDescent="0.3">
      <c r="A144" s="46" t="s">
        <v>356</v>
      </c>
      <c r="B144" s="4" t="s">
        <v>357</v>
      </c>
      <c r="C144" s="4" t="s">
        <v>91</v>
      </c>
      <c r="D144" s="5">
        <v>45</v>
      </c>
      <c r="E144" s="5" t="str" cm="1">
        <f t="array" ref="E144">INDEX('global_freelancer-quick ana'!$C$2:$C$1001, MODE(MATCH('global_freelancer-quick ana'!$C$2:$C$1001, 'global_freelancer-quick ana'!$C$2:$C$1001, 0)))</f>
        <v>Male</v>
      </c>
      <c r="F144" s="4" t="s">
        <v>63</v>
      </c>
      <c r="G144" s="4" t="s">
        <v>26</v>
      </c>
      <c r="H144" s="4" t="s">
        <v>36</v>
      </c>
      <c r="I144" s="5">
        <v>7</v>
      </c>
      <c r="J144" s="6" t="s">
        <v>2069</v>
      </c>
      <c r="K144" s="5">
        <v>3</v>
      </c>
      <c r="L144" s="5" t="b">
        <v>1</v>
      </c>
      <c r="M144" s="10">
        <v>0.67</v>
      </c>
      <c r="N144" s="4" t="s">
        <v>44</v>
      </c>
      <c r="O144" s="4" t="s">
        <v>28</v>
      </c>
      <c r="P144" s="5">
        <v>7</v>
      </c>
      <c r="Q144" s="5">
        <v>8</v>
      </c>
      <c r="R144" s="4" t="str">
        <f>IF('global_freelancer-quick ana'!$Q144 &lt; 7, "Short Duration", IF('global_freelancer-quick ana'!$Q144 &lt;= 12, "Medium Duration", "Long Duration"))</f>
        <v>Medium Duration</v>
      </c>
      <c r="S144" s="47" t="str">
        <f>IF('global_freelancer-quick ana'!$M144 &lt;= 50%, "POOR", IF('global_freelancer-quick ana'!$M144 &lt;= 70%, "GOOD", "EXCELLENT"))</f>
        <v>GOOD</v>
      </c>
      <c r="T144" s="25">
        <f t="shared" si="2"/>
        <v>70.67</v>
      </c>
    </row>
    <row r="145" spans="1:20" x14ac:dyDescent="0.3">
      <c r="A145" s="48" t="s">
        <v>358</v>
      </c>
      <c r="B145" s="7" t="s">
        <v>359</v>
      </c>
      <c r="C145" s="7" t="s">
        <v>91</v>
      </c>
      <c r="D145" s="8">
        <v>46</v>
      </c>
      <c r="E145" s="8" t="str" cm="1">
        <f t="array" ref="E145">INDEX('global_freelancer-quick ana'!$C$2:$C$1001, MODE(MATCH('global_freelancer-quick ana'!$C$2:$C$1001, 'global_freelancer-quick ana'!$C$2:$C$1001, 0)))</f>
        <v>Male</v>
      </c>
      <c r="F145" s="7" t="s">
        <v>63</v>
      </c>
      <c r="G145" s="7" t="s">
        <v>26</v>
      </c>
      <c r="H145" s="7" t="s">
        <v>73</v>
      </c>
      <c r="I145" s="8">
        <v>9</v>
      </c>
      <c r="J145" s="9">
        <v>20</v>
      </c>
      <c r="K145" s="8">
        <v>0</v>
      </c>
      <c r="L145" s="8" t="b">
        <v>0</v>
      </c>
      <c r="M145" s="49">
        <v>0.82</v>
      </c>
      <c r="N145" s="7" t="s">
        <v>21</v>
      </c>
      <c r="O145" s="7" t="s">
        <v>55</v>
      </c>
      <c r="P145" s="8">
        <v>14</v>
      </c>
      <c r="Q145" s="8">
        <v>6</v>
      </c>
      <c r="R145" s="7" t="str">
        <f>IF('global_freelancer-quick ana'!$Q145 &lt; 7, "Short Duration", IF('global_freelancer-quick ana'!$Q145 &lt;= 12, "Medium Duration", "Long Duration"))</f>
        <v>Short Duration</v>
      </c>
      <c r="S145" s="50" t="str">
        <f>IF('global_freelancer-quick ana'!$M145 &lt;= 50%, "POOR", IF('global_freelancer-quick ana'!$M145 &lt;= 70%, "GOOD", "EXCELLENT"))</f>
        <v>EXCELLENT</v>
      </c>
      <c r="T145" s="25">
        <f t="shared" si="2"/>
        <v>95.82</v>
      </c>
    </row>
    <row r="146" spans="1:20" x14ac:dyDescent="0.3">
      <c r="A146" s="46" t="s">
        <v>360</v>
      </c>
      <c r="B146" s="4" t="s">
        <v>361</v>
      </c>
      <c r="C146" s="4" t="s">
        <v>91</v>
      </c>
      <c r="D146" s="5">
        <v>56</v>
      </c>
      <c r="E146" s="5" t="str" cm="1">
        <f t="array" ref="E146">INDEX('global_freelancer-quick ana'!$C$2:$C$1001, MODE(MATCH('global_freelancer-quick ana'!$C$2:$C$1001, 'global_freelancer-quick ana'!$C$2:$C$1001, 0)))</f>
        <v>Male</v>
      </c>
      <c r="F146" s="4" t="s">
        <v>126</v>
      </c>
      <c r="G146" s="4" t="s">
        <v>127</v>
      </c>
      <c r="H146" s="4" t="s">
        <v>69</v>
      </c>
      <c r="I146" s="5">
        <v>21</v>
      </c>
      <c r="J146" s="6">
        <v>100</v>
      </c>
      <c r="K146" s="5">
        <v>0</v>
      </c>
      <c r="L146" s="5" t="b">
        <v>1</v>
      </c>
      <c r="M146" s="10">
        <v>0.78</v>
      </c>
      <c r="N146" s="4" t="s">
        <v>44</v>
      </c>
      <c r="O146" s="4" t="s">
        <v>22</v>
      </c>
      <c r="P146" s="5">
        <v>18</v>
      </c>
      <c r="Q146" s="5">
        <v>13</v>
      </c>
      <c r="R146" s="4" t="str">
        <f>IF('global_freelancer-quick ana'!$Q146 &lt; 7, "Short Duration", IF('global_freelancer-quick ana'!$Q146 &lt;= 12, "Medium Duration", "Long Duration"))</f>
        <v>Long Duration</v>
      </c>
      <c r="S146" s="47" t="str">
        <f>IF('global_freelancer-quick ana'!$M146 &lt;= 50%, "POOR", IF('global_freelancer-quick ana'!$M146 &lt;= 70%, "GOOD", "EXCELLENT"))</f>
        <v>EXCELLENT</v>
      </c>
      <c r="T146" s="25">
        <f t="shared" si="2"/>
        <v>208.78</v>
      </c>
    </row>
    <row r="147" spans="1:20" x14ac:dyDescent="0.3">
      <c r="A147" s="48" t="s">
        <v>362</v>
      </c>
      <c r="B147" s="7" t="s">
        <v>363</v>
      </c>
      <c r="C147" s="7" t="s">
        <v>72</v>
      </c>
      <c r="D147" s="8">
        <v>59</v>
      </c>
      <c r="E147" s="8" t="str" cm="1">
        <f t="array" ref="E147">INDEX('global_freelancer-quick ana'!$C$2:$C$1001, MODE(MATCH('global_freelancer-quick ana'!$C$2:$C$1001, 'global_freelancer-quick ana'!$C$2:$C$1001, 0)))</f>
        <v>Male</v>
      </c>
      <c r="F147" s="7" t="s">
        <v>31</v>
      </c>
      <c r="G147" s="7" t="s">
        <v>31</v>
      </c>
      <c r="H147" s="7" t="s">
        <v>43</v>
      </c>
      <c r="I147" s="8">
        <v>7</v>
      </c>
      <c r="J147" s="9">
        <v>40</v>
      </c>
      <c r="K147" s="8">
        <v>1.4</v>
      </c>
      <c r="L147" s="8" t="b">
        <v>0</v>
      </c>
      <c r="M147" s="49">
        <v>0.81</v>
      </c>
      <c r="N147" s="7" t="s">
        <v>60</v>
      </c>
      <c r="O147" s="7" t="s">
        <v>55</v>
      </c>
      <c r="P147" s="8">
        <v>9</v>
      </c>
      <c r="Q147" s="8">
        <v>11</v>
      </c>
      <c r="R147" s="7" t="str">
        <f>IF('global_freelancer-quick ana'!$Q147 &lt; 7, "Short Duration", IF('global_freelancer-quick ana'!$Q147 &lt;= 12, "Medium Duration", "Long Duration"))</f>
        <v>Medium Duration</v>
      </c>
      <c r="S147" s="50" t="str">
        <f>IF('global_freelancer-quick ana'!$M147 &lt;= 50%, "POOR", IF('global_freelancer-quick ana'!$M147 &lt;= 70%, "GOOD", "EXCELLENT"))</f>
        <v>EXCELLENT</v>
      </c>
      <c r="T147" s="25">
        <f t="shared" si="2"/>
        <v>128.21</v>
      </c>
    </row>
    <row r="148" spans="1:20" x14ac:dyDescent="0.3">
      <c r="A148" s="46" t="s">
        <v>364</v>
      </c>
      <c r="B148" s="4" t="s">
        <v>365</v>
      </c>
      <c r="C148" s="4" t="s">
        <v>72</v>
      </c>
      <c r="D148" s="5">
        <v>54</v>
      </c>
      <c r="E148" s="5" t="str" cm="1">
        <f t="array" ref="E148">INDEX('global_freelancer-quick ana'!$C$2:$C$1001, MODE(MATCH('global_freelancer-quick ana'!$C$2:$C$1001, 'global_freelancer-quick ana'!$C$2:$C$1001, 0)))</f>
        <v>Male</v>
      </c>
      <c r="F148" s="4" t="s">
        <v>130</v>
      </c>
      <c r="G148" s="4" t="s">
        <v>131</v>
      </c>
      <c r="H148" s="4" t="s">
        <v>20</v>
      </c>
      <c r="I148" s="5">
        <v>4</v>
      </c>
      <c r="J148" s="6" t="s">
        <v>2068</v>
      </c>
      <c r="K148" s="5">
        <v>1.4</v>
      </c>
      <c r="L148" s="5" t="b">
        <v>1</v>
      </c>
      <c r="M148" s="10">
        <v>0.74</v>
      </c>
      <c r="N148" s="4" t="s">
        <v>60</v>
      </c>
      <c r="O148" s="4" t="s">
        <v>28</v>
      </c>
      <c r="P148" s="5">
        <v>5</v>
      </c>
      <c r="Q148" s="5">
        <v>1</v>
      </c>
      <c r="R148" s="4" t="str">
        <f>IF('global_freelancer-quick ana'!$Q148 &lt; 7, "Short Duration", IF('global_freelancer-quick ana'!$Q148 &lt;= 12, "Medium Duration", "Long Duration"))</f>
        <v>Short Duration</v>
      </c>
      <c r="S148" s="47" t="str">
        <f>IF('global_freelancer-quick ana'!$M148 &lt;= 50%, "POOR", IF('global_freelancer-quick ana'!$M148 &lt;= 70%, "GOOD", "EXCELLENT"))</f>
        <v>EXCELLENT</v>
      </c>
      <c r="T148" s="25">
        <f t="shared" si="2"/>
        <v>66.14</v>
      </c>
    </row>
    <row r="149" spans="1:20" x14ac:dyDescent="0.3">
      <c r="A149" s="48" t="s">
        <v>366</v>
      </c>
      <c r="B149" s="7" t="s">
        <v>367</v>
      </c>
      <c r="C149" s="7" t="s">
        <v>91</v>
      </c>
      <c r="D149" s="8">
        <v>36</v>
      </c>
      <c r="E149" s="8" t="str" cm="1">
        <f t="array" ref="E149">INDEX('global_freelancer-quick ana'!$C$2:$C$1001, MODE(MATCH('global_freelancer-quick ana'!$C$2:$C$1001, 'global_freelancer-quick ana'!$C$2:$C$1001, 0)))</f>
        <v>Male</v>
      </c>
      <c r="F149" s="7" t="s">
        <v>31</v>
      </c>
      <c r="G149" s="7" t="s">
        <v>31</v>
      </c>
      <c r="H149" s="7" t="s">
        <v>69</v>
      </c>
      <c r="I149" s="8">
        <v>7</v>
      </c>
      <c r="J149" s="9" t="s">
        <v>2066</v>
      </c>
      <c r="K149" s="8">
        <v>0</v>
      </c>
      <c r="L149" s="8" t="b">
        <v>0</v>
      </c>
      <c r="M149" s="49">
        <v>0.88</v>
      </c>
      <c r="N149" s="7" t="s">
        <v>60</v>
      </c>
      <c r="O149" s="7" t="s">
        <v>55</v>
      </c>
      <c r="P149" s="8">
        <v>7</v>
      </c>
      <c r="Q149" s="8">
        <v>2</v>
      </c>
      <c r="R149" s="7" t="str">
        <f>IF('global_freelancer-quick ana'!$Q149 &lt; 7, "Short Duration", IF('global_freelancer-quick ana'!$Q149 &lt;= 12, "Medium Duration", "Long Duration"))</f>
        <v>Short Duration</v>
      </c>
      <c r="S149" s="50" t="str">
        <f>IF('global_freelancer-quick ana'!$M149 &lt;= 50%, "POOR", IF('global_freelancer-quick ana'!$M149 &lt;= 70%, "GOOD", "EXCELLENT"))</f>
        <v>EXCELLENT</v>
      </c>
      <c r="T149" s="25">
        <f t="shared" si="2"/>
        <v>52.88</v>
      </c>
    </row>
    <row r="150" spans="1:20" x14ac:dyDescent="0.3">
      <c r="A150" s="46" t="s">
        <v>368</v>
      </c>
      <c r="B150" s="4" t="s">
        <v>369</v>
      </c>
      <c r="C150" s="4" t="s">
        <v>91</v>
      </c>
      <c r="D150" s="5">
        <v>25</v>
      </c>
      <c r="E150" s="5" t="str" cm="1">
        <f t="array" ref="E150">INDEX('global_freelancer-quick ana'!$C$2:$C$1001, MODE(MATCH('global_freelancer-quick ana'!$C$2:$C$1001, 'global_freelancer-quick ana'!$C$2:$C$1001, 0)))</f>
        <v>Male</v>
      </c>
      <c r="F150" s="4" t="s">
        <v>168</v>
      </c>
      <c r="G150" s="4" t="s">
        <v>68</v>
      </c>
      <c r="H150" s="4" t="s">
        <v>49</v>
      </c>
      <c r="I150" s="5">
        <v>0</v>
      </c>
      <c r="J150" s="6" t="s">
        <v>2067</v>
      </c>
      <c r="K150" s="5">
        <v>0</v>
      </c>
      <c r="L150" s="5" t="b">
        <v>0</v>
      </c>
      <c r="M150" s="10">
        <v>0.9</v>
      </c>
      <c r="N150" s="4" t="s">
        <v>21</v>
      </c>
      <c r="O150" s="4" t="s">
        <v>55</v>
      </c>
      <c r="P150" s="5">
        <v>1</v>
      </c>
      <c r="Q150" s="5">
        <v>2</v>
      </c>
      <c r="R150" s="4" t="str">
        <f>IF('global_freelancer-quick ana'!$Q150 &lt; 7, "Short Duration", IF('global_freelancer-quick ana'!$Q150 &lt;= 12, "Medium Duration", "Long Duration"))</f>
        <v>Short Duration</v>
      </c>
      <c r="S150" s="47" t="str">
        <f>IF('global_freelancer-quick ana'!$M150 &lt;= 50%, "POOR", IF('global_freelancer-quick ana'!$M150 &lt;= 70%, "GOOD", "EXCELLENT"))</f>
        <v>EXCELLENT</v>
      </c>
      <c r="T150" s="25">
        <f t="shared" si="2"/>
        <v>28.9</v>
      </c>
    </row>
    <row r="151" spans="1:20" x14ac:dyDescent="0.3">
      <c r="A151" s="48" t="s">
        <v>370</v>
      </c>
      <c r="B151" s="7" t="s">
        <v>371</v>
      </c>
      <c r="C151" s="7" t="s">
        <v>72</v>
      </c>
      <c r="D151" s="8">
        <v>37</v>
      </c>
      <c r="E151" s="8" t="str" cm="1">
        <f t="array" ref="E151">INDEX('global_freelancer-quick ana'!$C$2:$C$1001, MODE(MATCH('global_freelancer-quick ana'!$C$2:$C$1001, 'global_freelancer-quick ana'!$C$2:$C$1001, 0)))</f>
        <v>Male</v>
      </c>
      <c r="F151" s="7" t="s">
        <v>115</v>
      </c>
      <c r="G151" s="7" t="s">
        <v>116</v>
      </c>
      <c r="H151" s="7" t="s">
        <v>49</v>
      </c>
      <c r="I151" s="8">
        <v>15</v>
      </c>
      <c r="J151" s="9">
        <v>40</v>
      </c>
      <c r="K151" s="8">
        <v>2.9</v>
      </c>
      <c r="L151" s="8" t="b">
        <v>0</v>
      </c>
      <c r="M151" s="49">
        <v>0.79</v>
      </c>
      <c r="N151" s="7" t="s">
        <v>64</v>
      </c>
      <c r="O151" s="7" t="s">
        <v>55</v>
      </c>
      <c r="P151" s="8">
        <v>6</v>
      </c>
      <c r="Q151" s="8">
        <v>8</v>
      </c>
      <c r="R151" s="7" t="str">
        <f>IF('global_freelancer-quick ana'!$Q151 &lt; 7, "Short Duration", IF('global_freelancer-quick ana'!$Q151 &lt;= 12, "Medium Duration", "Long Duration"))</f>
        <v>Medium Duration</v>
      </c>
      <c r="S151" s="50" t="str">
        <f>IF('global_freelancer-quick ana'!$M151 &lt;= 50%, "POOR", IF('global_freelancer-quick ana'!$M151 &lt;= 70%, "GOOD", "EXCELLENT"))</f>
        <v>EXCELLENT</v>
      </c>
      <c r="T151" s="25">
        <f t="shared" si="2"/>
        <v>109.69000000000001</v>
      </c>
    </row>
    <row r="152" spans="1:20" x14ac:dyDescent="0.3">
      <c r="A152" s="46" t="s">
        <v>372</v>
      </c>
      <c r="B152" s="4" t="s">
        <v>373</v>
      </c>
      <c r="C152" s="4" t="s">
        <v>91</v>
      </c>
      <c r="D152" s="5"/>
      <c r="E152" s="5" t="str" cm="1">
        <f t="array" ref="E152">INDEX('global_freelancer-quick ana'!$C$2:$C$1001, MODE(MATCH('global_freelancer-quick ana'!$C$2:$C$1001, 'global_freelancer-quick ana'!$C$2:$C$1001, 0)))</f>
        <v>Male</v>
      </c>
      <c r="F152" s="4" t="s">
        <v>58</v>
      </c>
      <c r="G152" s="4" t="s">
        <v>59</v>
      </c>
      <c r="H152" s="4" t="s">
        <v>49</v>
      </c>
      <c r="I152" s="5">
        <v>10</v>
      </c>
      <c r="J152" s="6">
        <v>40</v>
      </c>
      <c r="K152" s="5">
        <v>0</v>
      </c>
      <c r="L152" s="5" t="s">
        <v>2071</v>
      </c>
      <c r="M152" s="10">
        <v>0.79</v>
      </c>
      <c r="N152" s="4" t="s">
        <v>64</v>
      </c>
      <c r="O152" s="4" t="s">
        <v>22</v>
      </c>
      <c r="P152" s="5">
        <v>6</v>
      </c>
      <c r="Q152" s="5">
        <v>2</v>
      </c>
      <c r="R152" s="4" t="str">
        <f>IF('global_freelancer-quick ana'!$Q152 &lt; 7, "Short Duration", IF('global_freelancer-quick ana'!$Q152 &lt;= 12, "Medium Duration", "Long Duration"))</f>
        <v>Short Duration</v>
      </c>
      <c r="S152" s="47" t="str">
        <f>IF('global_freelancer-quick ana'!$M152 &lt;= 50%, "POOR", IF('global_freelancer-quick ana'!$M152 &lt;= 70%, "GOOD", "EXCELLENT"))</f>
        <v>EXCELLENT</v>
      </c>
      <c r="T152" s="25">
        <f t="shared" si="2"/>
        <v>58.79</v>
      </c>
    </row>
    <row r="153" spans="1:20" x14ac:dyDescent="0.3">
      <c r="A153" s="48" t="s">
        <v>374</v>
      </c>
      <c r="B153" s="7" t="s">
        <v>375</v>
      </c>
      <c r="C153" s="7" t="s">
        <v>91</v>
      </c>
      <c r="D153" s="8">
        <v>29</v>
      </c>
      <c r="E153" s="8" t="str" cm="1">
        <f t="array" ref="E153">INDEX('global_freelancer-quick ana'!$C$2:$C$1001, MODE(MATCH('global_freelancer-quick ana'!$C$2:$C$1001, 'global_freelancer-quick ana'!$C$2:$C$1001, 0)))</f>
        <v>Male</v>
      </c>
      <c r="F153" s="7" t="s">
        <v>179</v>
      </c>
      <c r="G153" s="7" t="s">
        <v>68</v>
      </c>
      <c r="H153" s="7" t="s">
        <v>49</v>
      </c>
      <c r="I153" s="8">
        <v>11</v>
      </c>
      <c r="J153" s="9" t="s">
        <v>2070</v>
      </c>
      <c r="K153" s="8">
        <v>2.7</v>
      </c>
      <c r="L153" s="8" t="b">
        <v>0</v>
      </c>
      <c r="M153" s="49">
        <v>0.93</v>
      </c>
      <c r="N153" s="7" t="s">
        <v>60</v>
      </c>
      <c r="O153" s="7" t="s">
        <v>33</v>
      </c>
      <c r="P153" s="8">
        <v>13</v>
      </c>
      <c r="Q153" s="8">
        <v>7</v>
      </c>
      <c r="R153" s="7" t="str">
        <f>IF('global_freelancer-quick ana'!$Q153 &lt; 7, "Short Duration", IF('global_freelancer-quick ana'!$Q153 &lt;= 12, "Medium Duration", "Long Duration"))</f>
        <v>Medium Duration</v>
      </c>
      <c r="S153" s="50" t="str">
        <f>IF('global_freelancer-quick ana'!$M153 &lt;= 50%, "POOR", IF('global_freelancer-quick ana'!$M153 &lt;= 70%, "GOOD", "EXCELLENT"))</f>
        <v>EXCELLENT</v>
      </c>
      <c r="T153" s="25">
        <f t="shared" si="2"/>
        <v>63.63</v>
      </c>
    </row>
    <row r="154" spans="1:20" x14ac:dyDescent="0.3">
      <c r="A154" s="46" t="s">
        <v>376</v>
      </c>
      <c r="B154" s="4" t="s">
        <v>377</v>
      </c>
      <c r="C154" s="4" t="s">
        <v>72</v>
      </c>
      <c r="D154" s="5">
        <v>55</v>
      </c>
      <c r="E154" s="5" t="str" cm="1">
        <f t="array" ref="E154">INDEX('global_freelancer-quick ana'!$C$2:$C$1001, MODE(MATCH('global_freelancer-quick ana'!$C$2:$C$1001, 'global_freelancer-quick ana'!$C$2:$C$1001, 0)))</f>
        <v>Male</v>
      </c>
      <c r="F154" s="4" t="s">
        <v>67</v>
      </c>
      <c r="G154" s="4" t="s">
        <v>68</v>
      </c>
      <c r="H154" s="4" t="s">
        <v>27</v>
      </c>
      <c r="I154" s="5">
        <v>12</v>
      </c>
      <c r="J154" s="6" t="s">
        <v>2064</v>
      </c>
      <c r="K154" s="5">
        <v>1.8</v>
      </c>
      <c r="L154" s="5" t="b">
        <v>1</v>
      </c>
      <c r="M154" s="10">
        <v>0.79</v>
      </c>
      <c r="N154" s="4" t="s">
        <v>64</v>
      </c>
      <c r="O154" s="4" t="s">
        <v>33</v>
      </c>
      <c r="P154" s="5">
        <v>11</v>
      </c>
      <c r="Q154" s="5">
        <v>3</v>
      </c>
      <c r="R154" s="4" t="str">
        <f>IF('global_freelancer-quick ana'!$Q154 &lt; 7, "Short Duration", IF('global_freelancer-quick ana'!$Q154 &lt;= 12, "Medium Duration", "Long Duration"))</f>
        <v>Short Duration</v>
      </c>
      <c r="S154" s="47" t="str">
        <f>IF('global_freelancer-quick ana'!$M154 &lt;= 50%, "POOR", IF('global_freelancer-quick ana'!$M154 &lt;= 70%, "GOOD", "EXCELLENT"))</f>
        <v>EXCELLENT</v>
      </c>
      <c r="T154" s="25">
        <f t="shared" si="2"/>
        <v>83.59</v>
      </c>
    </row>
    <row r="155" spans="1:20" x14ac:dyDescent="0.3">
      <c r="A155" s="48" t="s">
        <v>378</v>
      </c>
      <c r="B155" s="7" t="s">
        <v>379</v>
      </c>
      <c r="C155" s="7" t="s">
        <v>72</v>
      </c>
      <c r="D155" s="8">
        <v>38</v>
      </c>
      <c r="E155" s="8" t="str" cm="1">
        <f t="array" ref="E155">INDEX('global_freelancer-quick ana'!$C$2:$C$1001, MODE(MATCH('global_freelancer-quick ana'!$C$2:$C$1001, 'global_freelancer-quick ana'!$C$2:$C$1001, 0)))</f>
        <v>Male</v>
      </c>
      <c r="F155" s="7" t="s">
        <v>80</v>
      </c>
      <c r="G155" s="7" t="s">
        <v>81</v>
      </c>
      <c r="H155" s="7" t="s">
        <v>84</v>
      </c>
      <c r="I155" s="8">
        <v>20</v>
      </c>
      <c r="J155" s="9">
        <v>75</v>
      </c>
      <c r="K155" s="8">
        <v>1.1000000000000001</v>
      </c>
      <c r="L155" s="8" t="b">
        <v>0</v>
      </c>
      <c r="M155" s="49">
        <v>0.71</v>
      </c>
      <c r="N155" s="7" t="s">
        <v>64</v>
      </c>
      <c r="O155" s="7" t="s">
        <v>55</v>
      </c>
      <c r="P155" s="8">
        <v>19</v>
      </c>
      <c r="Q155" s="8">
        <v>7</v>
      </c>
      <c r="R155" s="7" t="str">
        <f>IF('global_freelancer-quick ana'!$Q155 &lt; 7, "Short Duration", IF('global_freelancer-quick ana'!$Q155 &lt;= 12, "Medium Duration", "Long Duration"))</f>
        <v>Medium Duration</v>
      </c>
      <c r="S155" s="50" t="str">
        <f>IF('global_freelancer-quick ana'!$M155 &lt;= 50%, "POOR", IF('global_freelancer-quick ana'!$M155 &lt;= 70%, "GOOD", "EXCELLENT"))</f>
        <v>EXCELLENT</v>
      </c>
      <c r="T155" s="25">
        <f t="shared" si="2"/>
        <v>160.81</v>
      </c>
    </row>
    <row r="156" spans="1:20" x14ac:dyDescent="0.3">
      <c r="A156" s="46" t="s">
        <v>380</v>
      </c>
      <c r="B156" s="4" t="s">
        <v>381</v>
      </c>
      <c r="C156" s="4" t="s">
        <v>91</v>
      </c>
      <c r="D156" s="5">
        <v>47</v>
      </c>
      <c r="E156" s="5" t="str" cm="1">
        <f t="array" ref="E156">INDEX('global_freelancer-quick ana'!$C$2:$C$1001, MODE(MATCH('global_freelancer-quick ana'!$C$2:$C$1001, 'global_freelancer-quick ana'!$C$2:$C$1001, 0)))</f>
        <v>Male</v>
      </c>
      <c r="F156" s="4" t="s">
        <v>104</v>
      </c>
      <c r="G156" s="4" t="s">
        <v>105</v>
      </c>
      <c r="H156" s="4" t="s">
        <v>84</v>
      </c>
      <c r="I156" s="5">
        <v>29</v>
      </c>
      <c r="J156" s="6">
        <v>40</v>
      </c>
      <c r="K156" s="5">
        <v>4.3</v>
      </c>
      <c r="L156" s="5" t="b">
        <v>1</v>
      </c>
      <c r="M156" s="10">
        <v>0.95</v>
      </c>
      <c r="N156" s="4" t="s">
        <v>21</v>
      </c>
      <c r="O156" s="4" t="s">
        <v>33</v>
      </c>
      <c r="P156" s="5">
        <v>11</v>
      </c>
      <c r="Q156" s="5">
        <v>8</v>
      </c>
      <c r="R156" s="4" t="str">
        <f>IF('global_freelancer-quick ana'!$Q156 &lt; 7, "Short Duration", IF('global_freelancer-quick ana'!$Q156 &lt;= 12, "Medium Duration", "Long Duration"))</f>
        <v>Medium Duration</v>
      </c>
      <c r="S156" s="47" t="str">
        <f>IF('global_freelancer-quick ana'!$M156 &lt;= 50%, "POOR", IF('global_freelancer-quick ana'!$M156 &lt;= 70%, "GOOD", "EXCELLENT"))</f>
        <v>EXCELLENT</v>
      </c>
      <c r="T156" s="25">
        <f t="shared" si="2"/>
        <v>140.25</v>
      </c>
    </row>
    <row r="157" spans="1:20" x14ac:dyDescent="0.3">
      <c r="A157" s="48" t="s">
        <v>382</v>
      </c>
      <c r="B157" s="7" t="s">
        <v>383</v>
      </c>
      <c r="C157" s="7" t="s">
        <v>91</v>
      </c>
      <c r="D157" s="8">
        <v>60</v>
      </c>
      <c r="E157" s="8" t="str" cm="1">
        <f t="array" ref="E157">INDEX('global_freelancer-quick ana'!$C$2:$C$1001, MODE(MATCH('global_freelancer-quick ana'!$C$2:$C$1001, 'global_freelancer-quick ana'!$C$2:$C$1001, 0)))</f>
        <v>Male</v>
      </c>
      <c r="F157" s="7" t="s">
        <v>100</v>
      </c>
      <c r="G157" s="7" t="s">
        <v>101</v>
      </c>
      <c r="H157" s="7" t="s">
        <v>36</v>
      </c>
      <c r="I157" s="8">
        <v>15</v>
      </c>
      <c r="J157" s="9" t="s">
        <v>2064</v>
      </c>
      <c r="K157" s="8">
        <v>1.5</v>
      </c>
      <c r="L157" s="8" t="b">
        <v>0</v>
      </c>
      <c r="M157" s="49">
        <v>0.8</v>
      </c>
      <c r="N157" s="7" t="s">
        <v>44</v>
      </c>
      <c r="O157" s="7" t="s">
        <v>33</v>
      </c>
      <c r="P157" s="8">
        <v>8</v>
      </c>
      <c r="Q157" s="8">
        <v>14</v>
      </c>
      <c r="R157" s="7" t="str">
        <f>IF('global_freelancer-quick ana'!$Q157 &lt; 7, "Short Duration", IF('global_freelancer-quick ana'!$Q157 &lt;= 12, "Medium Duration", "Long Duration"))</f>
        <v>Long Duration</v>
      </c>
      <c r="S157" s="50" t="str">
        <f>IF('global_freelancer-quick ana'!$M157 &lt;= 50%, "POOR", IF('global_freelancer-quick ana'!$M157 &lt;= 70%, "GOOD", "EXCELLENT"))</f>
        <v>EXCELLENT</v>
      </c>
      <c r="T157" s="25">
        <f t="shared" si="2"/>
        <v>99.3</v>
      </c>
    </row>
    <row r="158" spans="1:20" x14ac:dyDescent="0.3">
      <c r="A158" s="46" t="s">
        <v>384</v>
      </c>
      <c r="B158" s="4" t="s">
        <v>385</v>
      </c>
      <c r="C158" s="4" t="s">
        <v>72</v>
      </c>
      <c r="D158" s="5">
        <v>43</v>
      </c>
      <c r="E158" s="5" t="str" cm="1">
        <f t="array" ref="E158">INDEX('global_freelancer-quick ana'!$C$2:$C$1001, MODE(MATCH('global_freelancer-quick ana'!$C$2:$C$1001, 'global_freelancer-quick ana'!$C$2:$C$1001, 0)))</f>
        <v>Male</v>
      </c>
      <c r="F158" s="4" t="s">
        <v>18</v>
      </c>
      <c r="G158" s="4" t="s">
        <v>19</v>
      </c>
      <c r="H158" s="4" t="s">
        <v>49</v>
      </c>
      <c r="I158" s="5">
        <v>9</v>
      </c>
      <c r="J158" s="6">
        <v>20</v>
      </c>
      <c r="K158" s="5">
        <v>2.2000000000000002</v>
      </c>
      <c r="L158" s="5" t="b">
        <v>0</v>
      </c>
      <c r="M158" s="10">
        <v>0.79</v>
      </c>
      <c r="N158" s="4" t="s">
        <v>60</v>
      </c>
      <c r="O158" s="4" t="s">
        <v>55</v>
      </c>
      <c r="P158" s="5">
        <v>12</v>
      </c>
      <c r="Q158" s="5">
        <v>5</v>
      </c>
      <c r="R158" s="4" t="str">
        <f>IF('global_freelancer-quick ana'!$Q158 &lt; 7, "Short Duration", IF('global_freelancer-quick ana'!$Q158 &lt;= 12, "Medium Duration", "Long Duration"))</f>
        <v>Short Duration</v>
      </c>
      <c r="S158" s="47" t="str">
        <f>IF('global_freelancer-quick ana'!$M158 &lt;= 50%, "POOR", IF('global_freelancer-quick ana'!$M158 &lt;= 70%, "GOOD", "EXCELLENT"))</f>
        <v>EXCELLENT</v>
      </c>
      <c r="T158" s="25">
        <f t="shared" si="2"/>
        <v>91.990000000000009</v>
      </c>
    </row>
    <row r="159" spans="1:20" x14ac:dyDescent="0.3">
      <c r="A159" s="48" t="s">
        <v>386</v>
      </c>
      <c r="B159" s="7" t="s">
        <v>387</v>
      </c>
      <c r="C159" s="7" t="s">
        <v>91</v>
      </c>
      <c r="D159" s="8">
        <v>56</v>
      </c>
      <c r="E159" s="8" t="str" cm="1">
        <f t="array" ref="E159">INDEX('global_freelancer-quick ana'!$C$2:$C$1001, MODE(MATCH('global_freelancer-quick ana'!$C$2:$C$1001, 'global_freelancer-quick ana'!$C$2:$C$1001, 0)))</f>
        <v>Male</v>
      </c>
      <c r="F159" s="7" t="s">
        <v>144</v>
      </c>
      <c r="G159" s="7" t="s">
        <v>145</v>
      </c>
      <c r="H159" s="7" t="s">
        <v>49</v>
      </c>
      <c r="I159" s="8" t="s">
        <v>2072</v>
      </c>
      <c r="J159" s="9" t="s">
        <v>2064</v>
      </c>
      <c r="K159" s="8">
        <v>3.2</v>
      </c>
      <c r="L159" s="8" t="b">
        <v>0</v>
      </c>
      <c r="M159" s="49">
        <v>0.62</v>
      </c>
      <c r="N159" s="7" t="s">
        <v>60</v>
      </c>
      <c r="O159" s="7" t="s">
        <v>55</v>
      </c>
      <c r="P159" s="8">
        <v>4</v>
      </c>
      <c r="Q159" s="8">
        <v>1</v>
      </c>
      <c r="R159" s="7" t="str">
        <f>IF('global_freelancer-quick ana'!$Q159 &lt; 7, "Short Duration", IF('global_freelancer-quick ana'!$Q159 &lt;= 12, "Medium Duration", "Long Duration"))</f>
        <v>Short Duration</v>
      </c>
      <c r="S159" s="50" t="str">
        <f>IF('global_freelancer-quick ana'!$M159 &lt;= 50%, "POOR", IF('global_freelancer-quick ana'!$M159 &lt;= 70%, "GOOD", "EXCELLENT"))</f>
        <v>GOOD</v>
      </c>
      <c r="T159" s="25">
        <f t="shared" si="2"/>
        <v>64.819999999999993</v>
      </c>
    </row>
    <row r="160" spans="1:20" x14ac:dyDescent="0.3">
      <c r="A160" s="46" t="s">
        <v>388</v>
      </c>
      <c r="B160" s="4" t="s">
        <v>389</v>
      </c>
      <c r="C160" s="4" t="s">
        <v>91</v>
      </c>
      <c r="D160" s="5">
        <v>42</v>
      </c>
      <c r="E160" s="5" t="str" cm="1">
        <f t="array" ref="E160">INDEX('global_freelancer-quick ana'!$C$2:$C$1001, MODE(MATCH('global_freelancer-quick ana'!$C$2:$C$1001, 'global_freelancer-quick ana'!$C$2:$C$1001, 0)))</f>
        <v>Male</v>
      </c>
      <c r="F160" s="4" t="s">
        <v>115</v>
      </c>
      <c r="G160" s="4" t="s">
        <v>116</v>
      </c>
      <c r="H160" s="4" t="s">
        <v>84</v>
      </c>
      <c r="I160" s="5">
        <v>2</v>
      </c>
      <c r="J160" s="6">
        <v>50</v>
      </c>
      <c r="K160" s="5">
        <v>1.9</v>
      </c>
      <c r="L160" s="5" t="b">
        <v>0</v>
      </c>
      <c r="M160" s="10">
        <v>0.95</v>
      </c>
      <c r="N160" s="4" t="s">
        <v>21</v>
      </c>
      <c r="O160" s="4" t="s">
        <v>28</v>
      </c>
      <c r="P160" s="5">
        <v>2</v>
      </c>
      <c r="Q160" s="5">
        <v>3</v>
      </c>
      <c r="R160" s="4" t="str">
        <f>IF('global_freelancer-quick ana'!$Q160 &lt; 7, "Short Duration", IF('global_freelancer-quick ana'!$Q160 &lt;= 12, "Medium Duration", "Long Duration"))</f>
        <v>Short Duration</v>
      </c>
      <c r="S160" s="47" t="str">
        <f>IF('global_freelancer-quick ana'!$M160 &lt;= 50%, "POOR", IF('global_freelancer-quick ana'!$M160 &lt;= 70%, "GOOD", "EXCELLENT"))</f>
        <v>EXCELLENT</v>
      </c>
      <c r="T160" s="25">
        <f t="shared" si="2"/>
        <v>101.85000000000001</v>
      </c>
    </row>
    <row r="161" spans="1:20" x14ac:dyDescent="0.3">
      <c r="A161" s="48" t="s">
        <v>390</v>
      </c>
      <c r="B161" s="7" t="s">
        <v>391</v>
      </c>
      <c r="C161" s="7" t="s">
        <v>72</v>
      </c>
      <c r="D161" s="8">
        <v>20</v>
      </c>
      <c r="E161" s="8" t="str" cm="1">
        <f t="array" ref="E161">INDEX('global_freelancer-quick ana'!$C$2:$C$1001, MODE(MATCH('global_freelancer-quick ana'!$C$2:$C$1001, 'global_freelancer-quick ana'!$C$2:$C$1001, 0)))</f>
        <v>Male</v>
      </c>
      <c r="F161" s="7" t="s">
        <v>179</v>
      </c>
      <c r="G161" s="7" t="s">
        <v>68</v>
      </c>
      <c r="H161" s="7" t="s">
        <v>32</v>
      </c>
      <c r="I161" s="8">
        <v>0</v>
      </c>
      <c r="J161" s="9" t="s">
        <v>2067</v>
      </c>
      <c r="K161" s="8">
        <v>2.5</v>
      </c>
      <c r="L161" s="8" t="b">
        <v>0</v>
      </c>
      <c r="M161" s="49">
        <v>0.79</v>
      </c>
      <c r="N161" s="7" t="s">
        <v>21</v>
      </c>
      <c r="O161" s="7" t="s">
        <v>33</v>
      </c>
      <c r="P161" s="8">
        <v>4</v>
      </c>
      <c r="Q161" s="8">
        <v>2</v>
      </c>
      <c r="R161" s="7" t="str">
        <f>IF('global_freelancer-quick ana'!$Q161 &lt; 7, "Short Duration", IF('global_freelancer-quick ana'!$Q161 &lt;= 12, "Medium Duration", "Long Duration"))</f>
        <v>Short Duration</v>
      </c>
      <c r="S161" s="50" t="str">
        <f>IF('global_freelancer-quick ana'!$M161 &lt;= 50%, "POOR", IF('global_freelancer-quick ana'!$M161 &lt;= 70%, "GOOD", "EXCELLENT"))</f>
        <v>EXCELLENT</v>
      </c>
      <c r="T161" s="25">
        <f t="shared" si="2"/>
        <v>29.29</v>
      </c>
    </row>
    <row r="162" spans="1:20" x14ac:dyDescent="0.3">
      <c r="A162" s="46" t="s">
        <v>392</v>
      </c>
      <c r="B162" s="4" t="s">
        <v>393</v>
      </c>
      <c r="C162" s="4" t="s">
        <v>72</v>
      </c>
      <c r="D162" s="5">
        <v>47</v>
      </c>
      <c r="E162" s="5" t="str" cm="1">
        <f t="array" ref="E162">INDEX('global_freelancer-quick ana'!$C$2:$C$1001, MODE(MATCH('global_freelancer-quick ana'!$C$2:$C$1001, 'global_freelancer-quick ana'!$C$2:$C$1001, 0)))</f>
        <v>Male</v>
      </c>
      <c r="F162" s="4" t="s">
        <v>47</v>
      </c>
      <c r="G162" s="4" t="s">
        <v>48</v>
      </c>
      <c r="H162" s="4" t="s">
        <v>69</v>
      </c>
      <c r="I162" s="5">
        <v>12</v>
      </c>
      <c r="J162" s="6" t="s">
        <v>2067</v>
      </c>
      <c r="K162" s="5">
        <v>4.5</v>
      </c>
      <c r="L162" s="5" t="b">
        <v>0</v>
      </c>
      <c r="M162" s="10">
        <v>0.62</v>
      </c>
      <c r="N162" s="4" t="s">
        <v>64</v>
      </c>
      <c r="O162" s="4" t="s">
        <v>22</v>
      </c>
      <c r="P162" s="5">
        <v>15</v>
      </c>
      <c r="Q162" s="5">
        <v>10</v>
      </c>
      <c r="R162" s="4" t="str">
        <f>IF('global_freelancer-quick ana'!$Q162 &lt; 7, "Short Duration", IF('global_freelancer-quick ana'!$Q162 &lt;= 12, "Medium Duration", "Long Duration"))</f>
        <v>Medium Duration</v>
      </c>
      <c r="S162" s="47" t="str">
        <f>IF('global_freelancer-quick ana'!$M162 &lt;= 50%, "POOR", IF('global_freelancer-quick ana'!$M162 &lt;= 70%, "GOOD", "EXCELLENT"))</f>
        <v>GOOD</v>
      </c>
      <c r="T162" s="25">
        <f t="shared" si="2"/>
        <v>89.12</v>
      </c>
    </row>
    <row r="163" spans="1:20" x14ac:dyDescent="0.3">
      <c r="A163" s="48" t="s">
        <v>394</v>
      </c>
      <c r="B163" s="7" t="s">
        <v>395</v>
      </c>
      <c r="C163" s="7" t="s">
        <v>91</v>
      </c>
      <c r="D163" s="8"/>
      <c r="E163" s="8" t="str" cm="1">
        <f t="array" ref="E163">INDEX('global_freelancer-quick ana'!$C$2:$C$1001, MODE(MATCH('global_freelancer-quick ana'!$C$2:$C$1001, 'global_freelancer-quick ana'!$C$2:$C$1001, 0)))</f>
        <v>Male</v>
      </c>
      <c r="F163" s="7" t="s">
        <v>67</v>
      </c>
      <c r="G163" s="7" t="s">
        <v>68</v>
      </c>
      <c r="H163" s="7" t="s">
        <v>49</v>
      </c>
      <c r="I163" s="8">
        <v>12</v>
      </c>
      <c r="J163" s="9">
        <v>30</v>
      </c>
      <c r="K163" s="8">
        <v>4.0999999999999996</v>
      </c>
      <c r="L163" s="8" t="b">
        <v>0</v>
      </c>
      <c r="M163" s="49">
        <v>0.68</v>
      </c>
      <c r="N163" s="7" t="s">
        <v>60</v>
      </c>
      <c r="O163" s="7" t="s">
        <v>55</v>
      </c>
      <c r="P163" s="8">
        <v>15</v>
      </c>
      <c r="Q163" s="8">
        <v>11</v>
      </c>
      <c r="R163" s="7" t="str">
        <f>IF('global_freelancer-quick ana'!$Q163 &lt; 7, "Short Duration", IF('global_freelancer-quick ana'!$Q163 &lt;= 12, "Medium Duration", "Long Duration"))</f>
        <v>Medium Duration</v>
      </c>
      <c r="S163" s="50" t="str">
        <f>IF('global_freelancer-quick ana'!$M163 &lt;= 50%, "POOR", IF('global_freelancer-quick ana'!$M163 &lt;= 70%, "GOOD", "EXCELLENT"))</f>
        <v>GOOD</v>
      </c>
      <c r="T163" s="25">
        <f t="shared" si="2"/>
        <v>72.78</v>
      </c>
    </row>
    <row r="164" spans="1:20" x14ac:dyDescent="0.3">
      <c r="A164" s="46" t="s">
        <v>396</v>
      </c>
      <c r="B164" s="4" t="s">
        <v>397</v>
      </c>
      <c r="C164" s="4" t="s">
        <v>91</v>
      </c>
      <c r="D164" s="5">
        <v>56</v>
      </c>
      <c r="E164" s="5" t="str" cm="1">
        <f t="array" ref="E164">INDEX('global_freelancer-quick ana'!$C$2:$C$1001, MODE(MATCH('global_freelancer-quick ana'!$C$2:$C$1001, 'global_freelancer-quick ana'!$C$2:$C$1001, 0)))</f>
        <v>Male</v>
      </c>
      <c r="F164" s="4" t="s">
        <v>47</v>
      </c>
      <c r="G164" s="4" t="s">
        <v>48</v>
      </c>
      <c r="H164" s="4" t="s">
        <v>84</v>
      </c>
      <c r="I164" s="5">
        <v>15</v>
      </c>
      <c r="J164" s="6">
        <v>75</v>
      </c>
      <c r="K164" s="5">
        <v>0</v>
      </c>
      <c r="L164" s="5" t="b">
        <v>0</v>
      </c>
      <c r="M164" s="10">
        <v>0.79</v>
      </c>
      <c r="N164" s="4" t="s">
        <v>44</v>
      </c>
      <c r="O164" s="4" t="s">
        <v>28</v>
      </c>
      <c r="P164" s="5">
        <v>9</v>
      </c>
      <c r="Q164" s="5">
        <v>9</v>
      </c>
      <c r="R164" s="4" t="str">
        <f>IF('global_freelancer-quick ana'!$Q164 &lt; 7, "Short Duration", IF('global_freelancer-quick ana'!$Q164 &lt;= 12, "Medium Duration", "Long Duration"))</f>
        <v>Medium Duration</v>
      </c>
      <c r="S164" s="47" t="str">
        <f>IF('global_freelancer-quick ana'!$M164 &lt;= 50%, "POOR", IF('global_freelancer-quick ana'!$M164 &lt;= 70%, "GOOD", "EXCELLENT"))</f>
        <v>EXCELLENT</v>
      </c>
      <c r="T164" s="25">
        <f t="shared" si="2"/>
        <v>164.79</v>
      </c>
    </row>
    <row r="165" spans="1:20" x14ac:dyDescent="0.3">
      <c r="A165" s="48" t="s">
        <v>398</v>
      </c>
      <c r="B165" s="7" t="s">
        <v>399</v>
      </c>
      <c r="C165" s="7" t="s">
        <v>91</v>
      </c>
      <c r="D165" s="8">
        <v>59</v>
      </c>
      <c r="E165" s="8" t="str" cm="1">
        <f t="array" ref="E165">INDEX('global_freelancer-quick ana'!$C$2:$C$1001, MODE(MATCH('global_freelancer-quick ana'!$C$2:$C$1001, 'global_freelancer-quick ana'!$C$2:$C$1001, 0)))</f>
        <v>Male</v>
      </c>
      <c r="F165" s="7" t="s">
        <v>63</v>
      </c>
      <c r="G165" s="7" t="s">
        <v>26</v>
      </c>
      <c r="H165" s="7" t="s">
        <v>84</v>
      </c>
      <c r="I165" s="8">
        <v>29</v>
      </c>
      <c r="J165" s="9">
        <v>75</v>
      </c>
      <c r="K165" s="8">
        <v>2.5125695216907653</v>
      </c>
      <c r="L165" s="8" t="b">
        <v>0</v>
      </c>
      <c r="M165" s="49">
        <v>0.8</v>
      </c>
      <c r="N165" s="7" t="s">
        <v>21</v>
      </c>
      <c r="O165" s="7" t="s">
        <v>22</v>
      </c>
      <c r="P165" s="8">
        <v>19</v>
      </c>
      <c r="Q165" s="8">
        <v>7</v>
      </c>
      <c r="R165" s="7" t="str">
        <f>IF('global_freelancer-quick ana'!$Q165 &lt; 7, "Short Duration", IF('global_freelancer-quick ana'!$Q165 &lt;= 12, "Medium Duration", "Long Duration"))</f>
        <v>Medium Duration</v>
      </c>
      <c r="S165" s="50" t="str">
        <f>IF('global_freelancer-quick ana'!$M165 &lt;= 50%, "POOR", IF('global_freelancer-quick ana'!$M165 &lt;= 70%, "GOOD", "EXCELLENT"))</f>
        <v>EXCELLENT</v>
      </c>
      <c r="T165" s="25">
        <f t="shared" si="2"/>
        <v>192.31256952169079</v>
      </c>
    </row>
    <row r="166" spans="1:20" x14ac:dyDescent="0.3">
      <c r="A166" s="46" t="s">
        <v>400</v>
      </c>
      <c r="B166" s="4" t="s">
        <v>401</v>
      </c>
      <c r="C166" s="4" t="s">
        <v>91</v>
      </c>
      <c r="D166" s="5">
        <v>56</v>
      </c>
      <c r="E166" s="5" t="str" cm="1">
        <f t="array" ref="E166">INDEX('global_freelancer-quick ana'!$C$2:$C$1001, MODE(MATCH('global_freelancer-quick ana'!$C$2:$C$1001, 'global_freelancer-quick ana'!$C$2:$C$1001, 0)))</f>
        <v>Male</v>
      </c>
      <c r="F166" s="4" t="s">
        <v>80</v>
      </c>
      <c r="G166" s="4" t="s">
        <v>81</v>
      </c>
      <c r="H166" s="4" t="s">
        <v>73</v>
      </c>
      <c r="I166" s="5">
        <v>15</v>
      </c>
      <c r="J166" s="6" t="s">
        <v>2067</v>
      </c>
      <c r="K166" s="5">
        <v>3.7</v>
      </c>
      <c r="L166" s="5" t="s">
        <v>2071</v>
      </c>
      <c r="M166" s="10">
        <v>0.92</v>
      </c>
      <c r="N166" s="4" t="s">
        <v>44</v>
      </c>
      <c r="O166" s="4" t="s">
        <v>33</v>
      </c>
      <c r="P166" s="5">
        <v>14</v>
      </c>
      <c r="Q166" s="5">
        <v>9</v>
      </c>
      <c r="R166" s="4" t="str">
        <f>IF('global_freelancer-quick ana'!$Q166 &lt; 7, "Short Duration", IF('global_freelancer-quick ana'!$Q166 &lt;= 12, "Medium Duration", "Long Duration"))</f>
        <v>Medium Duration</v>
      </c>
      <c r="S166" s="47" t="str">
        <f>IF('global_freelancer-quick ana'!$M166 &lt;= 50%, "POOR", IF('global_freelancer-quick ana'!$M166 &lt;= 70%, "GOOD", "EXCELLENT"))</f>
        <v>EXCELLENT</v>
      </c>
      <c r="T166" s="25">
        <f t="shared" si="2"/>
        <v>98.62</v>
      </c>
    </row>
    <row r="167" spans="1:20" x14ac:dyDescent="0.3">
      <c r="A167" s="48" t="s">
        <v>402</v>
      </c>
      <c r="B167" s="7" t="s">
        <v>403</v>
      </c>
      <c r="C167" s="7" t="s">
        <v>72</v>
      </c>
      <c r="D167" s="8">
        <v>31</v>
      </c>
      <c r="E167" s="8" t="str" cm="1">
        <f t="array" ref="E167">INDEX('global_freelancer-quick ana'!$C$2:$C$1001, MODE(MATCH('global_freelancer-quick ana'!$C$2:$C$1001, 'global_freelancer-quick ana'!$C$2:$C$1001, 0)))</f>
        <v>Male</v>
      </c>
      <c r="F167" s="7" t="s">
        <v>144</v>
      </c>
      <c r="G167" s="7" t="s">
        <v>145</v>
      </c>
      <c r="H167" s="7" t="s">
        <v>36</v>
      </c>
      <c r="I167" s="8" t="s">
        <v>2072</v>
      </c>
      <c r="J167" s="9">
        <v>75</v>
      </c>
      <c r="K167" s="8">
        <v>1.3</v>
      </c>
      <c r="L167" s="8" t="b">
        <v>1</v>
      </c>
      <c r="M167" s="49">
        <v>0.65</v>
      </c>
      <c r="N167" s="7" t="s">
        <v>44</v>
      </c>
      <c r="O167" s="7" t="s">
        <v>28</v>
      </c>
      <c r="P167" s="8">
        <v>1</v>
      </c>
      <c r="Q167" s="8">
        <v>1</v>
      </c>
      <c r="R167" s="7" t="str">
        <f>IF('global_freelancer-quick ana'!$Q167 &lt; 7, "Short Duration", IF('global_freelancer-quick ana'!$Q167 &lt;= 12, "Medium Duration", "Long Duration"))</f>
        <v>Short Duration</v>
      </c>
      <c r="S167" s="50" t="str">
        <f>IF('global_freelancer-quick ana'!$M167 &lt;= 50%, "POOR", IF('global_freelancer-quick ana'!$M167 &lt;= 70%, "GOOD", "EXCELLENT"))</f>
        <v>GOOD</v>
      </c>
      <c r="T167" s="25">
        <f t="shared" si="2"/>
        <v>109.95</v>
      </c>
    </row>
    <row r="168" spans="1:20" x14ac:dyDescent="0.3">
      <c r="A168" s="46" t="s">
        <v>404</v>
      </c>
      <c r="B168" s="4" t="s">
        <v>405</v>
      </c>
      <c r="C168" s="4" t="s">
        <v>91</v>
      </c>
      <c r="D168" s="5">
        <v>60</v>
      </c>
      <c r="E168" s="5" t="str" cm="1">
        <f t="array" ref="E168">INDEX('global_freelancer-quick ana'!$C$2:$C$1001, MODE(MATCH('global_freelancer-quick ana'!$C$2:$C$1001, 'global_freelancer-quick ana'!$C$2:$C$1001, 0)))</f>
        <v>Male</v>
      </c>
      <c r="F168" s="4" t="s">
        <v>104</v>
      </c>
      <c r="G168" s="4" t="s">
        <v>105</v>
      </c>
      <c r="H168" s="4" t="s">
        <v>27</v>
      </c>
      <c r="I168" s="5">
        <v>33</v>
      </c>
      <c r="J168" s="6" t="s">
        <v>2067</v>
      </c>
      <c r="K168" s="5">
        <v>3.6</v>
      </c>
      <c r="L168" s="5" t="b">
        <v>1</v>
      </c>
      <c r="M168" s="10">
        <v>0.87</v>
      </c>
      <c r="N168" s="4" t="s">
        <v>60</v>
      </c>
      <c r="O168" s="4" t="s">
        <v>55</v>
      </c>
      <c r="P168" s="5">
        <v>13</v>
      </c>
      <c r="Q168" s="5">
        <v>10</v>
      </c>
      <c r="R168" s="4" t="str">
        <f>IF('global_freelancer-quick ana'!$Q168 &lt; 7, "Short Duration", IF('global_freelancer-quick ana'!$Q168 &lt;= 12, "Medium Duration", "Long Duration"))</f>
        <v>Medium Duration</v>
      </c>
      <c r="S168" s="47" t="str">
        <f>IF('global_freelancer-quick ana'!$M168 &lt;= 50%, "POOR", IF('global_freelancer-quick ana'!$M168 &lt;= 70%, "GOOD", "EXCELLENT"))</f>
        <v>EXCELLENT</v>
      </c>
      <c r="T168" s="25">
        <f t="shared" si="2"/>
        <v>120.47</v>
      </c>
    </row>
    <row r="169" spans="1:20" x14ac:dyDescent="0.3">
      <c r="A169" s="48" t="s">
        <v>406</v>
      </c>
      <c r="B169" s="7" t="s">
        <v>407</v>
      </c>
      <c r="C169" s="7" t="s">
        <v>72</v>
      </c>
      <c r="D169" s="8">
        <v>31</v>
      </c>
      <c r="E169" s="8" t="str" cm="1">
        <f t="array" ref="E169">INDEX('global_freelancer-quick ana'!$C$2:$C$1001, MODE(MATCH('global_freelancer-quick ana'!$C$2:$C$1001, 'global_freelancer-quick ana'!$C$2:$C$1001, 0)))</f>
        <v>Male</v>
      </c>
      <c r="F169" s="7" t="s">
        <v>119</v>
      </c>
      <c r="G169" s="7" t="s">
        <v>26</v>
      </c>
      <c r="H169" s="7" t="s">
        <v>36</v>
      </c>
      <c r="I169" s="8">
        <v>10</v>
      </c>
      <c r="J169" s="9" t="s">
        <v>2069</v>
      </c>
      <c r="K169" s="8">
        <v>0</v>
      </c>
      <c r="L169" s="8" t="b">
        <v>0</v>
      </c>
      <c r="M169" s="49">
        <v>0.7</v>
      </c>
      <c r="N169" s="7" t="s">
        <v>60</v>
      </c>
      <c r="O169" s="7" t="s">
        <v>22</v>
      </c>
      <c r="P169" s="8">
        <v>11</v>
      </c>
      <c r="Q169" s="8">
        <v>9</v>
      </c>
      <c r="R169" s="7" t="str">
        <f>IF('global_freelancer-quick ana'!$Q169 &lt; 7, "Short Duration", IF('global_freelancer-quick ana'!$Q169 &lt;= 12, "Medium Duration", "Long Duration"))</f>
        <v>Medium Duration</v>
      </c>
      <c r="S169" s="50" t="str">
        <f>IF('global_freelancer-quick ana'!$M169 &lt;= 50%, "POOR", IF('global_freelancer-quick ana'!$M169 &lt;= 70%, "GOOD", "EXCELLENT"))</f>
        <v>GOOD</v>
      </c>
      <c r="T169" s="25">
        <f t="shared" si="2"/>
        <v>61.7</v>
      </c>
    </row>
    <row r="170" spans="1:20" x14ac:dyDescent="0.3">
      <c r="A170" s="46" t="s">
        <v>408</v>
      </c>
      <c r="B170" s="4" t="s">
        <v>409</v>
      </c>
      <c r="C170" s="4" t="s">
        <v>91</v>
      </c>
      <c r="D170" s="5">
        <v>60</v>
      </c>
      <c r="E170" s="5" t="str" cm="1">
        <f t="array" ref="E170">INDEX('global_freelancer-quick ana'!$C$2:$C$1001, MODE(MATCH('global_freelancer-quick ana'!$C$2:$C$1001, 'global_freelancer-quick ana'!$C$2:$C$1001, 0)))</f>
        <v>Male</v>
      </c>
      <c r="F170" s="4" t="s">
        <v>67</v>
      </c>
      <c r="G170" s="4" t="s">
        <v>68</v>
      </c>
      <c r="H170" s="4" t="s">
        <v>73</v>
      </c>
      <c r="I170" s="5">
        <v>20</v>
      </c>
      <c r="J170" s="6" t="s">
        <v>2067</v>
      </c>
      <c r="K170" s="5">
        <v>1.4</v>
      </c>
      <c r="L170" s="5" t="b">
        <v>0</v>
      </c>
      <c r="M170" s="10">
        <v>0.87</v>
      </c>
      <c r="N170" s="4" t="s">
        <v>21</v>
      </c>
      <c r="O170" s="4" t="s">
        <v>55</v>
      </c>
      <c r="P170" s="5">
        <v>18</v>
      </c>
      <c r="Q170" s="5">
        <v>17</v>
      </c>
      <c r="R170" s="4" t="str">
        <f>IF('global_freelancer-quick ana'!$Q170 &lt; 7, "Short Duration", IF('global_freelancer-quick ana'!$Q170 &lt;= 12, "Medium Duration", "Long Duration"))</f>
        <v>Long Duration</v>
      </c>
      <c r="S170" s="47" t="str">
        <f>IF('global_freelancer-quick ana'!$M170 &lt;= 50%, "POOR", IF('global_freelancer-quick ana'!$M170 &lt;= 70%, "GOOD", "EXCELLENT"))</f>
        <v>EXCELLENT</v>
      </c>
      <c r="T170" s="25">
        <f t="shared" si="2"/>
        <v>117.27000000000001</v>
      </c>
    </row>
    <row r="171" spans="1:20" x14ac:dyDescent="0.3">
      <c r="A171" s="48" t="s">
        <v>410</v>
      </c>
      <c r="B171" s="7" t="s">
        <v>411</v>
      </c>
      <c r="C171" s="7" t="s">
        <v>91</v>
      </c>
      <c r="D171" s="8">
        <v>46</v>
      </c>
      <c r="E171" s="8" t="str" cm="1">
        <f t="array" ref="E171">INDEX('global_freelancer-quick ana'!$C$2:$C$1001, MODE(MATCH('global_freelancer-quick ana'!$C$2:$C$1001, 'global_freelancer-quick ana'!$C$2:$C$1001, 0)))</f>
        <v>Male</v>
      </c>
      <c r="F171" s="7" t="s">
        <v>126</v>
      </c>
      <c r="G171" s="7" t="s">
        <v>127</v>
      </c>
      <c r="H171" s="7" t="s">
        <v>84</v>
      </c>
      <c r="I171" s="8">
        <v>23</v>
      </c>
      <c r="J171" s="9" t="s">
        <v>2070</v>
      </c>
      <c r="K171" s="8">
        <v>2.9</v>
      </c>
      <c r="L171" s="8" t="b">
        <v>0</v>
      </c>
      <c r="M171" s="49">
        <v>0.72</v>
      </c>
      <c r="N171" s="7" t="s">
        <v>60</v>
      </c>
      <c r="O171" s="7" t="s">
        <v>33</v>
      </c>
      <c r="P171" s="8">
        <v>19</v>
      </c>
      <c r="Q171" s="8">
        <v>5</v>
      </c>
      <c r="R171" s="7" t="str">
        <f>IF('global_freelancer-quick ana'!$Q171 &lt; 7, "Short Duration", IF('global_freelancer-quick ana'!$Q171 &lt;= 12, "Medium Duration", "Long Duration"))</f>
        <v>Short Duration</v>
      </c>
      <c r="S171" s="50" t="str">
        <f>IF('global_freelancer-quick ana'!$M171 &lt;= 50%, "POOR", IF('global_freelancer-quick ana'!$M171 &lt;= 70%, "GOOD", "EXCELLENT"))</f>
        <v>EXCELLENT</v>
      </c>
      <c r="T171" s="25">
        <f t="shared" si="2"/>
        <v>96.62</v>
      </c>
    </row>
    <row r="172" spans="1:20" x14ac:dyDescent="0.3">
      <c r="A172" s="46" t="s">
        <v>412</v>
      </c>
      <c r="B172" s="4" t="s">
        <v>413</v>
      </c>
      <c r="C172" s="4" t="s">
        <v>72</v>
      </c>
      <c r="D172" s="5"/>
      <c r="E172" s="5" t="str" cm="1">
        <f t="array" ref="E172">INDEX('global_freelancer-quick ana'!$C$2:$C$1001, MODE(MATCH('global_freelancer-quick ana'!$C$2:$C$1001, 'global_freelancer-quick ana'!$C$2:$C$1001, 0)))</f>
        <v>Male</v>
      </c>
      <c r="F172" s="4" t="s">
        <v>41</v>
      </c>
      <c r="G172" s="4" t="s">
        <v>42</v>
      </c>
      <c r="H172" s="4" t="s">
        <v>20</v>
      </c>
      <c r="I172" s="5" t="s">
        <v>2072</v>
      </c>
      <c r="J172" s="6" t="s">
        <v>2067</v>
      </c>
      <c r="K172" s="5">
        <v>2.8</v>
      </c>
      <c r="L172" s="5" t="b">
        <v>0</v>
      </c>
      <c r="M172" s="10">
        <v>0.8</v>
      </c>
      <c r="N172" s="4" t="s">
        <v>60</v>
      </c>
      <c r="O172" s="4" t="s">
        <v>22</v>
      </c>
      <c r="P172" s="5">
        <v>4</v>
      </c>
      <c r="Q172" s="5">
        <v>1</v>
      </c>
      <c r="R172" s="4" t="str">
        <f>IF('global_freelancer-quick ana'!$Q172 &lt; 7, "Short Duration", IF('global_freelancer-quick ana'!$Q172 &lt;= 12, "Medium Duration", "Long Duration"))</f>
        <v>Short Duration</v>
      </c>
      <c r="S172" s="47" t="str">
        <f>IF('global_freelancer-quick ana'!$M172 &lt;= 50%, "POOR", IF('global_freelancer-quick ana'!$M172 &lt;= 70%, "GOOD", "EXCELLENT"))</f>
        <v>EXCELLENT</v>
      </c>
      <c r="T172" s="25">
        <f t="shared" si="2"/>
        <v>8.6</v>
      </c>
    </row>
    <row r="173" spans="1:20" x14ac:dyDescent="0.3">
      <c r="A173" s="48" t="s">
        <v>414</v>
      </c>
      <c r="B173" s="7" t="s">
        <v>415</v>
      </c>
      <c r="C173" s="7" t="s">
        <v>91</v>
      </c>
      <c r="D173" s="8">
        <v>34</v>
      </c>
      <c r="E173" s="8" t="str" cm="1">
        <f t="array" ref="E173">INDEX('global_freelancer-quick ana'!$C$2:$C$1001, MODE(MATCH('global_freelancer-quick ana'!$C$2:$C$1001, 'global_freelancer-quick ana'!$C$2:$C$1001, 0)))</f>
        <v>Male</v>
      </c>
      <c r="F173" s="7" t="s">
        <v>80</v>
      </c>
      <c r="G173" s="7" t="s">
        <v>81</v>
      </c>
      <c r="H173" s="7" t="s">
        <v>69</v>
      </c>
      <c r="I173" s="8">
        <v>0</v>
      </c>
      <c r="J173" s="9" t="s">
        <v>2070</v>
      </c>
      <c r="K173" s="8">
        <v>1.7</v>
      </c>
      <c r="L173" s="8" t="b">
        <v>0</v>
      </c>
      <c r="M173" s="49">
        <v>0.66</v>
      </c>
      <c r="N173" s="7" t="s">
        <v>60</v>
      </c>
      <c r="O173" s="7" t="s">
        <v>33</v>
      </c>
      <c r="P173" s="8">
        <v>1</v>
      </c>
      <c r="Q173" s="8">
        <v>3</v>
      </c>
      <c r="R173" s="7" t="str">
        <f>IF('global_freelancer-quick ana'!$Q173 &lt; 7, "Short Duration", IF('global_freelancer-quick ana'!$Q173 &lt;= 12, "Medium Duration", "Long Duration"))</f>
        <v>Short Duration</v>
      </c>
      <c r="S173" s="50" t="str">
        <f>IF('global_freelancer-quick ana'!$M173 &lt;= 50%, "POOR", IF('global_freelancer-quick ana'!$M173 &lt;= 70%, "GOOD", "EXCELLENT"))</f>
        <v>GOOD</v>
      </c>
      <c r="T173" s="25">
        <f t="shared" si="2"/>
        <v>40.36</v>
      </c>
    </row>
    <row r="174" spans="1:20" x14ac:dyDescent="0.3">
      <c r="A174" s="46" t="s">
        <v>416</v>
      </c>
      <c r="B174" s="4" t="s">
        <v>417</v>
      </c>
      <c r="C174" s="4" t="s">
        <v>72</v>
      </c>
      <c r="D174" s="5">
        <v>42</v>
      </c>
      <c r="E174" s="5" t="str" cm="1">
        <f t="array" ref="E174">INDEX('global_freelancer-quick ana'!$C$2:$C$1001, MODE(MATCH('global_freelancer-quick ana'!$C$2:$C$1001, 'global_freelancer-quick ana'!$C$2:$C$1001, 0)))</f>
        <v>Male</v>
      </c>
      <c r="F174" s="4" t="s">
        <v>41</v>
      </c>
      <c r="G174" s="4" t="s">
        <v>42</v>
      </c>
      <c r="H174" s="4" t="s">
        <v>32</v>
      </c>
      <c r="I174" s="5">
        <v>7</v>
      </c>
      <c r="J174" s="6">
        <v>40</v>
      </c>
      <c r="K174" s="5">
        <v>0</v>
      </c>
      <c r="L174" s="5" t="b">
        <v>1</v>
      </c>
      <c r="M174" s="10">
        <v>0.79</v>
      </c>
      <c r="N174" s="4" t="s">
        <v>44</v>
      </c>
      <c r="O174" s="4" t="s">
        <v>33</v>
      </c>
      <c r="P174" s="5">
        <v>14</v>
      </c>
      <c r="Q174" s="5">
        <v>5</v>
      </c>
      <c r="R174" s="4" t="str">
        <f>IF('global_freelancer-quick ana'!$Q174 &lt; 7, "Short Duration", IF('global_freelancer-quick ana'!$Q174 &lt;= 12, "Medium Duration", "Long Duration"))</f>
        <v>Short Duration</v>
      </c>
      <c r="S174" s="47" t="str">
        <f>IF('global_freelancer-quick ana'!$M174 &lt;= 50%, "POOR", IF('global_freelancer-quick ana'!$M174 &lt;= 70%, "GOOD", "EXCELLENT"))</f>
        <v>EXCELLENT</v>
      </c>
      <c r="T174" s="25">
        <f t="shared" si="2"/>
        <v>108.79</v>
      </c>
    </row>
    <row r="175" spans="1:20" x14ac:dyDescent="0.3">
      <c r="A175" s="48" t="s">
        <v>418</v>
      </c>
      <c r="B175" s="7" t="s">
        <v>419</v>
      </c>
      <c r="C175" s="7" t="s">
        <v>91</v>
      </c>
      <c r="D175" s="8">
        <v>31</v>
      </c>
      <c r="E175" s="8" t="str" cm="1">
        <f t="array" ref="E175">INDEX('global_freelancer-quick ana'!$C$2:$C$1001, MODE(MATCH('global_freelancer-quick ana'!$C$2:$C$1001, 'global_freelancer-quick ana'!$C$2:$C$1001, 0)))</f>
        <v>Male</v>
      </c>
      <c r="F175" s="7" t="s">
        <v>63</v>
      </c>
      <c r="G175" s="7" t="s">
        <v>26</v>
      </c>
      <c r="H175" s="7" t="s">
        <v>49</v>
      </c>
      <c r="I175" s="8">
        <v>4</v>
      </c>
      <c r="J175" s="9">
        <v>75</v>
      </c>
      <c r="K175" s="8">
        <v>1.1000000000000001</v>
      </c>
      <c r="L175" s="8" t="b">
        <v>1</v>
      </c>
      <c r="M175" s="49">
        <v>0.64</v>
      </c>
      <c r="N175" s="7" t="s">
        <v>21</v>
      </c>
      <c r="O175" s="7" t="s">
        <v>28</v>
      </c>
      <c r="P175" s="8">
        <v>4</v>
      </c>
      <c r="Q175" s="8">
        <v>2</v>
      </c>
      <c r="R175" s="7" t="str">
        <f>IF('global_freelancer-quick ana'!$Q175 &lt; 7, "Short Duration", IF('global_freelancer-quick ana'!$Q175 &lt;= 12, "Medium Duration", "Long Duration"))</f>
        <v>Short Duration</v>
      </c>
      <c r="S175" s="50" t="str">
        <f>IF('global_freelancer-quick ana'!$M175 &lt;= 50%, "POOR", IF('global_freelancer-quick ana'!$M175 &lt;= 70%, "GOOD", "EXCELLENT"))</f>
        <v>GOOD</v>
      </c>
      <c r="T175" s="25">
        <f t="shared" si="2"/>
        <v>117.74</v>
      </c>
    </row>
    <row r="176" spans="1:20" x14ac:dyDescent="0.3">
      <c r="A176" s="46" t="s">
        <v>420</v>
      </c>
      <c r="B176" s="4" t="s">
        <v>421</v>
      </c>
      <c r="C176" s="4" t="s">
        <v>91</v>
      </c>
      <c r="D176" s="5">
        <v>29</v>
      </c>
      <c r="E176" s="5" t="str" cm="1">
        <f t="array" ref="E176">INDEX('global_freelancer-quick ana'!$C$2:$C$1001, MODE(MATCH('global_freelancer-quick ana'!$C$2:$C$1001, 'global_freelancer-quick ana'!$C$2:$C$1001, 0)))</f>
        <v>Male</v>
      </c>
      <c r="F176" s="4" t="s">
        <v>100</v>
      </c>
      <c r="G176" s="4" t="s">
        <v>101</v>
      </c>
      <c r="H176" s="4" t="s">
        <v>69</v>
      </c>
      <c r="I176" s="5">
        <v>9</v>
      </c>
      <c r="J176" s="6" t="s">
        <v>2070</v>
      </c>
      <c r="K176" s="5">
        <v>2.5125695216907653</v>
      </c>
      <c r="L176" s="5" t="s">
        <v>2071</v>
      </c>
      <c r="M176" s="10">
        <v>0.68</v>
      </c>
      <c r="N176" s="4" t="s">
        <v>64</v>
      </c>
      <c r="O176" s="4" t="s">
        <v>55</v>
      </c>
      <c r="P176" s="5">
        <v>11</v>
      </c>
      <c r="Q176" s="5">
        <v>5</v>
      </c>
      <c r="R176" s="4" t="str">
        <f>IF('global_freelancer-quick ana'!$Q176 &lt; 7, "Short Duration", IF('global_freelancer-quick ana'!$Q176 &lt;= 12, "Medium Duration", "Long Duration"))</f>
        <v>Short Duration</v>
      </c>
      <c r="S176" s="47" t="str">
        <f>IF('global_freelancer-quick ana'!$M176 &lt;= 50%, "POOR", IF('global_freelancer-quick ana'!$M176 &lt;= 70%, "GOOD", "EXCELLENT"))</f>
        <v>GOOD</v>
      </c>
      <c r="T176" s="25">
        <f t="shared" si="2"/>
        <v>57.192569521690764</v>
      </c>
    </row>
    <row r="177" spans="1:20" x14ac:dyDescent="0.3">
      <c r="A177" s="48" t="s">
        <v>422</v>
      </c>
      <c r="B177" s="7" t="s">
        <v>423</v>
      </c>
      <c r="C177" s="7" t="s">
        <v>72</v>
      </c>
      <c r="D177" s="8">
        <v>57</v>
      </c>
      <c r="E177" s="8" t="str" cm="1">
        <f t="array" ref="E177">INDEX('global_freelancer-quick ana'!$C$2:$C$1001, MODE(MATCH('global_freelancer-quick ana'!$C$2:$C$1001, 'global_freelancer-quick ana'!$C$2:$C$1001, 0)))</f>
        <v>Male</v>
      </c>
      <c r="F177" s="7" t="s">
        <v>25</v>
      </c>
      <c r="G177" s="7" t="s">
        <v>26</v>
      </c>
      <c r="H177" s="7" t="s">
        <v>32</v>
      </c>
      <c r="I177" s="8">
        <v>17</v>
      </c>
      <c r="J177" s="9" t="s">
        <v>2070</v>
      </c>
      <c r="K177" s="8">
        <v>3.6</v>
      </c>
      <c r="L177" s="8" t="b">
        <v>0</v>
      </c>
      <c r="M177" s="49">
        <v>0.63</v>
      </c>
      <c r="N177" s="7" t="s">
        <v>44</v>
      </c>
      <c r="O177" s="7" t="s">
        <v>22</v>
      </c>
      <c r="P177" s="8">
        <v>10</v>
      </c>
      <c r="Q177" s="8">
        <v>4</v>
      </c>
      <c r="R177" s="7" t="str">
        <f>IF('global_freelancer-quick ana'!$Q177 &lt; 7, "Short Duration", IF('global_freelancer-quick ana'!$Q177 &lt;= 12, "Medium Duration", "Long Duration"))</f>
        <v>Short Duration</v>
      </c>
      <c r="S177" s="50" t="str">
        <f>IF('global_freelancer-quick ana'!$M177 &lt;= 50%, "POOR", IF('global_freelancer-quick ana'!$M177 &lt;= 70%, "GOOD", "EXCELLENT"))</f>
        <v>GOOD</v>
      </c>
      <c r="T177" s="25">
        <f t="shared" si="2"/>
        <v>92.22999999999999</v>
      </c>
    </row>
    <row r="178" spans="1:20" x14ac:dyDescent="0.3">
      <c r="A178" s="46" t="s">
        <v>424</v>
      </c>
      <c r="B178" s="4" t="s">
        <v>425</v>
      </c>
      <c r="C178" s="4" t="s">
        <v>91</v>
      </c>
      <c r="D178" s="5">
        <v>47</v>
      </c>
      <c r="E178" s="5" t="str" cm="1">
        <f t="array" ref="E178">INDEX('global_freelancer-quick ana'!$C$2:$C$1001, MODE(MATCH('global_freelancer-quick ana'!$C$2:$C$1001, 'global_freelancer-quick ana'!$C$2:$C$1001, 0)))</f>
        <v>Male</v>
      </c>
      <c r="F178" s="4" t="s">
        <v>87</v>
      </c>
      <c r="G178" s="4" t="s">
        <v>88</v>
      </c>
      <c r="H178" s="4" t="s">
        <v>84</v>
      </c>
      <c r="I178" s="5">
        <v>8</v>
      </c>
      <c r="J178" s="6" t="s">
        <v>2070</v>
      </c>
      <c r="K178" s="5">
        <v>4.5</v>
      </c>
      <c r="L178" s="5" t="b">
        <v>1</v>
      </c>
      <c r="M178" s="10">
        <v>0.72</v>
      </c>
      <c r="N178" s="4" t="s">
        <v>60</v>
      </c>
      <c r="O178" s="4" t="s">
        <v>33</v>
      </c>
      <c r="P178" s="5">
        <v>12</v>
      </c>
      <c r="Q178" s="5">
        <v>10</v>
      </c>
      <c r="R178" s="4" t="str">
        <f>IF('global_freelancer-quick ana'!$Q178 &lt; 7, "Short Duration", IF('global_freelancer-quick ana'!$Q178 &lt;= 12, "Medium Duration", "Long Duration"))</f>
        <v>Medium Duration</v>
      </c>
      <c r="S178" s="47" t="str">
        <f>IF('global_freelancer-quick ana'!$M178 &lt;= 50%, "POOR", IF('global_freelancer-quick ana'!$M178 &lt;= 70%, "GOOD", "EXCELLENT"))</f>
        <v>EXCELLENT</v>
      </c>
      <c r="T178" s="25">
        <f t="shared" si="2"/>
        <v>82.22</v>
      </c>
    </row>
    <row r="179" spans="1:20" x14ac:dyDescent="0.3">
      <c r="A179" s="48" t="s">
        <v>426</v>
      </c>
      <c r="B179" s="7" t="s">
        <v>427</v>
      </c>
      <c r="C179" s="7" t="s">
        <v>91</v>
      </c>
      <c r="D179" s="8">
        <v>47</v>
      </c>
      <c r="E179" s="8" t="str" cm="1">
        <f t="array" ref="E179">INDEX('global_freelancer-quick ana'!$C$2:$C$1001, MODE(MATCH('global_freelancer-quick ana'!$C$2:$C$1001, 'global_freelancer-quick ana'!$C$2:$C$1001, 0)))</f>
        <v>Male</v>
      </c>
      <c r="F179" s="7" t="s">
        <v>144</v>
      </c>
      <c r="G179" s="7" t="s">
        <v>145</v>
      </c>
      <c r="H179" s="7" t="s">
        <v>43</v>
      </c>
      <c r="I179" s="8">
        <v>14</v>
      </c>
      <c r="J179" s="9">
        <v>30</v>
      </c>
      <c r="K179" s="8">
        <v>0</v>
      </c>
      <c r="L179" s="8" t="b">
        <v>1</v>
      </c>
      <c r="M179" s="49">
        <v>0.86</v>
      </c>
      <c r="N179" s="7" t="s">
        <v>44</v>
      </c>
      <c r="O179" s="7" t="s">
        <v>33</v>
      </c>
      <c r="P179" s="8">
        <v>14</v>
      </c>
      <c r="Q179" s="8">
        <v>3</v>
      </c>
      <c r="R179" s="7" t="str">
        <f>IF('global_freelancer-quick ana'!$Q179 &lt; 7, "Short Duration", IF('global_freelancer-quick ana'!$Q179 &lt;= 12, "Medium Duration", "Long Duration"))</f>
        <v>Short Duration</v>
      </c>
      <c r="S179" s="50" t="str">
        <f>IF('global_freelancer-quick ana'!$M179 &lt;= 50%, "POOR", IF('global_freelancer-quick ana'!$M179 &lt;= 70%, "GOOD", "EXCELLENT"))</f>
        <v>EXCELLENT</v>
      </c>
      <c r="T179" s="25">
        <f t="shared" si="2"/>
        <v>108.86</v>
      </c>
    </row>
    <row r="180" spans="1:20" x14ac:dyDescent="0.3">
      <c r="A180" s="46" t="s">
        <v>428</v>
      </c>
      <c r="B180" s="4" t="s">
        <v>429</v>
      </c>
      <c r="C180" s="4" t="s">
        <v>72</v>
      </c>
      <c r="D180" s="5">
        <v>45</v>
      </c>
      <c r="E180" s="5" t="str" cm="1">
        <f t="array" ref="E180">INDEX('global_freelancer-quick ana'!$C$2:$C$1001, MODE(MATCH('global_freelancer-quick ana'!$C$2:$C$1001, 'global_freelancer-quick ana'!$C$2:$C$1001, 0)))</f>
        <v>Male</v>
      </c>
      <c r="F180" s="4" t="s">
        <v>126</v>
      </c>
      <c r="G180" s="4" t="s">
        <v>127</v>
      </c>
      <c r="H180" s="4" t="s">
        <v>32</v>
      </c>
      <c r="I180" s="5">
        <v>21</v>
      </c>
      <c r="J180" s="6">
        <v>30</v>
      </c>
      <c r="K180" s="5">
        <v>1.5</v>
      </c>
      <c r="L180" s="5" t="b">
        <v>1</v>
      </c>
      <c r="M180" s="10">
        <v>0.73</v>
      </c>
      <c r="N180" s="4" t="s">
        <v>60</v>
      </c>
      <c r="O180" s="4" t="s">
        <v>22</v>
      </c>
      <c r="P180" s="5">
        <v>15</v>
      </c>
      <c r="Q180" s="5">
        <v>17</v>
      </c>
      <c r="R180" s="4" t="str">
        <f>IF('global_freelancer-quick ana'!$Q180 &lt; 7, "Short Duration", IF('global_freelancer-quick ana'!$Q180 &lt;= 12, "Medium Duration", "Long Duration"))</f>
        <v>Long Duration</v>
      </c>
      <c r="S180" s="47" t="str">
        <f>IF('global_freelancer-quick ana'!$M180 &lt;= 50%, "POOR", IF('global_freelancer-quick ana'!$M180 &lt;= 70%, "GOOD", "EXCELLENT"))</f>
        <v>EXCELLENT</v>
      </c>
      <c r="T180" s="25">
        <f t="shared" si="2"/>
        <v>130.23000000000002</v>
      </c>
    </row>
    <row r="181" spans="1:20" x14ac:dyDescent="0.3">
      <c r="A181" s="48" t="s">
        <v>430</v>
      </c>
      <c r="B181" s="7" t="s">
        <v>431</v>
      </c>
      <c r="C181" s="7" t="s">
        <v>91</v>
      </c>
      <c r="D181" s="8">
        <v>24</v>
      </c>
      <c r="E181" s="8" t="str" cm="1">
        <f t="array" ref="E181">INDEX('global_freelancer-quick ana'!$C$2:$C$1001, MODE(MATCH('global_freelancer-quick ana'!$C$2:$C$1001, 'global_freelancer-quick ana'!$C$2:$C$1001, 0)))</f>
        <v>Male</v>
      </c>
      <c r="F181" s="7" t="s">
        <v>58</v>
      </c>
      <c r="G181" s="7" t="s">
        <v>59</v>
      </c>
      <c r="H181" s="7" t="s">
        <v>106</v>
      </c>
      <c r="I181" s="8">
        <v>1</v>
      </c>
      <c r="J181" s="9">
        <v>30</v>
      </c>
      <c r="K181" s="8">
        <v>3.7</v>
      </c>
      <c r="L181" s="8" t="b">
        <v>0</v>
      </c>
      <c r="M181" s="49">
        <v>0.95</v>
      </c>
      <c r="N181" s="7" t="s">
        <v>60</v>
      </c>
      <c r="O181" s="7" t="s">
        <v>33</v>
      </c>
      <c r="P181" s="8">
        <v>3</v>
      </c>
      <c r="Q181" s="8">
        <v>1</v>
      </c>
      <c r="R181" s="7" t="str">
        <f>IF('global_freelancer-quick ana'!$Q181 &lt; 7, "Short Duration", IF('global_freelancer-quick ana'!$Q181 &lt;= 12, "Medium Duration", "Long Duration"))</f>
        <v>Short Duration</v>
      </c>
      <c r="S181" s="50" t="str">
        <f>IF('global_freelancer-quick ana'!$M181 &lt;= 50%, "POOR", IF('global_freelancer-quick ana'!$M181 &lt;= 70%, "GOOD", "EXCELLENT"))</f>
        <v>EXCELLENT</v>
      </c>
      <c r="T181" s="25">
        <f t="shared" si="2"/>
        <v>63.650000000000006</v>
      </c>
    </row>
    <row r="182" spans="1:20" x14ac:dyDescent="0.3">
      <c r="A182" s="46" t="s">
        <v>432</v>
      </c>
      <c r="B182" s="4" t="s">
        <v>433</v>
      </c>
      <c r="C182" s="4" t="s">
        <v>72</v>
      </c>
      <c r="D182" s="5">
        <v>31</v>
      </c>
      <c r="E182" s="5" t="str" cm="1">
        <f t="array" ref="E182">INDEX('global_freelancer-quick ana'!$C$2:$C$1001, MODE(MATCH('global_freelancer-quick ana'!$C$2:$C$1001, 'global_freelancer-quick ana'!$C$2:$C$1001, 0)))</f>
        <v>Male</v>
      </c>
      <c r="F182" s="4" t="s">
        <v>67</v>
      </c>
      <c r="G182" s="4" t="s">
        <v>68</v>
      </c>
      <c r="H182" s="4" t="s">
        <v>27</v>
      </c>
      <c r="I182" s="5">
        <v>12</v>
      </c>
      <c r="J182" s="6" t="s">
        <v>2070</v>
      </c>
      <c r="K182" s="5">
        <v>2.2999999999999998</v>
      </c>
      <c r="L182" s="5" t="b">
        <v>0</v>
      </c>
      <c r="M182" s="10">
        <v>0.9</v>
      </c>
      <c r="N182" s="4" t="s">
        <v>44</v>
      </c>
      <c r="O182" s="4" t="s">
        <v>28</v>
      </c>
      <c r="P182" s="5">
        <v>11</v>
      </c>
      <c r="Q182" s="5">
        <v>6</v>
      </c>
      <c r="R182" s="4" t="str">
        <f>IF('global_freelancer-quick ana'!$Q182 &lt; 7, "Short Duration", IF('global_freelancer-quick ana'!$Q182 &lt;= 12, "Medium Duration", "Long Duration"))</f>
        <v>Short Duration</v>
      </c>
      <c r="S182" s="47" t="str">
        <f>IF('global_freelancer-quick ana'!$M182 &lt;= 50%, "POOR", IF('global_freelancer-quick ana'!$M182 &lt;= 70%, "GOOD", "EXCELLENT"))</f>
        <v>EXCELLENT</v>
      </c>
      <c r="T182" s="25">
        <f t="shared" si="2"/>
        <v>63.199999999999996</v>
      </c>
    </row>
    <row r="183" spans="1:20" x14ac:dyDescent="0.3">
      <c r="A183" s="48" t="s">
        <v>434</v>
      </c>
      <c r="B183" s="7" t="s">
        <v>435</v>
      </c>
      <c r="C183" s="7" t="s">
        <v>72</v>
      </c>
      <c r="D183" s="8">
        <v>20</v>
      </c>
      <c r="E183" s="8" t="str" cm="1">
        <f t="array" ref="E183">INDEX('global_freelancer-quick ana'!$C$2:$C$1001, MODE(MATCH('global_freelancer-quick ana'!$C$2:$C$1001, 'global_freelancer-quick ana'!$C$2:$C$1001, 0)))</f>
        <v>Male</v>
      </c>
      <c r="F183" s="7" t="s">
        <v>168</v>
      </c>
      <c r="G183" s="7" t="s">
        <v>68</v>
      </c>
      <c r="H183" s="7" t="s">
        <v>32</v>
      </c>
      <c r="I183" s="8">
        <v>2</v>
      </c>
      <c r="J183" s="9">
        <v>20</v>
      </c>
      <c r="K183" s="8">
        <v>2.8</v>
      </c>
      <c r="L183" s="8" t="b">
        <v>0</v>
      </c>
      <c r="M183" s="49">
        <v>0.78</v>
      </c>
      <c r="N183" s="7" t="s">
        <v>21</v>
      </c>
      <c r="O183" s="7" t="s">
        <v>28</v>
      </c>
      <c r="P183" s="8">
        <v>5</v>
      </c>
      <c r="Q183" s="8">
        <v>1</v>
      </c>
      <c r="R183" s="7" t="str">
        <f>IF('global_freelancer-quick ana'!$Q183 &lt; 7, "Short Duration", IF('global_freelancer-quick ana'!$Q183 &lt;= 12, "Medium Duration", "Long Duration"))</f>
        <v>Short Duration</v>
      </c>
      <c r="S183" s="50" t="str">
        <f>IF('global_freelancer-quick ana'!$M183 &lt;= 50%, "POOR", IF('global_freelancer-quick ana'!$M183 &lt;= 70%, "GOOD", "EXCELLENT"))</f>
        <v>EXCELLENT</v>
      </c>
      <c r="T183" s="25">
        <f t="shared" si="2"/>
        <v>51.58</v>
      </c>
    </row>
    <row r="184" spans="1:20" x14ac:dyDescent="0.3">
      <c r="A184" s="46" t="s">
        <v>436</v>
      </c>
      <c r="B184" s="4" t="s">
        <v>437</v>
      </c>
      <c r="C184" s="4" t="s">
        <v>91</v>
      </c>
      <c r="D184" s="5">
        <v>38</v>
      </c>
      <c r="E184" s="5" t="str" cm="1">
        <f t="array" ref="E184">INDEX('global_freelancer-quick ana'!$C$2:$C$1001, MODE(MATCH('global_freelancer-quick ana'!$C$2:$C$1001, 'global_freelancer-quick ana'!$C$2:$C$1001, 0)))</f>
        <v>Male</v>
      </c>
      <c r="F184" s="4" t="s">
        <v>80</v>
      </c>
      <c r="G184" s="4" t="s">
        <v>81</v>
      </c>
      <c r="H184" s="4" t="s">
        <v>36</v>
      </c>
      <c r="I184" s="5">
        <v>3</v>
      </c>
      <c r="J184" s="6" t="s">
        <v>2066</v>
      </c>
      <c r="K184" s="5">
        <v>3.5</v>
      </c>
      <c r="L184" s="5" t="b">
        <v>0</v>
      </c>
      <c r="M184" s="10">
        <v>0.97</v>
      </c>
      <c r="N184" s="4" t="s">
        <v>60</v>
      </c>
      <c r="O184" s="4" t="s">
        <v>28</v>
      </c>
      <c r="P184" s="5">
        <v>3</v>
      </c>
      <c r="Q184" s="5">
        <v>1</v>
      </c>
      <c r="R184" s="4" t="str">
        <f>IF('global_freelancer-quick ana'!$Q184 &lt; 7, "Short Duration", IF('global_freelancer-quick ana'!$Q184 &lt;= 12, "Medium Duration", "Long Duration"))</f>
        <v>Short Duration</v>
      </c>
      <c r="S184" s="47" t="str">
        <f>IF('global_freelancer-quick ana'!$M184 &lt;= 50%, "POOR", IF('global_freelancer-quick ana'!$M184 &lt;= 70%, "GOOD", "EXCELLENT"))</f>
        <v>EXCELLENT</v>
      </c>
      <c r="T184" s="25">
        <f t="shared" si="2"/>
        <v>49.47</v>
      </c>
    </row>
    <row r="185" spans="1:20" x14ac:dyDescent="0.3">
      <c r="A185" s="48" t="s">
        <v>438</v>
      </c>
      <c r="B185" s="7" t="s">
        <v>439</v>
      </c>
      <c r="C185" s="7" t="s">
        <v>72</v>
      </c>
      <c r="D185" s="8">
        <v>33</v>
      </c>
      <c r="E185" s="8" t="str" cm="1">
        <f t="array" ref="E185">INDEX('global_freelancer-quick ana'!$C$2:$C$1001, MODE(MATCH('global_freelancer-quick ana'!$C$2:$C$1001, 'global_freelancer-quick ana'!$C$2:$C$1001, 0)))</f>
        <v>Male</v>
      </c>
      <c r="F185" s="7" t="s">
        <v>31</v>
      </c>
      <c r="G185" s="7" t="s">
        <v>31</v>
      </c>
      <c r="H185" s="7" t="s">
        <v>69</v>
      </c>
      <c r="I185" s="8">
        <v>11</v>
      </c>
      <c r="J185" s="9" t="s">
        <v>2068</v>
      </c>
      <c r="K185" s="8">
        <v>0</v>
      </c>
      <c r="L185" s="8" t="b">
        <v>1</v>
      </c>
      <c r="M185" s="49">
        <v>0.65</v>
      </c>
      <c r="N185" s="7" t="s">
        <v>21</v>
      </c>
      <c r="O185" s="7" t="s">
        <v>28</v>
      </c>
      <c r="P185" s="8">
        <v>12</v>
      </c>
      <c r="Q185" s="8">
        <v>7</v>
      </c>
      <c r="R185" s="7" t="str">
        <f>IF('global_freelancer-quick ana'!$Q185 &lt; 7, "Short Duration", IF('global_freelancer-quick ana'!$Q185 &lt;= 12, "Medium Duration", "Long Duration"))</f>
        <v>Medium Duration</v>
      </c>
      <c r="S185" s="50" t="str">
        <f>IF('global_freelancer-quick ana'!$M185 &lt;= 50%, "POOR", IF('global_freelancer-quick ana'!$M185 &lt;= 70%, "GOOD", "EXCELLENT"))</f>
        <v>GOOD</v>
      </c>
      <c r="T185" s="25">
        <f t="shared" si="2"/>
        <v>63.65</v>
      </c>
    </row>
    <row r="186" spans="1:20" x14ac:dyDescent="0.3">
      <c r="A186" s="46" t="s">
        <v>440</v>
      </c>
      <c r="B186" s="4" t="s">
        <v>441</v>
      </c>
      <c r="C186" s="4" t="s">
        <v>72</v>
      </c>
      <c r="D186" s="5">
        <v>31</v>
      </c>
      <c r="E186" s="5" t="str" cm="1">
        <f t="array" ref="E186">INDEX('global_freelancer-quick ana'!$C$2:$C$1001, MODE(MATCH('global_freelancer-quick ana'!$C$2:$C$1001, 'global_freelancer-quick ana'!$C$2:$C$1001, 0)))</f>
        <v>Male</v>
      </c>
      <c r="F186" s="4" t="s">
        <v>25</v>
      </c>
      <c r="G186" s="4" t="s">
        <v>26</v>
      </c>
      <c r="H186" s="4" t="s">
        <v>36</v>
      </c>
      <c r="I186" s="5">
        <v>4</v>
      </c>
      <c r="J186" s="6" t="s">
        <v>2067</v>
      </c>
      <c r="K186" s="5">
        <v>3.2</v>
      </c>
      <c r="L186" s="5" t="b">
        <v>1</v>
      </c>
      <c r="M186" s="10">
        <v>0.78</v>
      </c>
      <c r="N186" s="4" t="s">
        <v>64</v>
      </c>
      <c r="O186" s="4" t="s">
        <v>33</v>
      </c>
      <c r="P186" s="5">
        <v>4</v>
      </c>
      <c r="Q186" s="5">
        <v>1</v>
      </c>
      <c r="R186" s="4" t="str">
        <f>IF('global_freelancer-quick ana'!$Q186 &lt; 7, "Short Duration", IF('global_freelancer-quick ana'!$Q186 &lt;= 12, "Medium Duration", "Long Duration"))</f>
        <v>Short Duration</v>
      </c>
      <c r="S186" s="47" t="str">
        <f>IF('global_freelancer-quick ana'!$M186 &lt;= 50%, "POOR", IF('global_freelancer-quick ana'!$M186 &lt;= 70%, "GOOD", "EXCELLENT"))</f>
        <v>EXCELLENT</v>
      </c>
      <c r="T186" s="25">
        <f t="shared" si="2"/>
        <v>43.980000000000004</v>
      </c>
    </row>
    <row r="187" spans="1:20" x14ac:dyDescent="0.3">
      <c r="A187" s="48" t="s">
        <v>442</v>
      </c>
      <c r="B187" s="7" t="s">
        <v>443</v>
      </c>
      <c r="C187" s="7" t="s">
        <v>91</v>
      </c>
      <c r="D187" s="8">
        <v>41</v>
      </c>
      <c r="E187" s="8" t="str" cm="1">
        <f t="array" ref="E187">INDEX('global_freelancer-quick ana'!$C$2:$C$1001, MODE(MATCH('global_freelancer-quick ana'!$C$2:$C$1001, 'global_freelancer-quick ana'!$C$2:$C$1001, 0)))</f>
        <v>Male</v>
      </c>
      <c r="F187" s="7" t="s">
        <v>179</v>
      </c>
      <c r="G187" s="7" t="s">
        <v>68</v>
      </c>
      <c r="H187" s="7" t="s">
        <v>106</v>
      </c>
      <c r="I187" s="8">
        <v>21</v>
      </c>
      <c r="J187" s="9" t="s">
        <v>2065</v>
      </c>
      <c r="K187" s="8">
        <v>3.3</v>
      </c>
      <c r="L187" s="8" t="b">
        <v>1</v>
      </c>
      <c r="M187" s="49">
        <v>0.65</v>
      </c>
      <c r="N187" s="7" t="s">
        <v>60</v>
      </c>
      <c r="O187" s="7" t="s">
        <v>22</v>
      </c>
      <c r="P187" s="8">
        <v>20</v>
      </c>
      <c r="Q187" s="8">
        <v>4</v>
      </c>
      <c r="R187" s="7" t="str">
        <f>IF('global_freelancer-quick ana'!$Q187 &lt; 7, "Short Duration", IF('global_freelancer-quick ana'!$Q187 &lt;= 12, "Medium Duration", "Long Duration"))</f>
        <v>Short Duration</v>
      </c>
      <c r="S187" s="50" t="str">
        <f>IF('global_freelancer-quick ana'!$M187 &lt;= 50%, "POOR", IF('global_freelancer-quick ana'!$M187 &lt;= 70%, "GOOD", "EXCELLENT"))</f>
        <v>GOOD</v>
      </c>
      <c r="T187" s="25">
        <f t="shared" si="2"/>
        <v>89.95</v>
      </c>
    </row>
    <row r="188" spans="1:20" x14ac:dyDescent="0.3">
      <c r="A188" s="46" t="s">
        <v>444</v>
      </c>
      <c r="B188" s="4" t="s">
        <v>445</v>
      </c>
      <c r="C188" s="4" t="s">
        <v>91</v>
      </c>
      <c r="D188" s="5">
        <v>54</v>
      </c>
      <c r="E188" s="5" t="str" cm="1">
        <f t="array" ref="E188">INDEX('global_freelancer-quick ana'!$C$2:$C$1001, MODE(MATCH('global_freelancer-quick ana'!$C$2:$C$1001, 'global_freelancer-quick ana'!$C$2:$C$1001, 0)))</f>
        <v>Male</v>
      </c>
      <c r="F188" s="4" t="s">
        <v>58</v>
      </c>
      <c r="G188" s="4" t="s">
        <v>59</v>
      </c>
      <c r="H188" s="4" t="s">
        <v>36</v>
      </c>
      <c r="I188" s="5">
        <v>0</v>
      </c>
      <c r="J188" s="6">
        <v>20</v>
      </c>
      <c r="K188" s="5">
        <v>4.9000000000000004</v>
      </c>
      <c r="L188" s="5" t="s">
        <v>2071</v>
      </c>
      <c r="M188" s="10">
        <v>0.79</v>
      </c>
      <c r="N188" s="4" t="s">
        <v>21</v>
      </c>
      <c r="O188" s="4" t="s">
        <v>22</v>
      </c>
      <c r="P188" s="5">
        <v>2</v>
      </c>
      <c r="Q188" s="5">
        <v>4</v>
      </c>
      <c r="R188" s="4" t="str">
        <f>IF('global_freelancer-quick ana'!$Q188 &lt; 7, "Short Duration", IF('global_freelancer-quick ana'!$Q188 &lt;= 12, "Medium Duration", "Long Duration"))</f>
        <v>Short Duration</v>
      </c>
      <c r="S188" s="47" t="str">
        <f>IF('global_freelancer-quick ana'!$M188 &lt;= 50%, "POOR", IF('global_freelancer-quick ana'!$M188 &lt;= 70%, "GOOD", "EXCELLENT"))</f>
        <v>EXCELLENT</v>
      </c>
      <c r="T188" s="25">
        <f t="shared" si="2"/>
        <v>85.690000000000012</v>
      </c>
    </row>
    <row r="189" spans="1:20" x14ac:dyDescent="0.3">
      <c r="A189" s="48" t="s">
        <v>446</v>
      </c>
      <c r="B189" s="7" t="s">
        <v>447</v>
      </c>
      <c r="C189" s="7" t="s">
        <v>91</v>
      </c>
      <c r="D189" s="8">
        <v>50</v>
      </c>
      <c r="E189" s="8" t="str" cm="1">
        <f t="array" ref="E189">INDEX('global_freelancer-quick ana'!$C$2:$C$1001, MODE(MATCH('global_freelancer-quick ana'!$C$2:$C$1001, 'global_freelancer-quick ana'!$C$2:$C$1001, 0)))</f>
        <v>Male</v>
      </c>
      <c r="F189" s="7" t="s">
        <v>168</v>
      </c>
      <c r="G189" s="7" t="s">
        <v>68</v>
      </c>
      <c r="H189" s="7" t="s">
        <v>49</v>
      </c>
      <c r="I189" s="8">
        <v>6</v>
      </c>
      <c r="J189" s="9" t="s">
        <v>2066</v>
      </c>
      <c r="K189" s="8">
        <v>2.2000000000000002</v>
      </c>
      <c r="L189" s="8" t="b">
        <v>1</v>
      </c>
      <c r="M189" s="49">
        <v>0.95</v>
      </c>
      <c r="N189" s="7" t="s">
        <v>21</v>
      </c>
      <c r="O189" s="7" t="s">
        <v>22</v>
      </c>
      <c r="P189" s="8">
        <v>13</v>
      </c>
      <c r="Q189" s="8">
        <v>2</v>
      </c>
      <c r="R189" s="7" t="str">
        <f>IF('global_freelancer-quick ana'!$Q189 &lt; 7, "Short Duration", IF('global_freelancer-quick ana'!$Q189 &lt;= 12, "Medium Duration", "Long Duration"))</f>
        <v>Short Duration</v>
      </c>
      <c r="S189" s="50" t="str">
        <f>IF('global_freelancer-quick ana'!$M189 &lt;= 50%, "POOR", IF('global_freelancer-quick ana'!$M189 &lt;= 70%, "GOOD", "EXCELLENT"))</f>
        <v>EXCELLENT</v>
      </c>
      <c r="T189" s="25">
        <f t="shared" si="2"/>
        <v>74.150000000000006</v>
      </c>
    </row>
    <row r="190" spans="1:20" x14ac:dyDescent="0.3">
      <c r="A190" s="46" t="s">
        <v>448</v>
      </c>
      <c r="B190" s="4" t="s">
        <v>449</v>
      </c>
      <c r="C190" s="4" t="s">
        <v>91</v>
      </c>
      <c r="D190" s="5">
        <v>48</v>
      </c>
      <c r="E190" s="5" t="str" cm="1">
        <f t="array" ref="E190">INDEX('global_freelancer-quick ana'!$C$2:$C$1001, MODE(MATCH('global_freelancer-quick ana'!$C$2:$C$1001, 'global_freelancer-quick ana'!$C$2:$C$1001, 0)))</f>
        <v>Male</v>
      </c>
      <c r="F190" s="4" t="s">
        <v>100</v>
      </c>
      <c r="G190" s="4" t="s">
        <v>101</v>
      </c>
      <c r="H190" s="4" t="s">
        <v>106</v>
      </c>
      <c r="I190" s="5">
        <v>18</v>
      </c>
      <c r="J190" s="6">
        <v>40</v>
      </c>
      <c r="K190" s="5">
        <v>2.5125695216907653</v>
      </c>
      <c r="L190" s="5" t="b">
        <v>1</v>
      </c>
      <c r="M190" s="10">
        <v>0.88</v>
      </c>
      <c r="N190" s="4" t="s">
        <v>64</v>
      </c>
      <c r="O190" s="4" t="s">
        <v>22</v>
      </c>
      <c r="P190" s="5">
        <v>14</v>
      </c>
      <c r="Q190" s="5">
        <v>2</v>
      </c>
      <c r="R190" s="4" t="str">
        <f>IF('global_freelancer-quick ana'!$Q190 &lt; 7, "Short Duration", IF('global_freelancer-quick ana'!$Q190 &lt;= 12, "Medium Duration", "Long Duration"))</f>
        <v>Short Duration</v>
      </c>
      <c r="S190" s="47" t="str">
        <f>IF('global_freelancer-quick ana'!$M190 &lt;= 50%, "POOR", IF('global_freelancer-quick ana'!$M190 &lt;= 70%, "GOOD", "EXCELLENT"))</f>
        <v>EXCELLENT</v>
      </c>
      <c r="T190" s="25">
        <f t="shared" si="2"/>
        <v>125.39256952169076</v>
      </c>
    </row>
    <row r="191" spans="1:20" x14ac:dyDescent="0.3">
      <c r="A191" s="48" t="s">
        <v>450</v>
      </c>
      <c r="B191" s="7" t="s">
        <v>451</v>
      </c>
      <c r="C191" s="7" t="s">
        <v>72</v>
      </c>
      <c r="D191" s="8">
        <v>49</v>
      </c>
      <c r="E191" s="8" t="str" cm="1">
        <f t="array" ref="E191">INDEX('global_freelancer-quick ana'!$C$2:$C$1001, MODE(MATCH('global_freelancer-quick ana'!$C$2:$C$1001, 'global_freelancer-quick ana'!$C$2:$C$1001, 0)))</f>
        <v>Male</v>
      </c>
      <c r="F191" s="7" t="s">
        <v>168</v>
      </c>
      <c r="G191" s="7" t="s">
        <v>68</v>
      </c>
      <c r="H191" s="7" t="s">
        <v>32</v>
      </c>
      <c r="I191" s="8" t="s">
        <v>2072</v>
      </c>
      <c r="J191" s="9" t="s">
        <v>2068</v>
      </c>
      <c r="K191" s="8">
        <v>1.8</v>
      </c>
      <c r="L191" s="8" t="b">
        <v>0</v>
      </c>
      <c r="M191" s="49">
        <v>0.79</v>
      </c>
      <c r="N191" s="7" t="s">
        <v>21</v>
      </c>
      <c r="O191" s="7" t="s">
        <v>55</v>
      </c>
      <c r="P191" s="8">
        <v>5</v>
      </c>
      <c r="Q191" s="8">
        <v>5</v>
      </c>
      <c r="R191" s="7" t="str">
        <f>IF('global_freelancer-quick ana'!$Q191 &lt; 7, "Short Duration", IF('global_freelancer-quick ana'!$Q191 &lt;= 12, "Medium Duration", "Long Duration"))</f>
        <v>Short Duration</v>
      </c>
      <c r="S191" s="50" t="str">
        <f>IF('global_freelancer-quick ana'!$M191 &lt;= 50%, "POOR", IF('global_freelancer-quick ana'!$M191 &lt;= 70%, "GOOD", "EXCELLENT"))</f>
        <v>EXCELLENT</v>
      </c>
      <c r="T191" s="25">
        <f t="shared" si="2"/>
        <v>61.589999999999996</v>
      </c>
    </row>
    <row r="192" spans="1:20" x14ac:dyDescent="0.3">
      <c r="A192" s="46" t="s">
        <v>452</v>
      </c>
      <c r="B192" s="4" t="s">
        <v>453</v>
      </c>
      <c r="C192" s="4" t="s">
        <v>91</v>
      </c>
      <c r="D192" s="5">
        <v>21</v>
      </c>
      <c r="E192" s="5" t="str" cm="1">
        <f t="array" ref="E192">INDEX('global_freelancer-quick ana'!$C$2:$C$1001, MODE(MATCH('global_freelancer-quick ana'!$C$2:$C$1001, 'global_freelancer-quick ana'!$C$2:$C$1001, 0)))</f>
        <v>Male</v>
      </c>
      <c r="F192" s="4" t="s">
        <v>104</v>
      </c>
      <c r="G192" s="4" t="s">
        <v>105</v>
      </c>
      <c r="H192" s="4" t="s">
        <v>32</v>
      </c>
      <c r="I192" s="5">
        <v>1</v>
      </c>
      <c r="J192" s="6" t="s">
        <v>2069</v>
      </c>
      <c r="K192" s="5">
        <v>4.5999999999999996</v>
      </c>
      <c r="L192" s="5" t="b">
        <v>0</v>
      </c>
      <c r="M192" s="10">
        <v>0.92</v>
      </c>
      <c r="N192" s="4" t="s">
        <v>21</v>
      </c>
      <c r="O192" s="4" t="s">
        <v>22</v>
      </c>
      <c r="P192" s="5">
        <v>2</v>
      </c>
      <c r="Q192" s="5">
        <v>1</v>
      </c>
      <c r="R192" s="4" t="str">
        <f>IF('global_freelancer-quick ana'!$Q192 &lt; 7, "Short Duration", IF('global_freelancer-quick ana'!$Q192 &lt;= 12, "Medium Duration", "Long Duration"))</f>
        <v>Short Duration</v>
      </c>
      <c r="S192" s="47" t="str">
        <f>IF('global_freelancer-quick ana'!$M192 &lt;= 50%, "POOR", IF('global_freelancer-quick ana'!$M192 &lt;= 70%, "GOOD", "EXCELLENT"))</f>
        <v>EXCELLENT</v>
      </c>
      <c r="T192" s="25">
        <f t="shared" si="2"/>
        <v>30.520000000000003</v>
      </c>
    </row>
    <row r="193" spans="1:20" x14ac:dyDescent="0.3">
      <c r="A193" s="48" t="s">
        <v>454</v>
      </c>
      <c r="B193" s="7" t="s">
        <v>455</v>
      </c>
      <c r="C193" s="7" t="s">
        <v>91</v>
      </c>
      <c r="D193" s="8">
        <v>58</v>
      </c>
      <c r="E193" s="8" t="str" cm="1">
        <f t="array" ref="E193">INDEX('global_freelancer-quick ana'!$C$2:$C$1001, MODE(MATCH('global_freelancer-quick ana'!$C$2:$C$1001, 'global_freelancer-quick ana'!$C$2:$C$1001, 0)))</f>
        <v>Male</v>
      </c>
      <c r="F193" s="7" t="s">
        <v>25</v>
      </c>
      <c r="G193" s="7" t="s">
        <v>26</v>
      </c>
      <c r="H193" s="7" t="s">
        <v>32</v>
      </c>
      <c r="I193" s="8">
        <v>20</v>
      </c>
      <c r="J193" s="9" t="s">
        <v>2069</v>
      </c>
      <c r="K193" s="8">
        <v>2.8</v>
      </c>
      <c r="L193" s="8" t="b">
        <v>0</v>
      </c>
      <c r="M193" s="49">
        <v>0.75</v>
      </c>
      <c r="N193" s="7" t="s">
        <v>64</v>
      </c>
      <c r="O193" s="7" t="s">
        <v>55</v>
      </c>
      <c r="P193" s="8">
        <v>13</v>
      </c>
      <c r="Q193" s="8">
        <v>1</v>
      </c>
      <c r="R193" s="7" t="str">
        <f>IF('global_freelancer-quick ana'!$Q193 &lt; 7, "Short Duration", IF('global_freelancer-quick ana'!$Q193 &lt;= 12, "Medium Duration", "Long Duration"))</f>
        <v>Short Duration</v>
      </c>
      <c r="S193" s="50" t="str">
        <f>IF('global_freelancer-quick ana'!$M193 &lt;= 50%, "POOR", IF('global_freelancer-quick ana'!$M193 &lt;= 70%, "GOOD", "EXCELLENT"))</f>
        <v>EXCELLENT</v>
      </c>
      <c r="T193" s="25">
        <f t="shared" si="2"/>
        <v>95.55</v>
      </c>
    </row>
    <row r="194" spans="1:20" x14ac:dyDescent="0.3">
      <c r="A194" s="46" t="s">
        <v>456</v>
      </c>
      <c r="B194" s="4" t="s">
        <v>251</v>
      </c>
      <c r="C194" s="4" t="s">
        <v>91</v>
      </c>
      <c r="D194" s="5">
        <v>41</v>
      </c>
      <c r="E194" s="5" t="str" cm="1">
        <f t="array" ref="E194">INDEX('global_freelancer-quick ana'!$C$2:$C$1001, MODE(MATCH('global_freelancer-quick ana'!$C$2:$C$1001, 'global_freelancer-quick ana'!$C$2:$C$1001, 0)))</f>
        <v>Male</v>
      </c>
      <c r="F194" s="4" t="s">
        <v>18</v>
      </c>
      <c r="G194" s="4" t="s">
        <v>19</v>
      </c>
      <c r="H194" s="4" t="s">
        <v>84</v>
      </c>
      <c r="I194" s="5" t="s">
        <v>2072</v>
      </c>
      <c r="J194" s="6">
        <v>30</v>
      </c>
      <c r="K194" s="5">
        <v>1.4</v>
      </c>
      <c r="L194" s="5" t="b">
        <v>0</v>
      </c>
      <c r="M194" s="10">
        <v>0.74</v>
      </c>
      <c r="N194" s="4" t="s">
        <v>60</v>
      </c>
      <c r="O194" s="4" t="s">
        <v>55</v>
      </c>
      <c r="P194" s="5">
        <v>2</v>
      </c>
      <c r="Q194" s="5">
        <v>4</v>
      </c>
      <c r="R194" s="4" t="str">
        <f>IF('global_freelancer-quick ana'!$Q194 &lt; 7, "Short Duration", IF('global_freelancer-quick ana'!$Q194 &lt;= 12, "Medium Duration", "Long Duration"))</f>
        <v>Short Duration</v>
      </c>
      <c r="S194" s="47" t="str">
        <f>IF('global_freelancer-quick ana'!$M194 &lt;= 50%, "POOR", IF('global_freelancer-quick ana'!$M194 &lt;= 70%, "GOOD", "EXCELLENT"))</f>
        <v>EXCELLENT</v>
      </c>
      <c r="T194" s="25">
        <f t="shared" ref="T194:T257" si="3">SUM(B194:S194)</f>
        <v>79.14</v>
      </c>
    </row>
    <row r="195" spans="1:20" x14ac:dyDescent="0.3">
      <c r="A195" s="48" t="s">
        <v>457</v>
      </c>
      <c r="B195" s="7" t="s">
        <v>458</v>
      </c>
      <c r="C195" s="7" t="s">
        <v>72</v>
      </c>
      <c r="D195" s="8">
        <v>58</v>
      </c>
      <c r="E195" s="8" t="str" cm="1">
        <f t="array" ref="E195">INDEX('global_freelancer-quick ana'!$C$2:$C$1001, MODE(MATCH('global_freelancer-quick ana'!$C$2:$C$1001, 'global_freelancer-quick ana'!$C$2:$C$1001, 0)))</f>
        <v>Male</v>
      </c>
      <c r="F195" s="7" t="s">
        <v>115</v>
      </c>
      <c r="G195" s="7" t="s">
        <v>116</v>
      </c>
      <c r="H195" s="7" t="s">
        <v>20</v>
      </c>
      <c r="I195" s="8">
        <v>25</v>
      </c>
      <c r="J195" s="9">
        <v>30</v>
      </c>
      <c r="K195" s="8">
        <v>4.2</v>
      </c>
      <c r="L195" s="8" t="b">
        <v>1</v>
      </c>
      <c r="M195" s="49">
        <v>0.71</v>
      </c>
      <c r="N195" s="7" t="s">
        <v>21</v>
      </c>
      <c r="O195" s="7" t="s">
        <v>28</v>
      </c>
      <c r="P195" s="8">
        <v>11</v>
      </c>
      <c r="Q195" s="8">
        <v>13</v>
      </c>
      <c r="R195" s="7" t="str">
        <f>IF('global_freelancer-quick ana'!$Q195 &lt; 7, "Short Duration", IF('global_freelancer-quick ana'!$Q195 &lt;= 12, "Medium Duration", "Long Duration"))</f>
        <v>Long Duration</v>
      </c>
      <c r="S195" s="50" t="str">
        <f>IF('global_freelancer-quick ana'!$M195 &lt;= 50%, "POOR", IF('global_freelancer-quick ana'!$M195 &lt;= 70%, "GOOD", "EXCELLENT"))</f>
        <v>EXCELLENT</v>
      </c>
      <c r="T195" s="25">
        <f t="shared" si="3"/>
        <v>141.91</v>
      </c>
    </row>
    <row r="196" spans="1:20" x14ac:dyDescent="0.3">
      <c r="A196" s="46" t="s">
        <v>459</v>
      </c>
      <c r="B196" s="4" t="s">
        <v>460</v>
      </c>
      <c r="C196" s="4" t="s">
        <v>72</v>
      </c>
      <c r="D196" s="5">
        <v>50</v>
      </c>
      <c r="E196" s="5" t="str" cm="1">
        <f t="array" ref="E196">INDEX('global_freelancer-quick ana'!$C$2:$C$1001, MODE(MATCH('global_freelancer-quick ana'!$C$2:$C$1001, 'global_freelancer-quick ana'!$C$2:$C$1001, 0)))</f>
        <v>Male</v>
      </c>
      <c r="F196" s="4" t="s">
        <v>144</v>
      </c>
      <c r="G196" s="4" t="s">
        <v>145</v>
      </c>
      <c r="H196" s="4" t="s">
        <v>32</v>
      </c>
      <c r="I196" s="5">
        <v>20</v>
      </c>
      <c r="J196" s="6">
        <v>40</v>
      </c>
      <c r="K196" s="5">
        <v>3.6</v>
      </c>
      <c r="L196" s="5" t="b">
        <v>1</v>
      </c>
      <c r="M196" s="10">
        <v>0.89</v>
      </c>
      <c r="N196" s="4" t="s">
        <v>21</v>
      </c>
      <c r="O196" s="4" t="s">
        <v>55</v>
      </c>
      <c r="P196" s="5">
        <v>17</v>
      </c>
      <c r="Q196" s="5">
        <v>2</v>
      </c>
      <c r="R196" s="4" t="str">
        <f>IF('global_freelancer-quick ana'!$Q196 &lt; 7, "Short Duration", IF('global_freelancer-quick ana'!$Q196 &lt;= 12, "Medium Duration", "Long Duration"))</f>
        <v>Short Duration</v>
      </c>
      <c r="S196" s="47" t="str">
        <f>IF('global_freelancer-quick ana'!$M196 &lt;= 50%, "POOR", IF('global_freelancer-quick ana'!$M196 &lt;= 70%, "GOOD", "EXCELLENT"))</f>
        <v>EXCELLENT</v>
      </c>
      <c r="T196" s="25">
        <f t="shared" si="3"/>
        <v>133.49</v>
      </c>
    </row>
    <row r="197" spans="1:20" x14ac:dyDescent="0.3">
      <c r="A197" s="48" t="s">
        <v>461</v>
      </c>
      <c r="B197" s="7" t="s">
        <v>462</v>
      </c>
      <c r="C197" s="7" t="s">
        <v>91</v>
      </c>
      <c r="D197" s="8">
        <v>52</v>
      </c>
      <c r="E197" s="8" t="str" cm="1">
        <f t="array" ref="E197">INDEX('global_freelancer-quick ana'!$C$2:$C$1001, MODE(MATCH('global_freelancer-quick ana'!$C$2:$C$1001, 'global_freelancer-quick ana'!$C$2:$C$1001, 0)))</f>
        <v>Male</v>
      </c>
      <c r="F197" s="7" t="s">
        <v>47</v>
      </c>
      <c r="G197" s="7" t="s">
        <v>48</v>
      </c>
      <c r="H197" s="7" t="s">
        <v>36</v>
      </c>
      <c r="I197" s="8">
        <v>33</v>
      </c>
      <c r="J197" s="9">
        <v>100</v>
      </c>
      <c r="K197" s="8">
        <v>1.6</v>
      </c>
      <c r="L197" s="8" t="s">
        <v>2071</v>
      </c>
      <c r="M197" s="49">
        <v>0.66</v>
      </c>
      <c r="N197" s="7" t="s">
        <v>21</v>
      </c>
      <c r="O197" s="7" t="s">
        <v>33</v>
      </c>
      <c r="P197" s="8">
        <v>14</v>
      </c>
      <c r="Q197" s="8">
        <v>17</v>
      </c>
      <c r="R197" s="7" t="str">
        <f>IF('global_freelancer-quick ana'!$Q197 &lt; 7, "Short Duration", IF('global_freelancer-quick ana'!$Q197 &lt;= 12, "Medium Duration", "Long Duration"))</f>
        <v>Long Duration</v>
      </c>
      <c r="S197" s="50" t="str">
        <f>IF('global_freelancer-quick ana'!$M197 &lt;= 50%, "POOR", IF('global_freelancer-quick ana'!$M197 &lt;= 70%, "GOOD", "EXCELLENT"))</f>
        <v>GOOD</v>
      </c>
      <c r="T197" s="25">
        <f t="shared" si="3"/>
        <v>218.26</v>
      </c>
    </row>
    <row r="198" spans="1:20" x14ac:dyDescent="0.3">
      <c r="A198" s="46" t="s">
        <v>463</v>
      </c>
      <c r="B198" s="4" t="s">
        <v>464</v>
      </c>
      <c r="C198" s="4" t="s">
        <v>91</v>
      </c>
      <c r="D198" s="5">
        <v>34</v>
      </c>
      <c r="E198" s="5" t="str" cm="1">
        <f t="array" ref="E198">INDEX('global_freelancer-quick ana'!$C$2:$C$1001, MODE(MATCH('global_freelancer-quick ana'!$C$2:$C$1001, 'global_freelancer-quick ana'!$C$2:$C$1001, 0)))</f>
        <v>Male</v>
      </c>
      <c r="F198" s="4" t="s">
        <v>41</v>
      </c>
      <c r="G198" s="4" t="s">
        <v>42</v>
      </c>
      <c r="H198" s="4" t="s">
        <v>49</v>
      </c>
      <c r="I198" s="5">
        <v>6</v>
      </c>
      <c r="J198" s="6">
        <v>100</v>
      </c>
      <c r="K198" s="5">
        <v>2</v>
      </c>
      <c r="L198" s="5" t="b">
        <v>0</v>
      </c>
      <c r="M198" s="10">
        <v>0.79</v>
      </c>
      <c r="N198" s="4" t="s">
        <v>44</v>
      </c>
      <c r="O198" s="4" t="s">
        <v>55</v>
      </c>
      <c r="P198" s="5">
        <v>13</v>
      </c>
      <c r="Q198" s="5">
        <v>1</v>
      </c>
      <c r="R198" s="4" t="str">
        <f>IF('global_freelancer-quick ana'!$Q198 &lt; 7, "Short Duration", IF('global_freelancer-quick ana'!$Q198 &lt;= 12, "Medium Duration", "Long Duration"))</f>
        <v>Short Duration</v>
      </c>
      <c r="S198" s="47" t="str">
        <f>IF('global_freelancer-quick ana'!$M198 &lt;= 50%, "POOR", IF('global_freelancer-quick ana'!$M198 &lt;= 70%, "GOOD", "EXCELLENT"))</f>
        <v>EXCELLENT</v>
      </c>
      <c r="T198" s="25">
        <f t="shared" si="3"/>
        <v>156.79</v>
      </c>
    </row>
    <row r="199" spans="1:20" x14ac:dyDescent="0.3">
      <c r="A199" s="48" t="s">
        <v>465</v>
      </c>
      <c r="B199" s="7" t="s">
        <v>466</v>
      </c>
      <c r="C199" s="7" t="s">
        <v>91</v>
      </c>
      <c r="D199" s="8">
        <v>32</v>
      </c>
      <c r="E199" s="8" t="str" cm="1">
        <f t="array" ref="E199">INDEX('global_freelancer-quick ana'!$C$2:$C$1001, MODE(MATCH('global_freelancer-quick ana'!$C$2:$C$1001, 'global_freelancer-quick ana'!$C$2:$C$1001, 0)))</f>
        <v>Male</v>
      </c>
      <c r="F199" s="7" t="s">
        <v>126</v>
      </c>
      <c r="G199" s="7" t="s">
        <v>127</v>
      </c>
      <c r="H199" s="7" t="s">
        <v>106</v>
      </c>
      <c r="I199" s="8">
        <v>11</v>
      </c>
      <c r="J199" s="9" t="s">
        <v>2067</v>
      </c>
      <c r="K199" s="8">
        <v>4.3</v>
      </c>
      <c r="L199" s="8" t="b">
        <v>1</v>
      </c>
      <c r="M199" s="49">
        <v>0.86</v>
      </c>
      <c r="N199" s="7" t="s">
        <v>64</v>
      </c>
      <c r="O199" s="7" t="s">
        <v>28</v>
      </c>
      <c r="P199" s="8">
        <v>9</v>
      </c>
      <c r="Q199" s="8">
        <v>2</v>
      </c>
      <c r="R199" s="7" t="str">
        <f>IF('global_freelancer-quick ana'!$Q199 &lt; 7, "Short Duration", IF('global_freelancer-quick ana'!$Q199 &lt;= 12, "Medium Duration", "Long Duration"))</f>
        <v>Short Duration</v>
      </c>
      <c r="S199" s="50" t="str">
        <f>IF('global_freelancer-quick ana'!$M199 &lt;= 50%, "POOR", IF('global_freelancer-quick ana'!$M199 &lt;= 70%, "GOOD", "EXCELLENT"))</f>
        <v>EXCELLENT</v>
      </c>
      <c r="T199" s="25">
        <f t="shared" si="3"/>
        <v>59.16</v>
      </c>
    </row>
    <row r="200" spans="1:20" x14ac:dyDescent="0.3">
      <c r="A200" s="46" t="s">
        <v>467</v>
      </c>
      <c r="B200" s="4" t="s">
        <v>468</v>
      </c>
      <c r="C200" s="4" t="s">
        <v>72</v>
      </c>
      <c r="D200" s="5">
        <v>50</v>
      </c>
      <c r="E200" s="5" t="str" cm="1">
        <f t="array" ref="E200">INDEX('global_freelancer-quick ana'!$C$2:$C$1001, MODE(MATCH('global_freelancer-quick ana'!$C$2:$C$1001, 'global_freelancer-quick ana'!$C$2:$C$1001, 0)))</f>
        <v>Male</v>
      </c>
      <c r="F200" s="4" t="s">
        <v>87</v>
      </c>
      <c r="G200" s="4" t="s">
        <v>88</v>
      </c>
      <c r="H200" s="4" t="s">
        <v>32</v>
      </c>
      <c r="I200" s="5">
        <v>28</v>
      </c>
      <c r="J200" s="6">
        <v>100</v>
      </c>
      <c r="K200" s="5">
        <v>4.9000000000000004</v>
      </c>
      <c r="L200" s="5" t="b">
        <v>1</v>
      </c>
      <c r="M200" s="10">
        <v>0.86</v>
      </c>
      <c r="N200" s="4" t="s">
        <v>44</v>
      </c>
      <c r="O200" s="4" t="s">
        <v>55</v>
      </c>
      <c r="P200" s="5">
        <v>12</v>
      </c>
      <c r="Q200" s="5">
        <v>3</v>
      </c>
      <c r="R200" s="4" t="str">
        <f>IF('global_freelancer-quick ana'!$Q200 &lt; 7, "Short Duration", IF('global_freelancer-quick ana'!$Q200 &lt;= 12, "Medium Duration", "Long Duration"))</f>
        <v>Short Duration</v>
      </c>
      <c r="S200" s="47" t="str">
        <f>IF('global_freelancer-quick ana'!$M200 &lt;= 50%, "POOR", IF('global_freelancer-quick ana'!$M200 &lt;= 70%, "GOOD", "EXCELLENT"))</f>
        <v>EXCELLENT</v>
      </c>
      <c r="T200" s="25">
        <f t="shared" si="3"/>
        <v>198.76000000000002</v>
      </c>
    </row>
    <row r="201" spans="1:20" x14ac:dyDescent="0.3">
      <c r="A201" s="48" t="s">
        <v>469</v>
      </c>
      <c r="B201" s="7" t="s">
        <v>470</v>
      </c>
      <c r="C201" s="7" t="s">
        <v>72</v>
      </c>
      <c r="D201" s="8">
        <v>39</v>
      </c>
      <c r="E201" s="8" t="str" cm="1">
        <f t="array" ref="E201">INDEX('global_freelancer-quick ana'!$C$2:$C$1001, MODE(MATCH('global_freelancer-quick ana'!$C$2:$C$1001, 'global_freelancer-quick ana'!$C$2:$C$1001, 0)))</f>
        <v>Male</v>
      </c>
      <c r="F201" s="7" t="s">
        <v>67</v>
      </c>
      <c r="G201" s="7" t="s">
        <v>68</v>
      </c>
      <c r="H201" s="7" t="s">
        <v>49</v>
      </c>
      <c r="I201" s="8">
        <v>11</v>
      </c>
      <c r="J201" s="9" t="s">
        <v>2064</v>
      </c>
      <c r="K201" s="8">
        <v>3.5</v>
      </c>
      <c r="L201" s="8" t="b">
        <v>1</v>
      </c>
      <c r="M201" s="49">
        <v>0.82</v>
      </c>
      <c r="N201" s="7" t="s">
        <v>64</v>
      </c>
      <c r="O201" s="7" t="s">
        <v>33</v>
      </c>
      <c r="P201" s="8">
        <v>12</v>
      </c>
      <c r="Q201" s="8">
        <v>2</v>
      </c>
      <c r="R201" s="7" t="str">
        <f>IF('global_freelancer-quick ana'!$Q201 &lt; 7, "Short Duration", IF('global_freelancer-quick ana'!$Q201 &lt;= 12, "Medium Duration", "Long Duration"))</f>
        <v>Short Duration</v>
      </c>
      <c r="S201" s="50" t="str">
        <f>IF('global_freelancer-quick ana'!$M201 &lt;= 50%, "POOR", IF('global_freelancer-quick ana'!$M201 &lt;= 70%, "GOOD", "EXCELLENT"))</f>
        <v>EXCELLENT</v>
      </c>
      <c r="T201" s="25">
        <f t="shared" si="3"/>
        <v>68.319999999999993</v>
      </c>
    </row>
    <row r="202" spans="1:20" x14ac:dyDescent="0.3">
      <c r="A202" s="46" t="s">
        <v>471</v>
      </c>
      <c r="B202" s="4" t="s">
        <v>472</v>
      </c>
      <c r="C202" s="4" t="s">
        <v>72</v>
      </c>
      <c r="D202" s="5">
        <v>25</v>
      </c>
      <c r="E202" s="5" t="str" cm="1">
        <f t="array" ref="E202">INDEX('global_freelancer-quick ana'!$C$2:$C$1001, MODE(MATCH('global_freelancer-quick ana'!$C$2:$C$1001, 'global_freelancer-quick ana'!$C$2:$C$1001, 0)))</f>
        <v>Male</v>
      </c>
      <c r="F202" s="4" t="s">
        <v>179</v>
      </c>
      <c r="G202" s="4" t="s">
        <v>68</v>
      </c>
      <c r="H202" s="4" t="s">
        <v>43</v>
      </c>
      <c r="I202" s="5">
        <v>2</v>
      </c>
      <c r="J202" s="6" t="s">
        <v>2064</v>
      </c>
      <c r="K202" s="5">
        <v>2.5</v>
      </c>
      <c r="L202" s="5" t="b">
        <v>0</v>
      </c>
      <c r="M202" s="10">
        <v>0.87</v>
      </c>
      <c r="N202" s="4" t="s">
        <v>60</v>
      </c>
      <c r="O202" s="4" t="s">
        <v>33</v>
      </c>
      <c r="P202" s="5">
        <v>1</v>
      </c>
      <c r="Q202" s="5">
        <v>1</v>
      </c>
      <c r="R202" s="4" t="str">
        <f>IF('global_freelancer-quick ana'!$Q202 &lt; 7, "Short Duration", IF('global_freelancer-quick ana'!$Q202 &lt;= 12, "Medium Duration", "Long Duration"))</f>
        <v>Short Duration</v>
      </c>
      <c r="S202" s="47" t="str">
        <f>IF('global_freelancer-quick ana'!$M202 &lt;= 50%, "POOR", IF('global_freelancer-quick ana'!$M202 &lt;= 70%, "GOOD", "EXCELLENT"))</f>
        <v>EXCELLENT</v>
      </c>
      <c r="T202" s="25">
        <f t="shared" si="3"/>
        <v>32.370000000000005</v>
      </c>
    </row>
    <row r="203" spans="1:20" x14ac:dyDescent="0.3">
      <c r="A203" s="48" t="s">
        <v>473</v>
      </c>
      <c r="B203" s="7" t="s">
        <v>474</v>
      </c>
      <c r="C203" s="7" t="s">
        <v>72</v>
      </c>
      <c r="D203" s="8">
        <v>55</v>
      </c>
      <c r="E203" s="8" t="str" cm="1">
        <f t="array" ref="E203">INDEX('global_freelancer-quick ana'!$C$2:$C$1001, MODE(MATCH('global_freelancer-quick ana'!$C$2:$C$1001, 'global_freelancer-quick ana'!$C$2:$C$1001, 0)))</f>
        <v>Male</v>
      </c>
      <c r="F203" s="7" t="s">
        <v>164</v>
      </c>
      <c r="G203" s="7" t="s">
        <v>165</v>
      </c>
      <c r="H203" s="7" t="s">
        <v>106</v>
      </c>
      <c r="I203" s="8">
        <v>7</v>
      </c>
      <c r="J203" s="9" t="s">
        <v>2064</v>
      </c>
      <c r="K203" s="8">
        <v>1.7</v>
      </c>
      <c r="L203" s="8" t="b">
        <v>1</v>
      </c>
      <c r="M203" s="49">
        <v>0.8</v>
      </c>
      <c r="N203" s="7" t="s">
        <v>60</v>
      </c>
      <c r="O203" s="7" t="s">
        <v>33</v>
      </c>
      <c r="P203" s="8">
        <v>14</v>
      </c>
      <c r="Q203" s="8">
        <v>4</v>
      </c>
      <c r="R203" s="7" t="str">
        <f>IF('global_freelancer-quick ana'!$Q203 &lt; 7, "Short Duration", IF('global_freelancer-quick ana'!$Q203 &lt;= 12, "Medium Duration", "Long Duration"))</f>
        <v>Short Duration</v>
      </c>
      <c r="S203" s="50" t="str">
        <f>IF('global_freelancer-quick ana'!$M203 &lt;= 50%, "POOR", IF('global_freelancer-quick ana'!$M203 &lt;= 70%, "GOOD", "EXCELLENT"))</f>
        <v>EXCELLENT</v>
      </c>
      <c r="T203" s="25">
        <f t="shared" si="3"/>
        <v>82.5</v>
      </c>
    </row>
    <row r="204" spans="1:20" x14ac:dyDescent="0.3">
      <c r="A204" s="46" t="s">
        <v>475</v>
      </c>
      <c r="B204" s="4" t="s">
        <v>476</v>
      </c>
      <c r="C204" s="4" t="s">
        <v>91</v>
      </c>
      <c r="D204" s="5">
        <v>42</v>
      </c>
      <c r="E204" s="5" t="str" cm="1">
        <f t="array" ref="E204">INDEX('global_freelancer-quick ana'!$C$2:$C$1001, MODE(MATCH('global_freelancer-quick ana'!$C$2:$C$1001, 'global_freelancer-quick ana'!$C$2:$C$1001, 0)))</f>
        <v>Male</v>
      </c>
      <c r="F204" s="4" t="s">
        <v>18</v>
      </c>
      <c r="G204" s="4" t="s">
        <v>19</v>
      </c>
      <c r="H204" s="4" t="s">
        <v>84</v>
      </c>
      <c r="I204" s="5">
        <v>10</v>
      </c>
      <c r="J204" s="6">
        <v>100</v>
      </c>
      <c r="K204" s="5">
        <v>4.5999999999999996</v>
      </c>
      <c r="L204" s="5" t="b">
        <v>1</v>
      </c>
      <c r="M204" s="10">
        <v>0.71</v>
      </c>
      <c r="N204" s="4" t="s">
        <v>21</v>
      </c>
      <c r="O204" s="4" t="s">
        <v>28</v>
      </c>
      <c r="P204" s="5">
        <v>15</v>
      </c>
      <c r="Q204" s="5">
        <v>10</v>
      </c>
      <c r="R204" s="4" t="str">
        <f>IF('global_freelancer-quick ana'!$Q204 &lt; 7, "Short Duration", IF('global_freelancer-quick ana'!$Q204 &lt;= 12, "Medium Duration", "Long Duration"))</f>
        <v>Medium Duration</v>
      </c>
      <c r="S204" s="47" t="str">
        <f>IF('global_freelancer-quick ana'!$M204 &lt;= 50%, "POOR", IF('global_freelancer-quick ana'!$M204 &lt;= 70%, "GOOD", "EXCELLENT"))</f>
        <v>EXCELLENT</v>
      </c>
      <c r="T204" s="25">
        <f t="shared" si="3"/>
        <v>182.31</v>
      </c>
    </row>
    <row r="205" spans="1:20" x14ac:dyDescent="0.3">
      <c r="A205" s="48" t="s">
        <v>477</v>
      </c>
      <c r="B205" s="7" t="s">
        <v>478</v>
      </c>
      <c r="C205" s="7" t="s">
        <v>91</v>
      </c>
      <c r="D205" s="8">
        <v>43</v>
      </c>
      <c r="E205" s="8" t="str" cm="1">
        <f t="array" ref="E205">INDEX('global_freelancer-quick ana'!$C$2:$C$1001, MODE(MATCH('global_freelancer-quick ana'!$C$2:$C$1001, 'global_freelancer-quick ana'!$C$2:$C$1001, 0)))</f>
        <v>Male</v>
      </c>
      <c r="F205" s="7" t="s">
        <v>115</v>
      </c>
      <c r="G205" s="7" t="s">
        <v>116</v>
      </c>
      <c r="H205" s="7" t="s">
        <v>27</v>
      </c>
      <c r="I205" s="8">
        <v>6</v>
      </c>
      <c r="J205" s="9" t="s">
        <v>2065</v>
      </c>
      <c r="K205" s="8">
        <v>2.5125695216907653</v>
      </c>
      <c r="L205" s="8" t="b">
        <v>0</v>
      </c>
      <c r="M205" s="49">
        <v>0.77</v>
      </c>
      <c r="N205" s="7" t="s">
        <v>64</v>
      </c>
      <c r="O205" s="7" t="s">
        <v>28</v>
      </c>
      <c r="P205" s="8">
        <v>6</v>
      </c>
      <c r="Q205" s="8">
        <v>9</v>
      </c>
      <c r="R205" s="7" t="str">
        <f>IF('global_freelancer-quick ana'!$Q205 &lt; 7, "Short Duration", IF('global_freelancer-quick ana'!$Q205 &lt;= 12, "Medium Duration", "Long Duration"))</f>
        <v>Medium Duration</v>
      </c>
      <c r="S205" s="50" t="str">
        <f>IF('global_freelancer-quick ana'!$M205 &lt;= 50%, "POOR", IF('global_freelancer-quick ana'!$M205 &lt;= 70%, "GOOD", "EXCELLENT"))</f>
        <v>EXCELLENT</v>
      </c>
      <c r="T205" s="25">
        <f t="shared" si="3"/>
        <v>67.28256952169076</v>
      </c>
    </row>
    <row r="206" spans="1:20" x14ac:dyDescent="0.3">
      <c r="A206" s="46" t="s">
        <v>479</v>
      </c>
      <c r="B206" s="4" t="s">
        <v>480</v>
      </c>
      <c r="C206" s="4" t="s">
        <v>91</v>
      </c>
      <c r="D206" s="5">
        <v>54</v>
      </c>
      <c r="E206" s="5" t="str" cm="1">
        <f t="array" ref="E206">INDEX('global_freelancer-quick ana'!$C$2:$C$1001, MODE(MATCH('global_freelancer-quick ana'!$C$2:$C$1001, 'global_freelancer-quick ana'!$C$2:$C$1001, 0)))</f>
        <v>Male</v>
      </c>
      <c r="F206" s="4" t="s">
        <v>18</v>
      </c>
      <c r="G206" s="4" t="s">
        <v>19</v>
      </c>
      <c r="H206" s="4" t="s">
        <v>84</v>
      </c>
      <c r="I206" s="5">
        <v>29</v>
      </c>
      <c r="J206" s="6">
        <v>30</v>
      </c>
      <c r="K206" s="5">
        <v>1.7</v>
      </c>
      <c r="L206" s="5" t="b">
        <v>0</v>
      </c>
      <c r="M206" s="10">
        <v>0.68</v>
      </c>
      <c r="N206" s="4" t="s">
        <v>60</v>
      </c>
      <c r="O206" s="4" t="s">
        <v>22</v>
      </c>
      <c r="P206" s="5">
        <v>19</v>
      </c>
      <c r="Q206" s="5">
        <v>2</v>
      </c>
      <c r="R206" s="4" t="str">
        <f>IF('global_freelancer-quick ana'!$Q206 &lt; 7, "Short Duration", IF('global_freelancer-quick ana'!$Q206 &lt;= 12, "Medium Duration", "Long Duration"))</f>
        <v>Short Duration</v>
      </c>
      <c r="S206" s="47" t="str">
        <f>IF('global_freelancer-quick ana'!$M206 &lt;= 50%, "POOR", IF('global_freelancer-quick ana'!$M206 &lt;= 70%, "GOOD", "EXCELLENT"))</f>
        <v>GOOD</v>
      </c>
      <c r="T206" s="25">
        <f t="shared" si="3"/>
        <v>136.38</v>
      </c>
    </row>
    <row r="207" spans="1:20" x14ac:dyDescent="0.3">
      <c r="A207" s="48" t="s">
        <v>481</v>
      </c>
      <c r="B207" s="7" t="s">
        <v>482</v>
      </c>
      <c r="C207" s="7" t="s">
        <v>72</v>
      </c>
      <c r="D207" s="8">
        <v>21</v>
      </c>
      <c r="E207" s="8" t="str" cm="1">
        <f t="array" ref="E207">INDEX('global_freelancer-quick ana'!$C$2:$C$1001, MODE(MATCH('global_freelancer-quick ana'!$C$2:$C$1001, 'global_freelancer-quick ana'!$C$2:$C$1001, 0)))</f>
        <v>Male</v>
      </c>
      <c r="F207" s="7" t="s">
        <v>130</v>
      </c>
      <c r="G207" s="7" t="s">
        <v>131</v>
      </c>
      <c r="H207" s="7" t="s">
        <v>32</v>
      </c>
      <c r="I207" s="8">
        <v>0</v>
      </c>
      <c r="J207" s="9" t="s">
        <v>2070</v>
      </c>
      <c r="K207" s="8">
        <v>1.8</v>
      </c>
      <c r="L207" s="8" t="b">
        <v>0</v>
      </c>
      <c r="M207" s="49">
        <v>0.91</v>
      </c>
      <c r="N207" s="7" t="s">
        <v>64</v>
      </c>
      <c r="O207" s="7" t="s">
        <v>28</v>
      </c>
      <c r="P207" s="8">
        <v>4</v>
      </c>
      <c r="Q207" s="8">
        <v>1</v>
      </c>
      <c r="R207" s="7" t="str">
        <f>IF('global_freelancer-quick ana'!$Q207 &lt; 7, "Short Duration", IF('global_freelancer-quick ana'!$Q207 &lt;= 12, "Medium Duration", "Long Duration"))</f>
        <v>Short Duration</v>
      </c>
      <c r="S207" s="50" t="str">
        <f>IF('global_freelancer-quick ana'!$M207 &lt;= 50%, "POOR", IF('global_freelancer-quick ana'!$M207 &lt;= 70%, "GOOD", "EXCELLENT"))</f>
        <v>EXCELLENT</v>
      </c>
      <c r="T207" s="25">
        <f t="shared" si="3"/>
        <v>28.71</v>
      </c>
    </row>
    <row r="208" spans="1:20" x14ac:dyDescent="0.3">
      <c r="A208" s="46" t="s">
        <v>483</v>
      </c>
      <c r="B208" s="4" t="s">
        <v>484</v>
      </c>
      <c r="C208" s="4" t="s">
        <v>91</v>
      </c>
      <c r="D208" s="5">
        <v>46</v>
      </c>
      <c r="E208" s="5" t="str" cm="1">
        <f t="array" ref="E208">INDEX('global_freelancer-quick ana'!$C$2:$C$1001, MODE(MATCH('global_freelancer-quick ana'!$C$2:$C$1001, 'global_freelancer-quick ana'!$C$2:$C$1001, 0)))</f>
        <v>Male</v>
      </c>
      <c r="F208" s="4" t="s">
        <v>119</v>
      </c>
      <c r="G208" s="4" t="s">
        <v>26</v>
      </c>
      <c r="H208" s="4" t="s">
        <v>69</v>
      </c>
      <c r="I208" s="5">
        <v>5</v>
      </c>
      <c r="J208" s="6" t="s">
        <v>2070</v>
      </c>
      <c r="K208" s="5">
        <v>2.2000000000000002</v>
      </c>
      <c r="L208" s="5" t="b">
        <v>0</v>
      </c>
      <c r="M208" s="10">
        <v>0.75</v>
      </c>
      <c r="N208" s="4" t="s">
        <v>60</v>
      </c>
      <c r="O208" s="4" t="s">
        <v>33</v>
      </c>
      <c r="P208" s="5">
        <v>1</v>
      </c>
      <c r="Q208" s="5">
        <v>5</v>
      </c>
      <c r="R208" s="4" t="str">
        <f>IF('global_freelancer-quick ana'!$Q208 &lt; 7, "Short Duration", IF('global_freelancer-quick ana'!$Q208 &lt;= 12, "Medium Duration", "Long Duration"))</f>
        <v>Short Duration</v>
      </c>
      <c r="S208" s="47" t="str">
        <f>IF('global_freelancer-quick ana'!$M208 &lt;= 50%, "POOR", IF('global_freelancer-quick ana'!$M208 &lt;= 70%, "GOOD", "EXCELLENT"))</f>
        <v>EXCELLENT</v>
      </c>
      <c r="T208" s="25">
        <f t="shared" si="3"/>
        <v>59.95</v>
      </c>
    </row>
    <row r="209" spans="1:20" x14ac:dyDescent="0.3">
      <c r="A209" s="48" t="s">
        <v>485</v>
      </c>
      <c r="B209" s="7" t="s">
        <v>486</v>
      </c>
      <c r="C209" s="7" t="s">
        <v>72</v>
      </c>
      <c r="D209" s="8">
        <v>30</v>
      </c>
      <c r="E209" s="8" t="str" cm="1">
        <f t="array" ref="E209">INDEX('global_freelancer-quick ana'!$C$2:$C$1001, MODE(MATCH('global_freelancer-quick ana'!$C$2:$C$1001, 'global_freelancer-quick ana'!$C$2:$C$1001, 0)))</f>
        <v>Male</v>
      </c>
      <c r="F209" s="7" t="s">
        <v>179</v>
      </c>
      <c r="G209" s="7" t="s">
        <v>68</v>
      </c>
      <c r="H209" s="7" t="s">
        <v>20</v>
      </c>
      <c r="I209" s="8">
        <v>11</v>
      </c>
      <c r="J209" s="9" t="s">
        <v>2067</v>
      </c>
      <c r="K209" s="8">
        <v>1</v>
      </c>
      <c r="L209" s="8" t="b">
        <v>0</v>
      </c>
      <c r="M209" s="49">
        <v>0.9</v>
      </c>
      <c r="N209" s="7" t="s">
        <v>44</v>
      </c>
      <c r="O209" s="7" t="s">
        <v>33</v>
      </c>
      <c r="P209" s="8">
        <v>11</v>
      </c>
      <c r="Q209" s="8">
        <v>1</v>
      </c>
      <c r="R209" s="7" t="str">
        <f>IF('global_freelancer-quick ana'!$Q209 &lt; 7, "Short Duration", IF('global_freelancer-quick ana'!$Q209 &lt;= 12, "Medium Duration", "Long Duration"))</f>
        <v>Short Duration</v>
      </c>
      <c r="S209" s="50" t="str">
        <f>IF('global_freelancer-quick ana'!$M209 &lt;= 50%, "POOR", IF('global_freelancer-quick ana'!$M209 &lt;= 70%, "GOOD", "EXCELLENT"))</f>
        <v>EXCELLENT</v>
      </c>
      <c r="T209" s="25">
        <f t="shared" si="3"/>
        <v>54.9</v>
      </c>
    </row>
    <row r="210" spans="1:20" x14ac:dyDescent="0.3">
      <c r="A210" s="46" t="s">
        <v>487</v>
      </c>
      <c r="B210" s="4" t="s">
        <v>488</v>
      </c>
      <c r="C210" s="4" t="s">
        <v>91</v>
      </c>
      <c r="D210" s="5">
        <v>36</v>
      </c>
      <c r="E210" s="5" t="str" cm="1">
        <f t="array" ref="E210">INDEX('global_freelancer-quick ana'!$C$2:$C$1001, MODE(MATCH('global_freelancer-quick ana'!$C$2:$C$1001, 'global_freelancer-quick ana'!$C$2:$C$1001, 0)))</f>
        <v>Male</v>
      </c>
      <c r="F210" s="4" t="s">
        <v>164</v>
      </c>
      <c r="G210" s="4" t="s">
        <v>165</v>
      </c>
      <c r="H210" s="4" t="s">
        <v>106</v>
      </c>
      <c r="I210" s="5">
        <v>11</v>
      </c>
      <c r="J210" s="6">
        <v>75</v>
      </c>
      <c r="K210" s="5">
        <v>3.2</v>
      </c>
      <c r="L210" s="5" t="b">
        <v>0</v>
      </c>
      <c r="M210" s="10">
        <v>0.93</v>
      </c>
      <c r="N210" s="4" t="s">
        <v>60</v>
      </c>
      <c r="O210" s="4" t="s">
        <v>28</v>
      </c>
      <c r="P210" s="5">
        <v>10</v>
      </c>
      <c r="Q210" s="5">
        <v>3</v>
      </c>
      <c r="R210" s="4" t="str">
        <f>IF('global_freelancer-quick ana'!$Q210 &lt; 7, "Short Duration", IF('global_freelancer-quick ana'!$Q210 &lt;= 12, "Medium Duration", "Long Duration"))</f>
        <v>Short Duration</v>
      </c>
      <c r="S210" s="47" t="str">
        <f>IF('global_freelancer-quick ana'!$M210 &lt;= 50%, "POOR", IF('global_freelancer-quick ana'!$M210 &lt;= 70%, "GOOD", "EXCELLENT"))</f>
        <v>EXCELLENT</v>
      </c>
      <c r="T210" s="25">
        <f t="shared" si="3"/>
        <v>139.13</v>
      </c>
    </row>
    <row r="211" spans="1:20" x14ac:dyDescent="0.3">
      <c r="A211" s="48" t="s">
        <v>489</v>
      </c>
      <c r="B211" s="7" t="s">
        <v>490</v>
      </c>
      <c r="C211" s="7" t="s">
        <v>72</v>
      </c>
      <c r="D211" s="8">
        <v>47</v>
      </c>
      <c r="E211" s="8" t="str" cm="1">
        <f t="array" ref="E211">INDEX('global_freelancer-quick ana'!$C$2:$C$1001, MODE(MATCH('global_freelancer-quick ana'!$C$2:$C$1001, 'global_freelancer-quick ana'!$C$2:$C$1001, 0)))</f>
        <v>Male</v>
      </c>
      <c r="F211" s="7" t="s">
        <v>31</v>
      </c>
      <c r="G211" s="7" t="s">
        <v>31</v>
      </c>
      <c r="H211" s="7" t="s">
        <v>49</v>
      </c>
      <c r="I211" s="8">
        <v>15</v>
      </c>
      <c r="J211" s="9" t="s">
        <v>2067</v>
      </c>
      <c r="K211" s="8">
        <v>2.1</v>
      </c>
      <c r="L211" s="8" t="b">
        <v>1</v>
      </c>
      <c r="M211" s="49">
        <v>0.94</v>
      </c>
      <c r="N211" s="7" t="s">
        <v>44</v>
      </c>
      <c r="O211" s="7" t="s">
        <v>55</v>
      </c>
      <c r="P211" s="8">
        <v>8</v>
      </c>
      <c r="Q211" s="8">
        <v>10</v>
      </c>
      <c r="R211" s="7" t="str">
        <f>IF('global_freelancer-quick ana'!$Q211 &lt; 7, "Short Duration", IF('global_freelancer-quick ana'!$Q211 &lt;= 12, "Medium Duration", "Long Duration"))</f>
        <v>Medium Duration</v>
      </c>
      <c r="S211" s="50" t="str">
        <f>IF('global_freelancer-quick ana'!$M211 &lt;= 50%, "POOR", IF('global_freelancer-quick ana'!$M211 &lt;= 70%, "GOOD", "EXCELLENT"))</f>
        <v>EXCELLENT</v>
      </c>
      <c r="T211" s="25">
        <f t="shared" si="3"/>
        <v>83.039999999999992</v>
      </c>
    </row>
    <row r="212" spans="1:20" x14ac:dyDescent="0.3">
      <c r="A212" s="46" t="s">
        <v>491</v>
      </c>
      <c r="B212" s="4" t="s">
        <v>492</v>
      </c>
      <c r="C212" s="4" t="s">
        <v>72</v>
      </c>
      <c r="D212" s="5">
        <v>43</v>
      </c>
      <c r="E212" s="5" t="str" cm="1">
        <f t="array" ref="E212">INDEX('global_freelancer-quick ana'!$C$2:$C$1001, MODE(MATCH('global_freelancer-quick ana'!$C$2:$C$1001, 'global_freelancer-quick ana'!$C$2:$C$1001, 0)))</f>
        <v>Male</v>
      </c>
      <c r="F212" s="4" t="s">
        <v>119</v>
      </c>
      <c r="G212" s="4" t="s">
        <v>26</v>
      </c>
      <c r="H212" s="4" t="s">
        <v>27</v>
      </c>
      <c r="I212" s="5">
        <v>1</v>
      </c>
      <c r="J212" s="6">
        <v>50</v>
      </c>
      <c r="K212" s="5">
        <v>4.5999999999999996</v>
      </c>
      <c r="L212" s="5" t="b">
        <v>1</v>
      </c>
      <c r="M212" s="10">
        <v>0.64</v>
      </c>
      <c r="N212" s="4" t="s">
        <v>60</v>
      </c>
      <c r="O212" s="4" t="s">
        <v>28</v>
      </c>
      <c r="P212" s="5">
        <v>4</v>
      </c>
      <c r="Q212" s="5">
        <v>2</v>
      </c>
      <c r="R212" s="4" t="str">
        <f>IF('global_freelancer-quick ana'!$Q212 &lt; 7, "Short Duration", IF('global_freelancer-quick ana'!$Q212 &lt;= 12, "Medium Duration", "Long Duration"))</f>
        <v>Short Duration</v>
      </c>
      <c r="S212" s="47" t="str">
        <f>IF('global_freelancer-quick ana'!$M212 &lt;= 50%, "POOR", IF('global_freelancer-quick ana'!$M212 &lt;= 70%, "GOOD", "EXCELLENT"))</f>
        <v>GOOD</v>
      </c>
      <c r="T212" s="25">
        <f t="shared" si="3"/>
        <v>105.24</v>
      </c>
    </row>
    <row r="213" spans="1:20" x14ac:dyDescent="0.3">
      <c r="A213" s="48" t="s">
        <v>493</v>
      </c>
      <c r="B213" s="7" t="s">
        <v>494</v>
      </c>
      <c r="C213" s="7" t="s">
        <v>91</v>
      </c>
      <c r="D213" s="8">
        <v>57</v>
      </c>
      <c r="E213" s="8" t="str" cm="1">
        <f t="array" ref="E213">INDEX('global_freelancer-quick ana'!$C$2:$C$1001, MODE(MATCH('global_freelancer-quick ana'!$C$2:$C$1001, 'global_freelancer-quick ana'!$C$2:$C$1001, 0)))</f>
        <v>Male</v>
      </c>
      <c r="F213" s="7" t="s">
        <v>104</v>
      </c>
      <c r="G213" s="7" t="s">
        <v>105</v>
      </c>
      <c r="H213" s="7" t="s">
        <v>73</v>
      </c>
      <c r="I213" s="8">
        <v>8</v>
      </c>
      <c r="J213" s="9">
        <v>20</v>
      </c>
      <c r="K213" s="8">
        <v>0</v>
      </c>
      <c r="L213" s="8" t="b">
        <v>1</v>
      </c>
      <c r="M213" s="49">
        <v>0.84</v>
      </c>
      <c r="N213" s="7" t="s">
        <v>21</v>
      </c>
      <c r="O213" s="7" t="s">
        <v>28</v>
      </c>
      <c r="P213" s="8">
        <v>8</v>
      </c>
      <c r="Q213" s="8">
        <v>5</v>
      </c>
      <c r="R213" s="7" t="str">
        <f>IF('global_freelancer-quick ana'!$Q213 &lt; 7, "Short Duration", IF('global_freelancer-quick ana'!$Q213 &lt;= 12, "Medium Duration", "Long Duration"))</f>
        <v>Short Duration</v>
      </c>
      <c r="S213" s="50" t="str">
        <f>IF('global_freelancer-quick ana'!$M213 &lt;= 50%, "POOR", IF('global_freelancer-quick ana'!$M213 &lt;= 70%, "GOOD", "EXCELLENT"))</f>
        <v>EXCELLENT</v>
      </c>
      <c r="T213" s="25">
        <f t="shared" si="3"/>
        <v>98.84</v>
      </c>
    </row>
    <row r="214" spans="1:20" x14ac:dyDescent="0.3">
      <c r="A214" s="46" t="s">
        <v>495</v>
      </c>
      <c r="B214" s="4" t="s">
        <v>496</v>
      </c>
      <c r="C214" s="4" t="s">
        <v>91</v>
      </c>
      <c r="D214" s="5">
        <v>52</v>
      </c>
      <c r="E214" s="5" t="str" cm="1">
        <f t="array" ref="E214">INDEX('global_freelancer-quick ana'!$C$2:$C$1001, MODE(MATCH('global_freelancer-quick ana'!$C$2:$C$1001, 'global_freelancer-quick ana'!$C$2:$C$1001, 0)))</f>
        <v>Male</v>
      </c>
      <c r="F214" s="4" t="s">
        <v>18</v>
      </c>
      <c r="G214" s="4" t="s">
        <v>19</v>
      </c>
      <c r="H214" s="4" t="s">
        <v>106</v>
      </c>
      <c r="I214" s="5">
        <v>30</v>
      </c>
      <c r="J214" s="6">
        <v>20</v>
      </c>
      <c r="K214" s="5">
        <v>2.8</v>
      </c>
      <c r="L214" s="5" t="b">
        <v>0</v>
      </c>
      <c r="M214" s="10">
        <v>0.87</v>
      </c>
      <c r="N214" s="4" t="s">
        <v>44</v>
      </c>
      <c r="O214" s="4" t="s">
        <v>33</v>
      </c>
      <c r="P214" s="5">
        <v>12</v>
      </c>
      <c r="Q214" s="5">
        <v>5</v>
      </c>
      <c r="R214" s="4" t="str">
        <f>IF('global_freelancer-quick ana'!$Q214 &lt; 7, "Short Duration", IF('global_freelancer-quick ana'!$Q214 &lt;= 12, "Medium Duration", "Long Duration"))</f>
        <v>Short Duration</v>
      </c>
      <c r="S214" s="47" t="str">
        <f>IF('global_freelancer-quick ana'!$M214 &lt;= 50%, "POOR", IF('global_freelancer-quick ana'!$M214 &lt;= 70%, "GOOD", "EXCELLENT"))</f>
        <v>EXCELLENT</v>
      </c>
      <c r="T214" s="25">
        <f t="shared" si="3"/>
        <v>122.67</v>
      </c>
    </row>
    <row r="215" spans="1:20" x14ac:dyDescent="0.3">
      <c r="A215" s="48" t="s">
        <v>497</v>
      </c>
      <c r="B215" s="7" t="s">
        <v>498</v>
      </c>
      <c r="C215" s="7" t="s">
        <v>91</v>
      </c>
      <c r="D215" s="8"/>
      <c r="E215" s="8" t="str" cm="1">
        <f t="array" ref="E215">INDEX('global_freelancer-quick ana'!$C$2:$C$1001, MODE(MATCH('global_freelancer-quick ana'!$C$2:$C$1001, 'global_freelancer-quick ana'!$C$2:$C$1001, 0)))</f>
        <v>Male</v>
      </c>
      <c r="F215" s="7" t="s">
        <v>31</v>
      </c>
      <c r="G215" s="7" t="s">
        <v>31</v>
      </c>
      <c r="H215" s="7" t="s">
        <v>20</v>
      </c>
      <c r="I215" s="8">
        <v>8</v>
      </c>
      <c r="J215" s="9">
        <v>40</v>
      </c>
      <c r="K215" s="8">
        <v>0</v>
      </c>
      <c r="L215" s="8" t="b">
        <v>0</v>
      </c>
      <c r="M215" s="49">
        <v>0.64</v>
      </c>
      <c r="N215" s="7" t="s">
        <v>60</v>
      </c>
      <c r="O215" s="7" t="s">
        <v>22</v>
      </c>
      <c r="P215" s="8">
        <v>14</v>
      </c>
      <c r="Q215" s="8">
        <v>4</v>
      </c>
      <c r="R215" s="7" t="str">
        <f>IF('global_freelancer-quick ana'!$Q215 &lt; 7, "Short Duration", IF('global_freelancer-quick ana'!$Q215 &lt;= 12, "Medium Duration", "Long Duration"))</f>
        <v>Short Duration</v>
      </c>
      <c r="S215" s="50" t="str">
        <f>IF('global_freelancer-quick ana'!$M215 &lt;= 50%, "POOR", IF('global_freelancer-quick ana'!$M215 &lt;= 70%, "GOOD", "EXCELLENT"))</f>
        <v>GOOD</v>
      </c>
      <c r="T215" s="25">
        <f t="shared" si="3"/>
        <v>66.64</v>
      </c>
    </row>
    <row r="216" spans="1:20" x14ac:dyDescent="0.3">
      <c r="A216" s="46" t="s">
        <v>499</v>
      </c>
      <c r="B216" s="4" t="s">
        <v>500</v>
      </c>
      <c r="C216" s="4" t="s">
        <v>72</v>
      </c>
      <c r="D216" s="5">
        <v>22</v>
      </c>
      <c r="E216" s="5" t="str" cm="1">
        <f t="array" ref="E216">INDEX('global_freelancer-quick ana'!$C$2:$C$1001, MODE(MATCH('global_freelancer-quick ana'!$C$2:$C$1001, 'global_freelancer-quick ana'!$C$2:$C$1001, 0)))</f>
        <v>Male</v>
      </c>
      <c r="F216" s="4" t="s">
        <v>47</v>
      </c>
      <c r="G216" s="4" t="s">
        <v>48</v>
      </c>
      <c r="H216" s="4" t="s">
        <v>106</v>
      </c>
      <c r="I216" s="5">
        <v>0</v>
      </c>
      <c r="J216" s="6" t="s">
        <v>2064</v>
      </c>
      <c r="K216" s="5">
        <v>2.7</v>
      </c>
      <c r="L216" s="5" t="b">
        <v>1</v>
      </c>
      <c r="M216" s="10">
        <v>0.64</v>
      </c>
      <c r="N216" s="4" t="s">
        <v>21</v>
      </c>
      <c r="O216" s="4" t="s">
        <v>33</v>
      </c>
      <c r="P216" s="5">
        <v>1</v>
      </c>
      <c r="Q216" s="5">
        <v>1</v>
      </c>
      <c r="R216" s="4" t="str">
        <f>IF('global_freelancer-quick ana'!$Q216 &lt; 7, "Short Duration", IF('global_freelancer-quick ana'!$Q216 &lt;= 12, "Medium Duration", "Long Duration"))</f>
        <v>Short Duration</v>
      </c>
      <c r="S216" s="47" t="str">
        <f>IF('global_freelancer-quick ana'!$M216 &lt;= 50%, "POOR", IF('global_freelancer-quick ana'!$M216 &lt;= 70%, "GOOD", "EXCELLENT"))</f>
        <v>GOOD</v>
      </c>
      <c r="T216" s="25">
        <f t="shared" si="3"/>
        <v>27.34</v>
      </c>
    </row>
    <row r="217" spans="1:20" x14ac:dyDescent="0.3">
      <c r="A217" s="48" t="s">
        <v>501</v>
      </c>
      <c r="B217" s="7" t="s">
        <v>502</v>
      </c>
      <c r="C217" s="7" t="s">
        <v>91</v>
      </c>
      <c r="D217" s="8"/>
      <c r="E217" s="8" t="str" cm="1">
        <f t="array" ref="E217">INDEX('global_freelancer-quick ana'!$C$2:$C$1001, MODE(MATCH('global_freelancer-quick ana'!$C$2:$C$1001, 'global_freelancer-quick ana'!$C$2:$C$1001, 0)))</f>
        <v>Male</v>
      </c>
      <c r="F217" s="7" t="s">
        <v>87</v>
      </c>
      <c r="G217" s="7" t="s">
        <v>88</v>
      </c>
      <c r="H217" s="7" t="s">
        <v>106</v>
      </c>
      <c r="I217" s="8">
        <v>12</v>
      </c>
      <c r="J217" s="9">
        <v>20</v>
      </c>
      <c r="K217" s="8">
        <v>0</v>
      </c>
      <c r="L217" s="8" t="b">
        <v>1</v>
      </c>
      <c r="M217" s="49">
        <v>0.8</v>
      </c>
      <c r="N217" s="7" t="s">
        <v>44</v>
      </c>
      <c r="O217" s="7" t="s">
        <v>22</v>
      </c>
      <c r="P217" s="8">
        <v>8</v>
      </c>
      <c r="Q217" s="8">
        <v>13</v>
      </c>
      <c r="R217" s="7" t="str">
        <f>IF('global_freelancer-quick ana'!$Q217 &lt; 7, "Short Duration", IF('global_freelancer-quick ana'!$Q217 &lt;= 12, "Medium Duration", "Long Duration"))</f>
        <v>Long Duration</v>
      </c>
      <c r="S217" s="50" t="str">
        <f>IF('global_freelancer-quick ana'!$M217 &lt;= 50%, "POOR", IF('global_freelancer-quick ana'!$M217 &lt;= 70%, "GOOD", "EXCELLENT"))</f>
        <v>EXCELLENT</v>
      </c>
      <c r="T217" s="25">
        <f t="shared" si="3"/>
        <v>53.8</v>
      </c>
    </row>
    <row r="218" spans="1:20" x14ac:dyDescent="0.3">
      <c r="A218" s="46" t="s">
        <v>503</v>
      </c>
      <c r="B218" s="4" t="s">
        <v>504</v>
      </c>
      <c r="C218" s="4" t="s">
        <v>72</v>
      </c>
      <c r="D218" s="5">
        <v>58</v>
      </c>
      <c r="E218" s="5" t="str" cm="1">
        <f t="array" ref="E218">INDEX('global_freelancer-quick ana'!$C$2:$C$1001, MODE(MATCH('global_freelancer-quick ana'!$C$2:$C$1001, 'global_freelancer-quick ana'!$C$2:$C$1001, 0)))</f>
        <v>Male</v>
      </c>
      <c r="F218" s="4" t="s">
        <v>179</v>
      </c>
      <c r="G218" s="4" t="s">
        <v>68</v>
      </c>
      <c r="H218" s="4" t="s">
        <v>27</v>
      </c>
      <c r="I218" s="5">
        <v>4</v>
      </c>
      <c r="J218" s="6">
        <v>50</v>
      </c>
      <c r="K218" s="5">
        <v>3.1</v>
      </c>
      <c r="L218" s="5" t="b">
        <v>0</v>
      </c>
      <c r="M218" s="10">
        <v>0.9</v>
      </c>
      <c r="N218" s="4" t="s">
        <v>21</v>
      </c>
      <c r="O218" s="4" t="s">
        <v>33</v>
      </c>
      <c r="P218" s="5">
        <v>2</v>
      </c>
      <c r="Q218" s="5">
        <v>1</v>
      </c>
      <c r="R218" s="4" t="str">
        <f>IF('global_freelancer-quick ana'!$Q218 &lt; 7, "Short Duration", IF('global_freelancer-quick ana'!$Q218 &lt;= 12, "Medium Duration", "Long Duration"))</f>
        <v>Short Duration</v>
      </c>
      <c r="S218" s="47" t="str">
        <f>IF('global_freelancer-quick ana'!$M218 &lt;= 50%, "POOR", IF('global_freelancer-quick ana'!$M218 &lt;= 70%, "GOOD", "EXCELLENT"))</f>
        <v>EXCELLENT</v>
      </c>
      <c r="T218" s="25">
        <f t="shared" si="3"/>
        <v>119</v>
      </c>
    </row>
    <row r="219" spans="1:20" x14ac:dyDescent="0.3">
      <c r="A219" s="48" t="s">
        <v>505</v>
      </c>
      <c r="B219" s="7" t="s">
        <v>506</v>
      </c>
      <c r="C219" s="7" t="s">
        <v>91</v>
      </c>
      <c r="D219" s="8">
        <v>39</v>
      </c>
      <c r="E219" s="8" t="str" cm="1">
        <f t="array" ref="E219">INDEX('global_freelancer-quick ana'!$C$2:$C$1001, MODE(MATCH('global_freelancer-quick ana'!$C$2:$C$1001, 'global_freelancer-quick ana'!$C$2:$C$1001, 0)))</f>
        <v>Male</v>
      </c>
      <c r="F219" s="7" t="s">
        <v>104</v>
      </c>
      <c r="G219" s="7" t="s">
        <v>105</v>
      </c>
      <c r="H219" s="7" t="s">
        <v>36</v>
      </c>
      <c r="I219" s="8">
        <v>14</v>
      </c>
      <c r="J219" s="9">
        <v>100</v>
      </c>
      <c r="K219" s="8">
        <v>0</v>
      </c>
      <c r="L219" s="8" t="b">
        <v>1</v>
      </c>
      <c r="M219" s="49">
        <v>0.92</v>
      </c>
      <c r="N219" s="7" t="s">
        <v>64</v>
      </c>
      <c r="O219" s="7" t="s">
        <v>28</v>
      </c>
      <c r="P219" s="8">
        <v>7</v>
      </c>
      <c r="Q219" s="8">
        <v>9</v>
      </c>
      <c r="R219" s="7" t="str">
        <f>IF('global_freelancer-quick ana'!$Q219 &lt; 7, "Short Duration", IF('global_freelancer-quick ana'!$Q219 &lt;= 12, "Medium Duration", "Long Duration"))</f>
        <v>Medium Duration</v>
      </c>
      <c r="S219" s="50" t="str">
        <f>IF('global_freelancer-quick ana'!$M219 &lt;= 50%, "POOR", IF('global_freelancer-quick ana'!$M219 &lt;= 70%, "GOOD", "EXCELLENT"))</f>
        <v>EXCELLENT</v>
      </c>
      <c r="T219" s="25">
        <f t="shared" si="3"/>
        <v>169.92</v>
      </c>
    </row>
    <row r="220" spans="1:20" x14ac:dyDescent="0.3">
      <c r="A220" s="46" t="s">
        <v>507</v>
      </c>
      <c r="B220" s="4" t="s">
        <v>508</v>
      </c>
      <c r="C220" s="4" t="s">
        <v>91</v>
      </c>
      <c r="D220" s="5">
        <v>32</v>
      </c>
      <c r="E220" s="5" t="str" cm="1">
        <f t="array" ref="E220">INDEX('global_freelancer-quick ana'!$C$2:$C$1001, MODE(MATCH('global_freelancer-quick ana'!$C$2:$C$1001, 'global_freelancer-quick ana'!$C$2:$C$1001, 0)))</f>
        <v>Male</v>
      </c>
      <c r="F220" s="4" t="s">
        <v>47</v>
      </c>
      <c r="G220" s="4" t="s">
        <v>48</v>
      </c>
      <c r="H220" s="4" t="s">
        <v>32</v>
      </c>
      <c r="I220" s="5">
        <v>14</v>
      </c>
      <c r="J220" s="6" t="s">
        <v>2068</v>
      </c>
      <c r="K220" s="5">
        <v>2.5125695216907653</v>
      </c>
      <c r="L220" s="5" t="b">
        <v>0</v>
      </c>
      <c r="M220" s="10">
        <v>0.96</v>
      </c>
      <c r="N220" s="4" t="s">
        <v>64</v>
      </c>
      <c r="O220" s="4" t="s">
        <v>33</v>
      </c>
      <c r="P220" s="5">
        <v>14</v>
      </c>
      <c r="Q220" s="5">
        <v>3</v>
      </c>
      <c r="R220" s="4" t="str">
        <f>IF('global_freelancer-quick ana'!$Q220 &lt; 7, "Short Duration", IF('global_freelancer-quick ana'!$Q220 &lt;= 12, "Medium Duration", "Long Duration"))</f>
        <v>Short Duration</v>
      </c>
      <c r="S220" s="47" t="str">
        <f>IF('global_freelancer-quick ana'!$M220 &lt;= 50%, "POOR", IF('global_freelancer-quick ana'!$M220 &lt;= 70%, "GOOD", "EXCELLENT"))</f>
        <v>EXCELLENT</v>
      </c>
      <c r="T220" s="25">
        <f t="shared" si="3"/>
        <v>66.472569521690758</v>
      </c>
    </row>
    <row r="221" spans="1:20" x14ac:dyDescent="0.3">
      <c r="A221" s="48" t="s">
        <v>509</v>
      </c>
      <c r="B221" s="7" t="s">
        <v>510</v>
      </c>
      <c r="C221" s="7" t="s">
        <v>91</v>
      </c>
      <c r="D221" s="8">
        <v>37</v>
      </c>
      <c r="E221" s="8" t="str" cm="1">
        <f t="array" ref="E221">INDEX('global_freelancer-quick ana'!$C$2:$C$1001, MODE(MATCH('global_freelancer-quick ana'!$C$2:$C$1001, 'global_freelancer-quick ana'!$C$2:$C$1001, 0)))</f>
        <v>Male</v>
      </c>
      <c r="F221" s="7" t="s">
        <v>119</v>
      </c>
      <c r="G221" s="7" t="s">
        <v>26</v>
      </c>
      <c r="H221" s="7" t="s">
        <v>69</v>
      </c>
      <c r="I221" s="8">
        <v>2</v>
      </c>
      <c r="J221" s="9">
        <v>30</v>
      </c>
      <c r="K221" s="8">
        <v>2.2999999999999998</v>
      </c>
      <c r="L221" s="8" t="b">
        <v>1</v>
      </c>
      <c r="M221" s="49">
        <v>0.79</v>
      </c>
      <c r="N221" s="7" t="s">
        <v>44</v>
      </c>
      <c r="O221" s="7" t="s">
        <v>33</v>
      </c>
      <c r="P221" s="8">
        <v>4</v>
      </c>
      <c r="Q221" s="8">
        <v>4</v>
      </c>
      <c r="R221" s="7" t="str">
        <f>IF('global_freelancer-quick ana'!$Q221 &lt; 7, "Short Duration", IF('global_freelancer-quick ana'!$Q221 &lt;= 12, "Medium Duration", "Long Duration"))</f>
        <v>Short Duration</v>
      </c>
      <c r="S221" s="50" t="str">
        <f>IF('global_freelancer-quick ana'!$M221 &lt;= 50%, "POOR", IF('global_freelancer-quick ana'!$M221 &lt;= 70%, "GOOD", "EXCELLENT"))</f>
        <v>EXCELLENT</v>
      </c>
      <c r="T221" s="25">
        <f t="shared" si="3"/>
        <v>80.09</v>
      </c>
    </row>
    <row r="222" spans="1:20" x14ac:dyDescent="0.3">
      <c r="A222" s="46" t="s">
        <v>511</v>
      </c>
      <c r="B222" s="4" t="s">
        <v>512</v>
      </c>
      <c r="C222" s="4" t="s">
        <v>72</v>
      </c>
      <c r="D222" s="5">
        <v>21</v>
      </c>
      <c r="E222" s="5" t="str" cm="1">
        <f t="array" ref="E222">INDEX('global_freelancer-quick ana'!$C$2:$C$1001, MODE(MATCH('global_freelancer-quick ana'!$C$2:$C$1001, 'global_freelancer-quick ana'!$C$2:$C$1001, 0)))</f>
        <v>Male</v>
      </c>
      <c r="F222" s="4" t="s">
        <v>164</v>
      </c>
      <c r="G222" s="4" t="s">
        <v>165</v>
      </c>
      <c r="H222" s="4" t="s">
        <v>73</v>
      </c>
      <c r="I222" s="5">
        <v>2</v>
      </c>
      <c r="J222" s="6" t="s">
        <v>2064</v>
      </c>
      <c r="K222" s="5">
        <v>2.4</v>
      </c>
      <c r="L222" s="5" t="b">
        <v>1</v>
      </c>
      <c r="M222" s="10">
        <v>0.79</v>
      </c>
      <c r="N222" s="4" t="s">
        <v>60</v>
      </c>
      <c r="O222" s="4" t="s">
        <v>33</v>
      </c>
      <c r="P222" s="5">
        <v>3</v>
      </c>
      <c r="Q222" s="5">
        <v>1</v>
      </c>
      <c r="R222" s="4" t="str">
        <f>IF('global_freelancer-quick ana'!$Q222 &lt; 7, "Short Duration", IF('global_freelancer-quick ana'!$Q222 &lt;= 12, "Medium Duration", "Long Duration"))</f>
        <v>Short Duration</v>
      </c>
      <c r="S222" s="47" t="str">
        <f>IF('global_freelancer-quick ana'!$M222 &lt;= 50%, "POOR", IF('global_freelancer-quick ana'!$M222 &lt;= 70%, "GOOD", "EXCELLENT"))</f>
        <v>EXCELLENT</v>
      </c>
      <c r="T222" s="25">
        <f t="shared" si="3"/>
        <v>30.189999999999998</v>
      </c>
    </row>
    <row r="223" spans="1:20" x14ac:dyDescent="0.3">
      <c r="A223" s="48" t="s">
        <v>513</v>
      </c>
      <c r="B223" s="7" t="s">
        <v>514</v>
      </c>
      <c r="C223" s="7" t="s">
        <v>91</v>
      </c>
      <c r="D223" s="8">
        <v>41</v>
      </c>
      <c r="E223" s="8" t="str" cm="1">
        <f t="array" ref="E223">INDEX('global_freelancer-quick ana'!$C$2:$C$1001, MODE(MATCH('global_freelancer-quick ana'!$C$2:$C$1001, 'global_freelancer-quick ana'!$C$2:$C$1001, 0)))</f>
        <v>Male</v>
      </c>
      <c r="F223" s="7" t="s">
        <v>104</v>
      </c>
      <c r="G223" s="7" t="s">
        <v>105</v>
      </c>
      <c r="H223" s="7" t="s">
        <v>106</v>
      </c>
      <c r="I223" s="8">
        <v>4</v>
      </c>
      <c r="J223" s="9" t="s">
        <v>2069</v>
      </c>
      <c r="K223" s="8">
        <v>2.6</v>
      </c>
      <c r="L223" s="8" t="s">
        <v>2071</v>
      </c>
      <c r="M223" s="49">
        <v>0.85</v>
      </c>
      <c r="N223" s="7" t="s">
        <v>44</v>
      </c>
      <c r="O223" s="7" t="s">
        <v>28</v>
      </c>
      <c r="P223" s="8">
        <v>4</v>
      </c>
      <c r="Q223" s="8">
        <v>1</v>
      </c>
      <c r="R223" s="7" t="str">
        <f>IF('global_freelancer-quick ana'!$Q223 &lt; 7, "Short Duration", IF('global_freelancer-quick ana'!$Q223 &lt;= 12, "Medium Duration", "Long Duration"))</f>
        <v>Short Duration</v>
      </c>
      <c r="S223" s="50" t="str">
        <f>IF('global_freelancer-quick ana'!$M223 &lt;= 50%, "POOR", IF('global_freelancer-quick ana'!$M223 &lt;= 70%, "GOOD", "EXCELLENT"))</f>
        <v>EXCELLENT</v>
      </c>
      <c r="T223" s="25">
        <f t="shared" si="3"/>
        <v>53.45</v>
      </c>
    </row>
    <row r="224" spans="1:20" x14ac:dyDescent="0.3">
      <c r="A224" s="46" t="s">
        <v>515</v>
      </c>
      <c r="B224" s="4" t="s">
        <v>516</v>
      </c>
      <c r="C224" s="4" t="s">
        <v>72</v>
      </c>
      <c r="D224" s="5">
        <v>21</v>
      </c>
      <c r="E224" s="5" t="str" cm="1">
        <f t="array" ref="E224">INDEX('global_freelancer-quick ana'!$C$2:$C$1001, MODE(MATCH('global_freelancer-quick ana'!$C$2:$C$1001, 'global_freelancer-quick ana'!$C$2:$C$1001, 0)))</f>
        <v>Male</v>
      </c>
      <c r="F224" s="4" t="s">
        <v>119</v>
      </c>
      <c r="G224" s="4" t="s">
        <v>26</v>
      </c>
      <c r="H224" s="4" t="s">
        <v>43</v>
      </c>
      <c r="I224" s="5">
        <v>0</v>
      </c>
      <c r="J224" s="6">
        <v>40</v>
      </c>
      <c r="K224" s="5">
        <v>1.1000000000000001</v>
      </c>
      <c r="L224" s="5" t="b">
        <v>0</v>
      </c>
      <c r="M224" s="10">
        <v>0.79</v>
      </c>
      <c r="N224" s="4" t="s">
        <v>21</v>
      </c>
      <c r="O224" s="4" t="s">
        <v>28</v>
      </c>
      <c r="P224" s="5">
        <v>5</v>
      </c>
      <c r="Q224" s="5">
        <v>2</v>
      </c>
      <c r="R224" s="4" t="str">
        <f>IF('global_freelancer-quick ana'!$Q224 &lt; 7, "Short Duration", IF('global_freelancer-quick ana'!$Q224 &lt;= 12, "Medium Duration", "Long Duration"))</f>
        <v>Short Duration</v>
      </c>
      <c r="S224" s="47" t="str">
        <f>IF('global_freelancer-quick ana'!$M224 &lt;= 50%, "POOR", IF('global_freelancer-quick ana'!$M224 &lt;= 70%, "GOOD", "EXCELLENT"))</f>
        <v>EXCELLENT</v>
      </c>
      <c r="T224" s="25">
        <f t="shared" si="3"/>
        <v>69.89</v>
      </c>
    </row>
    <row r="225" spans="1:20" x14ac:dyDescent="0.3">
      <c r="A225" s="48" t="s">
        <v>517</v>
      </c>
      <c r="B225" s="7" t="s">
        <v>518</v>
      </c>
      <c r="C225" s="7" t="s">
        <v>72</v>
      </c>
      <c r="D225" s="8">
        <v>58</v>
      </c>
      <c r="E225" s="8" t="str" cm="1">
        <f t="array" ref="E225">INDEX('global_freelancer-quick ana'!$C$2:$C$1001, MODE(MATCH('global_freelancer-quick ana'!$C$2:$C$1001, 'global_freelancer-quick ana'!$C$2:$C$1001, 0)))</f>
        <v>Male</v>
      </c>
      <c r="F225" s="7" t="s">
        <v>164</v>
      </c>
      <c r="G225" s="7" t="s">
        <v>165</v>
      </c>
      <c r="H225" s="7" t="s">
        <v>106</v>
      </c>
      <c r="I225" s="8">
        <v>9</v>
      </c>
      <c r="J225" s="9" t="s">
        <v>2066</v>
      </c>
      <c r="K225" s="8">
        <v>0</v>
      </c>
      <c r="L225" s="8" t="b">
        <v>1</v>
      </c>
      <c r="M225" s="49">
        <v>0.65</v>
      </c>
      <c r="N225" s="7" t="s">
        <v>60</v>
      </c>
      <c r="O225" s="7" t="s">
        <v>28</v>
      </c>
      <c r="P225" s="8">
        <v>15</v>
      </c>
      <c r="Q225" s="8">
        <v>6</v>
      </c>
      <c r="R225" s="7" t="str">
        <f>IF('global_freelancer-quick ana'!$Q225 &lt; 7, "Short Duration", IF('global_freelancer-quick ana'!$Q225 &lt;= 12, "Medium Duration", "Long Duration"))</f>
        <v>Short Duration</v>
      </c>
      <c r="S225" s="50" t="str">
        <f>IF('global_freelancer-quick ana'!$M225 &lt;= 50%, "POOR", IF('global_freelancer-quick ana'!$M225 &lt;= 70%, "GOOD", "EXCELLENT"))</f>
        <v>GOOD</v>
      </c>
      <c r="T225" s="25">
        <f t="shared" si="3"/>
        <v>88.65</v>
      </c>
    </row>
    <row r="226" spans="1:20" x14ac:dyDescent="0.3">
      <c r="A226" s="46" t="s">
        <v>519</v>
      </c>
      <c r="B226" s="4" t="s">
        <v>520</v>
      </c>
      <c r="C226" s="4" t="s">
        <v>91</v>
      </c>
      <c r="D226" s="5">
        <v>60</v>
      </c>
      <c r="E226" s="5" t="str" cm="1">
        <f t="array" ref="E226">INDEX('global_freelancer-quick ana'!$C$2:$C$1001, MODE(MATCH('global_freelancer-quick ana'!$C$2:$C$1001, 'global_freelancer-quick ana'!$C$2:$C$1001, 0)))</f>
        <v>Male</v>
      </c>
      <c r="F226" s="4" t="s">
        <v>119</v>
      </c>
      <c r="G226" s="4" t="s">
        <v>26</v>
      </c>
      <c r="H226" s="4" t="s">
        <v>106</v>
      </c>
      <c r="I226" s="5">
        <v>3</v>
      </c>
      <c r="J226" s="6" t="s">
        <v>2067</v>
      </c>
      <c r="K226" s="5">
        <v>4.7</v>
      </c>
      <c r="L226" s="5" t="b">
        <v>0</v>
      </c>
      <c r="M226" s="10">
        <v>0.63</v>
      </c>
      <c r="N226" s="4" t="s">
        <v>64</v>
      </c>
      <c r="O226" s="4" t="s">
        <v>28</v>
      </c>
      <c r="P226" s="5">
        <v>1</v>
      </c>
      <c r="Q226" s="5">
        <v>5</v>
      </c>
      <c r="R226" s="4" t="str">
        <f>IF('global_freelancer-quick ana'!$Q226 &lt; 7, "Short Duration", IF('global_freelancer-quick ana'!$Q226 &lt;= 12, "Medium Duration", "Long Duration"))</f>
        <v>Short Duration</v>
      </c>
      <c r="S226" s="47" t="str">
        <f>IF('global_freelancer-quick ana'!$M226 &lt;= 50%, "POOR", IF('global_freelancer-quick ana'!$M226 &lt;= 70%, "GOOD", "EXCELLENT"))</f>
        <v>GOOD</v>
      </c>
      <c r="T226" s="25">
        <f t="shared" si="3"/>
        <v>74.33</v>
      </c>
    </row>
    <row r="227" spans="1:20" x14ac:dyDescent="0.3">
      <c r="A227" s="48" t="s">
        <v>521</v>
      </c>
      <c r="B227" s="7" t="s">
        <v>522</v>
      </c>
      <c r="C227" s="7" t="s">
        <v>91</v>
      </c>
      <c r="D227" s="8">
        <v>27</v>
      </c>
      <c r="E227" s="8" t="str" cm="1">
        <f t="array" ref="E227">INDEX('global_freelancer-quick ana'!$C$2:$C$1001, MODE(MATCH('global_freelancer-quick ana'!$C$2:$C$1001, 'global_freelancer-quick ana'!$C$2:$C$1001, 0)))</f>
        <v>Male</v>
      </c>
      <c r="F227" s="7" t="s">
        <v>144</v>
      </c>
      <c r="G227" s="7" t="s">
        <v>145</v>
      </c>
      <c r="H227" s="7" t="s">
        <v>36</v>
      </c>
      <c r="I227" s="8">
        <v>2</v>
      </c>
      <c r="J227" s="9">
        <v>40</v>
      </c>
      <c r="K227" s="8">
        <v>1.2</v>
      </c>
      <c r="L227" s="8" t="b">
        <v>0</v>
      </c>
      <c r="M227" s="49">
        <v>0.79</v>
      </c>
      <c r="N227" s="7" t="s">
        <v>60</v>
      </c>
      <c r="O227" s="7" t="s">
        <v>22</v>
      </c>
      <c r="P227" s="8">
        <v>1</v>
      </c>
      <c r="Q227" s="8">
        <v>1</v>
      </c>
      <c r="R227" s="7" t="str">
        <f>IF('global_freelancer-quick ana'!$Q227 &lt; 7, "Short Duration", IF('global_freelancer-quick ana'!$Q227 &lt;= 12, "Medium Duration", "Long Duration"))</f>
        <v>Short Duration</v>
      </c>
      <c r="S227" s="50" t="str">
        <f>IF('global_freelancer-quick ana'!$M227 &lt;= 50%, "POOR", IF('global_freelancer-quick ana'!$M227 &lt;= 70%, "GOOD", "EXCELLENT"))</f>
        <v>EXCELLENT</v>
      </c>
      <c r="T227" s="25">
        <f t="shared" si="3"/>
        <v>72.990000000000009</v>
      </c>
    </row>
    <row r="228" spans="1:20" x14ac:dyDescent="0.3">
      <c r="A228" s="46" t="s">
        <v>523</v>
      </c>
      <c r="B228" s="4" t="s">
        <v>524</v>
      </c>
      <c r="C228" s="4" t="s">
        <v>72</v>
      </c>
      <c r="D228" s="5">
        <v>29</v>
      </c>
      <c r="E228" s="5" t="str" cm="1">
        <f t="array" ref="E228">INDEX('global_freelancer-quick ana'!$C$2:$C$1001, MODE(MATCH('global_freelancer-quick ana'!$C$2:$C$1001, 'global_freelancer-quick ana'!$C$2:$C$1001, 0)))</f>
        <v>Male</v>
      </c>
      <c r="F228" s="4" t="s">
        <v>31</v>
      </c>
      <c r="G228" s="4" t="s">
        <v>31</v>
      </c>
      <c r="H228" s="4" t="s">
        <v>106</v>
      </c>
      <c r="I228" s="5">
        <v>10</v>
      </c>
      <c r="J228" s="6">
        <v>40</v>
      </c>
      <c r="K228" s="5">
        <v>1.2</v>
      </c>
      <c r="L228" s="5" t="b">
        <v>0</v>
      </c>
      <c r="M228" s="10">
        <v>0.78</v>
      </c>
      <c r="N228" s="4" t="s">
        <v>64</v>
      </c>
      <c r="O228" s="4" t="s">
        <v>22</v>
      </c>
      <c r="P228" s="5">
        <v>7</v>
      </c>
      <c r="Q228" s="5">
        <v>6</v>
      </c>
      <c r="R228" s="4" t="str">
        <f>IF('global_freelancer-quick ana'!$Q228 &lt; 7, "Short Duration", IF('global_freelancer-quick ana'!$Q228 &lt;= 12, "Medium Duration", "Long Duration"))</f>
        <v>Short Duration</v>
      </c>
      <c r="S228" s="47" t="str">
        <f>IF('global_freelancer-quick ana'!$M228 &lt;= 50%, "POOR", IF('global_freelancer-quick ana'!$M228 &lt;= 70%, "GOOD", "EXCELLENT"))</f>
        <v>EXCELLENT</v>
      </c>
      <c r="T228" s="25">
        <f t="shared" si="3"/>
        <v>93.98</v>
      </c>
    </row>
    <row r="229" spans="1:20" x14ac:dyDescent="0.3">
      <c r="A229" s="48" t="s">
        <v>525</v>
      </c>
      <c r="B229" s="7" t="s">
        <v>526</v>
      </c>
      <c r="C229" s="7" t="s">
        <v>72</v>
      </c>
      <c r="D229" s="8">
        <v>54</v>
      </c>
      <c r="E229" s="8" t="str" cm="1">
        <f t="array" ref="E229">INDEX('global_freelancer-quick ana'!$C$2:$C$1001, MODE(MATCH('global_freelancer-quick ana'!$C$2:$C$1001, 'global_freelancer-quick ana'!$C$2:$C$1001, 0)))</f>
        <v>Male</v>
      </c>
      <c r="F229" s="7" t="s">
        <v>119</v>
      </c>
      <c r="G229" s="7" t="s">
        <v>26</v>
      </c>
      <c r="H229" s="7" t="s">
        <v>32</v>
      </c>
      <c r="I229" s="8">
        <v>33</v>
      </c>
      <c r="J229" s="9">
        <v>75</v>
      </c>
      <c r="K229" s="8">
        <v>0</v>
      </c>
      <c r="L229" s="8" t="b">
        <v>1</v>
      </c>
      <c r="M229" s="49">
        <v>0.62</v>
      </c>
      <c r="N229" s="7" t="s">
        <v>60</v>
      </c>
      <c r="O229" s="7" t="s">
        <v>55</v>
      </c>
      <c r="P229" s="8">
        <v>18</v>
      </c>
      <c r="Q229" s="8">
        <v>9</v>
      </c>
      <c r="R229" s="7" t="str">
        <f>IF('global_freelancer-quick ana'!$Q229 &lt; 7, "Short Duration", IF('global_freelancer-quick ana'!$Q229 &lt;= 12, "Medium Duration", "Long Duration"))</f>
        <v>Medium Duration</v>
      </c>
      <c r="S229" s="50" t="str">
        <f>IF('global_freelancer-quick ana'!$M229 &lt;= 50%, "POOR", IF('global_freelancer-quick ana'!$M229 &lt;= 70%, "GOOD", "EXCELLENT"))</f>
        <v>GOOD</v>
      </c>
      <c r="T229" s="25">
        <f t="shared" si="3"/>
        <v>189.62</v>
      </c>
    </row>
    <row r="230" spans="1:20" x14ac:dyDescent="0.3">
      <c r="A230" s="46" t="s">
        <v>527</v>
      </c>
      <c r="B230" s="4" t="s">
        <v>528</v>
      </c>
      <c r="C230" s="4" t="s">
        <v>91</v>
      </c>
      <c r="D230" s="5">
        <v>52</v>
      </c>
      <c r="E230" s="5" t="str" cm="1">
        <f t="array" ref="E230">INDEX('global_freelancer-quick ana'!$C$2:$C$1001, MODE(MATCH('global_freelancer-quick ana'!$C$2:$C$1001, 'global_freelancer-quick ana'!$C$2:$C$1001, 0)))</f>
        <v>Male</v>
      </c>
      <c r="F230" s="4" t="s">
        <v>168</v>
      </c>
      <c r="G230" s="4" t="s">
        <v>68</v>
      </c>
      <c r="H230" s="4" t="s">
        <v>106</v>
      </c>
      <c r="I230" s="5">
        <v>12</v>
      </c>
      <c r="J230" s="6" t="s">
        <v>2067</v>
      </c>
      <c r="K230" s="5">
        <v>1.2</v>
      </c>
      <c r="L230" s="5" t="b">
        <v>0</v>
      </c>
      <c r="M230" s="10">
        <v>0.76</v>
      </c>
      <c r="N230" s="4" t="s">
        <v>60</v>
      </c>
      <c r="O230" s="4" t="s">
        <v>28</v>
      </c>
      <c r="P230" s="5">
        <v>14</v>
      </c>
      <c r="Q230" s="5">
        <v>3</v>
      </c>
      <c r="R230" s="4" t="str">
        <f>IF('global_freelancer-quick ana'!$Q230 &lt; 7, "Short Duration", IF('global_freelancer-quick ana'!$Q230 &lt;= 12, "Medium Duration", "Long Duration"))</f>
        <v>Short Duration</v>
      </c>
      <c r="S230" s="47" t="str">
        <f>IF('global_freelancer-quick ana'!$M230 &lt;= 50%, "POOR", IF('global_freelancer-quick ana'!$M230 &lt;= 70%, "GOOD", "EXCELLENT"))</f>
        <v>EXCELLENT</v>
      </c>
      <c r="T230" s="25">
        <f t="shared" si="3"/>
        <v>82.960000000000008</v>
      </c>
    </row>
    <row r="231" spans="1:20" x14ac:dyDescent="0.3">
      <c r="A231" s="48" t="s">
        <v>529</v>
      </c>
      <c r="B231" s="7" t="s">
        <v>530</v>
      </c>
      <c r="C231" s="7" t="s">
        <v>72</v>
      </c>
      <c r="D231" s="8">
        <v>55</v>
      </c>
      <c r="E231" s="8" t="str" cm="1">
        <f t="array" ref="E231">INDEX('global_freelancer-quick ana'!$C$2:$C$1001, MODE(MATCH('global_freelancer-quick ana'!$C$2:$C$1001, 'global_freelancer-quick ana'!$C$2:$C$1001, 0)))</f>
        <v>Male</v>
      </c>
      <c r="F231" s="7" t="s">
        <v>47</v>
      </c>
      <c r="G231" s="7" t="s">
        <v>48</v>
      </c>
      <c r="H231" s="7" t="s">
        <v>20</v>
      </c>
      <c r="I231" s="8">
        <v>18</v>
      </c>
      <c r="J231" s="9" t="s">
        <v>2064</v>
      </c>
      <c r="K231" s="8">
        <v>2.9</v>
      </c>
      <c r="L231" s="8" t="b">
        <v>0</v>
      </c>
      <c r="M231" s="49">
        <v>0.97</v>
      </c>
      <c r="N231" s="7" t="s">
        <v>60</v>
      </c>
      <c r="O231" s="7" t="s">
        <v>22</v>
      </c>
      <c r="P231" s="8">
        <v>12</v>
      </c>
      <c r="Q231" s="8">
        <v>9</v>
      </c>
      <c r="R231" s="7" t="str">
        <f>IF('global_freelancer-quick ana'!$Q231 &lt; 7, "Short Duration", IF('global_freelancer-quick ana'!$Q231 &lt;= 12, "Medium Duration", "Long Duration"))</f>
        <v>Medium Duration</v>
      </c>
      <c r="S231" s="50" t="str">
        <f>IF('global_freelancer-quick ana'!$M231 &lt;= 50%, "POOR", IF('global_freelancer-quick ana'!$M231 &lt;= 70%, "GOOD", "EXCELLENT"))</f>
        <v>EXCELLENT</v>
      </c>
      <c r="T231" s="25">
        <f t="shared" si="3"/>
        <v>97.87</v>
      </c>
    </row>
    <row r="232" spans="1:20" x14ac:dyDescent="0.3">
      <c r="A232" s="46" t="s">
        <v>531</v>
      </c>
      <c r="B232" s="4" t="s">
        <v>532</v>
      </c>
      <c r="C232" s="4" t="s">
        <v>91</v>
      </c>
      <c r="D232" s="5">
        <v>37</v>
      </c>
      <c r="E232" s="5" t="str" cm="1">
        <f t="array" ref="E232">INDEX('global_freelancer-quick ana'!$C$2:$C$1001, MODE(MATCH('global_freelancer-quick ana'!$C$2:$C$1001, 'global_freelancer-quick ana'!$C$2:$C$1001, 0)))</f>
        <v>Male</v>
      </c>
      <c r="F232" s="4" t="s">
        <v>100</v>
      </c>
      <c r="G232" s="4" t="s">
        <v>101</v>
      </c>
      <c r="H232" s="4" t="s">
        <v>20</v>
      </c>
      <c r="I232" s="5">
        <v>4</v>
      </c>
      <c r="J232" s="6" t="s">
        <v>2068</v>
      </c>
      <c r="K232" s="5">
        <v>2.5125695216907653</v>
      </c>
      <c r="L232" s="5" t="b">
        <v>0</v>
      </c>
      <c r="M232" s="10">
        <v>0.79</v>
      </c>
      <c r="N232" s="4" t="s">
        <v>21</v>
      </c>
      <c r="O232" s="4" t="s">
        <v>33</v>
      </c>
      <c r="P232" s="5">
        <v>3</v>
      </c>
      <c r="Q232" s="5">
        <v>2</v>
      </c>
      <c r="R232" s="4" t="str">
        <f>IF('global_freelancer-quick ana'!$Q232 &lt; 7, "Short Duration", IF('global_freelancer-quick ana'!$Q232 &lt;= 12, "Medium Duration", "Long Duration"))</f>
        <v>Short Duration</v>
      </c>
      <c r="S232" s="47" t="str">
        <f>IF('global_freelancer-quick ana'!$M232 &lt;= 50%, "POOR", IF('global_freelancer-quick ana'!$M232 &lt;= 70%, "GOOD", "EXCELLENT"))</f>
        <v>EXCELLENT</v>
      </c>
      <c r="T232" s="25">
        <f t="shared" si="3"/>
        <v>49.302569521690764</v>
      </c>
    </row>
    <row r="233" spans="1:20" x14ac:dyDescent="0.3">
      <c r="A233" s="48" t="s">
        <v>533</v>
      </c>
      <c r="B233" s="7" t="s">
        <v>534</v>
      </c>
      <c r="C233" s="7" t="s">
        <v>72</v>
      </c>
      <c r="D233" s="8">
        <v>34</v>
      </c>
      <c r="E233" s="8" t="str" cm="1">
        <f t="array" ref="E233">INDEX('global_freelancer-quick ana'!$C$2:$C$1001, MODE(MATCH('global_freelancer-quick ana'!$C$2:$C$1001, 'global_freelancer-quick ana'!$C$2:$C$1001, 0)))</f>
        <v>Male</v>
      </c>
      <c r="F233" s="7" t="s">
        <v>130</v>
      </c>
      <c r="G233" s="7" t="s">
        <v>131</v>
      </c>
      <c r="H233" s="7" t="s">
        <v>49</v>
      </c>
      <c r="I233" s="8">
        <v>11</v>
      </c>
      <c r="J233" s="9">
        <v>50</v>
      </c>
      <c r="K233" s="8">
        <v>3.9</v>
      </c>
      <c r="L233" s="8" t="b">
        <v>1</v>
      </c>
      <c r="M233" s="49">
        <v>0.82</v>
      </c>
      <c r="N233" s="7" t="s">
        <v>21</v>
      </c>
      <c r="O233" s="7" t="s">
        <v>28</v>
      </c>
      <c r="P233" s="8">
        <v>13</v>
      </c>
      <c r="Q233" s="8">
        <v>2</v>
      </c>
      <c r="R233" s="7" t="str">
        <f>IF('global_freelancer-quick ana'!$Q233 &lt; 7, "Short Duration", IF('global_freelancer-quick ana'!$Q233 &lt;= 12, "Medium Duration", "Long Duration"))</f>
        <v>Short Duration</v>
      </c>
      <c r="S233" s="50" t="str">
        <f>IF('global_freelancer-quick ana'!$M233 &lt;= 50%, "POOR", IF('global_freelancer-quick ana'!$M233 &lt;= 70%, "GOOD", "EXCELLENT"))</f>
        <v>EXCELLENT</v>
      </c>
      <c r="T233" s="25">
        <f t="shared" si="3"/>
        <v>114.72</v>
      </c>
    </row>
    <row r="234" spans="1:20" x14ac:dyDescent="0.3">
      <c r="A234" s="46" t="s">
        <v>535</v>
      </c>
      <c r="B234" s="4" t="s">
        <v>536</v>
      </c>
      <c r="C234" s="4" t="s">
        <v>91</v>
      </c>
      <c r="D234" s="5">
        <v>20</v>
      </c>
      <c r="E234" s="5" t="str" cm="1">
        <f t="array" ref="E234">INDEX('global_freelancer-quick ana'!$C$2:$C$1001, MODE(MATCH('global_freelancer-quick ana'!$C$2:$C$1001, 'global_freelancer-quick ana'!$C$2:$C$1001, 0)))</f>
        <v>Male</v>
      </c>
      <c r="F234" s="4" t="s">
        <v>126</v>
      </c>
      <c r="G234" s="4" t="s">
        <v>127</v>
      </c>
      <c r="H234" s="4" t="s">
        <v>49</v>
      </c>
      <c r="I234" s="5">
        <v>1</v>
      </c>
      <c r="J234" s="6" t="s">
        <v>2065</v>
      </c>
      <c r="K234" s="5">
        <v>3.1</v>
      </c>
      <c r="L234" s="5" t="s">
        <v>2071</v>
      </c>
      <c r="M234" s="10">
        <v>0.71</v>
      </c>
      <c r="N234" s="4" t="s">
        <v>44</v>
      </c>
      <c r="O234" s="4" t="s">
        <v>55</v>
      </c>
      <c r="P234" s="5">
        <v>4</v>
      </c>
      <c r="Q234" s="5">
        <v>3</v>
      </c>
      <c r="R234" s="4" t="str">
        <f>IF('global_freelancer-quick ana'!$Q234 &lt; 7, "Short Duration", IF('global_freelancer-quick ana'!$Q234 &lt;= 12, "Medium Duration", "Long Duration"))</f>
        <v>Short Duration</v>
      </c>
      <c r="S234" s="47" t="str">
        <f>IF('global_freelancer-quick ana'!$M234 &lt;= 50%, "POOR", IF('global_freelancer-quick ana'!$M234 &lt;= 70%, "GOOD", "EXCELLENT"))</f>
        <v>EXCELLENT</v>
      </c>
      <c r="T234" s="25">
        <f t="shared" si="3"/>
        <v>31.810000000000002</v>
      </c>
    </row>
    <row r="235" spans="1:20" x14ac:dyDescent="0.3">
      <c r="A235" s="48" t="s">
        <v>537</v>
      </c>
      <c r="B235" s="7" t="s">
        <v>538</v>
      </c>
      <c r="C235" s="7" t="s">
        <v>91</v>
      </c>
      <c r="D235" s="8">
        <v>22</v>
      </c>
      <c r="E235" s="8" t="str" cm="1">
        <f t="array" ref="E235">INDEX('global_freelancer-quick ana'!$C$2:$C$1001, MODE(MATCH('global_freelancer-quick ana'!$C$2:$C$1001, 'global_freelancer-quick ana'!$C$2:$C$1001, 0)))</f>
        <v>Male</v>
      </c>
      <c r="F235" s="7" t="s">
        <v>168</v>
      </c>
      <c r="G235" s="7" t="s">
        <v>68</v>
      </c>
      <c r="H235" s="7" t="s">
        <v>69</v>
      </c>
      <c r="I235" s="8">
        <v>2</v>
      </c>
      <c r="J235" s="9" t="s">
        <v>2068</v>
      </c>
      <c r="K235" s="8">
        <v>0</v>
      </c>
      <c r="L235" s="8" t="b">
        <v>1</v>
      </c>
      <c r="M235" s="49">
        <v>0.79</v>
      </c>
      <c r="N235" s="7" t="s">
        <v>44</v>
      </c>
      <c r="O235" s="7" t="s">
        <v>55</v>
      </c>
      <c r="P235" s="8">
        <v>5</v>
      </c>
      <c r="Q235" s="8">
        <v>1</v>
      </c>
      <c r="R235" s="7" t="str">
        <f>IF('global_freelancer-quick ana'!$Q235 &lt; 7, "Short Duration", IF('global_freelancer-quick ana'!$Q235 &lt;= 12, "Medium Duration", "Long Duration"))</f>
        <v>Short Duration</v>
      </c>
      <c r="S235" s="50" t="str">
        <f>IF('global_freelancer-quick ana'!$M235 &lt;= 50%, "POOR", IF('global_freelancer-quick ana'!$M235 &lt;= 70%, "GOOD", "EXCELLENT"))</f>
        <v>EXCELLENT</v>
      </c>
      <c r="T235" s="25">
        <f t="shared" si="3"/>
        <v>30.79</v>
      </c>
    </row>
    <row r="236" spans="1:20" x14ac:dyDescent="0.3">
      <c r="A236" s="46" t="s">
        <v>539</v>
      </c>
      <c r="B236" s="4" t="s">
        <v>540</v>
      </c>
      <c r="C236" s="4" t="s">
        <v>72</v>
      </c>
      <c r="D236" s="5">
        <v>23</v>
      </c>
      <c r="E236" s="5" t="str" cm="1">
        <f t="array" ref="E236">INDEX('global_freelancer-quick ana'!$C$2:$C$1001, MODE(MATCH('global_freelancer-quick ana'!$C$2:$C$1001, 'global_freelancer-quick ana'!$C$2:$C$1001, 0)))</f>
        <v>Male</v>
      </c>
      <c r="F236" s="4" t="s">
        <v>104</v>
      </c>
      <c r="G236" s="4" t="s">
        <v>105</v>
      </c>
      <c r="H236" s="4" t="s">
        <v>32</v>
      </c>
      <c r="I236" s="5">
        <v>2</v>
      </c>
      <c r="J236" s="6" t="s">
        <v>2065</v>
      </c>
      <c r="K236" s="5">
        <v>3.2</v>
      </c>
      <c r="L236" s="5" t="b">
        <v>1</v>
      </c>
      <c r="M236" s="10">
        <v>0.79</v>
      </c>
      <c r="N236" s="4" t="s">
        <v>64</v>
      </c>
      <c r="O236" s="4" t="s">
        <v>55</v>
      </c>
      <c r="P236" s="5">
        <v>2</v>
      </c>
      <c r="Q236" s="5">
        <v>1</v>
      </c>
      <c r="R236" s="4" t="str">
        <f>IF('global_freelancer-quick ana'!$Q236 &lt; 7, "Short Duration", IF('global_freelancer-quick ana'!$Q236 &lt;= 12, "Medium Duration", "Long Duration"))</f>
        <v>Short Duration</v>
      </c>
      <c r="S236" s="47" t="str">
        <f>IF('global_freelancer-quick ana'!$M236 &lt;= 50%, "POOR", IF('global_freelancer-quick ana'!$M236 &lt;= 70%, "GOOD", "EXCELLENT"))</f>
        <v>EXCELLENT</v>
      </c>
      <c r="T236" s="25">
        <f t="shared" si="3"/>
        <v>31.99</v>
      </c>
    </row>
    <row r="237" spans="1:20" x14ac:dyDescent="0.3">
      <c r="A237" s="48" t="s">
        <v>541</v>
      </c>
      <c r="B237" s="7" t="s">
        <v>542</v>
      </c>
      <c r="C237" s="7" t="s">
        <v>72</v>
      </c>
      <c r="D237" s="8">
        <v>53</v>
      </c>
      <c r="E237" s="8" t="str" cm="1">
        <f t="array" ref="E237">INDEX('global_freelancer-quick ana'!$C$2:$C$1001, MODE(MATCH('global_freelancer-quick ana'!$C$2:$C$1001, 'global_freelancer-quick ana'!$C$2:$C$1001, 0)))</f>
        <v>Male</v>
      </c>
      <c r="F237" s="7" t="s">
        <v>104</v>
      </c>
      <c r="G237" s="7" t="s">
        <v>105</v>
      </c>
      <c r="H237" s="7" t="s">
        <v>20</v>
      </c>
      <c r="I237" s="8">
        <v>34</v>
      </c>
      <c r="J237" s="9" t="s">
        <v>2066</v>
      </c>
      <c r="K237" s="8">
        <v>2.5125695216907653</v>
      </c>
      <c r="L237" s="8" t="b">
        <v>1</v>
      </c>
      <c r="M237" s="49">
        <v>0.79</v>
      </c>
      <c r="N237" s="7" t="s">
        <v>21</v>
      </c>
      <c r="O237" s="7" t="s">
        <v>33</v>
      </c>
      <c r="P237" s="8">
        <v>14</v>
      </c>
      <c r="Q237" s="8">
        <v>9</v>
      </c>
      <c r="R237" s="7" t="str">
        <f>IF('global_freelancer-quick ana'!$Q237 &lt; 7, "Short Duration", IF('global_freelancer-quick ana'!$Q237 &lt;= 12, "Medium Duration", "Long Duration"))</f>
        <v>Medium Duration</v>
      </c>
      <c r="S237" s="50" t="str">
        <f>IF('global_freelancer-quick ana'!$M237 &lt;= 50%, "POOR", IF('global_freelancer-quick ana'!$M237 &lt;= 70%, "GOOD", "EXCELLENT"))</f>
        <v>EXCELLENT</v>
      </c>
      <c r="T237" s="25">
        <f t="shared" si="3"/>
        <v>113.30256952169077</v>
      </c>
    </row>
    <row r="238" spans="1:20" x14ac:dyDescent="0.3">
      <c r="A238" s="46" t="s">
        <v>543</v>
      </c>
      <c r="B238" s="4" t="s">
        <v>544</v>
      </c>
      <c r="C238" s="4" t="s">
        <v>72</v>
      </c>
      <c r="D238" s="5">
        <v>56</v>
      </c>
      <c r="E238" s="5" t="str" cm="1">
        <f t="array" ref="E238">INDEX('global_freelancer-quick ana'!$C$2:$C$1001, MODE(MATCH('global_freelancer-quick ana'!$C$2:$C$1001, 'global_freelancer-quick ana'!$C$2:$C$1001, 0)))</f>
        <v>Male</v>
      </c>
      <c r="F238" s="4" t="s">
        <v>104</v>
      </c>
      <c r="G238" s="4" t="s">
        <v>105</v>
      </c>
      <c r="H238" s="4" t="s">
        <v>32</v>
      </c>
      <c r="I238" s="5">
        <v>27</v>
      </c>
      <c r="J238" s="6" t="s">
        <v>2064</v>
      </c>
      <c r="K238" s="5">
        <v>4.7</v>
      </c>
      <c r="L238" s="5" t="b">
        <v>1</v>
      </c>
      <c r="M238" s="10">
        <v>0.69</v>
      </c>
      <c r="N238" s="4" t="s">
        <v>64</v>
      </c>
      <c r="O238" s="4" t="s">
        <v>22</v>
      </c>
      <c r="P238" s="5">
        <v>19</v>
      </c>
      <c r="Q238" s="5">
        <v>7</v>
      </c>
      <c r="R238" s="4" t="str">
        <f>IF('global_freelancer-quick ana'!$Q238 &lt; 7, "Short Duration", IF('global_freelancer-quick ana'!$Q238 &lt;= 12, "Medium Duration", "Long Duration"))</f>
        <v>Medium Duration</v>
      </c>
      <c r="S238" s="47" t="str">
        <f>IF('global_freelancer-quick ana'!$M238 &lt;= 50%, "POOR", IF('global_freelancer-quick ana'!$M238 &lt;= 70%, "GOOD", "EXCELLENT"))</f>
        <v>GOOD</v>
      </c>
      <c r="T238" s="25">
        <f t="shared" si="3"/>
        <v>114.39</v>
      </c>
    </row>
    <row r="239" spans="1:20" x14ac:dyDescent="0.3">
      <c r="A239" s="48" t="s">
        <v>545</v>
      </c>
      <c r="B239" s="7" t="s">
        <v>546</v>
      </c>
      <c r="C239" s="7" t="s">
        <v>91</v>
      </c>
      <c r="D239" s="8">
        <v>27</v>
      </c>
      <c r="E239" s="8" t="str" cm="1">
        <f t="array" ref="E239">INDEX('global_freelancer-quick ana'!$C$2:$C$1001, MODE(MATCH('global_freelancer-quick ana'!$C$2:$C$1001, 'global_freelancer-quick ana'!$C$2:$C$1001, 0)))</f>
        <v>Male</v>
      </c>
      <c r="F239" s="7" t="s">
        <v>119</v>
      </c>
      <c r="G239" s="7" t="s">
        <v>26</v>
      </c>
      <c r="H239" s="7" t="s">
        <v>43</v>
      </c>
      <c r="I239" s="8">
        <v>4</v>
      </c>
      <c r="J239" s="9" t="s">
        <v>2069</v>
      </c>
      <c r="K239" s="8">
        <v>5</v>
      </c>
      <c r="L239" s="8" t="b">
        <v>0</v>
      </c>
      <c r="M239" s="49">
        <v>0.88</v>
      </c>
      <c r="N239" s="7" t="s">
        <v>44</v>
      </c>
      <c r="O239" s="7" t="s">
        <v>33</v>
      </c>
      <c r="P239" s="8">
        <v>5</v>
      </c>
      <c r="Q239" s="8">
        <v>1</v>
      </c>
      <c r="R239" s="7" t="str">
        <f>IF('global_freelancer-quick ana'!$Q239 &lt; 7, "Short Duration", IF('global_freelancer-quick ana'!$Q239 &lt;= 12, "Medium Duration", "Long Duration"))</f>
        <v>Short Duration</v>
      </c>
      <c r="S239" s="50" t="str">
        <f>IF('global_freelancer-quick ana'!$M239 &lt;= 50%, "POOR", IF('global_freelancer-quick ana'!$M239 &lt;= 70%, "GOOD", "EXCELLENT"))</f>
        <v>EXCELLENT</v>
      </c>
      <c r="T239" s="25">
        <f t="shared" si="3"/>
        <v>42.88</v>
      </c>
    </row>
    <row r="240" spans="1:20" x14ac:dyDescent="0.3">
      <c r="A240" s="46" t="s">
        <v>547</v>
      </c>
      <c r="B240" s="4" t="s">
        <v>548</v>
      </c>
      <c r="C240" s="4" t="s">
        <v>91</v>
      </c>
      <c r="D240" s="5">
        <v>34</v>
      </c>
      <c r="E240" s="5" t="str" cm="1">
        <f t="array" ref="E240">INDEX('global_freelancer-quick ana'!$C$2:$C$1001, MODE(MATCH('global_freelancer-quick ana'!$C$2:$C$1001, 'global_freelancer-quick ana'!$C$2:$C$1001, 0)))</f>
        <v>Male</v>
      </c>
      <c r="F240" s="4" t="s">
        <v>18</v>
      </c>
      <c r="G240" s="4" t="s">
        <v>19</v>
      </c>
      <c r="H240" s="4" t="s">
        <v>27</v>
      </c>
      <c r="I240" s="5">
        <v>11</v>
      </c>
      <c r="J240" s="6">
        <v>40</v>
      </c>
      <c r="K240" s="5">
        <v>2.5125695216907653</v>
      </c>
      <c r="L240" s="5" t="b">
        <v>0</v>
      </c>
      <c r="M240" s="10">
        <v>0.67</v>
      </c>
      <c r="N240" s="4" t="s">
        <v>64</v>
      </c>
      <c r="O240" s="4" t="s">
        <v>28</v>
      </c>
      <c r="P240" s="5">
        <v>13</v>
      </c>
      <c r="Q240" s="5">
        <v>9</v>
      </c>
      <c r="R240" s="4" t="str">
        <f>IF('global_freelancer-quick ana'!$Q240 &lt; 7, "Short Duration", IF('global_freelancer-quick ana'!$Q240 &lt;= 12, "Medium Duration", "Long Duration"))</f>
        <v>Medium Duration</v>
      </c>
      <c r="S240" s="47" t="str">
        <f>IF('global_freelancer-quick ana'!$M240 &lt;= 50%, "POOR", IF('global_freelancer-quick ana'!$M240 &lt;= 70%, "GOOD", "EXCELLENT"))</f>
        <v>GOOD</v>
      </c>
      <c r="T240" s="25">
        <f t="shared" si="3"/>
        <v>110.18256952169077</v>
      </c>
    </row>
    <row r="241" spans="1:20" x14ac:dyDescent="0.3">
      <c r="A241" s="48" t="s">
        <v>549</v>
      </c>
      <c r="B241" s="7" t="s">
        <v>550</v>
      </c>
      <c r="C241" s="7" t="s">
        <v>91</v>
      </c>
      <c r="D241" s="8">
        <v>29</v>
      </c>
      <c r="E241" s="8" t="str" cm="1">
        <f t="array" ref="E241">INDEX('global_freelancer-quick ana'!$C$2:$C$1001, MODE(MATCH('global_freelancer-quick ana'!$C$2:$C$1001, 'global_freelancer-quick ana'!$C$2:$C$1001, 0)))</f>
        <v>Male</v>
      </c>
      <c r="F241" s="7" t="s">
        <v>54</v>
      </c>
      <c r="G241" s="7" t="s">
        <v>26</v>
      </c>
      <c r="H241" s="7" t="s">
        <v>36</v>
      </c>
      <c r="I241" s="8">
        <v>4</v>
      </c>
      <c r="J241" s="9">
        <v>50</v>
      </c>
      <c r="K241" s="8">
        <v>4</v>
      </c>
      <c r="L241" s="8" t="b">
        <v>0</v>
      </c>
      <c r="M241" s="49">
        <v>0.79</v>
      </c>
      <c r="N241" s="7" t="s">
        <v>44</v>
      </c>
      <c r="O241" s="7" t="s">
        <v>55</v>
      </c>
      <c r="P241" s="8">
        <v>3</v>
      </c>
      <c r="Q241" s="8">
        <v>2</v>
      </c>
      <c r="R241" s="7" t="str">
        <f>IF('global_freelancer-quick ana'!$Q241 &lt; 7, "Short Duration", IF('global_freelancer-quick ana'!$Q241 &lt;= 12, "Medium Duration", "Long Duration"))</f>
        <v>Short Duration</v>
      </c>
      <c r="S241" s="50" t="str">
        <f>IF('global_freelancer-quick ana'!$M241 &lt;= 50%, "POOR", IF('global_freelancer-quick ana'!$M241 &lt;= 70%, "GOOD", "EXCELLENT"))</f>
        <v>EXCELLENT</v>
      </c>
      <c r="T241" s="25">
        <f t="shared" si="3"/>
        <v>92.79</v>
      </c>
    </row>
    <row r="242" spans="1:20" x14ac:dyDescent="0.3">
      <c r="A242" s="46" t="s">
        <v>551</v>
      </c>
      <c r="B242" s="4" t="s">
        <v>552</v>
      </c>
      <c r="C242" s="4" t="s">
        <v>91</v>
      </c>
      <c r="D242" s="5">
        <v>34</v>
      </c>
      <c r="E242" s="5" t="str" cm="1">
        <f t="array" ref="E242">INDEX('global_freelancer-quick ana'!$C$2:$C$1001, MODE(MATCH('global_freelancer-quick ana'!$C$2:$C$1001, 'global_freelancer-quick ana'!$C$2:$C$1001, 0)))</f>
        <v>Male</v>
      </c>
      <c r="F242" s="4" t="s">
        <v>87</v>
      </c>
      <c r="G242" s="4" t="s">
        <v>88</v>
      </c>
      <c r="H242" s="4" t="s">
        <v>43</v>
      </c>
      <c r="I242" s="5">
        <v>11</v>
      </c>
      <c r="J242" s="6" t="s">
        <v>2068</v>
      </c>
      <c r="K242" s="5">
        <v>1.2</v>
      </c>
      <c r="L242" s="5" t="b">
        <v>1</v>
      </c>
      <c r="M242" s="10">
        <v>0.79</v>
      </c>
      <c r="N242" s="4" t="s">
        <v>21</v>
      </c>
      <c r="O242" s="4" t="s">
        <v>33</v>
      </c>
      <c r="P242" s="5">
        <v>11</v>
      </c>
      <c r="Q242" s="5">
        <v>4</v>
      </c>
      <c r="R242" s="4" t="str">
        <f>IF('global_freelancer-quick ana'!$Q242 &lt; 7, "Short Duration", IF('global_freelancer-quick ana'!$Q242 &lt;= 12, "Medium Duration", "Long Duration"))</f>
        <v>Short Duration</v>
      </c>
      <c r="S242" s="47" t="str">
        <f>IF('global_freelancer-quick ana'!$M242 &lt;= 50%, "POOR", IF('global_freelancer-quick ana'!$M242 &lt;= 70%, "GOOD", "EXCELLENT"))</f>
        <v>EXCELLENT</v>
      </c>
      <c r="T242" s="25">
        <f t="shared" si="3"/>
        <v>61.99</v>
      </c>
    </row>
    <row r="243" spans="1:20" x14ac:dyDescent="0.3">
      <c r="A243" s="48" t="s">
        <v>553</v>
      </c>
      <c r="B243" s="7" t="s">
        <v>554</v>
      </c>
      <c r="C243" s="7" t="s">
        <v>72</v>
      </c>
      <c r="D243" s="8">
        <v>32</v>
      </c>
      <c r="E243" s="8" t="str" cm="1">
        <f t="array" ref="E243">INDEX('global_freelancer-quick ana'!$C$2:$C$1001, MODE(MATCH('global_freelancer-quick ana'!$C$2:$C$1001, 'global_freelancer-quick ana'!$C$2:$C$1001, 0)))</f>
        <v>Male</v>
      </c>
      <c r="F243" s="7" t="s">
        <v>168</v>
      </c>
      <c r="G243" s="7" t="s">
        <v>68</v>
      </c>
      <c r="H243" s="7" t="s">
        <v>43</v>
      </c>
      <c r="I243" s="8">
        <v>1</v>
      </c>
      <c r="J243" s="9" t="s">
        <v>2064</v>
      </c>
      <c r="K243" s="8">
        <v>4.7</v>
      </c>
      <c r="L243" s="8" t="b">
        <v>0</v>
      </c>
      <c r="M243" s="49">
        <v>0.67</v>
      </c>
      <c r="N243" s="7" t="s">
        <v>60</v>
      </c>
      <c r="O243" s="7" t="s">
        <v>33</v>
      </c>
      <c r="P243" s="8">
        <v>5</v>
      </c>
      <c r="Q243" s="8">
        <v>1</v>
      </c>
      <c r="R243" s="7" t="str">
        <f>IF('global_freelancer-quick ana'!$Q243 &lt; 7, "Short Duration", IF('global_freelancer-quick ana'!$Q243 &lt;= 12, "Medium Duration", "Long Duration"))</f>
        <v>Short Duration</v>
      </c>
      <c r="S243" s="50" t="str">
        <f>IF('global_freelancer-quick ana'!$M243 &lt;= 50%, "POOR", IF('global_freelancer-quick ana'!$M243 &lt;= 70%, "GOOD", "EXCELLENT"))</f>
        <v>GOOD</v>
      </c>
      <c r="T243" s="25">
        <f t="shared" si="3"/>
        <v>44.370000000000005</v>
      </c>
    </row>
    <row r="244" spans="1:20" x14ac:dyDescent="0.3">
      <c r="A244" s="46" t="s">
        <v>555</v>
      </c>
      <c r="B244" s="4" t="s">
        <v>556</v>
      </c>
      <c r="C244" s="4" t="s">
        <v>72</v>
      </c>
      <c r="D244" s="5">
        <v>21</v>
      </c>
      <c r="E244" s="5" t="str" cm="1">
        <f t="array" ref="E244">INDEX('global_freelancer-quick ana'!$C$2:$C$1001, MODE(MATCH('global_freelancer-quick ana'!$C$2:$C$1001, 'global_freelancer-quick ana'!$C$2:$C$1001, 0)))</f>
        <v>Male</v>
      </c>
      <c r="F244" s="4" t="s">
        <v>144</v>
      </c>
      <c r="G244" s="4" t="s">
        <v>145</v>
      </c>
      <c r="H244" s="4" t="s">
        <v>106</v>
      </c>
      <c r="I244" s="5">
        <v>2</v>
      </c>
      <c r="J244" s="6" t="s">
        <v>2070</v>
      </c>
      <c r="K244" s="5">
        <v>2.4</v>
      </c>
      <c r="L244" s="5" t="s">
        <v>2071</v>
      </c>
      <c r="M244" s="10">
        <v>0.86</v>
      </c>
      <c r="N244" s="4" t="s">
        <v>21</v>
      </c>
      <c r="O244" s="4" t="s">
        <v>22</v>
      </c>
      <c r="P244" s="5">
        <v>4</v>
      </c>
      <c r="Q244" s="5">
        <v>2</v>
      </c>
      <c r="R244" s="4" t="str">
        <f>IF('global_freelancer-quick ana'!$Q244 &lt; 7, "Short Duration", IF('global_freelancer-quick ana'!$Q244 &lt;= 12, "Medium Duration", "Long Duration"))</f>
        <v>Short Duration</v>
      </c>
      <c r="S244" s="47" t="str">
        <f>IF('global_freelancer-quick ana'!$M244 &lt;= 50%, "POOR", IF('global_freelancer-quick ana'!$M244 &lt;= 70%, "GOOD", "EXCELLENT"))</f>
        <v>EXCELLENT</v>
      </c>
      <c r="T244" s="25">
        <f t="shared" si="3"/>
        <v>32.26</v>
      </c>
    </row>
    <row r="245" spans="1:20" x14ac:dyDescent="0.3">
      <c r="A245" s="48" t="s">
        <v>557</v>
      </c>
      <c r="B245" s="7" t="s">
        <v>558</v>
      </c>
      <c r="C245" s="7" t="s">
        <v>91</v>
      </c>
      <c r="D245" s="8">
        <v>20</v>
      </c>
      <c r="E245" s="8" t="str" cm="1">
        <f t="array" ref="E245">INDEX('global_freelancer-quick ana'!$C$2:$C$1001, MODE(MATCH('global_freelancer-quick ana'!$C$2:$C$1001, 'global_freelancer-quick ana'!$C$2:$C$1001, 0)))</f>
        <v>Male</v>
      </c>
      <c r="F245" s="7" t="s">
        <v>168</v>
      </c>
      <c r="G245" s="7" t="s">
        <v>68</v>
      </c>
      <c r="H245" s="7" t="s">
        <v>32</v>
      </c>
      <c r="I245" s="8">
        <v>2</v>
      </c>
      <c r="J245" s="9" t="s">
        <v>2068</v>
      </c>
      <c r="K245" s="8">
        <v>1.1000000000000001</v>
      </c>
      <c r="L245" s="8" t="b">
        <v>0</v>
      </c>
      <c r="M245" s="49">
        <v>0.69</v>
      </c>
      <c r="N245" s="7" t="s">
        <v>64</v>
      </c>
      <c r="O245" s="7" t="s">
        <v>22</v>
      </c>
      <c r="P245" s="8">
        <v>3</v>
      </c>
      <c r="Q245" s="8">
        <v>1</v>
      </c>
      <c r="R245" s="7" t="str">
        <f>IF('global_freelancer-quick ana'!$Q245 &lt; 7, "Short Duration", IF('global_freelancer-quick ana'!$Q245 &lt;= 12, "Medium Duration", "Long Duration"))</f>
        <v>Short Duration</v>
      </c>
      <c r="S245" s="50" t="str">
        <f>IF('global_freelancer-quick ana'!$M245 &lt;= 50%, "POOR", IF('global_freelancer-quick ana'!$M245 &lt;= 70%, "GOOD", "EXCELLENT"))</f>
        <v>GOOD</v>
      </c>
      <c r="T245" s="25">
        <f t="shared" si="3"/>
        <v>27.790000000000003</v>
      </c>
    </row>
    <row r="246" spans="1:20" x14ac:dyDescent="0.3">
      <c r="A246" s="46" t="s">
        <v>559</v>
      </c>
      <c r="B246" s="4" t="s">
        <v>560</v>
      </c>
      <c r="C246" s="4" t="s">
        <v>72</v>
      </c>
      <c r="D246" s="5">
        <v>35</v>
      </c>
      <c r="E246" s="5" t="str" cm="1">
        <f t="array" ref="E246">INDEX('global_freelancer-quick ana'!$C$2:$C$1001, MODE(MATCH('global_freelancer-quick ana'!$C$2:$C$1001, 'global_freelancer-quick ana'!$C$2:$C$1001, 0)))</f>
        <v>Male</v>
      </c>
      <c r="F246" s="4" t="s">
        <v>54</v>
      </c>
      <c r="G246" s="4" t="s">
        <v>26</v>
      </c>
      <c r="H246" s="4" t="s">
        <v>27</v>
      </c>
      <c r="I246" s="5">
        <v>10</v>
      </c>
      <c r="J246" s="6" t="s">
        <v>2065</v>
      </c>
      <c r="K246" s="5">
        <v>1.4</v>
      </c>
      <c r="L246" s="5" t="b">
        <v>1</v>
      </c>
      <c r="M246" s="10">
        <v>0.85</v>
      </c>
      <c r="N246" s="4" t="s">
        <v>64</v>
      </c>
      <c r="O246" s="4" t="s">
        <v>55</v>
      </c>
      <c r="P246" s="5">
        <v>8</v>
      </c>
      <c r="Q246" s="5">
        <v>4</v>
      </c>
      <c r="R246" s="4" t="str">
        <f>IF('global_freelancer-quick ana'!$Q246 &lt; 7, "Short Duration", IF('global_freelancer-quick ana'!$Q246 &lt;= 12, "Medium Duration", "Long Duration"))</f>
        <v>Short Duration</v>
      </c>
      <c r="S246" s="47" t="str">
        <f>IF('global_freelancer-quick ana'!$M246 &lt;= 50%, "POOR", IF('global_freelancer-quick ana'!$M246 &lt;= 70%, "GOOD", "EXCELLENT"))</f>
        <v>EXCELLENT</v>
      </c>
      <c r="T246" s="25">
        <f t="shared" si="3"/>
        <v>59.25</v>
      </c>
    </row>
    <row r="247" spans="1:20" x14ac:dyDescent="0.3">
      <c r="A247" s="48" t="s">
        <v>561</v>
      </c>
      <c r="B247" s="7" t="s">
        <v>562</v>
      </c>
      <c r="C247" s="7" t="s">
        <v>72</v>
      </c>
      <c r="D247" s="8">
        <v>47</v>
      </c>
      <c r="E247" s="8" t="str" cm="1">
        <f t="array" ref="E247">INDEX('global_freelancer-quick ana'!$C$2:$C$1001, MODE(MATCH('global_freelancer-quick ana'!$C$2:$C$1001, 'global_freelancer-quick ana'!$C$2:$C$1001, 0)))</f>
        <v>Male</v>
      </c>
      <c r="F247" s="7" t="s">
        <v>54</v>
      </c>
      <c r="G247" s="7" t="s">
        <v>26</v>
      </c>
      <c r="H247" s="7" t="s">
        <v>69</v>
      </c>
      <c r="I247" s="8">
        <v>18</v>
      </c>
      <c r="J247" s="9" t="s">
        <v>2067</v>
      </c>
      <c r="K247" s="8">
        <v>3.4</v>
      </c>
      <c r="L247" s="8" t="b">
        <v>0</v>
      </c>
      <c r="M247" s="49">
        <v>0.6</v>
      </c>
      <c r="N247" s="7" t="s">
        <v>21</v>
      </c>
      <c r="O247" s="7" t="s">
        <v>33</v>
      </c>
      <c r="P247" s="8">
        <v>11</v>
      </c>
      <c r="Q247" s="8">
        <v>10</v>
      </c>
      <c r="R247" s="7" t="str">
        <f>IF('global_freelancer-quick ana'!$Q247 &lt; 7, "Short Duration", IF('global_freelancer-quick ana'!$Q247 &lt;= 12, "Medium Duration", "Long Duration"))</f>
        <v>Medium Duration</v>
      </c>
      <c r="S247" s="50" t="str">
        <f>IF('global_freelancer-quick ana'!$M247 &lt;= 50%, "POOR", IF('global_freelancer-quick ana'!$M247 &lt;= 70%, "GOOD", "EXCELLENT"))</f>
        <v>GOOD</v>
      </c>
      <c r="T247" s="25">
        <f t="shared" si="3"/>
        <v>90</v>
      </c>
    </row>
    <row r="248" spans="1:20" x14ac:dyDescent="0.3">
      <c r="A248" s="46" t="s">
        <v>563</v>
      </c>
      <c r="B248" s="4" t="s">
        <v>564</v>
      </c>
      <c r="C248" s="4" t="s">
        <v>72</v>
      </c>
      <c r="D248" s="5">
        <v>41</v>
      </c>
      <c r="E248" s="5" t="str" cm="1">
        <f t="array" ref="E248">INDEX('global_freelancer-quick ana'!$C$2:$C$1001, MODE(MATCH('global_freelancer-quick ana'!$C$2:$C$1001, 'global_freelancer-quick ana'!$C$2:$C$1001, 0)))</f>
        <v>Male</v>
      </c>
      <c r="F248" s="4" t="s">
        <v>58</v>
      </c>
      <c r="G248" s="4" t="s">
        <v>59</v>
      </c>
      <c r="H248" s="4" t="s">
        <v>20</v>
      </c>
      <c r="I248" s="5">
        <v>4</v>
      </c>
      <c r="J248" s="6" t="s">
        <v>2067</v>
      </c>
      <c r="K248" s="5">
        <v>2.7</v>
      </c>
      <c r="L248" s="5" t="b">
        <v>1</v>
      </c>
      <c r="M248" s="10">
        <v>0.7</v>
      </c>
      <c r="N248" s="4" t="s">
        <v>21</v>
      </c>
      <c r="O248" s="4" t="s">
        <v>33</v>
      </c>
      <c r="P248" s="5">
        <v>2</v>
      </c>
      <c r="Q248" s="5">
        <v>2</v>
      </c>
      <c r="R248" s="4" t="str">
        <f>IF('global_freelancer-quick ana'!$Q248 &lt; 7, "Short Duration", IF('global_freelancer-quick ana'!$Q248 &lt;= 12, "Medium Duration", "Long Duration"))</f>
        <v>Short Duration</v>
      </c>
      <c r="S248" s="47" t="str">
        <f>IF('global_freelancer-quick ana'!$M248 &lt;= 50%, "POOR", IF('global_freelancer-quick ana'!$M248 &lt;= 70%, "GOOD", "EXCELLENT"))</f>
        <v>GOOD</v>
      </c>
      <c r="T248" s="25">
        <f t="shared" si="3"/>
        <v>52.400000000000006</v>
      </c>
    </row>
    <row r="249" spans="1:20" x14ac:dyDescent="0.3">
      <c r="A249" s="48" t="s">
        <v>565</v>
      </c>
      <c r="B249" s="7" t="s">
        <v>566</v>
      </c>
      <c r="C249" s="7" t="s">
        <v>91</v>
      </c>
      <c r="D249" s="8">
        <v>58</v>
      </c>
      <c r="E249" s="8" t="str" cm="1">
        <f t="array" ref="E249">INDEX('global_freelancer-quick ana'!$C$2:$C$1001, MODE(MATCH('global_freelancer-quick ana'!$C$2:$C$1001, 'global_freelancer-quick ana'!$C$2:$C$1001, 0)))</f>
        <v>Male</v>
      </c>
      <c r="F249" s="7" t="s">
        <v>67</v>
      </c>
      <c r="G249" s="7" t="s">
        <v>68</v>
      </c>
      <c r="H249" s="7" t="s">
        <v>36</v>
      </c>
      <c r="I249" s="8">
        <v>23</v>
      </c>
      <c r="J249" s="9" t="s">
        <v>2068</v>
      </c>
      <c r="K249" s="8">
        <v>4.9000000000000004</v>
      </c>
      <c r="L249" s="8" t="b">
        <v>0</v>
      </c>
      <c r="M249" s="49">
        <v>0.79</v>
      </c>
      <c r="N249" s="7" t="s">
        <v>44</v>
      </c>
      <c r="O249" s="7" t="s">
        <v>22</v>
      </c>
      <c r="P249" s="8">
        <v>19</v>
      </c>
      <c r="Q249" s="8">
        <v>5</v>
      </c>
      <c r="R249" s="7" t="str">
        <f>IF('global_freelancer-quick ana'!$Q249 &lt; 7, "Short Duration", IF('global_freelancer-quick ana'!$Q249 &lt;= 12, "Medium Duration", "Long Duration"))</f>
        <v>Short Duration</v>
      </c>
      <c r="S249" s="50" t="str">
        <f>IF('global_freelancer-quick ana'!$M249 &lt;= 50%, "POOR", IF('global_freelancer-quick ana'!$M249 &lt;= 70%, "GOOD", "EXCELLENT"))</f>
        <v>EXCELLENT</v>
      </c>
      <c r="T249" s="25">
        <f t="shared" si="3"/>
        <v>110.69000000000001</v>
      </c>
    </row>
    <row r="250" spans="1:20" x14ac:dyDescent="0.3">
      <c r="A250" s="46" t="s">
        <v>567</v>
      </c>
      <c r="B250" s="4" t="s">
        <v>568</v>
      </c>
      <c r="C250" s="4" t="s">
        <v>91</v>
      </c>
      <c r="D250" s="5">
        <v>34</v>
      </c>
      <c r="E250" s="5" t="str" cm="1">
        <f t="array" ref="E250">INDEX('global_freelancer-quick ana'!$C$2:$C$1001, MODE(MATCH('global_freelancer-quick ana'!$C$2:$C$1001, 'global_freelancer-quick ana'!$C$2:$C$1001, 0)))</f>
        <v>Male</v>
      </c>
      <c r="F250" s="4" t="s">
        <v>164</v>
      </c>
      <c r="G250" s="4" t="s">
        <v>165</v>
      </c>
      <c r="H250" s="4" t="s">
        <v>49</v>
      </c>
      <c r="I250" s="5">
        <v>6</v>
      </c>
      <c r="J250" s="6" t="s">
        <v>2069</v>
      </c>
      <c r="K250" s="5">
        <v>1.9</v>
      </c>
      <c r="L250" s="5" t="b">
        <v>1</v>
      </c>
      <c r="M250" s="10">
        <v>0.81</v>
      </c>
      <c r="N250" s="4" t="s">
        <v>64</v>
      </c>
      <c r="O250" s="4" t="s">
        <v>33</v>
      </c>
      <c r="P250" s="5">
        <v>9</v>
      </c>
      <c r="Q250" s="5">
        <v>6</v>
      </c>
      <c r="R250" s="4" t="str">
        <f>IF('global_freelancer-quick ana'!$Q250 &lt; 7, "Short Duration", IF('global_freelancer-quick ana'!$Q250 &lt;= 12, "Medium Duration", "Long Duration"))</f>
        <v>Short Duration</v>
      </c>
      <c r="S250" s="47" t="str">
        <f>IF('global_freelancer-quick ana'!$M250 &lt;= 50%, "POOR", IF('global_freelancer-quick ana'!$M250 &lt;= 70%, "GOOD", "EXCELLENT"))</f>
        <v>EXCELLENT</v>
      </c>
      <c r="T250" s="25">
        <f t="shared" si="3"/>
        <v>57.71</v>
      </c>
    </row>
    <row r="251" spans="1:20" x14ac:dyDescent="0.3">
      <c r="A251" s="48" t="s">
        <v>569</v>
      </c>
      <c r="B251" s="7" t="s">
        <v>570</v>
      </c>
      <c r="C251" s="7" t="s">
        <v>72</v>
      </c>
      <c r="D251" s="8">
        <v>50</v>
      </c>
      <c r="E251" s="8" t="str" cm="1">
        <f t="array" ref="E251">INDEX('global_freelancer-quick ana'!$C$2:$C$1001, MODE(MATCH('global_freelancer-quick ana'!$C$2:$C$1001, 'global_freelancer-quick ana'!$C$2:$C$1001, 0)))</f>
        <v>Male</v>
      </c>
      <c r="F251" s="7" t="s">
        <v>87</v>
      </c>
      <c r="G251" s="7" t="s">
        <v>88</v>
      </c>
      <c r="H251" s="7" t="s">
        <v>27</v>
      </c>
      <c r="I251" s="8">
        <v>5</v>
      </c>
      <c r="J251" s="9" t="s">
        <v>2064</v>
      </c>
      <c r="K251" s="8">
        <v>2.5125695216907653</v>
      </c>
      <c r="L251" s="8" t="b">
        <v>1</v>
      </c>
      <c r="M251" s="49">
        <v>0.79</v>
      </c>
      <c r="N251" s="7" t="s">
        <v>64</v>
      </c>
      <c r="O251" s="7" t="s">
        <v>33</v>
      </c>
      <c r="P251" s="8">
        <v>4</v>
      </c>
      <c r="Q251" s="8">
        <v>1</v>
      </c>
      <c r="R251" s="7" t="str">
        <f>IF('global_freelancer-quick ana'!$Q251 &lt; 7, "Short Duration", IF('global_freelancer-quick ana'!$Q251 &lt;= 12, "Medium Duration", "Long Duration"))</f>
        <v>Short Duration</v>
      </c>
      <c r="S251" s="50" t="str">
        <f>IF('global_freelancer-quick ana'!$M251 &lt;= 50%, "POOR", IF('global_freelancer-quick ana'!$M251 &lt;= 70%, "GOOD", "EXCELLENT"))</f>
        <v>EXCELLENT</v>
      </c>
      <c r="T251" s="25">
        <f t="shared" si="3"/>
        <v>63.302569521690764</v>
      </c>
    </row>
    <row r="252" spans="1:20" x14ac:dyDescent="0.3">
      <c r="A252" s="46" t="s">
        <v>571</v>
      </c>
      <c r="B252" s="4" t="s">
        <v>572</v>
      </c>
      <c r="C252" s="4" t="s">
        <v>72</v>
      </c>
      <c r="D252" s="5">
        <v>42</v>
      </c>
      <c r="E252" s="5" t="str" cm="1">
        <f t="array" ref="E252">INDEX('global_freelancer-quick ana'!$C$2:$C$1001, MODE(MATCH('global_freelancer-quick ana'!$C$2:$C$1001, 'global_freelancer-quick ana'!$C$2:$C$1001, 0)))</f>
        <v>Male</v>
      </c>
      <c r="F252" s="4" t="s">
        <v>168</v>
      </c>
      <c r="G252" s="4" t="s">
        <v>68</v>
      </c>
      <c r="H252" s="4" t="s">
        <v>84</v>
      </c>
      <c r="I252" s="5">
        <v>19</v>
      </c>
      <c r="J252" s="6">
        <v>75</v>
      </c>
      <c r="K252" s="5">
        <v>4.5999999999999996</v>
      </c>
      <c r="L252" s="5" t="b">
        <v>0</v>
      </c>
      <c r="M252" s="10">
        <v>0.78</v>
      </c>
      <c r="N252" s="4" t="s">
        <v>21</v>
      </c>
      <c r="O252" s="4" t="s">
        <v>33</v>
      </c>
      <c r="P252" s="5">
        <v>18</v>
      </c>
      <c r="Q252" s="5">
        <v>13</v>
      </c>
      <c r="R252" s="4" t="str">
        <f>IF('global_freelancer-quick ana'!$Q252 &lt; 7, "Short Duration", IF('global_freelancer-quick ana'!$Q252 &lt;= 12, "Medium Duration", "Long Duration"))</f>
        <v>Long Duration</v>
      </c>
      <c r="S252" s="47" t="str">
        <f>IF('global_freelancer-quick ana'!$M252 &lt;= 50%, "POOR", IF('global_freelancer-quick ana'!$M252 &lt;= 70%, "GOOD", "EXCELLENT"))</f>
        <v>EXCELLENT</v>
      </c>
      <c r="T252" s="25">
        <f t="shared" si="3"/>
        <v>172.38</v>
      </c>
    </row>
    <row r="253" spans="1:20" x14ac:dyDescent="0.3">
      <c r="A253" s="48" t="s">
        <v>573</v>
      </c>
      <c r="B253" s="7" t="s">
        <v>574</v>
      </c>
      <c r="C253" s="7" t="s">
        <v>91</v>
      </c>
      <c r="D253" s="8">
        <v>43</v>
      </c>
      <c r="E253" s="8" t="str" cm="1">
        <f t="array" ref="E253">INDEX('global_freelancer-quick ana'!$C$2:$C$1001, MODE(MATCH('global_freelancer-quick ana'!$C$2:$C$1001, 'global_freelancer-quick ana'!$C$2:$C$1001, 0)))</f>
        <v>Male</v>
      </c>
      <c r="F253" s="7" t="s">
        <v>31</v>
      </c>
      <c r="G253" s="7" t="s">
        <v>31</v>
      </c>
      <c r="H253" s="7" t="s">
        <v>69</v>
      </c>
      <c r="I253" s="8">
        <v>6</v>
      </c>
      <c r="J253" s="9" t="s">
        <v>2065</v>
      </c>
      <c r="K253" s="8">
        <v>0</v>
      </c>
      <c r="L253" s="8" t="b">
        <v>0</v>
      </c>
      <c r="M253" s="49">
        <v>0.81</v>
      </c>
      <c r="N253" s="7" t="s">
        <v>60</v>
      </c>
      <c r="O253" s="7" t="s">
        <v>22</v>
      </c>
      <c r="P253" s="8">
        <v>8</v>
      </c>
      <c r="Q253" s="8">
        <v>13</v>
      </c>
      <c r="R253" s="7" t="str">
        <f>IF('global_freelancer-quick ana'!$Q253 &lt; 7, "Short Duration", IF('global_freelancer-quick ana'!$Q253 &lt;= 12, "Medium Duration", "Long Duration"))</f>
        <v>Long Duration</v>
      </c>
      <c r="S253" s="50" t="str">
        <f>IF('global_freelancer-quick ana'!$M253 &lt;= 50%, "POOR", IF('global_freelancer-quick ana'!$M253 &lt;= 70%, "GOOD", "EXCELLENT"))</f>
        <v>EXCELLENT</v>
      </c>
      <c r="T253" s="25">
        <f t="shared" si="3"/>
        <v>70.81</v>
      </c>
    </row>
    <row r="254" spans="1:20" x14ac:dyDescent="0.3">
      <c r="A254" s="46" t="s">
        <v>575</v>
      </c>
      <c r="B254" s="4" t="s">
        <v>576</v>
      </c>
      <c r="C254" s="4" t="s">
        <v>91</v>
      </c>
      <c r="D254" s="5">
        <v>34</v>
      </c>
      <c r="E254" s="5" t="str" cm="1">
        <f t="array" ref="E254">INDEX('global_freelancer-quick ana'!$C$2:$C$1001, MODE(MATCH('global_freelancer-quick ana'!$C$2:$C$1001, 'global_freelancer-quick ana'!$C$2:$C$1001, 0)))</f>
        <v>Male</v>
      </c>
      <c r="F254" s="4" t="s">
        <v>31</v>
      </c>
      <c r="G254" s="4" t="s">
        <v>31</v>
      </c>
      <c r="H254" s="4" t="s">
        <v>49</v>
      </c>
      <c r="I254" s="5">
        <v>8</v>
      </c>
      <c r="J254" s="6" t="s">
        <v>2069</v>
      </c>
      <c r="K254" s="5">
        <v>1.8</v>
      </c>
      <c r="L254" s="5" t="b">
        <v>1</v>
      </c>
      <c r="M254" s="10">
        <v>0.71</v>
      </c>
      <c r="N254" s="4" t="s">
        <v>64</v>
      </c>
      <c r="O254" s="4" t="s">
        <v>55</v>
      </c>
      <c r="P254" s="5">
        <v>8</v>
      </c>
      <c r="Q254" s="5">
        <v>9</v>
      </c>
      <c r="R254" s="4" t="str">
        <f>IF('global_freelancer-quick ana'!$Q254 &lt; 7, "Short Duration", IF('global_freelancer-quick ana'!$Q254 &lt;= 12, "Medium Duration", "Long Duration"))</f>
        <v>Medium Duration</v>
      </c>
      <c r="S254" s="47" t="str">
        <f>IF('global_freelancer-quick ana'!$M254 &lt;= 50%, "POOR", IF('global_freelancer-quick ana'!$M254 &lt;= 70%, "GOOD", "EXCELLENT"))</f>
        <v>EXCELLENT</v>
      </c>
      <c r="T254" s="25">
        <f t="shared" si="3"/>
        <v>61.51</v>
      </c>
    </row>
    <row r="255" spans="1:20" x14ac:dyDescent="0.3">
      <c r="A255" s="48" t="s">
        <v>577</v>
      </c>
      <c r="B255" s="7" t="s">
        <v>578</v>
      </c>
      <c r="C255" s="7" t="s">
        <v>91</v>
      </c>
      <c r="D255" s="8">
        <v>24</v>
      </c>
      <c r="E255" s="8" t="str" cm="1">
        <f t="array" ref="E255">INDEX('global_freelancer-quick ana'!$C$2:$C$1001, MODE(MATCH('global_freelancer-quick ana'!$C$2:$C$1001, 'global_freelancer-quick ana'!$C$2:$C$1001, 0)))</f>
        <v>Male</v>
      </c>
      <c r="F255" s="7" t="s">
        <v>179</v>
      </c>
      <c r="G255" s="7" t="s">
        <v>68</v>
      </c>
      <c r="H255" s="7" t="s">
        <v>27</v>
      </c>
      <c r="I255" s="8">
        <v>3</v>
      </c>
      <c r="J255" s="9" t="s">
        <v>2069</v>
      </c>
      <c r="K255" s="8">
        <v>2</v>
      </c>
      <c r="L255" s="8" t="b">
        <v>0</v>
      </c>
      <c r="M255" s="49">
        <v>0.79</v>
      </c>
      <c r="N255" s="7" t="s">
        <v>60</v>
      </c>
      <c r="O255" s="7" t="s">
        <v>28</v>
      </c>
      <c r="P255" s="8">
        <v>2</v>
      </c>
      <c r="Q255" s="8">
        <v>1</v>
      </c>
      <c r="R255" s="7" t="str">
        <f>IF('global_freelancer-quick ana'!$Q255 &lt; 7, "Short Duration", IF('global_freelancer-quick ana'!$Q255 &lt;= 12, "Medium Duration", "Long Duration"))</f>
        <v>Short Duration</v>
      </c>
      <c r="S255" s="50" t="str">
        <f>IF('global_freelancer-quick ana'!$M255 &lt;= 50%, "POOR", IF('global_freelancer-quick ana'!$M255 &lt;= 70%, "GOOD", "EXCELLENT"))</f>
        <v>EXCELLENT</v>
      </c>
      <c r="T255" s="25">
        <f t="shared" si="3"/>
        <v>32.79</v>
      </c>
    </row>
    <row r="256" spans="1:20" x14ac:dyDescent="0.3">
      <c r="A256" s="46" t="s">
        <v>579</v>
      </c>
      <c r="B256" s="4" t="s">
        <v>580</v>
      </c>
      <c r="C256" s="4" t="s">
        <v>91</v>
      </c>
      <c r="D256" s="5">
        <v>48</v>
      </c>
      <c r="E256" s="5" t="str" cm="1">
        <f t="array" ref="E256">INDEX('global_freelancer-quick ana'!$C$2:$C$1001, MODE(MATCH('global_freelancer-quick ana'!$C$2:$C$1001, 'global_freelancer-quick ana'!$C$2:$C$1001, 0)))</f>
        <v>Male</v>
      </c>
      <c r="F256" s="4" t="s">
        <v>144</v>
      </c>
      <c r="G256" s="4" t="s">
        <v>145</v>
      </c>
      <c r="H256" s="4" t="s">
        <v>69</v>
      </c>
      <c r="I256" s="5">
        <v>8</v>
      </c>
      <c r="J256" s="6" t="s">
        <v>2066</v>
      </c>
      <c r="K256" s="5">
        <v>5</v>
      </c>
      <c r="L256" s="5" t="b">
        <v>1</v>
      </c>
      <c r="M256" s="10">
        <v>0.99</v>
      </c>
      <c r="N256" s="4" t="s">
        <v>21</v>
      </c>
      <c r="O256" s="4" t="s">
        <v>55</v>
      </c>
      <c r="P256" s="5">
        <v>6</v>
      </c>
      <c r="Q256" s="5">
        <v>9</v>
      </c>
      <c r="R256" s="4" t="str">
        <f>IF('global_freelancer-quick ana'!$Q256 &lt; 7, "Short Duration", IF('global_freelancer-quick ana'!$Q256 &lt;= 12, "Medium Duration", "Long Duration"))</f>
        <v>Medium Duration</v>
      </c>
      <c r="S256" s="47" t="str">
        <f>IF('global_freelancer-quick ana'!$M256 &lt;= 50%, "POOR", IF('global_freelancer-quick ana'!$M256 &lt;= 70%, "GOOD", "EXCELLENT"))</f>
        <v>EXCELLENT</v>
      </c>
      <c r="T256" s="25">
        <f t="shared" si="3"/>
        <v>76.990000000000009</v>
      </c>
    </row>
    <row r="257" spans="1:20" x14ac:dyDescent="0.3">
      <c r="A257" s="48" t="s">
        <v>581</v>
      </c>
      <c r="B257" s="7" t="s">
        <v>582</v>
      </c>
      <c r="C257" s="7" t="s">
        <v>72</v>
      </c>
      <c r="D257" s="8">
        <v>39</v>
      </c>
      <c r="E257" s="8" t="str" cm="1">
        <f t="array" ref="E257">INDEX('global_freelancer-quick ana'!$C$2:$C$1001, MODE(MATCH('global_freelancer-quick ana'!$C$2:$C$1001, 'global_freelancer-quick ana'!$C$2:$C$1001, 0)))</f>
        <v>Male</v>
      </c>
      <c r="F257" s="7" t="s">
        <v>104</v>
      </c>
      <c r="G257" s="7" t="s">
        <v>105</v>
      </c>
      <c r="H257" s="7" t="s">
        <v>49</v>
      </c>
      <c r="I257" s="8">
        <v>12</v>
      </c>
      <c r="J257" s="9">
        <v>20</v>
      </c>
      <c r="K257" s="8">
        <v>3.2</v>
      </c>
      <c r="L257" s="8" t="b">
        <v>1</v>
      </c>
      <c r="M257" s="49">
        <v>0.66</v>
      </c>
      <c r="N257" s="7" t="s">
        <v>21</v>
      </c>
      <c r="O257" s="7" t="s">
        <v>28</v>
      </c>
      <c r="P257" s="8">
        <v>15</v>
      </c>
      <c r="Q257" s="8">
        <v>6</v>
      </c>
      <c r="R257" s="7" t="str">
        <f>IF('global_freelancer-quick ana'!$Q257 &lt; 7, "Short Duration", IF('global_freelancer-quick ana'!$Q257 &lt;= 12, "Medium Duration", "Long Duration"))</f>
        <v>Short Duration</v>
      </c>
      <c r="S257" s="50" t="str">
        <f>IF('global_freelancer-quick ana'!$M257 &lt;= 50%, "POOR", IF('global_freelancer-quick ana'!$M257 &lt;= 70%, "GOOD", "EXCELLENT"))</f>
        <v>GOOD</v>
      </c>
      <c r="T257" s="25">
        <f t="shared" si="3"/>
        <v>95.86</v>
      </c>
    </row>
    <row r="258" spans="1:20" x14ac:dyDescent="0.3">
      <c r="A258" s="46" t="s">
        <v>583</v>
      </c>
      <c r="B258" s="4" t="s">
        <v>584</v>
      </c>
      <c r="C258" s="4" t="s">
        <v>72</v>
      </c>
      <c r="D258" s="5">
        <v>57</v>
      </c>
      <c r="E258" s="5" t="str" cm="1">
        <f t="array" ref="E258">INDEX('global_freelancer-quick ana'!$C$2:$C$1001, MODE(MATCH('global_freelancer-quick ana'!$C$2:$C$1001, 'global_freelancer-quick ana'!$C$2:$C$1001, 0)))</f>
        <v>Male</v>
      </c>
      <c r="F258" s="4" t="s">
        <v>25</v>
      </c>
      <c r="G258" s="4" t="s">
        <v>26</v>
      </c>
      <c r="H258" s="4" t="s">
        <v>20</v>
      </c>
      <c r="I258" s="5">
        <v>30</v>
      </c>
      <c r="J258" s="6">
        <v>30</v>
      </c>
      <c r="K258" s="5">
        <v>2.4</v>
      </c>
      <c r="L258" s="5" t="s">
        <v>2071</v>
      </c>
      <c r="M258" s="10">
        <v>0.8</v>
      </c>
      <c r="N258" s="4" t="s">
        <v>44</v>
      </c>
      <c r="O258" s="4" t="s">
        <v>33</v>
      </c>
      <c r="P258" s="5">
        <v>13</v>
      </c>
      <c r="Q258" s="5">
        <v>8</v>
      </c>
      <c r="R258" s="4" t="str">
        <f>IF('global_freelancer-quick ana'!$Q258 &lt; 7, "Short Duration", IF('global_freelancer-quick ana'!$Q258 &lt;= 12, "Medium Duration", "Long Duration"))</f>
        <v>Medium Duration</v>
      </c>
      <c r="S258" s="47" t="str">
        <f>IF('global_freelancer-quick ana'!$M258 &lt;= 50%, "POOR", IF('global_freelancer-quick ana'!$M258 &lt;= 70%, "GOOD", "EXCELLENT"))</f>
        <v>EXCELLENT</v>
      </c>
      <c r="T258" s="25">
        <f t="shared" ref="T258:T321" si="4">SUM(B258:S258)</f>
        <v>141.19999999999999</v>
      </c>
    </row>
    <row r="259" spans="1:20" x14ac:dyDescent="0.3">
      <c r="A259" s="48" t="s">
        <v>585</v>
      </c>
      <c r="B259" s="7" t="s">
        <v>586</v>
      </c>
      <c r="C259" s="7" t="s">
        <v>72</v>
      </c>
      <c r="D259" s="8">
        <v>44</v>
      </c>
      <c r="E259" s="8" t="str" cm="1">
        <f t="array" ref="E259">INDEX('global_freelancer-quick ana'!$C$2:$C$1001, MODE(MATCH('global_freelancer-quick ana'!$C$2:$C$1001, 'global_freelancer-quick ana'!$C$2:$C$1001, 0)))</f>
        <v>Male</v>
      </c>
      <c r="F259" s="7" t="s">
        <v>119</v>
      </c>
      <c r="G259" s="7" t="s">
        <v>26</v>
      </c>
      <c r="H259" s="7" t="s">
        <v>36</v>
      </c>
      <c r="I259" s="8">
        <v>21</v>
      </c>
      <c r="J259" s="9" t="s">
        <v>2064</v>
      </c>
      <c r="K259" s="8">
        <v>2.9</v>
      </c>
      <c r="L259" s="8" t="b">
        <v>0</v>
      </c>
      <c r="M259" s="49">
        <v>0.83</v>
      </c>
      <c r="N259" s="7" t="s">
        <v>64</v>
      </c>
      <c r="O259" s="7" t="s">
        <v>55</v>
      </c>
      <c r="P259" s="8">
        <v>17</v>
      </c>
      <c r="Q259" s="8">
        <v>1</v>
      </c>
      <c r="R259" s="7" t="str">
        <f>IF('global_freelancer-quick ana'!$Q259 &lt; 7, "Short Duration", IF('global_freelancer-quick ana'!$Q259 &lt;= 12, "Medium Duration", "Long Duration"))</f>
        <v>Short Duration</v>
      </c>
      <c r="S259" s="50" t="str">
        <f>IF('global_freelancer-quick ana'!$M259 &lt;= 50%, "POOR", IF('global_freelancer-quick ana'!$M259 &lt;= 70%, "GOOD", "EXCELLENT"))</f>
        <v>EXCELLENT</v>
      </c>
      <c r="T259" s="25">
        <f t="shared" si="4"/>
        <v>86.73</v>
      </c>
    </row>
    <row r="260" spans="1:20" x14ac:dyDescent="0.3">
      <c r="A260" s="46" t="s">
        <v>587</v>
      </c>
      <c r="B260" s="4" t="s">
        <v>588</v>
      </c>
      <c r="C260" s="4" t="s">
        <v>91</v>
      </c>
      <c r="D260" s="5">
        <v>37</v>
      </c>
      <c r="E260" s="5" t="str" cm="1">
        <f t="array" ref="E260">INDEX('global_freelancer-quick ana'!$C$2:$C$1001, MODE(MATCH('global_freelancer-quick ana'!$C$2:$C$1001, 'global_freelancer-quick ana'!$C$2:$C$1001, 0)))</f>
        <v>Male</v>
      </c>
      <c r="F260" s="4" t="s">
        <v>100</v>
      </c>
      <c r="G260" s="4" t="s">
        <v>101</v>
      </c>
      <c r="H260" s="4" t="s">
        <v>69</v>
      </c>
      <c r="I260" s="5">
        <v>17</v>
      </c>
      <c r="J260" s="6">
        <v>20</v>
      </c>
      <c r="K260" s="5">
        <v>0</v>
      </c>
      <c r="L260" s="5" t="b">
        <v>1</v>
      </c>
      <c r="M260" s="10">
        <v>0.87</v>
      </c>
      <c r="N260" s="4" t="s">
        <v>60</v>
      </c>
      <c r="O260" s="4" t="s">
        <v>28</v>
      </c>
      <c r="P260" s="5">
        <v>16</v>
      </c>
      <c r="Q260" s="5">
        <v>7</v>
      </c>
      <c r="R260" s="4" t="str">
        <f>IF('global_freelancer-quick ana'!$Q260 &lt; 7, "Short Duration", IF('global_freelancer-quick ana'!$Q260 &lt;= 12, "Medium Duration", "Long Duration"))</f>
        <v>Medium Duration</v>
      </c>
      <c r="S260" s="47" t="str">
        <f>IF('global_freelancer-quick ana'!$M260 &lt;= 50%, "POOR", IF('global_freelancer-quick ana'!$M260 &lt;= 70%, "GOOD", "EXCELLENT"))</f>
        <v>EXCELLENT</v>
      </c>
      <c r="T260" s="25">
        <f t="shared" si="4"/>
        <v>97.87</v>
      </c>
    </row>
    <row r="261" spans="1:20" x14ac:dyDescent="0.3">
      <c r="A261" s="48" t="s">
        <v>589</v>
      </c>
      <c r="B261" s="7" t="s">
        <v>590</v>
      </c>
      <c r="C261" s="7" t="s">
        <v>91</v>
      </c>
      <c r="D261" s="8">
        <v>50</v>
      </c>
      <c r="E261" s="8" t="str" cm="1">
        <f t="array" ref="E261">INDEX('global_freelancer-quick ana'!$C$2:$C$1001, MODE(MATCH('global_freelancer-quick ana'!$C$2:$C$1001, 'global_freelancer-quick ana'!$C$2:$C$1001, 0)))</f>
        <v>Male</v>
      </c>
      <c r="F261" s="7" t="s">
        <v>58</v>
      </c>
      <c r="G261" s="7" t="s">
        <v>59</v>
      </c>
      <c r="H261" s="7" t="s">
        <v>49</v>
      </c>
      <c r="I261" s="8">
        <v>9</v>
      </c>
      <c r="J261" s="9" t="s">
        <v>2066</v>
      </c>
      <c r="K261" s="8">
        <v>3</v>
      </c>
      <c r="L261" s="8" t="b">
        <v>0</v>
      </c>
      <c r="M261" s="49">
        <v>0.76</v>
      </c>
      <c r="N261" s="7" t="s">
        <v>44</v>
      </c>
      <c r="O261" s="7" t="s">
        <v>22</v>
      </c>
      <c r="P261" s="8">
        <v>15</v>
      </c>
      <c r="Q261" s="8">
        <v>3</v>
      </c>
      <c r="R261" s="7" t="str">
        <f>IF('global_freelancer-quick ana'!$Q261 &lt; 7, "Short Duration", IF('global_freelancer-quick ana'!$Q261 &lt;= 12, "Medium Duration", "Long Duration"))</f>
        <v>Short Duration</v>
      </c>
      <c r="S261" s="50" t="str">
        <f>IF('global_freelancer-quick ana'!$M261 &lt;= 50%, "POOR", IF('global_freelancer-quick ana'!$M261 &lt;= 70%, "GOOD", "EXCELLENT"))</f>
        <v>EXCELLENT</v>
      </c>
      <c r="T261" s="25">
        <f t="shared" si="4"/>
        <v>80.759999999999991</v>
      </c>
    </row>
    <row r="262" spans="1:20" x14ac:dyDescent="0.3">
      <c r="A262" s="46" t="s">
        <v>591</v>
      </c>
      <c r="B262" s="4" t="s">
        <v>592</v>
      </c>
      <c r="C262" s="4" t="s">
        <v>91</v>
      </c>
      <c r="D262" s="5">
        <v>50</v>
      </c>
      <c r="E262" s="5" t="str" cm="1">
        <f t="array" ref="E262">INDEX('global_freelancer-quick ana'!$C$2:$C$1001, MODE(MATCH('global_freelancer-quick ana'!$C$2:$C$1001, 'global_freelancer-quick ana'!$C$2:$C$1001, 0)))</f>
        <v>Male</v>
      </c>
      <c r="F262" s="4" t="s">
        <v>179</v>
      </c>
      <c r="G262" s="4" t="s">
        <v>68</v>
      </c>
      <c r="H262" s="4" t="s">
        <v>69</v>
      </c>
      <c r="I262" s="5">
        <v>2</v>
      </c>
      <c r="J262" s="6" t="s">
        <v>2065</v>
      </c>
      <c r="K262" s="5">
        <v>1.6</v>
      </c>
      <c r="L262" s="5" t="b">
        <v>0</v>
      </c>
      <c r="M262" s="10">
        <v>0.89</v>
      </c>
      <c r="N262" s="4" t="s">
        <v>64</v>
      </c>
      <c r="O262" s="4" t="s">
        <v>22</v>
      </c>
      <c r="P262" s="5">
        <v>3</v>
      </c>
      <c r="Q262" s="5">
        <v>1</v>
      </c>
      <c r="R262" s="4" t="str">
        <f>IF('global_freelancer-quick ana'!$Q262 &lt; 7, "Short Duration", IF('global_freelancer-quick ana'!$Q262 &lt;= 12, "Medium Duration", "Long Duration"))</f>
        <v>Short Duration</v>
      </c>
      <c r="S262" s="47" t="str">
        <f>IF('global_freelancer-quick ana'!$M262 &lt;= 50%, "POOR", IF('global_freelancer-quick ana'!$M262 &lt;= 70%, "GOOD", "EXCELLENT"))</f>
        <v>EXCELLENT</v>
      </c>
      <c r="T262" s="25">
        <f t="shared" si="4"/>
        <v>58.49</v>
      </c>
    </row>
    <row r="263" spans="1:20" x14ac:dyDescent="0.3">
      <c r="A263" s="48" t="s">
        <v>593</v>
      </c>
      <c r="B263" s="7" t="s">
        <v>594</v>
      </c>
      <c r="C263" s="7" t="s">
        <v>72</v>
      </c>
      <c r="D263" s="8">
        <v>28</v>
      </c>
      <c r="E263" s="8" t="str" cm="1">
        <f t="array" ref="E263">INDEX('global_freelancer-quick ana'!$C$2:$C$1001, MODE(MATCH('global_freelancer-quick ana'!$C$2:$C$1001, 'global_freelancer-quick ana'!$C$2:$C$1001, 0)))</f>
        <v>Male</v>
      </c>
      <c r="F263" s="7" t="s">
        <v>126</v>
      </c>
      <c r="G263" s="7" t="s">
        <v>127</v>
      </c>
      <c r="H263" s="7" t="s">
        <v>32</v>
      </c>
      <c r="I263" s="8">
        <v>1</v>
      </c>
      <c r="J263" s="9" t="s">
        <v>2070</v>
      </c>
      <c r="K263" s="8">
        <v>3.6</v>
      </c>
      <c r="L263" s="8" t="b">
        <v>1</v>
      </c>
      <c r="M263" s="49">
        <v>0.94</v>
      </c>
      <c r="N263" s="7" t="s">
        <v>44</v>
      </c>
      <c r="O263" s="7" t="s">
        <v>55</v>
      </c>
      <c r="P263" s="8">
        <v>3</v>
      </c>
      <c r="Q263" s="8">
        <v>1</v>
      </c>
      <c r="R263" s="7" t="str">
        <f>IF('global_freelancer-quick ana'!$Q263 &lt; 7, "Short Duration", IF('global_freelancer-quick ana'!$Q263 &lt;= 12, "Medium Duration", "Long Duration"))</f>
        <v>Short Duration</v>
      </c>
      <c r="S263" s="50" t="str">
        <f>IF('global_freelancer-quick ana'!$M263 &lt;= 50%, "POOR", IF('global_freelancer-quick ana'!$M263 &lt;= 70%, "GOOD", "EXCELLENT"))</f>
        <v>EXCELLENT</v>
      </c>
      <c r="T263" s="25">
        <f t="shared" si="4"/>
        <v>37.54</v>
      </c>
    </row>
    <row r="264" spans="1:20" x14ac:dyDescent="0.3">
      <c r="A264" s="46" t="s">
        <v>595</v>
      </c>
      <c r="B264" s="4" t="s">
        <v>596</v>
      </c>
      <c r="C264" s="4" t="s">
        <v>91</v>
      </c>
      <c r="D264" s="5">
        <v>48</v>
      </c>
      <c r="E264" s="5" t="str" cm="1">
        <f t="array" ref="E264">INDEX('global_freelancer-quick ana'!$C$2:$C$1001, MODE(MATCH('global_freelancer-quick ana'!$C$2:$C$1001, 'global_freelancer-quick ana'!$C$2:$C$1001, 0)))</f>
        <v>Male</v>
      </c>
      <c r="F264" s="4" t="s">
        <v>18</v>
      </c>
      <c r="G264" s="4" t="s">
        <v>19</v>
      </c>
      <c r="H264" s="4" t="s">
        <v>36</v>
      </c>
      <c r="I264" s="5">
        <v>23</v>
      </c>
      <c r="J264" s="6" t="s">
        <v>2068</v>
      </c>
      <c r="K264" s="5">
        <v>2.1</v>
      </c>
      <c r="L264" s="5" t="b">
        <v>0</v>
      </c>
      <c r="M264" s="10">
        <v>0.68</v>
      </c>
      <c r="N264" s="4" t="s">
        <v>21</v>
      </c>
      <c r="O264" s="4" t="s">
        <v>55</v>
      </c>
      <c r="P264" s="5">
        <v>14</v>
      </c>
      <c r="Q264" s="5">
        <v>7</v>
      </c>
      <c r="R264" s="4" t="str">
        <f>IF('global_freelancer-quick ana'!$Q264 &lt; 7, "Short Duration", IF('global_freelancer-quick ana'!$Q264 &lt;= 12, "Medium Duration", "Long Duration"))</f>
        <v>Medium Duration</v>
      </c>
      <c r="S264" s="47" t="str">
        <f>IF('global_freelancer-quick ana'!$M264 &lt;= 50%, "POOR", IF('global_freelancer-quick ana'!$M264 &lt;= 70%, "GOOD", "EXCELLENT"))</f>
        <v>GOOD</v>
      </c>
      <c r="T264" s="25">
        <f t="shared" si="4"/>
        <v>94.78</v>
      </c>
    </row>
    <row r="265" spans="1:20" x14ac:dyDescent="0.3">
      <c r="A265" s="48" t="s">
        <v>597</v>
      </c>
      <c r="B265" s="7" t="s">
        <v>598</v>
      </c>
      <c r="C265" s="7" t="s">
        <v>91</v>
      </c>
      <c r="D265" s="8">
        <v>42</v>
      </c>
      <c r="E265" s="8" t="str" cm="1">
        <f t="array" ref="E265">INDEX('global_freelancer-quick ana'!$C$2:$C$1001, MODE(MATCH('global_freelancer-quick ana'!$C$2:$C$1001, 'global_freelancer-quick ana'!$C$2:$C$1001, 0)))</f>
        <v>Male</v>
      </c>
      <c r="F265" s="7" t="s">
        <v>31</v>
      </c>
      <c r="G265" s="7" t="s">
        <v>31</v>
      </c>
      <c r="H265" s="7" t="s">
        <v>84</v>
      </c>
      <c r="I265" s="8">
        <v>8</v>
      </c>
      <c r="J265" s="9" t="s">
        <v>2066</v>
      </c>
      <c r="K265" s="8">
        <v>3.6</v>
      </c>
      <c r="L265" s="8" t="b">
        <v>1</v>
      </c>
      <c r="M265" s="49">
        <v>0.96</v>
      </c>
      <c r="N265" s="7" t="s">
        <v>64</v>
      </c>
      <c r="O265" s="7" t="s">
        <v>33</v>
      </c>
      <c r="P265" s="8">
        <v>9</v>
      </c>
      <c r="Q265" s="8">
        <v>7</v>
      </c>
      <c r="R265" s="7" t="str">
        <f>IF('global_freelancer-quick ana'!$Q265 &lt; 7, "Short Duration", IF('global_freelancer-quick ana'!$Q265 &lt;= 12, "Medium Duration", "Long Duration"))</f>
        <v>Medium Duration</v>
      </c>
      <c r="S265" s="50" t="str">
        <f>IF('global_freelancer-quick ana'!$M265 &lt;= 50%, "POOR", IF('global_freelancer-quick ana'!$M265 &lt;= 70%, "GOOD", "EXCELLENT"))</f>
        <v>EXCELLENT</v>
      </c>
      <c r="T265" s="25">
        <f t="shared" si="4"/>
        <v>70.56</v>
      </c>
    </row>
    <row r="266" spans="1:20" x14ac:dyDescent="0.3">
      <c r="A266" s="46" t="s">
        <v>599</v>
      </c>
      <c r="B266" s="4" t="s">
        <v>600</v>
      </c>
      <c r="C266" s="4" t="s">
        <v>72</v>
      </c>
      <c r="D266" s="5">
        <v>37</v>
      </c>
      <c r="E266" s="5" t="str" cm="1">
        <f t="array" ref="E266">INDEX('global_freelancer-quick ana'!$C$2:$C$1001, MODE(MATCH('global_freelancer-quick ana'!$C$2:$C$1001, 'global_freelancer-quick ana'!$C$2:$C$1001, 0)))</f>
        <v>Male</v>
      </c>
      <c r="F266" s="4" t="s">
        <v>119</v>
      </c>
      <c r="G266" s="4" t="s">
        <v>26</v>
      </c>
      <c r="H266" s="4" t="s">
        <v>49</v>
      </c>
      <c r="I266" s="5">
        <v>6</v>
      </c>
      <c r="J266" s="6">
        <v>20</v>
      </c>
      <c r="K266" s="5">
        <v>2.7</v>
      </c>
      <c r="L266" s="5" t="b">
        <v>1</v>
      </c>
      <c r="M266" s="10">
        <v>0.91</v>
      </c>
      <c r="N266" s="4" t="s">
        <v>44</v>
      </c>
      <c r="O266" s="4" t="s">
        <v>55</v>
      </c>
      <c r="P266" s="5">
        <v>6</v>
      </c>
      <c r="Q266" s="5">
        <v>4</v>
      </c>
      <c r="R266" s="4" t="str">
        <f>IF('global_freelancer-quick ana'!$Q266 &lt; 7, "Short Duration", IF('global_freelancer-quick ana'!$Q266 &lt;= 12, "Medium Duration", "Long Duration"))</f>
        <v>Short Duration</v>
      </c>
      <c r="S266" s="47" t="str">
        <f>IF('global_freelancer-quick ana'!$M266 &lt;= 50%, "POOR", IF('global_freelancer-quick ana'!$M266 &lt;= 70%, "GOOD", "EXCELLENT"))</f>
        <v>EXCELLENT</v>
      </c>
      <c r="T266" s="25">
        <f t="shared" si="4"/>
        <v>76.61</v>
      </c>
    </row>
    <row r="267" spans="1:20" x14ac:dyDescent="0.3">
      <c r="A267" s="48" t="s">
        <v>601</v>
      </c>
      <c r="B267" s="7" t="s">
        <v>602</v>
      </c>
      <c r="C267" s="7" t="s">
        <v>91</v>
      </c>
      <c r="D267" s="8">
        <v>21</v>
      </c>
      <c r="E267" s="8" t="str" cm="1">
        <f t="array" ref="E267">INDEX('global_freelancer-quick ana'!$C$2:$C$1001, MODE(MATCH('global_freelancer-quick ana'!$C$2:$C$1001, 'global_freelancer-quick ana'!$C$2:$C$1001, 0)))</f>
        <v>Male</v>
      </c>
      <c r="F267" s="7" t="s">
        <v>87</v>
      </c>
      <c r="G267" s="7" t="s">
        <v>88</v>
      </c>
      <c r="H267" s="7" t="s">
        <v>20</v>
      </c>
      <c r="I267" s="8">
        <v>1</v>
      </c>
      <c r="J267" s="9" t="s">
        <v>2064</v>
      </c>
      <c r="K267" s="8">
        <v>2.1</v>
      </c>
      <c r="L267" s="8" t="b">
        <v>1</v>
      </c>
      <c r="M267" s="49">
        <v>0.92</v>
      </c>
      <c r="N267" s="7" t="s">
        <v>44</v>
      </c>
      <c r="O267" s="7" t="s">
        <v>33</v>
      </c>
      <c r="P267" s="8">
        <v>5</v>
      </c>
      <c r="Q267" s="8">
        <v>4</v>
      </c>
      <c r="R267" s="7" t="str">
        <f>IF('global_freelancer-quick ana'!$Q267 &lt; 7, "Short Duration", IF('global_freelancer-quick ana'!$Q267 &lt;= 12, "Medium Duration", "Long Duration"))</f>
        <v>Short Duration</v>
      </c>
      <c r="S267" s="50" t="str">
        <f>IF('global_freelancer-quick ana'!$M267 &lt;= 50%, "POOR", IF('global_freelancer-quick ana'!$M267 &lt;= 70%, "GOOD", "EXCELLENT"))</f>
        <v>EXCELLENT</v>
      </c>
      <c r="T267" s="25">
        <f t="shared" si="4"/>
        <v>34.020000000000003</v>
      </c>
    </row>
    <row r="268" spans="1:20" x14ac:dyDescent="0.3">
      <c r="A268" s="46" t="s">
        <v>603</v>
      </c>
      <c r="B268" s="4" t="s">
        <v>604</v>
      </c>
      <c r="C268" s="4" t="s">
        <v>91</v>
      </c>
      <c r="D268" s="5">
        <v>50</v>
      </c>
      <c r="E268" s="5" t="str" cm="1">
        <f t="array" ref="E268">INDEX('global_freelancer-quick ana'!$C$2:$C$1001, MODE(MATCH('global_freelancer-quick ana'!$C$2:$C$1001, 'global_freelancer-quick ana'!$C$2:$C$1001, 0)))</f>
        <v>Male</v>
      </c>
      <c r="F268" s="4" t="s">
        <v>104</v>
      </c>
      <c r="G268" s="4" t="s">
        <v>105</v>
      </c>
      <c r="H268" s="4" t="s">
        <v>36</v>
      </c>
      <c r="I268" s="5">
        <v>19</v>
      </c>
      <c r="J268" s="6">
        <v>40</v>
      </c>
      <c r="K268" s="5">
        <v>4.9000000000000004</v>
      </c>
      <c r="L268" s="5" t="s">
        <v>2071</v>
      </c>
      <c r="M268" s="10">
        <v>0.82</v>
      </c>
      <c r="N268" s="4" t="s">
        <v>60</v>
      </c>
      <c r="O268" s="4" t="s">
        <v>33</v>
      </c>
      <c r="P268" s="5">
        <v>15</v>
      </c>
      <c r="Q268" s="5">
        <v>15</v>
      </c>
      <c r="R268" s="4" t="str">
        <f>IF('global_freelancer-quick ana'!$Q268 &lt; 7, "Short Duration", IF('global_freelancer-quick ana'!$Q268 &lt;= 12, "Medium Duration", "Long Duration"))</f>
        <v>Long Duration</v>
      </c>
      <c r="S268" s="47" t="str">
        <f>IF('global_freelancer-quick ana'!$M268 &lt;= 50%, "POOR", IF('global_freelancer-quick ana'!$M268 &lt;= 70%, "GOOD", "EXCELLENT"))</f>
        <v>EXCELLENT</v>
      </c>
      <c r="T268" s="25">
        <f t="shared" si="4"/>
        <v>144.72</v>
      </c>
    </row>
    <row r="269" spans="1:20" x14ac:dyDescent="0.3">
      <c r="A269" s="48" t="s">
        <v>605</v>
      </c>
      <c r="B269" s="7" t="s">
        <v>606</v>
      </c>
      <c r="C269" s="7" t="s">
        <v>72</v>
      </c>
      <c r="D269" s="8">
        <v>22</v>
      </c>
      <c r="E269" s="8" t="str" cm="1">
        <f t="array" ref="E269">INDEX('global_freelancer-quick ana'!$C$2:$C$1001, MODE(MATCH('global_freelancer-quick ana'!$C$2:$C$1001, 'global_freelancer-quick ana'!$C$2:$C$1001, 0)))</f>
        <v>Male</v>
      </c>
      <c r="F269" s="7" t="s">
        <v>67</v>
      </c>
      <c r="G269" s="7" t="s">
        <v>68</v>
      </c>
      <c r="H269" s="7" t="s">
        <v>43</v>
      </c>
      <c r="I269" s="8">
        <v>2</v>
      </c>
      <c r="J269" s="9" t="s">
        <v>2066</v>
      </c>
      <c r="K269" s="8">
        <v>2.1</v>
      </c>
      <c r="L269" s="8" t="s">
        <v>2071</v>
      </c>
      <c r="M269" s="49">
        <v>0.79</v>
      </c>
      <c r="N269" s="7" t="s">
        <v>44</v>
      </c>
      <c r="O269" s="7" t="s">
        <v>22</v>
      </c>
      <c r="P269" s="8">
        <v>2</v>
      </c>
      <c r="Q269" s="8">
        <v>2</v>
      </c>
      <c r="R269" s="7" t="str">
        <f>IF('global_freelancer-quick ana'!$Q269 &lt; 7, "Short Duration", IF('global_freelancer-quick ana'!$Q269 &lt;= 12, "Medium Duration", "Long Duration"))</f>
        <v>Short Duration</v>
      </c>
      <c r="S269" s="50" t="str">
        <f>IF('global_freelancer-quick ana'!$M269 &lt;= 50%, "POOR", IF('global_freelancer-quick ana'!$M269 &lt;= 70%, "GOOD", "EXCELLENT"))</f>
        <v>EXCELLENT</v>
      </c>
      <c r="T269" s="25">
        <f t="shared" si="4"/>
        <v>30.89</v>
      </c>
    </row>
    <row r="270" spans="1:20" x14ac:dyDescent="0.3">
      <c r="A270" s="46" t="s">
        <v>607</v>
      </c>
      <c r="B270" s="4" t="s">
        <v>608</v>
      </c>
      <c r="C270" s="4" t="s">
        <v>72</v>
      </c>
      <c r="D270" s="5">
        <v>39</v>
      </c>
      <c r="E270" s="5" t="str" cm="1">
        <f t="array" ref="E270">INDEX('global_freelancer-quick ana'!$C$2:$C$1001, MODE(MATCH('global_freelancer-quick ana'!$C$2:$C$1001, 'global_freelancer-quick ana'!$C$2:$C$1001, 0)))</f>
        <v>Male</v>
      </c>
      <c r="F270" s="4" t="s">
        <v>80</v>
      </c>
      <c r="G270" s="4" t="s">
        <v>81</v>
      </c>
      <c r="H270" s="4" t="s">
        <v>36</v>
      </c>
      <c r="I270" s="5">
        <v>21</v>
      </c>
      <c r="J270" s="6" t="s">
        <v>2064</v>
      </c>
      <c r="K270" s="5">
        <v>0</v>
      </c>
      <c r="L270" s="5" t="b">
        <v>0</v>
      </c>
      <c r="M270" s="10">
        <v>0.91</v>
      </c>
      <c r="N270" s="4" t="s">
        <v>64</v>
      </c>
      <c r="O270" s="4" t="s">
        <v>22</v>
      </c>
      <c r="P270" s="5">
        <v>17</v>
      </c>
      <c r="Q270" s="5">
        <v>13</v>
      </c>
      <c r="R270" s="4" t="str">
        <f>IF('global_freelancer-quick ana'!$Q270 &lt; 7, "Short Duration", IF('global_freelancer-quick ana'!$Q270 &lt;= 12, "Medium Duration", "Long Duration"))</f>
        <v>Long Duration</v>
      </c>
      <c r="S270" s="47" t="str">
        <f>IF('global_freelancer-quick ana'!$M270 &lt;= 50%, "POOR", IF('global_freelancer-quick ana'!$M270 &lt;= 70%, "GOOD", "EXCELLENT"))</f>
        <v>EXCELLENT</v>
      </c>
      <c r="T270" s="25">
        <f t="shared" si="4"/>
        <v>90.91</v>
      </c>
    </row>
    <row r="271" spans="1:20" x14ac:dyDescent="0.3">
      <c r="A271" s="48" t="s">
        <v>609</v>
      </c>
      <c r="B271" s="7" t="s">
        <v>610</v>
      </c>
      <c r="C271" s="7" t="s">
        <v>72</v>
      </c>
      <c r="D271" s="8">
        <v>25</v>
      </c>
      <c r="E271" s="8" t="str" cm="1">
        <f t="array" ref="E271">INDEX('global_freelancer-quick ana'!$C$2:$C$1001, MODE(MATCH('global_freelancer-quick ana'!$C$2:$C$1001, 'global_freelancer-quick ana'!$C$2:$C$1001, 0)))</f>
        <v>Male</v>
      </c>
      <c r="F271" s="7" t="s">
        <v>80</v>
      </c>
      <c r="G271" s="7" t="s">
        <v>81</v>
      </c>
      <c r="H271" s="7" t="s">
        <v>106</v>
      </c>
      <c r="I271" s="8">
        <v>3</v>
      </c>
      <c r="J271" s="9">
        <v>50</v>
      </c>
      <c r="K271" s="8">
        <v>2.8</v>
      </c>
      <c r="L271" s="8" t="b">
        <v>1</v>
      </c>
      <c r="M271" s="49">
        <v>0.86</v>
      </c>
      <c r="N271" s="7" t="s">
        <v>64</v>
      </c>
      <c r="O271" s="7" t="s">
        <v>28</v>
      </c>
      <c r="P271" s="8">
        <v>3</v>
      </c>
      <c r="Q271" s="8">
        <v>2</v>
      </c>
      <c r="R271" s="7" t="str">
        <f>IF('global_freelancer-quick ana'!$Q271 &lt; 7, "Short Duration", IF('global_freelancer-quick ana'!$Q271 &lt;= 12, "Medium Duration", "Long Duration"))</f>
        <v>Short Duration</v>
      </c>
      <c r="S271" s="50" t="str">
        <f>IF('global_freelancer-quick ana'!$M271 &lt;= 50%, "POOR", IF('global_freelancer-quick ana'!$M271 &lt;= 70%, "GOOD", "EXCELLENT"))</f>
        <v>EXCELLENT</v>
      </c>
      <c r="T271" s="25">
        <f t="shared" si="4"/>
        <v>86.66</v>
      </c>
    </row>
    <row r="272" spans="1:20" x14ac:dyDescent="0.3">
      <c r="A272" s="46" t="s">
        <v>611</v>
      </c>
      <c r="B272" s="4" t="s">
        <v>612</v>
      </c>
      <c r="C272" s="4" t="s">
        <v>72</v>
      </c>
      <c r="D272" s="5">
        <v>47</v>
      </c>
      <c r="E272" s="5" t="str" cm="1">
        <f t="array" ref="E272">INDEX('global_freelancer-quick ana'!$C$2:$C$1001, MODE(MATCH('global_freelancer-quick ana'!$C$2:$C$1001, 'global_freelancer-quick ana'!$C$2:$C$1001, 0)))</f>
        <v>Male</v>
      </c>
      <c r="F272" s="4" t="s">
        <v>144</v>
      </c>
      <c r="G272" s="4" t="s">
        <v>145</v>
      </c>
      <c r="H272" s="4" t="s">
        <v>27</v>
      </c>
      <c r="I272" s="5">
        <v>14</v>
      </c>
      <c r="J272" s="6" t="s">
        <v>2068</v>
      </c>
      <c r="K272" s="5">
        <v>2.5125695216907653</v>
      </c>
      <c r="L272" s="5" t="b">
        <v>0</v>
      </c>
      <c r="M272" s="10">
        <v>0.69</v>
      </c>
      <c r="N272" s="4" t="s">
        <v>60</v>
      </c>
      <c r="O272" s="4" t="s">
        <v>22</v>
      </c>
      <c r="P272" s="5">
        <v>12</v>
      </c>
      <c r="Q272" s="5">
        <v>13</v>
      </c>
      <c r="R272" s="4" t="str">
        <f>IF('global_freelancer-quick ana'!$Q272 &lt; 7, "Short Duration", IF('global_freelancer-quick ana'!$Q272 &lt;= 12, "Medium Duration", "Long Duration"))</f>
        <v>Long Duration</v>
      </c>
      <c r="S272" s="47" t="str">
        <f>IF('global_freelancer-quick ana'!$M272 &lt;= 50%, "POOR", IF('global_freelancer-quick ana'!$M272 &lt;= 70%, "GOOD", "EXCELLENT"))</f>
        <v>GOOD</v>
      </c>
      <c r="T272" s="25">
        <f t="shared" si="4"/>
        <v>89.202569521690762</v>
      </c>
    </row>
    <row r="273" spans="1:20" x14ac:dyDescent="0.3">
      <c r="A273" s="48" t="s">
        <v>613</v>
      </c>
      <c r="B273" s="7" t="s">
        <v>614</v>
      </c>
      <c r="C273" s="7" t="s">
        <v>72</v>
      </c>
      <c r="D273" s="8">
        <v>35</v>
      </c>
      <c r="E273" s="8" t="str" cm="1">
        <f t="array" ref="E273">INDEX('global_freelancer-quick ana'!$C$2:$C$1001, MODE(MATCH('global_freelancer-quick ana'!$C$2:$C$1001, 'global_freelancer-quick ana'!$C$2:$C$1001, 0)))</f>
        <v>Male</v>
      </c>
      <c r="F273" s="7" t="s">
        <v>144</v>
      </c>
      <c r="G273" s="7" t="s">
        <v>145</v>
      </c>
      <c r="H273" s="7" t="s">
        <v>69</v>
      </c>
      <c r="I273" s="8">
        <v>10</v>
      </c>
      <c r="J273" s="9">
        <v>100</v>
      </c>
      <c r="K273" s="8">
        <v>4.7</v>
      </c>
      <c r="L273" s="8" t="b">
        <v>1</v>
      </c>
      <c r="M273" s="49">
        <v>0.84</v>
      </c>
      <c r="N273" s="7" t="s">
        <v>64</v>
      </c>
      <c r="O273" s="7" t="s">
        <v>22</v>
      </c>
      <c r="P273" s="8">
        <v>7</v>
      </c>
      <c r="Q273" s="8">
        <v>13</v>
      </c>
      <c r="R273" s="7" t="str">
        <f>IF('global_freelancer-quick ana'!$Q273 &lt; 7, "Short Duration", IF('global_freelancer-quick ana'!$Q273 &lt;= 12, "Medium Duration", "Long Duration"))</f>
        <v>Long Duration</v>
      </c>
      <c r="S273" s="50" t="str">
        <f>IF('global_freelancer-quick ana'!$M273 &lt;= 50%, "POOR", IF('global_freelancer-quick ana'!$M273 &lt;= 70%, "GOOD", "EXCELLENT"))</f>
        <v>EXCELLENT</v>
      </c>
      <c r="T273" s="25">
        <f t="shared" si="4"/>
        <v>170.54</v>
      </c>
    </row>
    <row r="274" spans="1:20" x14ac:dyDescent="0.3">
      <c r="A274" s="46" t="s">
        <v>615</v>
      </c>
      <c r="B274" s="4" t="s">
        <v>616</v>
      </c>
      <c r="C274" s="4" t="s">
        <v>72</v>
      </c>
      <c r="D274" s="5"/>
      <c r="E274" s="5" t="str" cm="1">
        <f t="array" ref="E274">INDEX('global_freelancer-quick ana'!$C$2:$C$1001, MODE(MATCH('global_freelancer-quick ana'!$C$2:$C$1001, 'global_freelancer-quick ana'!$C$2:$C$1001, 0)))</f>
        <v>Male</v>
      </c>
      <c r="F274" s="4" t="s">
        <v>63</v>
      </c>
      <c r="G274" s="4" t="s">
        <v>26</v>
      </c>
      <c r="H274" s="4" t="s">
        <v>73</v>
      </c>
      <c r="I274" s="5">
        <v>5</v>
      </c>
      <c r="J274" s="6" t="s">
        <v>2064</v>
      </c>
      <c r="K274" s="5">
        <v>1.3</v>
      </c>
      <c r="L274" s="5" t="b">
        <v>0</v>
      </c>
      <c r="M274" s="10">
        <v>0.6</v>
      </c>
      <c r="N274" s="4" t="s">
        <v>21</v>
      </c>
      <c r="O274" s="4" t="s">
        <v>55</v>
      </c>
      <c r="P274" s="5">
        <v>5</v>
      </c>
      <c r="Q274" s="5">
        <v>2</v>
      </c>
      <c r="R274" s="4" t="str">
        <f>IF('global_freelancer-quick ana'!$Q274 &lt; 7, "Short Duration", IF('global_freelancer-quick ana'!$Q274 &lt;= 12, "Medium Duration", "Long Duration"))</f>
        <v>Short Duration</v>
      </c>
      <c r="S274" s="47" t="str">
        <f>IF('global_freelancer-quick ana'!$M274 &lt;= 50%, "POOR", IF('global_freelancer-quick ana'!$M274 &lt;= 70%, "GOOD", "EXCELLENT"))</f>
        <v>GOOD</v>
      </c>
      <c r="T274" s="25">
        <f t="shared" si="4"/>
        <v>13.899999999999999</v>
      </c>
    </row>
    <row r="275" spans="1:20" x14ac:dyDescent="0.3">
      <c r="A275" s="48" t="s">
        <v>617</v>
      </c>
      <c r="B275" s="7" t="s">
        <v>618</v>
      </c>
      <c r="C275" s="7" t="s">
        <v>91</v>
      </c>
      <c r="D275" s="8">
        <v>35</v>
      </c>
      <c r="E275" s="8" t="str" cm="1">
        <f t="array" ref="E275">INDEX('global_freelancer-quick ana'!$C$2:$C$1001, MODE(MATCH('global_freelancer-quick ana'!$C$2:$C$1001, 'global_freelancer-quick ana'!$C$2:$C$1001, 0)))</f>
        <v>Male</v>
      </c>
      <c r="F275" s="7" t="s">
        <v>41</v>
      </c>
      <c r="G275" s="7" t="s">
        <v>42</v>
      </c>
      <c r="H275" s="7" t="s">
        <v>20</v>
      </c>
      <c r="I275" s="8">
        <v>6</v>
      </c>
      <c r="J275" s="9">
        <v>75</v>
      </c>
      <c r="K275" s="8">
        <v>1.6</v>
      </c>
      <c r="L275" s="8" t="b">
        <v>1</v>
      </c>
      <c r="M275" s="49">
        <v>0.97</v>
      </c>
      <c r="N275" s="7" t="s">
        <v>64</v>
      </c>
      <c r="O275" s="7" t="s">
        <v>22</v>
      </c>
      <c r="P275" s="8">
        <v>13</v>
      </c>
      <c r="Q275" s="8">
        <v>6</v>
      </c>
      <c r="R275" s="7" t="str">
        <f>IF('global_freelancer-quick ana'!$Q275 &lt; 7, "Short Duration", IF('global_freelancer-quick ana'!$Q275 &lt;= 12, "Medium Duration", "Long Duration"))</f>
        <v>Short Duration</v>
      </c>
      <c r="S275" s="50" t="str">
        <f>IF('global_freelancer-quick ana'!$M275 &lt;= 50%, "POOR", IF('global_freelancer-quick ana'!$M275 &lt;= 70%, "GOOD", "EXCELLENT"))</f>
        <v>EXCELLENT</v>
      </c>
      <c r="T275" s="25">
        <f t="shared" si="4"/>
        <v>137.57</v>
      </c>
    </row>
    <row r="276" spans="1:20" x14ac:dyDescent="0.3">
      <c r="A276" s="46" t="s">
        <v>619</v>
      </c>
      <c r="B276" s="4" t="s">
        <v>620</v>
      </c>
      <c r="C276" s="4" t="s">
        <v>91</v>
      </c>
      <c r="D276" s="5">
        <v>59</v>
      </c>
      <c r="E276" s="5" t="str" cm="1">
        <f t="array" ref="E276">INDEX('global_freelancer-quick ana'!$C$2:$C$1001, MODE(MATCH('global_freelancer-quick ana'!$C$2:$C$1001, 'global_freelancer-quick ana'!$C$2:$C$1001, 0)))</f>
        <v>Male</v>
      </c>
      <c r="F276" s="4" t="s">
        <v>126</v>
      </c>
      <c r="G276" s="4" t="s">
        <v>127</v>
      </c>
      <c r="H276" s="4" t="s">
        <v>36</v>
      </c>
      <c r="I276" s="5">
        <v>21</v>
      </c>
      <c r="J276" s="6" t="s">
        <v>2064</v>
      </c>
      <c r="K276" s="5">
        <v>0</v>
      </c>
      <c r="L276" s="5" t="s">
        <v>2071</v>
      </c>
      <c r="M276" s="10">
        <v>0.7</v>
      </c>
      <c r="N276" s="4" t="s">
        <v>64</v>
      </c>
      <c r="O276" s="4" t="s">
        <v>28</v>
      </c>
      <c r="P276" s="5">
        <v>17</v>
      </c>
      <c r="Q276" s="5">
        <v>7</v>
      </c>
      <c r="R276" s="4" t="str">
        <f>IF('global_freelancer-quick ana'!$Q276 &lt; 7, "Short Duration", IF('global_freelancer-quick ana'!$Q276 &lt;= 12, "Medium Duration", "Long Duration"))</f>
        <v>Medium Duration</v>
      </c>
      <c r="S276" s="47" t="str">
        <f>IF('global_freelancer-quick ana'!$M276 &lt;= 50%, "POOR", IF('global_freelancer-quick ana'!$M276 &lt;= 70%, "GOOD", "EXCELLENT"))</f>
        <v>GOOD</v>
      </c>
      <c r="T276" s="25">
        <f t="shared" si="4"/>
        <v>104.7</v>
      </c>
    </row>
    <row r="277" spans="1:20" x14ac:dyDescent="0.3">
      <c r="A277" s="48" t="s">
        <v>621</v>
      </c>
      <c r="B277" s="7" t="s">
        <v>622</v>
      </c>
      <c r="C277" s="7" t="s">
        <v>72</v>
      </c>
      <c r="D277" s="8">
        <v>26</v>
      </c>
      <c r="E277" s="8" t="str" cm="1">
        <f t="array" ref="E277">INDEX('global_freelancer-quick ana'!$C$2:$C$1001, MODE(MATCH('global_freelancer-quick ana'!$C$2:$C$1001, 'global_freelancer-quick ana'!$C$2:$C$1001, 0)))</f>
        <v>Male</v>
      </c>
      <c r="F277" s="7" t="s">
        <v>164</v>
      </c>
      <c r="G277" s="7" t="s">
        <v>165</v>
      </c>
      <c r="H277" s="7" t="s">
        <v>69</v>
      </c>
      <c r="I277" s="8">
        <v>4</v>
      </c>
      <c r="J277" s="9">
        <v>100</v>
      </c>
      <c r="K277" s="8">
        <v>3.6</v>
      </c>
      <c r="L277" s="8" t="b">
        <v>0</v>
      </c>
      <c r="M277" s="49">
        <v>0.81</v>
      </c>
      <c r="N277" s="7" t="s">
        <v>44</v>
      </c>
      <c r="O277" s="7" t="s">
        <v>55</v>
      </c>
      <c r="P277" s="8">
        <v>5</v>
      </c>
      <c r="Q277" s="8">
        <v>2</v>
      </c>
      <c r="R277" s="7" t="str">
        <f>IF('global_freelancer-quick ana'!$Q277 &lt; 7, "Short Duration", IF('global_freelancer-quick ana'!$Q277 &lt;= 12, "Medium Duration", "Long Duration"))</f>
        <v>Short Duration</v>
      </c>
      <c r="S277" s="50" t="str">
        <f>IF('global_freelancer-quick ana'!$M277 &lt;= 50%, "POOR", IF('global_freelancer-quick ana'!$M277 &lt;= 70%, "GOOD", "EXCELLENT"))</f>
        <v>EXCELLENT</v>
      </c>
      <c r="T277" s="25">
        <f t="shared" si="4"/>
        <v>141.41</v>
      </c>
    </row>
    <row r="278" spans="1:20" x14ac:dyDescent="0.3">
      <c r="A278" s="46" t="s">
        <v>623</v>
      </c>
      <c r="B278" s="4" t="s">
        <v>624</v>
      </c>
      <c r="C278" s="4" t="s">
        <v>91</v>
      </c>
      <c r="D278" s="5">
        <v>44</v>
      </c>
      <c r="E278" s="5" t="str" cm="1">
        <f t="array" ref="E278">INDEX('global_freelancer-quick ana'!$C$2:$C$1001, MODE(MATCH('global_freelancer-quick ana'!$C$2:$C$1001, 'global_freelancer-quick ana'!$C$2:$C$1001, 0)))</f>
        <v>Male</v>
      </c>
      <c r="F278" s="4" t="s">
        <v>115</v>
      </c>
      <c r="G278" s="4" t="s">
        <v>116</v>
      </c>
      <c r="H278" s="4" t="s">
        <v>106</v>
      </c>
      <c r="I278" s="5">
        <v>18</v>
      </c>
      <c r="J278" s="6" t="s">
        <v>2070</v>
      </c>
      <c r="K278" s="5">
        <v>4.7</v>
      </c>
      <c r="L278" s="5" t="b">
        <v>1</v>
      </c>
      <c r="M278" s="10">
        <v>0.88</v>
      </c>
      <c r="N278" s="4" t="s">
        <v>44</v>
      </c>
      <c r="O278" s="4" t="s">
        <v>28</v>
      </c>
      <c r="P278" s="5">
        <v>15</v>
      </c>
      <c r="Q278" s="5">
        <v>10</v>
      </c>
      <c r="R278" s="4" t="str">
        <f>IF('global_freelancer-quick ana'!$Q278 &lt; 7, "Short Duration", IF('global_freelancer-quick ana'!$Q278 &lt;= 12, "Medium Duration", "Long Duration"))</f>
        <v>Medium Duration</v>
      </c>
      <c r="S278" s="47" t="str">
        <f>IF('global_freelancer-quick ana'!$M278 &lt;= 50%, "POOR", IF('global_freelancer-quick ana'!$M278 &lt;= 70%, "GOOD", "EXCELLENT"))</f>
        <v>EXCELLENT</v>
      </c>
      <c r="T278" s="25">
        <f t="shared" si="4"/>
        <v>92.58</v>
      </c>
    </row>
    <row r="279" spans="1:20" x14ac:dyDescent="0.3">
      <c r="A279" s="48" t="s">
        <v>625</v>
      </c>
      <c r="B279" s="7" t="s">
        <v>626</v>
      </c>
      <c r="C279" s="7" t="s">
        <v>72</v>
      </c>
      <c r="D279" s="8">
        <v>31</v>
      </c>
      <c r="E279" s="8" t="str" cm="1">
        <f t="array" ref="E279">INDEX('global_freelancer-quick ana'!$C$2:$C$1001, MODE(MATCH('global_freelancer-quick ana'!$C$2:$C$1001, 'global_freelancer-quick ana'!$C$2:$C$1001, 0)))</f>
        <v>Male</v>
      </c>
      <c r="F279" s="7" t="s">
        <v>144</v>
      </c>
      <c r="G279" s="7" t="s">
        <v>145</v>
      </c>
      <c r="H279" s="7" t="s">
        <v>69</v>
      </c>
      <c r="I279" s="8">
        <v>12</v>
      </c>
      <c r="J279" s="9">
        <v>40</v>
      </c>
      <c r="K279" s="8">
        <v>2.5125695216907653</v>
      </c>
      <c r="L279" s="8" t="b">
        <v>1</v>
      </c>
      <c r="M279" s="49">
        <v>1</v>
      </c>
      <c r="N279" s="7" t="s">
        <v>64</v>
      </c>
      <c r="O279" s="7" t="s">
        <v>22</v>
      </c>
      <c r="P279" s="8">
        <v>15</v>
      </c>
      <c r="Q279" s="8">
        <v>13</v>
      </c>
      <c r="R279" s="7" t="str">
        <f>IF('global_freelancer-quick ana'!$Q279 &lt; 7, "Short Duration", IF('global_freelancer-quick ana'!$Q279 &lt;= 12, "Medium Duration", "Long Duration"))</f>
        <v>Long Duration</v>
      </c>
      <c r="S279" s="50" t="str">
        <f>IF('global_freelancer-quick ana'!$M279 &lt;= 50%, "POOR", IF('global_freelancer-quick ana'!$M279 &lt;= 70%, "GOOD", "EXCELLENT"))</f>
        <v>EXCELLENT</v>
      </c>
      <c r="T279" s="25">
        <f t="shared" si="4"/>
        <v>114.51256952169076</v>
      </c>
    </row>
    <row r="280" spans="1:20" x14ac:dyDescent="0.3">
      <c r="A280" s="46" t="s">
        <v>627</v>
      </c>
      <c r="B280" s="4" t="s">
        <v>628</v>
      </c>
      <c r="C280" s="4" t="s">
        <v>91</v>
      </c>
      <c r="D280" s="5">
        <v>60</v>
      </c>
      <c r="E280" s="5" t="str" cm="1">
        <f t="array" ref="E280">INDEX('global_freelancer-quick ana'!$C$2:$C$1001, MODE(MATCH('global_freelancer-quick ana'!$C$2:$C$1001, 'global_freelancer-quick ana'!$C$2:$C$1001, 0)))</f>
        <v>Male</v>
      </c>
      <c r="F280" s="4" t="s">
        <v>58</v>
      </c>
      <c r="G280" s="4" t="s">
        <v>59</v>
      </c>
      <c r="H280" s="4" t="s">
        <v>49</v>
      </c>
      <c r="I280" s="5">
        <v>6</v>
      </c>
      <c r="J280" s="6" t="s">
        <v>2068</v>
      </c>
      <c r="K280" s="5">
        <v>3.2</v>
      </c>
      <c r="L280" s="5" t="b">
        <v>0</v>
      </c>
      <c r="M280" s="10">
        <v>0.95</v>
      </c>
      <c r="N280" s="4" t="s">
        <v>60</v>
      </c>
      <c r="O280" s="4" t="s">
        <v>28</v>
      </c>
      <c r="P280" s="5">
        <v>10</v>
      </c>
      <c r="Q280" s="5">
        <v>5</v>
      </c>
      <c r="R280" s="4" t="str">
        <f>IF('global_freelancer-quick ana'!$Q280 &lt; 7, "Short Duration", IF('global_freelancer-quick ana'!$Q280 &lt;= 12, "Medium Duration", "Long Duration"))</f>
        <v>Short Duration</v>
      </c>
      <c r="S280" s="47" t="str">
        <f>IF('global_freelancer-quick ana'!$M280 &lt;= 50%, "POOR", IF('global_freelancer-quick ana'!$M280 &lt;= 70%, "GOOD", "EXCELLENT"))</f>
        <v>EXCELLENT</v>
      </c>
      <c r="T280" s="25">
        <f t="shared" si="4"/>
        <v>85.15</v>
      </c>
    </row>
    <row r="281" spans="1:20" x14ac:dyDescent="0.3">
      <c r="A281" s="48" t="s">
        <v>629</v>
      </c>
      <c r="B281" s="7" t="s">
        <v>630</v>
      </c>
      <c r="C281" s="7" t="s">
        <v>72</v>
      </c>
      <c r="D281" s="8">
        <v>23</v>
      </c>
      <c r="E281" s="8" t="str" cm="1">
        <f t="array" ref="E281">INDEX('global_freelancer-quick ana'!$C$2:$C$1001, MODE(MATCH('global_freelancer-quick ana'!$C$2:$C$1001, 'global_freelancer-quick ana'!$C$2:$C$1001, 0)))</f>
        <v>Male</v>
      </c>
      <c r="F281" s="7" t="s">
        <v>63</v>
      </c>
      <c r="G281" s="7" t="s">
        <v>26</v>
      </c>
      <c r="H281" s="7" t="s">
        <v>20</v>
      </c>
      <c r="I281" s="8">
        <v>4</v>
      </c>
      <c r="J281" s="9">
        <v>20</v>
      </c>
      <c r="K281" s="8">
        <v>2.5125695216907653</v>
      </c>
      <c r="L281" s="8" t="b">
        <v>0</v>
      </c>
      <c r="M281" s="49">
        <v>0.71</v>
      </c>
      <c r="N281" s="7" t="s">
        <v>44</v>
      </c>
      <c r="O281" s="7" t="s">
        <v>55</v>
      </c>
      <c r="P281" s="8">
        <v>3</v>
      </c>
      <c r="Q281" s="8">
        <v>5</v>
      </c>
      <c r="R281" s="7" t="str">
        <f>IF('global_freelancer-quick ana'!$Q281 &lt; 7, "Short Duration", IF('global_freelancer-quick ana'!$Q281 &lt;= 12, "Medium Duration", "Long Duration"))</f>
        <v>Short Duration</v>
      </c>
      <c r="S281" s="50" t="str">
        <f>IF('global_freelancer-quick ana'!$M281 &lt;= 50%, "POOR", IF('global_freelancer-quick ana'!$M281 &lt;= 70%, "GOOD", "EXCELLENT"))</f>
        <v>EXCELLENT</v>
      </c>
      <c r="T281" s="25">
        <f t="shared" si="4"/>
        <v>58.222569521690765</v>
      </c>
    </row>
    <row r="282" spans="1:20" x14ac:dyDescent="0.3">
      <c r="A282" s="46" t="s">
        <v>631</v>
      </c>
      <c r="B282" s="4" t="s">
        <v>632</v>
      </c>
      <c r="C282" s="4" t="s">
        <v>91</v>
      </c>
      <c r="D282" s="5">
        <v>42</v>
      </c>
      <c r="E282" s="5" t="str" cm="1">
        <f t="array" ref="E282">INDEX('global_freelancer-quick ana'!$C$2:$C$1001, MODE(MATCH('global_freelancer-quick ana'!$C$2:$C$1001, 'global_freelancer-quick ana'!$C$2:$C$1001, 0)))</f>
        <v>Male</v>
      </c>
      <c r="F282" s="4" t="s">
        <v>47</v>
      </c>
      <c r="G282" s="4" t="s">
        <v>48</v>
      </c>
      <c r="H282" s="4" t="s">
        <v>69</v>
      </c>
      <c r="I282" s="5">
        <v>13</v>
      </c>
      <c r="J282" s="6">
        <v>20</v>
      </c>
      <c r="K282" s="5">
        <v>4.7</v>
      </c>
      <c r="L282" s="5" t="b">
        <v>0</v>
      </c>
      <c r="M282" s="10">
        <v>0.85</v>
      </c>
      <c r="N282" s="4" t="s">
        <v>60</v>
      </c>
      <c r="O282" s="4" t="s">
        <v>33</v>
      </c>
      <c r="P282" s="5">
        <v>9</v>
      </c>
      <c r="Q282" s="5">
        <v>3</v>
      </c>
      <c r="R282" s="4" t="str">
        <f>IF('global_freelancer-quick ana'!$Q282 &lt; 7, "Short Duration", IF('global_freelancer-quick ana'!$Q282 &lt;= 12, "Medium Duration", "Long Duration"))</f>
        <v>Short Duration</v>
      </c>
      <c r="S282" s="47" t="str">
        <f>IF('global_freelancer-quick ana'!$M282 &lt;= 50%, "POOR", IF('global_freelancer-quick ana'!$M282 &lt;= 70%, "GOOD", "EXCELLENT"))</f>
        <v>EXCELLENT</v>
      </c>
      <c r="T282" s="25">
        <f t="shared" si="4"/>
        <v>92.55</v>
      </c>
    </row>
    <row r="283" spans="1:20" x14ac:dyDescent="0.3">
      <c r="A283" s="48" t="s">
        <v>633</v>
      </c>
      <c r="B283" s="7" t="s">
        <v>634</v>
      </c>
      <c r="C283" s="7" t="s">
        <v>72</v>
      </c>
      <c r="D283" s="8">
        <v>48</v>
      </c>
      <c r="E283" s="8" t="str" cm="1">
        <f t="array" ref="E283">INDEX('global_freelancer-quick ana'!$C$2:$C$1001, MODE(MATCH('global_freelancer-quick ana'!$C$2:$C$1001, 'global_freelancer-quick ana'!$C$2:$C$1001, 0)))</f>
        <v>Male</v>
      </c>
      <c r="F283" s="7" t="s">
        <v>87</v>
      </c>
      <c r="G283" s="7" t="s">
        <v>88</v>
      </c>
      <c r="H283" s="7" t="s">
        <v>27</v>
      </c>
      <c r="I283" s="8">
        <v>6</v>
      </c>
      <c r="J283" s="9" t="s">
        <v>2066</v>
      </c>
      <c r="K283" s="8">
        <v>2.5125695216907653</v>
      </c>
      <c r="L283" s="8" t="b">
        <v>0</v>
      </c>
      <c r="M283" s="49">
        <v>0.96</v>
      </c>
      <c r="N283" s="7" t="s">
        <v>64</v>
      </c>
      <c r="O283" s="7" t="s">
        <v>28</v>
      </c>
      <c r="P283" s="8">
        <v>11</v>
      </c>
      <c r="Q283" s="8">
        <v>7</v>
      </c>
      <c r="R283" s="7" t="str">
        <f>IF('global_freelancer-quick ana'!$Q283 &lt; 7, "Short Duration", IF('global_freelancer-quick ana'!$Q283 &lt;= 12, "Medium Duration", "Long Duration"))</f>
        <v>Medium Duration</v>
      </c>
      <c r="S283" s="50" t="str">
        <f>IF('global_freelancer-quick ana'!$M283 &lt;= 50%, "POOR", IF('global_freelancer-quick ana'!$M283 &lt;= 70%, "GOOD", "EXCELLENT"))</f>
        <v>EXCELLENT</v>
      </c>
      <c r="T283" s="25">
        <f t="shared" si="4"/>
        <v>75.472569521690758</v>
      </c>
    </row>
    <row r="284" spans="1:20" x14ac:dyDescent="0.3">
      <c r="A284" s="46" t="s">
        <v>635</v>
      </c>
      <c r="B284" s="4" t="s">
        <v>636</v>
      </c>
      <c r="C284" s="4" t="s">
        <v>91</v>
      </c>
      <c r="D284" s="5">
        <v>42</v>
      </c>
      <c r="E284" s="5" t="str" cm="1">
        <f t="array" ref="E284">INDEX('global_freelancer-quick ana'!$C$2:$C$1001, MODE(MATCH('global_freelancer-quick ana'!$C$2:$C$1001, 'global_freelancer-quick ana'!$C$2:$C$1001, 0)))</f>
        <v>Male</v>
      </c>
      <c r="F284" s="4" t="s">
        <v>41</v>
      </c>
      <c r="G284" s="4" t="s">
        <v>42</v>
      </c>
      <c r="H284" s="4" t="s">
        <v>32</v>
      </c>
      <c r="I284" s="5">
        <v>10</v>
      </c>
      <c r="J284" s="6">
        <v>20</v>
      </c>
      <c r="K284" s="5">
        <v>2.4</v>
      </c>
      <c r="L284" s="5" t="b">
        <v>1</v>
      </c>
      <c r="M284" s="10">
        <v>0.92</v>
      </c>
      <c r="N284" s="4" t="s">
        <v>64</v>
      </c>
      <c r="O284" s="4" t="s">
        <v>28</v>
      </c>
      <c r="P284" s="5">
        <v>11</v>
      </c>
      <c r="Q284" s="5">
        <v>6</v>
      </c>
      <c r="R284" s="4" t="str">
        <f>IF('global_freelancer-quick ana'!$Q284 &lt; 7, "Short Duration", IF('global_freelancer-quick ana'!$Q284 &lt;= 12, "Medium Duration", "Long Duration"))</f>
        <v>Short Duration</v>
      </c>
      <c r="S284" s="47" t="str">
        <f>IF('global_freelancer-quick ana'!$M284 &lt;= 50%, "POOR", IF('global_freelancer-quick ana'!$M284 &lt;= 70%, "GOOD", "EXCELLENT"))</f>
        <v>EXCELLENT</v>
      </c>
      <c r="T284" s="25">
        <f t="shared" si="4"/>
        <v>92.320000000000007</v>
      </c>
    </row>
    <row r="285" spans="1:20" x14ac:dyDescent="0.3">
      <c r="A285" s="48" t="s">
        <v>637</v>
      </c>
      <c r="B285" s="7" t="s">
        <v>638</v>
      </c>
      <c r="C285" s="7" t="s">
        <v>91</v>
      </c>
      <c r="D285" s="8">
        <v>52</v>
      </c>
      <c r="E285" s="8" t="str" cm="1">
        <f t="array" ref="E285">INDEX('global_freelancer-quick ana'!$C$2:$C$1001, MODE(MATCH('global_freelancer-quick ana'!$C$2:$C$1001, 'global_freelancer-quick ana'!$C$2:$C$1001, 0)))</f>
        <v>Male</v>
      </c>
      <c r="F285" s="7" t="s">
        <v>104</v>
      </c>
      <c r="G285" s="7" t="s">
        <v>105</v>
      </c>
      <c r="H285" s="7" t="s">
        <v>73</v>
      </c>
      <c r="I285" s="8">
        <v>20</v>
      </c>
      <c r="J285" s="9" t="s">
        <v>2065</v>
      </c>
      <c r="K285" s="8">
        <v>2.5125695216907653</v>
      </c>
      <c r="L285" s="8" t="b">
        <v>0</v>
      </c>
      <c r="M285" s="49">
        <v>0.79</v>
      </c>
      <c r="N285" s="7" t="s">
        <v>21</v>
      </c>
      <c r="O285" s="7" t="s">
        <v>55</v>
      </c>
      <c r="P285" s="8">
        <v>14</v>
      </c>
      <c r="Q285" s="8">
        <v>10</v>
      </c>
      <c r="R285" s="7" t="str">
        <f>IF('global_freelancer-quick ana'!$Q285 &lt; 7, "Short Duration", IF('global_freelancer-quick ana'!$Q285 &lt;= 12, "Medium Duration", "Long Duration"))</f>
        <v>Medium Duration</v>
      </c>
      <c r="S285" s="50" t="str">
        <f>IF('global_freelancer-quick ana'!$M285 &lt;= 50%, "POOR", IF('global_freelancer-quick ana'!$M285 &lt;= 70%, "GOOD", "EXCELLENT"))</f>
        <v>EXCELLENT</v>
      </c>
      <c r="T285" s="25">
        <f t="shared" si="4"/>
        <v>99.302569521690771</v>
      </c>
    </row>
    <row r="286" spans="1:20" x14ac:dyDescent="0.3">
      <c r="A286" s="46" t="s">
        <v>639</v>
      </c>
      <c r="B286" s="4" t="s">
        <v>640</v>
      </c>
      <c r="C286" s="4" t="s">
        <v>72</v>
      </c>
      <c r="D286" s="5">
        <v>55</v>
      </c>
      <c r="E286" s="5" t="str" cm="1">
        <f t="array" ref="E286">INDEX('global_freelancer-quick ana'!$C$2:$C$1001, MODE(MATCH('global_freelancer-quick ana'!$C$2:$C$1001, 'global_freelancer-quick ana'!$C$2:$C$1001, 0)))</f>
        <v>Male</v>
      </c>
      <c r="F286" s="4" t="s">
        <v>80</v>
      </c>
      <c r="G286" s="4" t="s">
        <v>81</v>
      </c>
      <c r="H286" s="4" t="s">
        <v>36</v>
      </c>
      <c r="I286" s="5">
        <v>20</v>
      </c>
      <c r="J286" s="6" t="s">
        <v>2069</v>
      </c>
      <c r="K286" s="5">
        <v>2.9</v>
      </c>
      <c r="L286" s="5" t="b">
        <v>0</v>
      </c>
      <c r="M286" s="10">
        <v>0.79</v>
      </c>
      <c r="N286" s="4" t="s">
        <v>44</v>
      </c>
      <c r="O286" s="4" t="s">
        <v>55</v>
      </c>
      <c r="P286" s="5">
        <v>12</v>
      </c>
      <c r="Q286" s="5">
        <v>11</v>
      </c>
      <c r="R286" s="4" t="str">
        <f>IF('global_freelancer-quick ana'!$Q286 &lt; 7, "Short Duration", IF('global_freelancer-quick ana'!$Q286 &lt;= 12, "Medium Duration", "Long Duration"))</f>
        <v>Medium Duration</v>
      </c>
      <c r="S286" s="47" t="str">
        <f>IF('global_freelancer-quick ana'!$M286 &lt;= 50%, "POOR", IF('global_freelancer-quick ana'!$M286 &lt;= 70%, "GOOD", "EXCELLENT"))</f>
        <v>EXCELLENT</v>
      </c>
      <c r="T286" s="25">
        <f t="shared" si="4"/>
        <v>101.69000000000001</v>
      </c>
    </row>
    <row r="287" spans="1:20" x14ac:dyDescent="0.3">
      <c r="A287" s="48" t="s">
        <v>641</v>
      </c>
      <c r="B287" s="7" t="s">
        <v>642</v>
      </c>
      <c r="C287" s="7" t="s">
        <v>72</v>
      </c>
      <c r="D287" s="8">
        <v>58</v>
      </c>
      <c r="E287" s="8" t="str" cm="1">
        <f t="array" ref="E287">INDEX('global_freelancer-quick ana'!$C$2:$C$1001, MODE(MATCH('global_freelancer-quick ana'!$C$2:$C$1001, 'global_freelancer-quick ana'!$C$2:$C$1001, 0)))</f>
        <v>Male</v>
      </c>
      <c r="F287" s="7" t="s">
        <v>144</v>
      </c>
      <c r="G287" s="7" t="s">
        <v>145</v>
      </c>
      <c r="H287" s="7" t="s">
        <v>73</v>
      </c>
      <c r="I287" s="8">
        <v>11</v>
      </c>
      <c r="J287" s="9" t="s">
        <v>2065</v>
      </c>
      <c r="K287" s="8">
        <v>0</v>
      </c>
      <c r="L287" s="8" t="b">
        <v>0</v>
      </c>
      <c r="M287" s="49">
        <v>0.79</v>
      </c>
      <c r="N287" s="7" t="s">
        <v>64</v>
      </c>
      <c r="O287" s="7" t="s">
        <v>28</v>
      </c>
      <c r="P287" s="8">
        <v>8</v>
      </c>
      <c r="Q287" s="8">
        <v>5</v>
      </c>
      <c r="R287" s="7" t="str">
        <f>IF('global_freelancer-quick ana'!$Q287 &lt; 7, "Short Duration", IF('global_freelancer-quick ana'!$Q287 &lt;= 12, "Medium Duration", "Long Duration"))</f>
        <v>Short Duration</v>
      </c>
      <c r="S287" s="50" t="str">
        <f>IF('global_freelancer-quick ana'!$M287 &lt;= 50%, "POOR", IF('global_freelancer-quick ana'!$M287 &lt;= 70%, "GOOD", "EXCELLENT"))</f>
        <v>EXCELLENT</v>
      </c>
      <c r="T287" s="25">
        <f t="shared" si="4"/>
        <v>82.79</v>
      </c>
    </row>
    <row r="288" spans="1:20" x14ac:dyDescent="0.3">
      <c r="A288" s="46" t="s">
        <v>643</v>
      </c>
      <c r="B288" s="4" t="s">
        <v>644</v>
      </c>
      <c r="C288" s="4" t="s">
        <v>72</v>
      </c>
      <c r="D288" s="5">
        <v>46</v>
      </c>
      <c r="E288" s="5" t="str" cm="1">
        <f t="array" ref="E288">INDEX('global_freelancer-quick ana'!$C$2:$C$1001, MODE(MATCH('global_freelancer-quick ana'!$C$2:$C$1001, 'global_freelancer-quick ana'!$C$2:$C$1001, 0)))</f>
        <v>Male</v>
      </c>
      <c r="F288" s="4" t="s">
        <v>104</v>
      </c>
      <c r="G288" s="4" t="s">
        <v>105</v>
      </c>
      <c r="H288" s="4" t="s">
        <v>106</v>
      </c>
      <c r="I288" s="5">
        <v>12</v>
      </c>
      <c r="J288" s="6" t="s">
        <v>2070</v>
      </c>
      <c r="K288" s="5">
        <v>0</v>
      </c>
      <c r="L288" s="5" t="b">
        <v>0</v>
      </c>
      <c r="M288" s="10">
        <v>0.89</v>
      </c>
      <c r="N288" s="4" t="s">
        <v>21</v>
      </c>
      <c r="O288" s="4" t="s">
        <v>22</v>
      </c>
      <c r="P288" s="5">
        <v>10</v>
      </c>
      <c r="Q288" s="5">
        <v>4</v>
      </c>
      <c r="R288" s="4" t="str">
        <f>IF('global_freelancer-quick ana'!$Q288 &lt; 7, "Short Duration", IF('global_freelancer-quick ana'!$Q288 &lt;= 12, "Medium Duration", "Long Duration"))</f>
        <v>Short Duration</v>
      </c>
      <c r="S288" s="47" t="str">
        <f>IF('global_freelancer-quick ana'!$M288 &lt;= 50%, "POOR", IF('global_freelancer-quick ana'!$M288 &lt;= 70%, "GOOD", "EXCELLENT"))</f>
        <v>EXCELLENT</v>
      </c>
      <c r="T288" s="25">
        <f t="shared" si="4"/>
        <v>72.89</v>
      </c>
    </row>
    <row r="289" spans="1:20" x14ac:dyDescent="0.3">
      <c r="A289" s="48" t="s">
        <v>645</v>
      </c>
      <c r="B289" s="7" t="s">
        <v>646</v>
      </c>
      <c r="C289" s="7" t="s">
        <v>72</v>
      </c>
      <c r="D289" s="8">
        <v>45</v>
      </c>
      <c r="E289" s="8" t="str" cm="1">
        <f t="array" ref="E289">INDEX('global_freelancer-quick ana'!$C$2:$C$1001, MODE(MATCH('global_freelancer-quick ana'!$C$2:$C$1001, 'global_freelancer-quick ana'!$C$2:$C$1001, 0)))</f>
        <v>Male</v>
      </c>
      <c r="F289" s="7" t="s">
        <v>179</v>
      </c>
      <c r="G289" s="7" t="s">
        <v>68</v>
      </c>
      <c r="H289" s="7" t="s">
        <v>106</v>
      </c>
      <c r="I289" s="8">
        <v>1</v>
      </c>
      <c r="J289" s="9" t="s">
        <v>2064</v>
      </c>
      <c r="K289" s="8">
        <v>1.5</v>
      </c>
      <c r="L289" s="8" t="b">
        <v>1</v>
      </c>
      <c r="M289" s="49">
        <v>1</v>
      </c>
      <c r="N289" s="7" t="s">
        <v>44</v>
      </c>
      <c r="O289" s="7" t="s">
        <v>28</v>
      </c>
      <c r="P289" s="8">
        <v>4</v>
      </c>
      <c r="Q289" s="8">
        <v>4</v>
      </c>
      <c r="R289" s="7" t="str">
        <f>IF('global_freelancer-quick ana'!$Q289 &lt; 7, "Short Duration", IF('global_freelancer-quick ana'!$Q289 &lt;= 12, "Medium Duration", "Long Duration"))</f>
        <v>Short Duration</v>
      </c>
      <c r="S289" s="50" t="str">
        <f>IF('global_freelancer-quick ana'!$M289 &lt;= 50%, "POOR", IF('global_freelancer-quick ana'!$M289 &lt;= 70%, "GOOD", "EXCELLENT"))</f>
        <v>EXCELLENT</v>
      </c>
      <c r="T289" s="25">
        <f t="shared" si="4"/>
        <v>56.5</v>
      </c>
    </row>
    <row r="290" spans="1:20" x14ac:dyDescent="0.3">
      <c r="A290" s="46" t="s">
        <v>647</v>
      </c>
      <c r="B290" s="4" t="s">
        <v>648</v>
      </c>
      <c r="C290" s="4" t="s">
        <v>72</v>
      </c>
      <c r="D290" s="5">
        <v>56</v>
      </c>
      <c r="E290" s="5" t="str" cm="1">
        <f t="array" ref="E290">INDEX('global_freelancer-quick ana'!$C$2:$C$1001, MODE(MATCH('global_freelancer-quick ana'!$C$2:$C$1001, 'global_freelancer-quick ana'!$C$2:$C$1001, 0)))</f>
        <v>Male</v>
      </c>
      <c r="F290" s="4" t="s">
        <v>87</v>
      </c>
      <c r="G290" s="4" t="s">
        <v>88</v>
      </c>
      <c r="H290" s="4" t="s">
        <v>106</v>
      </c>
      <c r="I290" s="5">
        <v>2</v>
      </c>
      <c r="J290" s="6" t="s">
        <v>2066</v>
      </c>
      <c r="K290" s="5">
        <v>1.9</v>
      </c>
      <c r="L290" s="5" t="b">
        <v>1</v>
      </c>
      <c r="M290" s="10">
        <v>0.81</v>
      </c>
      <c r="N290" s="4" t="s">
        <v>64</v>
      </c>
      <c r="O290" s="4" t="s">
        <v>55</v>
      </c>
      <c r="P290" s="5">
        <v>1</v>
      </c>
      <c r="Q290" s="5">
        <v>1</v>
      </c>
      <c r="R290" s="4" t="str">
        <f>IF('global_freelancer-quick ana'!$Q290 &lt; 7, "Short Duration", IF('global_freelancer-quick ana'!$Q290 &lt;= 12, "Medium Duration", "Long Duration"))</f>
        <v>Short Duration</v>
      </c>
      <c r="S290" s="47" t="str">
        <f>IF('global_freelancer-quick ana'!$M290 &lt;= 50%, "POOR", IF('global_freelancer-quick ana'!$M290 &lt;= 70%, "GOOD", "EXCELLENT"))</f>
        <v>EXCELLENT</v>
      </c>
      <c r="T290" s="25">
        <f t="shared" si="4"/>
        <v>62.71</v>
      </c>
    </row>
    <row r="291" spans="1:20" x14ac:dyDescent="0.3">
      <c r="A291" s="48" t="s">
        <v>649</v>
      </c>
      <c r="B291" s="7" t="s">
        <v>650</v>
      </c>
      <c r="C291" s="7" t="s">
        <v>91</v>
      </c>
      <c r="D291" s="8">
        <v>44</v>
      </c>
      <c r="E291" s="8" t="str" cm="1">
        <f t="array" ref="E291">INDEX('global_freelancer-quick ana'!$C$2:$C$1001, MODE(MATCH('global_freelancer-quick ana'!$C$2:$C$1001, 'global_freelancer-quick ana'!$C$2:$C$1001, 0)))</f>
        <v>Male</v>
      </c>
      <c r="F291" s="7" t="s">
        <v>63</v>
      </c>
      <c r="G291" s="7" t="s">
        <v>26</v>
      </c>
      <c r="H291" s="7" t="s">
        <v>20</v>
      </c>
      <c r="I291" s="8">
        <v>13</v>
      </c>
      <c r="J291" s="9" t="s">
        <v>2064</v>
      </c>
      <c r="K291" s="8">
        <v>3.1</v>
      </c>
      <c r="L291" s="8" t="b">
        <v>1</v>
      </c>
      <c r="M291" s="49">
        <v>0.95</v>
      </c>
      <c r="N291" s="7" t="s">
        <v>64</v>
      </c>
      <c r="O291" s="7" t="s">
        <v>33</v>
      </c>
      <c r="P291" s="8">
        <v>10</v>
      </c>
      <c r="Q291" s="8">
        <v>3</v>
      </c>
      <c r="R291" s="7" t="str">
        <f>IF('global_freelancer-quick ana'!$Q291 &lt; 7, "Short Duration", IF('global_freelancer-quick ana'!$Q291 &lt;= 12, "Medium Duration", "Long Duration"))</f>
        <v>Short Duration</v>
      </c>
      <c r="S291" s="50" t="str">
        <f>IF('global_freelancer-quick ana'!$M291 &lt;= 50%, "POOR", IF('global_freelancer-quick ana'!$M291 &lt;= 70%, "GOOD", "EXCELLENT"))</f>
        <v>EXCELLENT</v>
      </c>
      <c r="T291" s="25">
        <f t="shared" si="4"/>
        <v>74.050000000000011</v>
      </c>
    </row>
    <row r="292" spans="1:20" x14ac:dyDescent="0.3">
      <c r="A292" s="46" t="s">
        <v>651</v>
      </c>
      <c r="B292" s="4" t="s">
        <v>652</v>
      </c>
      <c r="C292" s="4" t="s">
        <v>91</v>
      </c>
      <c r="D292" s="5">
        <v>46</v>
      </c>
      <c r="E292" s="5" t="str" cm="1">
        <f t="array" ref="E292">INDEX('global_freelancer-quick ana'!$C$2:$C$1001, MODE(MATCH('global_freelancer-quick ana'!$C$2:$C$1001, 'global_freelancer-quick ana'!$C$2:$C$1001, 0)))</f>
        <v>Male</v>
      </c>
      <c r="F292" s="4" t="s">
        <v>47</v>
      </c>
      <c r="G292" s="4" t="s">
        <v>48</v>
      </c>
      <c r="H292" s="4" t="s">
        <v>69</v>
      </c>
      <c r="I292" s="5">
        <v>0</v>
      </c>
      <c r="J292" s="6" t="s">
        <v>2068</v>
      </c>
      <c r="K292" s="5">
        <v>1.8</v>
      </c>
      <c r="L292" s="5" t="b">
        <v>0</v>
      </c>
      <c r="M292" s="10">
        <v>0.88</v>
      </c>
      <c r="N292" s="4" t="s">
        <v>44</v>
      </c>
      <c r="O292" s="4" t="s">
        <v>33</v>
      </c>
      <c r="P292" s="5">
        <v>3</v>
      </c>
      <c r="Q292" s="5">
        <v>2</v>
      </c>
      <c r="R292" s="4" t="str">
        <f>IF('global_freelancer-quick ana'!$Q292 &lt; 7, "Short Duration", IF('global_freelancer-quick ana'!$Q292 &lt;= 12, "Medium Duration", "Long Duration"))</f>
        <v>Short Duration</v>
      </c>
      <c r="S292" s="47" t="str">
        <f>IF('global_freelancer-quick ana'!$M292 &lt;= 50%, "POOR", IF('global_freelancer-quick ana'!$M292 &lt;= 70%, "GOOD", "EXCELLENT"))</f>
        <v>EXCELLENT</v>
      </c>
      <c r="T292" s="25">
        <f t="shared" si="4"/>
        <v>53.68</v>
      </c>
    </row>
    <row r="293" spans="1:20" x14ac:dyDescent="0.3">
      <c r="A293" s="48" t="s">
        <v>653</v>
      </c>
      <c r="B293" s="7" t="s">
        <v>654</v>
      </c>
      <c r="C293" s="7" t="s">
        <v>72</v>
      </c>
      <c r="D293" s="8">
        <v>27</v>
      </c>
      <c r="E293" s="8" t="str" cm="1">
        <f t="array" ref="E293">INDEX('global_freelancer-quick ana'!$C$2:$C$1001, MODE(MATCH('global_freelancer-quick ana'!$C$2:$C$1001, 'global_freelancer-quick ana'!$C$2:$C$1001, 0)))</f>
        <v>Male</v>
      </c>
      <c r="F293" s="7" t="s">
        <v>80</v>
      </c>
      <c r="G293" s="7" t="s">
        <v>81</v>
      </c>
      <c r="H293" s="7" t="s">
        <v>36</v>
      </c>
      <c r="I293" s="8">
        <v>7</v>
      </c>
      <c r="J293" s="9" t="s">
        <v>2066</v>
      </c>
      <c r="K293" s="8">
        <v>2.4</v>
      </c>
      <c r="L293" s="8" t="b">
        <v>1</v>
      </c>
      <c r="M293" s="49">
        <v>0.66</v>
      </c>
      <c r="N293" s="7" t="s">
        <v>44</v>
      </c>
      <c r="O293" s="7" t="s">
        <v>22</v>
      </c>
      <c r="P293" s="8">
        <v>12</v>
      </c>
      <c r="Q293" s="8">
        <v>8</v>
      </c>
      <c r="R293" s="7" t="str">
        <f>IF('global_freelancer-quick ana'!$Q293 &lt; 7, "Short Duration", IF('global_freelancer-quick ana'!$Q293 &lt;= 12, "Medium Duration", "Long Duration"))</f>
        <v>Medium Duration</v>
      </c>
      <c r="S293" s="50" t="str">
        <f>IF('global_freelancer-quick ana'!$M293 &lt;= 50%, "POOR", IF('global_freelancer-quick ana'!$M293 &lt;= 70%, "GOOD", "EXCELLENT"))</f>
        <v>GOOD</v>
      </c>
      <c r="T293" s="25">
        <f t="shared" si="4"/>
        <v>57.059999999999995</v>
      </c>
    </row>
    <row r="294" spans="1:20" x14ac:dyDescent="0.3">
      <c r="A294" s="46" t="s">
        <v>655</v>
      </c>
      <c r="B294" s="4" t="s">
        <v>656</v>
      </c>
      <c r="C294" s="4" t="s">
        <v>72</v>
      </c>
      <c r="D294" s="5">
        <v>49</v>
      </c>
      <c r="E294" s="5" t="str" cm="1">
        <f t="array" ref="E294">INDEX('global_freelancer-quick ana'!$C$2:$C$1001, MODE(MATCH('global_freelancer-quick ana'!$C$2:$C$1001, 'global_freelancer-quick ana'!$C$2:$C$1001, 0)))</f>
        <v>Male</v>
      </c>
      <c r="F294" s="4" t="s">
        <v>87</v>
      </c>
      <c r="G294" s="4" t="s">
        <v>88</v>
      </c>
      <c r="H294" s="4" t="s">
        <v>20</v>
      </c>
      <c r="I294" s="5">
        <v>13</v>
      </c>
      <c r="J294" s="6" t="s">
        <v>2064</v>
      </c>
      <c r="K294" s="5">
        <v>4.2</v>
      </c>
      <c r="L294" s="5" t="b">
        <v>1</v>
      </c>
      <c r="M294" s="10">
        <v>0.84</v>
      </c>
      <c r="N294" s="4" t="s">
        <v>44</v>
      </c>
      <c r="O294" s="4" t="s">
        <v>28</v>
      </c>
      <c r="P294" s="5">
        <v>7</v>
      </c>
      <c r="Q294" s="5">
        <v>4</v>
      </c>
      <c r="R294" s="4" t="str">
        <f>IF('global_freelancer-quick ana'!$Q294 &lt; 7, "Short Duration", IF('global_freelancer-quick ana'!$Q294 &lt;= 12, "Medium Duration", "Long Duration"))</f>
        <v>Short Duration</v>
      </c>
      <c r="S294" s="47" t="str">
        <f>IF('global_freelancer-quick ana'!$M294 &lt;= 50%, "POOR", IF('global_freelancer-quick ana'!$M294 &lt;= 70%, "GOOD", "EXCELLENT"))</f>
        <v>EXCELLENT</v>
      </c>
      <c r="T294" s="25">
        <f t="shared" si="4"/>
        <v>78.040000000000006</v>
      </c>
    </row>
    <row r="295" spans="1:20" x14ac:dyDescent="0.3">
      <c r="A295" s="48" t="s">
        <v>657</v>
      </c>
      <c r="B295" s="7" t="s">
        <v>658</v>
      </c>
      <c r="C295" s="7" t="s">
        <v>91</v>
      </c>
      <c r="D295" s="8">
        <v>53</v>
      </c>
      <c r="E295" s="8" t="str" cm="1">
        <f t="array" ref="E295">INDEX('global_freelancer-quick ana'!$C$2:$C$1001, MODE(MATCH('global_freelancer-quick ana'!$C$2:$C$1001, 'global_freelancer-quick ana'!$C$2:$C$1001, 0)))</f>
        <v>Male</v>
      </c>
      <c r="F295" s="7" t="s">
        <v>168</v>
      </c>
      <c r="G295" s="7" t="s">
        <v>68</v>
      </c>
      <c r="H295" s="7" t="s">
        <v>36</v>
      </c>
      <c r="I295" s="8">
        <v>21</v>
      </c>
      <c r="J295" s="9">
        <v>50</v>
      </c>
      <c r="K295" s="8">
        <v>1.4</v>
      </c>
      <c r="L295" s="8" t="b">
        <v>0</v>
      </c>
      <c r="M295" s="49">
        <v>0.79</v>
      </c>
      <c r="N295" s="7" t="s">
        <v>64</v>
      </c>
      <c r="O295" s="7" t="s">
        <v>33</v>
      </c>
      <c r="P295" s="8">
        <v>20</v>
      </c>
      <c r="Q295" s="8">
        <v>7</v>
      </c>
      <c r="R295" s="7" t="str">
        <f>IF('global_freelancer-quick ana'!$Q295 &lt; 7, "Short Duration", IF('global_freelancer-quick ana'!$Q295 &lt;= 12, "Medium Duration", "Long Duration"))</f>
        <v>Medium Duration</v>
      </c>
      <c r="S295" s="50" t="str">
        <f>IF('global_freelancer-quick ana'!$M295 &lt;= 50%, "POOR", IF('global_freelancer-quick ana'!$M295 &lt;= 70%, "GOOD", "EXCELLENT"))</f>
        <v>EXCELLENT</v>
      </c>
      <c r="T295" s="25">
        <f t="shared" si="4"/>
        <v>153.19</v>
      </c>
    </row>
    <row r="296" spans="1:20" x14ac:dyDescent="0.3">
      <c r="A296" s="46" t="s">
        <v>659</v>
      </c>
      <c r="B296" s="4" t="s">
        <v>660</v>
      </c>
      <c r="C296" s="4" t="s">
        <v>91</v>
      </c>
      <c r="D296" s="5">
        <v>56</v>
      </c>
      <c r="E296" s="5" t="str" cm="1">
        <f t="array" ref="E296">INDEX('global_freelancer-quick ana'!$C$2:$C$1001, MODE(MATCH('global_freelancer-quick ana'!$C$2:$C$1001, 'global_freelancer-quick ana'!$C$2:$C$1001, 0)))</f>
        <v>Male</v>
      </c>
      <c r="F296" s="4" t="s">
        <v>25</v>
      </c>
      <c r="G296" s="4" t="s">
        <v>26</v>
      </c>
      <c r="H296" s="4" t="s">
        <v>36</v>
      </c>
      <c r="I296" s="5">
        <v>19</v>
      </c>
      <c r="J296" s="6" t="s">
        <v>2067</v>
      </c>
      <c r="K296" s="5">
        <v>1.2</v>
      </c>
      <c r="L296" s="5" t="b">
        <v>1</v>
      </c>
      <c r="M296" s="10">
        <v>0.82</v>
      </c>
      <c r="N296" s="4" t="s">
        <v>64</v>
      </c>
      <c r="O296" s="4" t="s">
        <v>28</v>
      </c>
      <c r="P296" s="5">
        <v>11</v>
      </c>
      <c r="Q296" s="5">
        <v>3</v>
      </c>
      <c r="R296" s="4" t="str">
        <f>IF('global_freelancer-quick ana'!$Q296 &lt; 7, "Short Duration", IF('global_freelancer-quick ana'!$Q296 &lt;= 12, "Medium Duration", "Long Duration"))</f>
        <v>Short Duration</v>
      </c>
      <c r="S296" s="47" t="str">
        <f>IF('global_freelancer-quick ana'!$M296 &lt;= 50%, "POOR", IF('global_freelancer-quick ana'!$M296 &lt;= 70%, "GOOD", "EXCELLENT"))</f>
        <v>EXCELLENT</v>
      </c>
      <c r="T296" s="25">
        <f t="shared" si="4"/>
        <v>91.02</v>
      </c>
    </row>
    <row r="297" spans="1:20" x14ac:dyDescent="0.3">
      <c r="A297" s="48" t="s">
        <v>661</v>
      </c>
      <c r="B297" s="7" t="s">
        <v>662</v>
      </c>
      <c r="C297" s="7" t="s">
        <v>72</v>
      </c>
      <c r="D297" s="8">
        <v>56</v>
      </c>
      <c r="E297" s="8" t="str" cm="1">
        <f t="array" ref="E297">INDEX('global_freelancer-quick ana'!$C$2:$C$1001, MODE(MATCH('global_freelancer-quick ana'!$C$2:$C$1001, 'global_freelancer-quick ana'!$C$2:$C$1001, 0)))</f>
        <v>Male</v>
      </c>
      <c r="F297" s="7" t="s">
        <v>63</v>
      </c>
      <c r="G297" s="7" t="s">
        <v>26</v>
      </c>
      <c r="H297" s="7" t="s">
        <v>84</v>
      </c>
      <c r="I297" s="8">
        <v>34</v>
      </c>
      <c r="J297" s="9" t="s">
        <v>2068</v>
      </c>
      <c r="K297" s="8">
        <v>2.1</v>
      </c>
      <c r="L297" s="8" t="b">
        <v>1</v>
      </c>
      <c r="M297" s="49">
        <v>0.84</v>
      </c>
      <c r="N297" s="7" t="s">
        <v>21</v>
      </c>
      <c r="O297" s="7" t="s">
        <v>55</v>
      </c>
      <c r="P297" s="8">
        <v>17</v>
      </c>
      <c r="Q297" s="8">
        <v>11</v>
      </c>
      <c r="R297" s="7" t="str">
        <f>IF('global_freelancer-quick ana'!$Q297 &lt; 7, "Short Duration", IF('global_freelancer-quick ana'!$Q297 &lt;= 12, "Medium Duration", "Long Duration"))</f>
        <v>Medium Duration</v>
      </c>
      <c r="S297" s="50" t="str">
        <f>IF('global_freelancer-quick ana'!$M297 &lt;= 50%, "POOR", IF('global_freelancer-quick ana'!$M297 &lt;= 70%, "GOOD", "EXCELLENT"))</f>
        <v>EXCELLENT</v>
      </c>
      <c r="T297" s="25">
        <f t="shared" si="4"/>
        <v>120.94</v>
      </c>
    </row>
    <row r="298" spans="1:20" x14ac:dyDescent="0.3">
      <c r="A298" s="46" t="s">
        <v>663</v>
      </c>
      <c r="B298" s="4" t="s">
        <v>664</v>
      </c>
      <c r="C298" s="4" t="s">
        <v>91</v>
      </c>
      <c r="D298" s="5">
        <v>38</v>
      </c>
      <c r="E298" s="5" t="str" cm="1">
        <f t="array" ref="E298">INDEX('global_freelancer-quick ana'!$C$2:$C$1001, MODE(MATCH('global_freelancer-quick ana'!$C$2:$C$1001, 'global_freelancer-quick ana'!$C$2:$C$1001, 0)))</f>
        <v>Male</v>
      </c>
      <c r="F298" s="4" t="s">
        <v>144</v>
      </c>
      <c r="G298" s="4" t="s">
        <v>145</v>
      </c>
      <c r="H298" s="4" t="s">
        <v>49</v>
      </c>
      <c r="I298" s="5">
        <v>3</v>
      </c>
      <c r="J298" s="6" t="s">
        <v>2064</v>
      </c>
      <c r="K298" s="5">
        <v>1.4</v>
      </c>
      <c r="L298" s="5" t="b">
        <v>0</v>
      </c>
      <c r="M298" s="10">
        <v>0.73</v>
      </c>
      <c r="N298" s="4" t="s">
        <v>60</v>
      </c>
      <c r="O298" s="4" t="s">
        <v>33</v>
      </c>
      <c r="P298" s="5">
        <v>3</v>
      </c>
      <c r="Q298" s="5">
        <v>5</v>
      </c>
      <c r="R298" s="4" t="str">
        <f>IF('global_freelancer-quick ana'!$Q298 &lt; 7, "Short Duration", IF('global_freelancer-quick ana'!$Q298 &lt;= 12, "Medium Duration", "Long Duration"))</f>
        <v>Short Duration</v>
      </c>
      <c r="S298" s="47" t="str">
        <f>IF('global_freelancer-quick ana'!$M298 &lt;= 50%, "POOR", IF('global_freelancer-quick ana'!$M298 &lt;= 70%, "GOOD", "EXCELLENT"))</f>
        <v>EXCELLENT</v>
      </c>
      <c r="T298" s="25">
        <f t="shared" si="4"/>
        <v>51.129999999999995</v>
      </c>
    </row>
    <row r="299" spans="1:20" x14ac:dyDescent="0.3">
      <c r="A299" s="48" t="s">
        <v>665</v>
      </c>
      <c r="B299" s="7" t="s">
        <v>666</v>
      </c>
      <c r="C299" s="7" t="s">
        <v>91</v>
      </c>
      <c r="D299" s="8">
        <v>20</v>
      </c>
      <c r="E299" s="8" t="str" cm="1">
        <f t="array" ref="E299">INDEX('global_freelancer-quick ana'!$C$2:$C$1001, MODE(MATCH('global_freelancer-quick ana'!$C$2:$C$1001, 'global_freelancer-quick ana'!$C$2:$C$1001, 0)))</f>
        <v>Male</v>
      </c>
      <c r="F299" s="7" t="s">
        <v>104</v>
      </c>
      <c r="G299" s="7" t="s">
        <v>105</v>
      </c>
      <c r="H299" s="7" t="s">
        <v>27</v>
      </c>
      <c r="I299" s="8">
        <v>0</v>
      </c>
      <c r="J299" s="9" t="s">
        <v>2066</v>
      </c>
      <c r="K299" s="8">
        <v>3.8</v>
      </c>
      <c r="L299" s="8" t="s">
        <v>2071</v>
      </c>
      <c r="M299" s="49">
        <v>0.93</v>
      </c>
      <c r="N299" s="7" t="s">
        <v>44</v>
      </c>
      <c r="O299" s="7" t="s">
        <v>22</v>
      </c>
      <c r="P299" s="8">
        <v>5</v>
      </c>
      <c r="Q299" s="8">
        <v>2</v>
      </c>
      <c r="R299" s="7" t="str">
        <f>IF('global_freelancer-quick ana'!$Q299 &lt; 7, "Short Duration", IF('global_freelancer-quick ana'!$Q299 &lt;= 12, "Medium Duration", "Long Duration"))</f>
        <v>Short Duration</v>
      </c>
      <c r="S299" s="50" t="str">
        <f>IF('global_freelancer-quick ana'!$M299 &lt;= 50%, "POOR", IF('global_freelancer-quick ana'!$M299 &lt;= 70%, "GOOD", "EXCELLENT"))</f>
        <v>EXCELLENT</v>
      </c>
      <c r="T299" s="25">
        <f t="shared" si="4"/>
        <v>31.73</v>
      </c>
    </row>
    <row r="300" spans="1:20" x14ac:dyDescent="0.3">
      <c r="A300" s="46" t="s">
        <v>667</v>
      </c>
      <c r="B300" s="4" t="s">
        <v>668</v>
      </c>
      <c r="C300" s="4" t="s">
        <v>72</v>
      </c>
      <c r="D300" s="5">
        <v>38</v>
      </c>
      <c r="E300" s="5" t="str" cm="1">
        <f t="array" ref="E300">INDEX('global_freelancer-quick ana'!$C$2:$C$1001, MODE(MATCH('global_freelancer-quick ana'!$C$2:$C$1001, 'global_freelancer-quick ana'!$C$2:$C$1001, 0)))</f>
        <v>Male</v>
      </c>
      <c r="F300" s="4" t="s">
        <v>119</v>
      </c>
      <c r="G300" s="4" t="s">
        <v>26</v>
      </c>
      <c r="H300" s="4" t="s">
        <v>106</v>
      </c>
      <c r="I300" s="5">
        <v>20</v>
      </c>
      <c r="J300" s="6" t="s">
        <v>2065</v>
      </c>
      <c r="K300" s="5">
        <v>0</v>
      </c>
      <c r="L300" s="5" t="s">
        <v>2071</v>
      </c>
      <c r="M300" s="10">
        <v>0.64</v>
      </c>
      <c r="N300" s="4" t="s">
        <v>64</v>
      </c>
      <c r="O300" s="4" t="s">
        <v>55</v>
      </c>
      <c r="P300" s="5">
        <v>10</v>
      </c>
      <c r="Q300" s="5">
        <v>2</v>
      </c>
      <c r="R300" s="4" t="str">
        <f>IF('global_freelancer-quick ana'!$Q300 &lt; 7, "Short Duration", IF('global_freelancer-quick ana'!$Q300 &lt;= 12, "Medium Duration", "Long Duration"))</f>
        <v>Short Duration</v>
      </c>
      <c r="S300" s="47" t="str">
        <f>IF('global_freelancer-quick ana'!$M300 &lt;= 50%, "POOR", IF('global_freelancer-quick ana'!$M300 &lt;= 70%, "GOOD", "EXCELLENT"))</f>
        <v>GOOD</v>
      </c>
      <c r="T300" s="25">
        <f t="shared" si="4"/>
        <v>70.64</v>
      </c>
    </row>
    <row r="301" spans="1:20" x14ac:dyDescent="0.3">
      <c r="A301" s="48" t="s">
        <v>669</v>
      </c>
      <c r="B301" s="7" t="s">
        <v>670</v>
      </c>
      <c r="C301" s="7" t="s">
        <v>72</v>
      </c>
      <c r="D301" s="8"/>
      <c r="E301" s="8" t="str" cm="1">
        <f t="array" ref="E301">INDEX('global_freelancer-quick ana'!$C$2:$C$1001, MODE(MATCH('global_freelancer-quick ana'!$C$2:$C$1001, 'global_freelancer-quick ana'!$C$2:$C$1001, 0)))</f>
        <v>Male</v>
      </c>
      <c r="F301" s="7" t="s">
        <v>41</v>
      </c>
      <c r="G301" s="7" t="s">
        <v>42</v>
      </c>
      <c r="H301" s="7" t="s">
        <v>27</v>
      </c>
      <c r="I301" s="8">
        <v>6</v>
      </c>
      <c r="J301" s="9" t="s">
        <v>2067</v>
      </c>
      <c r="K301" s="8">
        <v>3.5</v>
      </c>
      <c r="L301" s="8" t="b">
        <v>0</v>
      </c>
      <c r="M301" s="49">
        <v>0.76</v>
      </c>
      <c r="N301" s="7" t="s">
        <v>64</v>
      </c>
      <c r="O301" s="7" t="s">
        <v>22</v>
      </c>
      <c r="P301" s="8">
        <v>15</v>
      </c>
      <c r="Q301" s="8">
        <v>6</v>
      </c>
      <c r="R301" s="7" t="str">
        <f>IF('global_freelancer-quick ana'!$Q301 &lt; 7, "Short Duration", IF('global_freelancer-quick ana'!$Q301 &lt;= 12, "Medium Duration", "Long Duration"))</f>
        <v>Short Duration</v>
      </c>
      <c r="S301" s="50" t="str">
        <f>IF('global_freelancer-quick ana'!$M301 &lt;= 50%, "POOR", IF('global_freelancer-quick ana'!$M301 &lt;= 70%, "GOOD", "EXCELLENT"))</f>
        <v>EXCELLENT</v>
      </c>
      <c r="T301" s="25">
        <f t="shared" si="4"/>
        <v>31.259999999999998</v>
      </c>
    </row>
    <row r="302" spans="1:20" x14ac:dyDescent="0.3">
      <c r="A302" s="46" t="s">
        <v>671</v>
      </c>
      <c r="B302" s="4" t="s">
        <v>672</v>
      </c>
      <c r="C302" s="4" t="s">
        <v>91</v>
      </c>
      <c r="D302" s="5">
        <v>46</v>
      </c>
      <c r="E302" s="5" t="str" cm="1">
        <f t="array" ref="E302">INDEX('global_freelancer-quick ana'!$C$2:$C$1001, MODE(MATCH('global_freelancer-quick ana'!$C$2:$C$1001, 'global_freelancer-quick ana'!$C$2:$C$1001, 0)))</f>
        <v>Male</v>
      </c>
      <c r="F302" s="4" t="s">
        <v>87</v>
      </c>
      <c r="G302" s="4" t="s">
        <v>88</v>
      </c>
      <c r="H302" s="4" t="s">
        <v>106</v>
      </c>
      <c r="I302" s="5">
        <v>13</v>
      </c>
      <c r="J302" s="6">
        <v>100</v>
      </c>
      <c r="K302" s="5">
        <v>0</v>
      </c>
      <c r="L302" s="5" t="b">
        <v>1</v>
      </c>
      <c r="M302" s="10">
        <v>0.97</v>
      </c>
      <c r="N302" s="4" t="s">
        <v>44</v>
      </c>
      <c r="O302" s="4" t="s">
        <v>55</v>
      </c>
      <c r="P302" s="5">
        <v>9</v>
      </c>
      <c r="Q302" s="5">
        <v>12</v>
      </c>
      <c r="R302" s="4" t="str">
        <f>IF('global_freelancer-quick ana'!$Q302 &lt; 7, "Short Duration", IF('global_freelancer-quick ana'!$Q302 &lt;= 12, "Medium Duration", "Long Duration"))</f>
        <v>Medium Duration</v>
      </c>
      <c r="S302" s="47" t="str">
        <f>IF('global_freelancer-quick ana'!$M302 &lt;= 50%, "POOR", IF('global_freelancer-quick ana'!$M302 &lt;= 70%, "GOOD", "EXCELLENT"))</f>
        <v>EXCELLENT</v>
      </c>
      <c r="T302" s="25">
        <f t="shared" si="4"/>
        <v>180.97</v>
      </c>
    </row>
    <row r="303" spans="1:20" x14ac:dyDescent="0.3">
      <c r="A303" s="48" t="s">
        <v>673</v>
      </c>
      <c r="B303" s="7" t="s">
        <v>674</v>
      </c>
      <c r="C303" s="7" t="s">
        <v>91</v>
      </c>
      <c r="D303" s="8">
        <v>36</v>
      </c>
      <c r="E303" s="8" t="str" cm="1">
        <f t="array" ref="E303">INDEX('global_freelancer-quick ana'!$C$2:$C$1001, MODE(MATCH('global_freelancer-quick ana'!$C$2:$C$1001, 'global_freelancer-quick ana'!$C$2:$C$1001, 0)))</f>
        <v>Male</v>
      </c>
      <c r="F303" s="7" t="s">
        <v>144</v>
      </c>
      <c r="G303" s="7" t="s">
        <v>145</v>
      </c>
      <c r="H303" s="7" t="s">
        <v>49</v>
      </c>
      <c r="I303" s="8">
        <v>9</v>
      </c>
      <c r="J303" s="9" t="s">
        <v>2069</v>
      </c>
      <c r="K303" s="8">
        <v>2.2000000000000002</v>
      </c>
      <c r="L303" s="8" t="b">
        <v>0</v>
      </c>
      <c r="M303" s="49">
        <v>0.95</v>
      </c>
      <c r="N303" s="7" t="s">
        <v>60</v>
      </c>
      <c r="O303" s="7" t="s">
        <v>33</v>
      </c>
      <c r="P303" s="8">
        <v>11</v>
      </c>
      <c r="Q303" s="8">
        <v>1</v>
      </c>
      <c r="R303" s="7" t="str">
        <f>IF('global_freelancer-quick ana'!$Q303 &lt; 7, "Short Duration", IF('global_freelancer-quick ana'!$Q303 &lt;= 12, "Medium Duration", "Long Duration"))</f>
        <v>Short Duration</v>
      </c>
      <c r="S303" s="50" t="str">
        <f>IF('global_freelancer-quick ana'!$M303 &lt;= 50%, "POOR", IF('global_freelancer-quick ana'!$M303 &lt;= 70%, "GOOD", "EXCELLENT"))</f>
        <v>EXCELLENT</v>
      </c>
      <c r="T303" s="25">
        <f t="shared" si="4"/>
        <v>60.150000000000006</v>
      </c>
    </row>
    <row r="304" spans="1:20" x14ac:dyDescent="0.3">
      <c r="A304" s="46" t="s">
        <v>675</v>
      </c>
      <c r="B304" s="4" t="s">
        <v>676</v>
      </c>
      <c r="C304" s="4" t="s">
        <v>91</v>
      </c>
      <c r="D304" s="5">
        <v>33</v>
      </c>
      <c r="E304" s="5" t="str" cm="1">
        <f t="array" ref="E304">INDEX('global_freelancer-quick ana'!$C$2:$C$1001, MODE(MATCH('global_freelancer-quick ana'!$C$2:$C$1001, 'global_freelancer-quick ana'!$C$2:$C$1001, 0)))</f>
        <v>Male</v>
      </c>
      <c r="F304" s="4" t="s">
        <v>115</v>
      </c>
      <c r="G304" s="4" t="s">
        <v>116</v>
      </c>
      <c r="H304" s="4" t="s">
        <v>36</v>
      </c>
      <c r="I304" s="5">
        <v>2</v>
      </c>
      <c r="J304" s="6" t="s">
        <v>2069</v>
      </c>
      <c r="K304" s="5">
        <v>2.5</v>
      </c>
      <c r="L304" s="5" t="b">
        <v>0</v>
      </c>
      <c r="M304" s="10">
        <v>0.65</v>
      </c>
      <c r="N304" s="4" t="s">
        <v>44</v>
      </c>
      <c r="O304" s="4" t="s">
        <v>22</v>
      </c>
      <c r="P304" s="5">
        <v>4</v>
      </c>
      <c r="Q304" s="5">
        <v>1</v>
      </c>
      <c r="R304" s="4" t="str">
        <f>IF('global_freelancer-quick ana'!$Q304 &lt; 7, "Short Duration", IF('global_freelancer-quick ana'!$Q304 &lt;= 12, "Medium Duration", "Long Duration"))</f>
        <v>Short Duration</v>
      </c>
      <c r="S304" s="47" t="str">
        <f>IF('global_freelancer-quick ana'!$M304 &lt;= 50%, "POOR", IF('global_freelancer-quick ana'!$M304 &lt;= 70%, "GOOD", "EXCELLENT"))</f>
        <v>GOOD</v>
      </c>
      <c r="T304" s="25">
        <f t="shared" si="4"/>
        <v>43.15</v>
      </c>
    </row>
    <row r="305" spans="1:20" x14ac:dyDescent="0.3">
      <c r="A305" s="48" t="s">
        <v>677</v>
      </c>
      <c r="B305" s="7" t="s">
        <v>678</v>
      </c>
      <c r="C305" s="7" t="s">
        <v>72</v>
      </c>
      <c r="D305" s="8">
        <v>37</v>
      </c>
      <c r="E305" s="8" t="str" cm="1">
        <f t="array" ref="E305">INDEX('global_freelancer-quick ana'!$C$2:$C$1001, MODE(MATCH('global_freelancer-quick ana'!$C$2:$C$1001, 'global_freelancer-quick ana'!$C$2:$C$1001, 0)))</f>
        <v>Male</v>
      </c>
      <c r="F305" s="7" t="s">
        <v>119</v>
      </c>
      <c r="G305" s="7" t="s">
        <v>26</v>
      </c>
      <c r="H305" s="7" t="s">
        <v>32</v>
      </c>
      <c r="I305" s="8">
        <v>0</v>
      </c>
      <c r="J305" s="9">
        <v>50</v>
      </c>
      <c r="K305" s="8">
        <v>4.7</v>
      </c>
      <c r="L305" s="8" t="b">
        <v>0</v>
      </c>
      <c r="M305" s="49">
        <v>0.77</v>
      </c>
      <c r="N305" s="7" t="s">
        <v>60</v>
      </c>
      <c r="O305" s="7" t="s">
        <v>22</v>
      </c>
      <c r="P305" s="8">
        <v>3</v>
      </c>
      <c r="Q305" s="8">
        <v>2</v>
      </c>
      <c r="R305" s="7" t="str">
        <f>IF('global_freelancer-quick ana'!$Q305 &lt; 7, "Short Duration", IF('global_freelancer-quick ana'!$Q305 &lt;= 12, "Medium Duration", "Long Duration"))</f>
        <v>Short Duration</v>
      </c>
      <c r="S305" s="50" t="str">
        <f>IF('global_freelancer-quick ana'!$M305 &lt;= 50%, "POOR", IF('global_freelancer-quick ana'!$M305 &lt;= 70%, "GOOD", "EXCELLENT"))</f>
        <v>EXCELLENT</v>
      </c>
      <c r="T305" s="25">
        <f t="shared" si="4"/>
        <v>97.47</v>
      </c>
    </row>
    <row r="306" spans="1:20" x14ac:dyDescent="0.3">
      <c r="A306" s="46" t="s">
        <v>679</v>
      </c>
      <c r="B306" s="4" t="s">
        <v>680</v>
      </c>
      <c r="C306" s="4" t="s">
        <v>91</v>
      </c>
      <c r="D306" s="5">
        <v>20</v>
      </c>
      <c r="E306" s="5" t="str" cm="1">
        <f t="array" ref="E306">INDEX('global_freelancer-quick ana'!$C$2:$C$1001, MODE(MATCH('global_freelancer-quick ana'!$C$2:$C$1001, 'global_freelancer-quick ana'!$C$2:$C$1001, 0)))</f>
        <v>Male</v>
      </c>
      <c r="F306" s="4" t="s">
        <v>130</v>
      </c>
      <c r="G306" s="4" t="s">
        <v>131</v>
      </c>
      <c r="H306" s="4" t="s">
        <v>49</v>
      </c>
      <c r="I306" s="5">
        <v>0</v>
      </c>
      <c r="J306" s="6" t="s">
        <v>2070</v>
      </c>
      <c r="K306" s="5">
        <v>3.9</v>
      </c>
      <c r="L306" s="5" t="b">
        <v>0</v>
      </c>
      <c r="M306" s="10">
        <v>0.79</v>
      </c>
      <c r="N306" s="4" t="s">
        <v>64</v>
      </c>
      <c r="O306" s="4" t="s">
        <v>55</v>
      </c>
      <c r="P306" s="5">
        <v>1</v>
      </c>
      <c r="Q306" s="5">
        <v>1</v>
      </c>
      <c r="R306" s="4" t="str">
        <f>IF('global_freelancer-quick ana'!$Q306 &lt; 7, "Short Duration", IF('global_freelancer-quick ana'!$Q306 &lt;= 12, "Medium Duration", "Long Duration"))</f>
        <v>Short Duration</v>
      </c>
      <c r="S306" s="47" t="str">
        <f>IF('global_freelancer-quick ana'!$M306 &lt;= 50%, "POOR", IF('global_freelancer-quick ana'!$M306 &lt;= 70%, "GOOD", "EXCELLENT"))</f>
        <v>EXCELLENT</v>
      </c>
      <c r="T306" s="25">
        <f t="shared" si="4"/>
        <v>26.689999999999998</v>
      </c>
    </row>
    <row r="307" spans="1:20" x14ac:dyDescent="0.3">
      <c r="A307" s="48" t="s">
        <v>681</v>
      </c>
      <c r="B307" s="7" t="s">
        <v>682</v>
      </c>
      <c r="C307" s="7" t="s">
        <v>72</v>
      </c>
      <c r="D307" s="8">
        <v>48</v>
      </c>
      <c r="E307" s="8" t="str" cm="1">
        <f t="array" ref="E307">INDEX('global_freelancer-quick ana'!$C$2:$C$1001, MODE(MATCH('global_freelancer-quick ana'!$C$2:$C$1001, 'global_freelancer-quick ana'!$C$2:$C$1001, 0)))</f>
        <v>Male</v>
      </c>
      <c r="F307" s="7" t="s">
        <v>164</v>
      </c>
      <c r="G307" s="7" t="s">
        <v>165</v>
      </c>
      <c r="H307" s="7" t="s">
        <v>49</v>
      </c>
      <c r="I307" s="8">
        <v>2</v>
      </c>
      <c r="J307" s="9" t="s">
        <v>2069</v>
      </c>
      <c r="K307" s="8">
        <v>1.6</v>
      </c>
      <c r="L307" s="8" t="b">
        <v>0</v>
      </c>
      <c r="M307" s="49">
        <v>0.67</v>
      </c>
      <c r="N307" s="7" t="s">
        <v>60</v>
      </c>
      <c r="O307" s="7" t="s">
        <v>22</v>
      </c>
      <c r="P307" s="8">
        <v>5</v>
      </c>
      <c r="Q307" s="8">
        <v>2</v>
      </c>
      <c r="R307" s="7" t="str">
        <f>IF('global_freelancer-quick ana'!$Q307 &lt; 7, "Short Duration", IF('global_freelancer-quick ana'!$Q307 &lt;= 12, "Medium Duration", "Long Duration"))</f>
        <v>Short Duration</v>
      </c>
      <c r="S307" s="50" t="str">
        <f>IF('global_freelancer-quick ana'!$M307 &lt;= 50%, "POOR", IF('global_freelancer-quick ana'!$M307 &lt;= 70%, "GOOD", "EXCELLENT"))</f>
        <v>GOOD</v>
      </c>
      <c r="T307" s="25">
        <f t="shared" si="4"/>
        <v>59.27</v>
      </c>
    </row>
    <row r="308" spans="1:20" x14ac:dyDescent="0.3">
      <c r="A308" s="46" t="s">
        <v>683</v>
      </c>
      <c r="B308" s="4" t="s">
        <v>684</v>
      </c>
      <c r="C308" s="4" t="s">
        <v>91</v>
      </c>
      <c r="D308" s="5">
        <v>27</v>
      </c>
      <c r="E308" s="5" t="str" cm="1">
        <f t="array" ref="E308">INDEX('global_freelancer-quick ana'!$C$2:$C$1001, MODE(MATCH('global_freelancer-quick ana'!$C$2:$C$1001, 'global_freelancer-quick ana'!$C$2:$C$1001, 0)))</f>
        <v>Male</v>
      </c>
      <c r="F308" s="4" t="s">
        <v>126</v>
      </c>
      <c r="G308" s="4" t="s">
        <v>127</v>
      </c>
      <c r="H308" s="4" t="s">
        <v>73</v>
      </c>
      <c r="I308" s="5">
        <v>2</v>
      </c>
      <c r="J308" s="6">
        <v>50</v>
      </c>
      <c r="K308" s="5">
        <v>2.5125695216907653</v>
      </c>
      <c r="L308" s="5" t="b">
        <v>0</v>
      </c>
      <c r="M308" s="10">
        <v>0.84</v>
      </c>
      <c r="N308" s="4" t="s">
        <v>21</v>
      </c>
      <c r="O308" s="4" t="s">
        <v>55</v>
      </c>
      <c r="P308" s="5">
        <v>2</v>
      </c>
      <c r="Q308" s="5">
        <v>3</v>
      </c>
      <c r="R308" s="4" t="str">
        <f>IF('global_freelancer-quick ana'!$Q308 &lt; 7, "Short Duration", IF('global_freelancer-quick ana'!$Q308 &lt;= 12, "Medium Duration", "Long Duration"))</f>
        <v>Short Duration</v>
      </c>
      <c r="S308" s="47" t="str">
        <f>IF('global_freelancer-quick ana'!$M308 &lt;= 50%, "POOR", IF('global_freelancer-quick ana'!$M308 &lt;= 70%, "GOOD", "EXCELLENT"))</f>
        <v>EXCELLENT</v>
      </c>
      <c r="T308" s="25">
        <f t="shared" si="4"/>
        <v>87.352569521690768</v>
      </c>
    </row>
    <row r="309" spans="1:20" x14ac:dyDescent="0.3">
      <c r="A309" s="48" t="s">
        <v>685</v>
      </c>
      <c r="B309" s="7" t="s">
        <v>686</v>
      </c>
      <c r="C309" s="7" t="s">
        <v>91</v>
      </c>
      <c r="D309" s="8">
        <v>34</v>
      </c>
      <c r="E309" s="8" t="str" cm="1">
        <f t="array" ref="E309">INDEX('global_freelancer-quick ana'!$C$2:$C$1001, MODE(MATCH('global_freelancer-quick ana'!$C$2:$C$1001, 'global_freelancer-quick ana'!$C$2:$C$1001, 0)))</f>
        <v>Male</v>
      </c>
      <c r="F309" s="7" t="s">
        <v>104</v>
      </c>
      <c r="G309" s="7" t="s">
        <v>105</v>
      </c>
      <c r="H309" s="7" t="s">
        <v>27</v>
      </c>
      <c r="I309" s="8">
        <v>1</v>
      </c>
      <c r="J309" s="9" t="s">
        <v>2066</v>
      </c>
      <c r="K309" s="8">
        <v>3.6</v>
      </c>
      <c r="L309" s="8" t="b">
        <v>1</v>
      </c>
      <c r="M309" s="49">
        <v>0.87</v>
      </c>
      <c r="N309" s="7" t="s">
        <v>64</v>
      </c>
      <c r="O309" s="7" t="s">
        <v>55</v>
      </c>
      <c r="P309" s="8">
        <v>2</v>
      </c>
      <c r="Q309" s="8">
        <v>2</v>
      </c>
      <c r="R309" s="7" t="str">
        <f>IF('global_freelancer-quick ana'!$Q309 &lt; 7, "Short Duration", IF('global_freelancer-quick ana'!$Q309 &lt;= 12, "Medium Duration", "Long Duration"))</f>
        <v>Short Duration</v>
      </c>
      <c r="S309" s="50" t="str">
        <f>IF('global_freelancer-quick ana'!$M309 &lt;= 50%, "POOR", IF('global_freelancer-quick ana'!$M309 &lt;= 70%, "GOOD", "EXCELLENT"))</f>
        <v>EXCELLENT</v>
      </c>
      <c r="T309" s="25">
        <f t="shared" si="4"/>
        <v>43.47</v>
      </c>
    </row>
    <row r="310" spans="1:20" x14ac:dyDescent="0.3">
      <c r="A310" s="46" t="s">
        <v>687</v>
      </c>
      <c r="B310" s="4" t="s">
        <v>688</v>
      </c>
      <c r="C310" s="4" t="s">
        <v>91</v>
      </c>
      <c r="D310" s="5">
        <v>55</v>
      </c>
      <c r="E310" s="5" t="str" cm="1">
        <f t="array" ref="E310">INDEX('global_freelancer-quick ana'!$C$2:$C$1001, MODE(MATCH('global_freelancer-quick ana'!$C$2:$C$1001, 'global_freelancer-quick ana'!$C$2:$C$1001, 0)))</f>
        <v>Male</v>
      </c>
      <c r="F310" s="4" t="s">
        <v>100</v>
      </c>
      <c r="G310" s="4" t="s">
        <v>101</v>
      </c>
      <c r="H310" s="4" t="s">
        <v>106</v>
      </c>
      <c r="I310" s="5">
        <v>14</v>
      </c>
      <c r="J310" s="6">
        <v>30</v>
      </c>
      <c r="K310" s="5">
        <v>1.2</v>
      </c>
      <c r="L310" s="5" t="b">
        <v>1</v>
      </c>
      <c r="M310" s="10">
        <v>0.91</v>
      </c>
      <c r="N310" s="4" t="s">
        <v>21</v>
      </c>
      <c r="O310" s="4" t="s">
        <v>55</v>
      </c>
      <c r="P310" s="5">
        <v>7</v>
      </c>
      <c r="Q310" s="5">
        <v>6</v>
      </c>
      <c r="R310" s="4" t="str">
        <f>IF('global_freelancer-quick ana'!$Q310 &lt; 7, "Short Duration", IF('global_freelancer-quick ana'!$Q310 &lt;= 12, "Medium Duration", "Long Duration"))</f>
        <v>Short Duration</v>
      </c>
      <c r="S310" s="47" t="str">
        <f>IF('global_freelancer-quick ana'!$M310 &lt;= 50%, "POOR", IF('global_freelancer-quick ana'!$M310 &lt;= 70%, "GOOD", "EXCELLENT"))</f>
        <v>EXCELLENT</v>
      </c>
      <c r="T310" s="25">
        <f t="shared" si="4"/>
        <v>114.11</v>
      </c>
    </row>
    <row r="311" spans="1:20" x14ac:dyDescent="0.3">
      <c r="A311" s="48" t="s">
        <v>689</v>
      </c>
      <c r="B311" s="7" t="s">
        <v>690</v>
      </c>
      <c r="C311" s="7" t="s">
        <v>72</v>
      </c>
      <c r="D311" s="8">
        <v>44</v>
      </c>
      <c r="E311" s="8" t="str" cm="1">
        <f t="array" ref="E311">INDEX('global_freelancer-quick ana'!$C$2:$C$1001, MODE(MATCH('global_freelancer-quick ana'!$C$2:$C$1001, 'global_freelancer-quick ana'!$C$2:$C$1001, 0)))</f>
        <v>Male</v>
      </c>
      <c r="F311" s="7" t="s">
        <v>144</v>
      </c>
      <c r="G311" s="7" t="s">
        <v>145</v>
      </c>
      <c r="H311" s="7" t="s">
        <v>106</v>
      </c>
      <c r="I311" s="8">
        <v>14</v>
      </c>
      <c r="J311" s="9">
        <v>75</v>
      </c>
      <c r="K311" s="8">
        <v>3</v>
      </c>
      <c r="L311" s="8" t="b">
        <v>0</v>
      </c>
      <c r="M311" s="49">
        <v>0.78</v>
      </c>
      <c r="N311" s="7" t="s">
        <v>44</v>
      </c>
      <c r="O311" s="7" t="s">
        <v>55</v>
      </c>
      <c r="P311" s="8">
        <v>13</v>
      </c>
      <c r="Q311" s="8">
        <v>6</v>
      </c>
      <c r="R311" s="7" t="str">
        <f>IF('global_freelancer-quick ana'!$Q311 &lt; 7, "Short Duration", IF('global_freelancer-quick ana'!$Q311 &lt;= 12, "Medium Duration", "Long Duration"))</f>
        <v>Short Duration</v>
      </c>
      <c r="S311" s="50" t="str">
        <f>IF('global_freelancer-quick ana'!$M311 &lt;= 50%, "POOR", IF('global_freelancer-quick ana'!$M311 &lt;= 70%, "GOOD", "EXCELLENT"))</f>
        <v>EXCELLENT</v>
      </c>
      <c r="T311" s="25">
        <f t="shared" si="4"/>
        <v>155.78</v>
      </c>
    </row>
    <row r="312" spans="1:20" x14ac:dyDescent="0.3">
      <c r="A312" s="46" t="s">
        <v>691</v>
      </c>
      <c r="B312" s="4" t="s">
        <v>692</v>
      </c>
      <c r="C312" s="4" t="s">
        <v>91</v>
      </c>
      <c r="D312" s="5">
        <v>31</v>
      </c>
      <c r="E312" s="5" t="str" cm="1">
        <f t="array" ref="E312">INDEX('global_freelancer-quick ana'!$C$2:$C$1001, MODE(MATCH('global_freelancer-quick ana'!$C$2:$C$1001, 'global_freelancer-quick ana'!$C$2:$C$1001, 0)))</f>
        <v>Male</v>
      </c>
      <c r="F312" s="4" t="s">
        <v>41</v>
      </c>
      <c r="G312" s="4" t="s">
        <v>42</v>
      </c>
      <c r="H312" s="4" t="s">
        <v>69</v>
      </c>
      <c r="I312" s="5">
        <v>2</v>
      </c>
      <c r="J312" s="6" t="s">
        <v>2065</v>
      </c>
      <c r="K312" s="5">
        <v>3.9</v>
      </c>
      <c r="L312" s="5" t="b">
        <v>0</v>
      </c>
      <c r="M312" s="10">
        <v>0.79</v>
      </c>
      <c r="N312" s="4" t="s">
        <v>44</v>
      </c>
      <c r="O312" s="4" t="s">
        <v>33</v>
      </c>
      <c r="P312" s="5">
        <v>4</v>
      </c>
      <c r="Q312" s="5">
        <v>1</v>
      </c>
      <c r="R312" s="4" t="str">
        <f>IF('global_freelancer-quick ana'!$Q312 &lt; 7, "Short Duration", IF('global_freelancer-quick ana'!$Q312 &lt;= 12, "Medium Duration", "Long Duration"))</f>
        <v>Short Duration</v>
      </c>
      <c r="S312" s="47" t="str">
        <f>IF('global_freelancer-quick ana'!$M312 &lt;= 50%, "POOR", IF('global_freelancer-quick ana'!$M312 &lt;= 70%, "GOOD", "EXCELLENT"))</f>
        <v>EXCELLENT</v>
      </c>
      <c r="T312" s="25">
        <f t="shared" si="4"/>
        <v>42.69</v>
      </c>
    </row>
    <row r="313" spans="1:20" x14ac:dyDescent="0.3">
      <c r="A313" s="48" t="s">
        <v>693</v>
      </c>
      <c r="B313" s="7" t="s">
        <v>694</v>
      </c>
      <c r="C313" s="7" t="s">
        <v>91</v>
      </c>
      <c r="D313" s="8">
        <v>34</v>
      </c>
      <c r="E313" s="8" t="str" cm="1">
        <f t="array" ref="E313">INDEX('global_freelancer-quick ana'!$C$2:$C$1001, MODE(MATCH('global_freelancer-quick ana'!$C$2:$C$1001, 'global_freelancer-quick ana'!$C$2:$C$1001, 0)))</f>
        <v>Male</v>
      </c>
      <c r="F313" s="7" t="s">
        <v>25</v>
      </c>
      <c r="G313" s="7" t="s">
        <v>26</v>
      </c>
      <c r="H313" s="7" t="s">
        <v>84</v>
      </c>
      <c r="I313" s="8">
        <v>1</v>
      </c>
      <c r="J313" s="9" t="s">
        <v>2067</v>
      </c>
      <c r="K313" s="8">
        <v>1.7</v>
      </c>
      <c r="L313" s="8" t="s">
        <v>2071</v>
      </c>
      <c r="M313" s="49">
        <v>0.74</v>
      </c>
      <c r="N313" s="7" t="s">
        <v>44</v>
      </c>
      <c r="O313" s="7" t="s">
        <v>55</v>
      </c>
      <c r="P313" s="8">
        <v>4</v>
      </c>
      <c r="Q313" s="8">
        <v>4</v>
      </c>
      <c r="R313" s="7" t="str">
        <f>IF('global_freelancer-quick ana'!$Q313 &lt; 7, "Short Duration", IF('global_freelancer-quick ana'!$Q313 &lt;= 12, "Medium Duration", "Long Duration"))</f>
        <v>Short Duration</v>
      </c>
      <c r="S313" s="50" t="str">
        <f>IF('global_freelancer-quick ana'!$M313 &lt;= 50%, "POOR", IF('global_freelancer-quick ana'!$M313 &lt;= 70%, "GOOD", "EXCELLENT"))</f>
        <v>EXCELLENT</v>
      </c>
      <c r="T313" s="25">
        <f t="shared" si="4"/>
        <v>45.440000000000005</v>
      </c>
    </row>
    <row r="314" spans="1:20" x14ac:dyDescent="0.3">
      <c r="A314" s="46" t="s">
        <v>695</v>
      </c>
      <c r="B314" s="4" t="s">
        <v>696</v>
      </c>
      <c r="C314" s="4" t="s">
        <v>72</v>
      </c>
      <c r="D314" s="5">
        <v>47</v>
      </c>
      <c r="E314" s="5" t="str" cm="1">
        <f t="array" ref="E314">INDEX('global_freelancer-quick ana'!$C$2:$C$1001, MODE(MATCH('global_freelancer-quick ana'!$C$2:$C$1001, 'global_freelancer-quick ana'!$C$2:$C$1001, 0)))</f>
        <v>Male</v>
      </c>
      <c r="F314" s="4" t="s">
        <v>100</v>
      </c>
      <c r="G314" s="4" t="s">
        <v>101</v>
      </c>
      <c r="H314" s="4" t="s">
        <v>84</v>
      </c>
      <c r="I314" s="5">
        <v>13</v>
      </c>
      <c r="J314" s="6" t="s">
        <v>2070</v>
      </c>
      <c r="K314" s="5">
        <v>4.5</v>
      </c>
      <c r="L314" s="5" t="s">
        <v>2071</v>
      </c>
      <c r="M314" s="10">
        <v>0.91</v>
      </c>
      <c r="N314" s="4" t="s">
        <v>60</v>
      </c>
      <c r="O314" s="4" t="s">
        <v>28</v>
      </c>
      <c r="P314" s="5">
        <v>7</v>
      </c>
      <c r="Q314" s="5">
        <v>6</v>
      </c>
      <c r="R314" s="4" t="str">
        <f>IF('global_freelancer-quick ana'!$Q314 &lt; 7, "Short Duration", IF('global_freelancer-quick ana'!$Q314 &lt;= 12, "Medium Duration", "Long Duration"))</f>
        <v>Short Duration</v>
      </c>
      <c r="S314" s="47" t="str">
        <f>IF('global_freelancer-quick ana'!$M314 &lt;= 50%, "POOR", IF('global_freelancer-quick ana'!$M314 &lt;= 70%, "GOOD", "EXCELLENT"))</f>
        <v>EXCELLENT</v>
      </c>
      <c r="T314" s="25">
        <f t="shared" si="4"/>
        <v>78.41</v>
      </c>
    </row>
    <row r="315" spans="1:20" x14ac:dyDescent="0.3">
      <c r="A315" s="48" t="s">
        <v>697</v>
      </c>
      <c r="B315" s="7" t="s">
        <v>698</v>
      </c>
      <c r="C315" s="7" t="s">
        <v>91</v>
      </c>
      <c r="D315" s="8">
        <v>50</v>
      </c>
      <c r="E315" s="8" t="str" cm="1">
        <f t="array" ref="E315">INDEX('global_freelancer-quick ana'!$C$2:$C$1001, MODE(MATCH('global_freelancer-quick ana'!$C$2:$C$1001, 'global_freelancer-quick ana'!$C$2:$C$1001, 0)))</f>
        <v>Male</v>
      </c>
      <c r="F315" s="7" t="s">
        <v>54</v>
      </c>
      <c r="G315" s="7" t="s">
        <v>26</v>
      </c>
      <c r="H315" s="7" t="s">
        <v>32</v>
      </c>
      <c r="I315" s="8">
        <v>23</v>
      </c>
      <c r="J315" s="9">
        <v>40</v>
      </c>
      <c r="K315" s="8">
        <v>3.6</v>
      </c>
      <c r="L315" s="8" t="b">
        <v>1</v>
      </c>
      <c r="M315" s="49">
        <v>0.71</v>
      </c>
      <c r="N315" s="7" t="s">
        <v>64</v>
      </c>
      <c r="O315" s="7" t="s">
        <v>22</v>
      </c>
      <c r="P315" s="8">
        <v>12</v>
      </c>
      <c r="Q315" s="8">
        <v>9</v>
      </c>
      <c r="R315" s="7" t="str">
        <f>IF('global_freelancer-quick ana'!$Q315 &lt; 7, "Short Duration", IF('global_freelancer-quick ana'!$Q315 &lt;= 12, "Medium Duration", "Long Duration"))</f>
        <v>Medium Duration</v>
      </c>
      <c r="S315" s="50" t="str">
        <f>IF('global_freelancer-quick ana'!$M315 &lt;= 50%, "POOR", IF('global_freelancer-quick ana'!$M315 &lt;= 70%, "GOOD", "EXCELLENT"))</f>
        <v>EXCELLENT</v>
      </c>
      <c r="T315" s="25">
        <f t="shared" si="4"/>
        <v>138.31</v>
      </c>
    </row>
    <row r="316" spans="1:20" x14ac:dyDescent="0.3">
      <c r="A316" s="46" t="s">
        <v>699</v>
      </c>
      <c r="B316" s="4" t="s">
        <v>700</v>
      </c>
      <c r="C316" s="4" t="s">
        <v>91</v>
      </c>
      <c r="D316" s="5">
        <v>39</v>
      </c>
      <c r="E316" s="5" t="str" cm="1">
        <f t="array" ref="E316">INDEX('global_freelancer-quick ana'!$C$2:$C$1001, MODE(MATCH('global_freelancer-quick ana'!$C$2:$C$1001, 'global_freelancer-quick ana'!$C$2:$C$1001, 0)))</f>
        <v>Male</v>
      </c>
      <c r="F316" s="4" t="s">
        <v>31</v>
      </c>
      <c r="G316" s="4" t="s">
        <v>31</v>
      </c>
      <c r="H316" s="4" t="s">
        <v>73</v>
      </c>
      <c r="I316" s="5" t="s">
        <v>2072</v>
      </c>
      <c r="J316" s="6">
        <v>75</v>
      </c>
      <c r="K316" s="5">
        <v>3.6</v>
      </c>
      <c r="L316" s="5" t="b">
        <v>1</v>
      </c>
      <c r="M316" s="10">
        <v>0.87</v>
      </c>
      <c r="N316" s="4" t="s">
        <v>44</v>
      </c>
      <c r="O316" s="4" t="s">
        <v>28</v>
      </c>
      <c r="P316" s="5">
        <v>5</v>
      </c>
      <c r="Q316" s="5">
        <v>1</v>
      </c>
      <c r="R316" s="4" t="str">
        <f>IF('global_freelancer-quick ana'!$Q316 &lt; 7, "Short Duration", IF('global_freelancer-quick ana'!$Q316 &lt;= 12, "Medium Duration", "Long Duration"))</f>
        <v>Short Duration</v>
      </c>
      <c r="S316" s="47" t="str">
        <f>IF('global_freelancer-quick ana'!$M316 &lt;= 50%, "POOR", IF('global_freelancer-quick ana'!$M316 &lt;= 70%, "GOOD", "EXCELLENT"))</f>
        <v>EXCELLENT</v>
      </c>
      <c r="T316" s="25">
        <f t="shared" si="4"/>
        <v>124.47</v>
      </c>
    </row>
    <row r="317" spans="1:20" x14ac:dyDescent="0.3">
      <c r="A317" s="48" t="s">
        <v>701</v>
      </c>
      <c r="B317" s="7" t="s">
        <v>702</v>
      </c>
      <c r="C317" s="7" t="s">
        <v>72</v>
      </c>
      <c r="D317" s="8">
        <v>26</v>
      </c>
      <c r="E317" s="8" t="str" cm="1">
        <f t="array" ref="E317">INDEX('global_freelancer-quick ana'!$C$2:$C$1001, MODE(MATCH('global_freelancer-quick ana'!$C$2:$C$1001, 'global_freelancer-quick ana'!$C$2:$C$1001, 0)))</f>
        <v>Male</v>
      </c>
      <c r="F317" s="7" t="s">
        <v>67</v>
      </c>
      <c r="G317" s="7" t="s">
        <v>68</v>
      </c>
      <c r="H317" s="7" t="s">
        <v>20</v>
      </c>
      <c r="I317" s="8">
        <v>3</v>
      </c>
      <c r="J317" s="9">
        <v>100</v>
      </c>
      <c r="K317" s="8">
        <v>2.8</v>
      </c>
      <c r="L317" s="8" t="b">
        <v>1</v>
      </c>
      <c r="M317" s="49">
        <v>0.61</v>
      </c>
      <c r="N317" s="7" t="s">
        <v>44</v>
      </c>
      <c r="O317" s="7" t="s">
        <v>33</v>
      </c>
      <c r="P317" s="8">
        <v>1</v>
      </c>
      <c r="Q317" s="8">
        <v>1</v>
      </c>
      <c r="R317" s="7" t="str">
        <f>IF('global_freelancer-quick ana'!$Q317 &lt; 7, "Short Duration", IF('global_freelancer-quick ana'!$Q317 &lt;= 12, "Medium Duration", "Long Duration"))</f>
        <v>Short Duration</v>
      </c>
      <c r="S317" s="50" t="str">
        <f>IF('global_freelancer-quick ana'!$M317 &lt;= 50%, "POOR", IF('global_freelancer-quick ana'!$M317 &lt;= 70%, "GOOD", "EXCELLENT"))</f>
        <v>GOOD</v>
      </c>
      <c r="T317" s="25">
        <f t="shared" si="4"/>
        <v>134.41000000000003</v>
      </c>
    </row>
    <row r="318" spans="1:20" x14ac:dyDescent="0.3">
      <c r="A318" s="46" t="s">
        <v>703</v>
      </c>
      <c r="B318" s="4" t="s">
        <v>704</v>
      </c>
      <c r="C318" s="4" t="s">
        <v>91</v>
      </c>
      <c r="D318" s="5"/>
      <c r="E318" s="5" t="str" cm="1">
        <f t="array" ref="E318">INDEX('global_freelancer-quick ana'!$C$2:$C$1001, MODE(MATCH('global_freelancer-quick ana'!$C$2:$C$1001, 'global_freelancer-quick ana'!$C$2:$C$1001, 0)))</f>
        <v>Male</v>
      </c>
      <c r="F318" s="4" t="s">
        <v>41</v>
      </c>
      <c r="G318" s="4" t="s">
        <v>42</v>
      </c>
      <c r="H318" s="4" t="s">
        <v>84</v>
      </c>
      <c r="I318" s="5">
        <v>0</v>
      </c>
      <c r="J318" s="6">
        <v>100</v>
      </c>
      <c r="K318" s="5">
        <v>5</v>
      </c>
      <c r="L318" s="5" t="b">
        <v>0</v>
      </c>
      <c r="M318" s="10">
        <v>0.79</v>
      </c>
      <c r="N318" s="4" t="s">
        <v>64</v>
      </c>
      <c r="O318" s="4" t="s">
        <v>28</v>
      </c>
      <c r="P318" s="5">
        <v>1</v>
      </c>
      <c r="Q318" s="5">
        <v>4</v>
      </c>
      <c r="R318" s="4" t="str">
        <f>IF('global_freelancer-quick ana'!$Q318 &lt; 7, "Short Duration", IF('global_freelancer-quick ana'!$Q318 &lt;= 12, "Medium Duration", "Long Duration"))</f>
        <v>Short Duration</v>
      </c>
      <c r="S318" s="47" t="str">
        <f>IF('global_freelancer-quick ana'!$M318 &lt;= 50%, "POOR", IF('global_freelancer-quick ana'!$M318 &lt;= 70%, "GOOD", "EXCELLENT"))</f>
        <v>EXCELLENT</v>
      </c>
      <c r="T318" s="25">
        <f t="shared" si="4"/>
        <v>110.79</v>
      </c>
    </row>
    <row r="319" spans="1:20" x14ac:dyDescent="0.3">
      <c r="A319" s="48" t="s">
        <v>705</v>
      </c>
      <c r="B319" s="7" t="s">
        <v>706</v>
      </c>
      <c r="C319" s="7" t="s">
        <v>91</v>
      </c>
      <c r="D319" s="8">
        <v>32</v>
      </c>
      <c r="E319" s="8" t="str" cm="1">
        <f t="array" ref="E319">INDEX('global_freelancer-quick ana'!$C$2:$C$1001, MODE(MATCH('global_freelancer-quick ana'!$C$2:$C$1001, 'global_freelancer-quick ana'!$C$2:$C$1001, 0)))</f>
        <v>Male</v>
      </c>
      <c r="F319" s="7" t="s">
        <v>31</v>
      </c>
      <c r="G319" s="7" t="s">
        <v>31</v>
      </c>
      <c r="H319" s="7" t="s">
        <v>32</v>
      </c>
      <c r="I319" s="8">
        <v>0</v>
      </c>
      <c r="J319" s="9" t="s">
        <v>2064</v>
      </c>
      <c r="K319" s="8">
        <v>1.4</v>
      </c>
      <c r="L319" s="8" t="b">
        <v>1</v>
      </c>
      <c r="M319" s="49">
        <v>0.81</v>
      </c>
      <c r="N319" s="7" t="s">
        <v>44</v>
      </c>
      <c r="O319" s="7" t="s">
        <v>22</v>
      </c>
      <c r="P319" s="8">
        <v>2</v>
      </c>
      <c r="Q319" s="8">
        <v>1</v>
      </c>
      <c r="R319" s="7" t="str">
        <f>IF('global_freelancer-quick ana'!$Q319 &lt; 7, "Short Duration", IF('global_freelancer-quick ana'!$Q319 &lt;= 12, "Medium Duration", "Long Duration"))</f>
        <v>Short Duration</v>
      </c>
      <c r="S319" s="50" t="str">
        <f>IF('global_freelancer-quick ana'!$M319 &lt;= 50%, "POOR", IF('global_freelancer-quick ana'!$M319 &lt;= 70%, "GOOD", "EXCELLENT"))</f>
        <v>EXCELLENT</v>
      </c>
      <c r="T319" s="25">
        <f t="shared" si="4"/>
        <v>37.21</v>
      </c>
    </row>
    <row r="320" spans="1:20" x14ac:dyDescent="0.3">
      <c r="A320" s="46" t="s">
        <v>707</v>
      </c>
      <c r="B320" s="4" t="s">
        <v>708</v>
      </c>
      <c r="C320" s="4" t="s">
        <v>72</v>
      </c>
      <c r="D320" s="5">
        <v>55</v>
      </c>
      <c r="E320" s="5" t="str" cm="1">
        <f t="array" ref="E320">INDEX('global_freelancer-quick ana'!$C$2:$C$1001, MODE(MATCH('global_freelancer-quick ana'!$C$2:$C$1001, 'global_freelancer-quick ana'!$C$2:$C$1001, 0)))</f>
        <v>Male</v>
      </c>
      <c r="F320" s="4" t="s">
        <v>115</v>
      </c>
      <c r="G320" s="4" t="s">
        <v>116</v>
      </c>
      <c r="H320" s="4" t="s">
        <v>49</v>
      </c>
      <c r="I320" s="5">
        <v>17</v>
      </c>
      <c r="J320" s="6" t="s">
        <v>2066</v>
      </c>
      <c r="K320" s="5">
        <v>2.5125695216907653</v>
      </c>
      <c r="L320" s="5" t="s">
        <v>2071</v>
      </c>
      <c r="M320" s="10">
        <v>0.79</v>
      </c>
      <c r="N320" s="4" t="s">
        <v>21</v>
      </c>
      <c r="O320" s="4" t="s">
        <v>28</v>
      </c>
      <c r="P320" s="5">
        <v>18</v>
      </c>
      <c r="Q320" s="5">
        <v>13</v>
      </c>
      <c r="R320" s="4" t="str">
        <f>IF('global_freelancer-quick ana'!$Q320 &lt; 7, "Short Duration", IF('global_freelancer-quick ana'!$Q320 &lt;= 12, "Medium Duration", "Long Duration"))</f>
        <v>Long Duration</v>
      </c>
      <c r="S320" s="47" t="str">
        <f>IF('global_freelancer-quick ana'!$M320 &lt;= 50%, "POOR", IF('global_freelancer-quick ana'!$M320 &lt;= 70%, "GOOD", "EXCELLENT"))</f>
        <v>EXCELLENT</v>
      </c>
      <c r="T320" s="25">
        <f t="shared" si="4"/>
        <v>106.30256952169077</v>
      </c>
    </row>
    <row r="321" spans="1:20" x14ac:dyDescent="0.3">
      <c r="A321" s="48" t="s">
        <v>709</v>
      </c>
      <c r="B321" s="7" t="s">
        <v>710</v>
      </c>
      <c r="C321" s="7" t="s">
        <v>91</v>
      </c>
      <c r="D321" s="8">
        <v>32</v>
      </c>
      <c r="E321" s="8" t="str" cm="1">
        <f t="array" ref="E321">INDEX('global_freelancer-quick ana'!$C$2:$C$1001, MODE(MATCH('global_freelancer-quick ana'!$C$2:$C$1001, 'global_freelancer-quick ana'!$C$2:$C$1001, 0)))</f>
        <v>Male</v>
      </c>
      <c r="F321" s="7" t="s">
        <v>67</v>
      </c>
      <c r="G321" s="7" t="s">
        <v>68</v>
      </c>
      <c r="H321" s="7" t="s">
        <v>106</v>
      </c>
      <c r="I321" s="8">
        <v>9</v>
      </c>
      <c r="J321" s="9">
        <v>40</v>
      </c>
      <c r="K321" s="8">
        <v>4.5999999999999996</v>
      </c>
      <c r="L321" s="8" t="b">
        <v>1</v>
      </c>
      <c r="M321" s="49">
        <v>0.84</v>
      </c>
      <c r="N321" s="7" t="s">
        <v>64</v>
      </c>
      <c r="O321" s="7" t="s">
        <v>33</v>
      </c>
      <c r="P321" s="8">
        <v>9</v>
      </c>
      <c r="Q321" s="8">
        <v>2</v>
      </c>
      <c r="R321" s="7" t="str">
        <f>IF('global_freelancer-quick ana'!$Q321 &lt; 7, "Short Duration", IF('global_freelancer-quick ana'!$Q321 &lt;= 12, "Medium Duration", "Long Duration"))</f>
        <v>Short Duration</v>
      </c>
      <c r="S321" s="50" t="str">
        <f>IF('global_freelancer-quick ana'!$M321 &lt;= 50%, "POOR", IF('global_freelancer-quick ana'!$M321 &lt;= 70%, "GOOD", "EXCELLENT"))</f>
        <v>EXCELLENT</v>
      </c>
      <c r="T321" s="25">
        <f t="shared" si="4"/>
        <v>97.44</v>
      </c>
    </row>
    <row r="322" spans="1:20" x14ac:dyDescent="0.3">
      <c r="A322" s="46" t="s">
        <v>711</v>
      </c>
      <c r="B322" s="4" t="s">
        <v>712</v>
      </c>
      <c r="C322" s="4" t="s">
        <v>91</v>
      </c>
      <c r="D322" s="5">
        <v>30</v>
      </c>
      <c r="E322" s="5" t="str" cm="1">
        <f t="array" ref="E322">INDEX('global_freelancer-quick ana'!$C$2:$C$1001, MODE(MATCH('global_freelancer-quick ana'!$C$2:$C$1001, 'global_freelancer-quick ana'!$C$2:$C$1001, 0)))</f>
        <v>Male</v>
      </c>
      <c r="F322" s="4" t="s">
        <v>104</v>
      </c>
      <c r="G322" s="4" t="s">
        <v>105</v>
      </c>
      <c r="H322" s="4" t="s">
        <v>20</v>
      </c>
      <c r="I322" s="5">
        <v>4</v>
      </c>
      <c r="J322" s="6">
        <v>20</v>
      </c>
      <c r="K322" s="5">
        <v>3.3</v>
      </c>
      <c r="L322" s="5" t="b">
        <v>0</v>
      </c>
      <c r="M322" s="10">
        <v>0.79</v>
      </c>
      <c r="N322" s="4" t="s">
        <v>64</v>
      </c>
      <c r="O322" s="4" t="s">
        <v>55</v>
      </c>
      <c r="P322" s="5">
        <v>4</v>
      </c>
      <c r="Q322" s="5">
        <v>4</v>
      </c>
      <c r="R322" s="4" t="str">
        <f>IF('global_freelancer-quick ana'!$Q322 &lt; 7, "Short Duration", IF('global_freelancer-quick ana'!$Q322 &lt;= 12, "Medium Duration", "Long Duration"))</f>
        <v>Short Duration</v>
      </c>
      <c r="S322" s="47" t="str">
        <f>IF('global_freelancer-quick ana'!$M322 &lt;= 50%, "POOR", IF('global_freelancer-quick ana'!$M322 &lt;= 70%, "GOOD", "EXCELLENT"))</f>
        <v>EXCELLENT</v>
      </c>
      <c r="T322" s="25">
        <f t="shared" ref="T322:T385" si="5">SUM(B322:S322)</f>
        <v>66.09</v>
      </c>
    </row>
    <row r="323" spans="1:20" x14ac:dyDescent="0.3">
      <c r="A323" s="48" t="s">
        <v>713</v>
      </c>
      <c r="B323" s="7" t="s">
        <v>714</v>
      </c>
      <c r="C323" s="7" t="s">
        <v>72</v>
      </c>
      <c r="D323" s="8">
        <v>37</v>
      </c>
      <c r="E323" s="8" t="str" cm="1">
        <f t="array" ref="E323">INDEX('global_freelancer-quick ana'!$C$2:$C$1001, MODE(MATCH('global_freelancer-quick ana'!$C$2:$C$1001, 'global_freelancer-quick ana'!$C$2:$C$1001, 0)))</f>
        <v>Male</v>
      </c>
      <c r="F323" s="7" t="s">
        <v>119</v>
      </c>
      <c r="G323" s="7" t="s">
        <v>26</v>
      </c>
      <c r="H323" s="7" t="s">
        <v>73</v>
      </c>
      <c r="I323" s="8">
        <v>0</v>
      </c>
      <c r="J323" s="9">
        <v>40</v>
      </c>
      <c r="K323" s="8">
        <v>3.7</v>
      </c>
      <c r="L323" s="8" t="b">
        <v>1</v>
      </c>
      <c r="M323" s="49">
        <v>0.79</v>
      </c>
      <c r="N323" s="7" t="s">
        <v>64</v>
      </c>
      <c r="O323" s="7" t="s">
        <v>28</v>
      </c>
      <c r="P323" s="8">
        <v>3</v>
      </c>
      <c r="Q323" s="8">
        <v>5</v>
      </c>
      <c r="R323" s="7" t="str">
        <f>IF('global_freelancer-quick ana'!$Q323 &lt; 7, "Short Duration", IF('global_freelancer-quick ana'!$Q323 &lt;= 12, "Medium Duration", "Long Duration"))</f>
        <v>Short Duration</v>
      </c>
      <c r="S323" s="50" t="str">
        <f>IF('global_freelancer-quick ana'!$M323 &lt;= 50%, "POOR", IF('global_freelancer-quick ana'!$M323 &lt;= 70%, "GOOD", "EXCELLENT"))</f>
        <v>EXCELLENT</v>
      </c>
      <c r="T323" s="25">
        <f t="shared" si="5"/>
        <v>89.490000000000009</v>
      </c>
    </row>
    <row r="324" spans="1:20" x14ac:dyDescent="0.3">
      <c r="A324" s="46" t="s">
        <v>715</v>
      </c>
      <c r="B324" s="4" t="s">
        <v>716</v>
      </c>
      <c r="C324" s="4" t="s">
        <v>91</v>
      </c>
      <c r="D324" s="5">
        <v>52</v>
      </c>
      <c r="E324" s="5" t="str" cm="1">
        <f t="array" ref="E324">INDEX('global_freelancer-quick ana'!$C$2:$C$1001, MODE(MATCH('global_freelancer-quick ana'!$C$2:$C$1001, 'global_freelancer-quick ana'!$C$2:$C$1001, 0)))</f>
        <v>Male</v>
      </c>
      <c r="F324" s="4" t="s">
        <v>100</v>
      </c>
      <c r="G324" s="4" t="s">
        <v>101</v>
      </c>
      <c r="H324" s="4" t="s">
        <v>32</v>
      </c>
      <c r="I324" s="5">
        <v>33</v>
      </c>
      <c r="J324" s="6" t="s">
        <v>2068</v>
      </c>
      <c r="K324" s="5">
        <v>0</v>
      </c>
      <c r="L324" s="5" t="b">
        <v>1</v>
      </c>
      <c r="M324" s="10">
        <v>0.6</v>
      </c>
      <c r="N324" s="4" t="s">
        <v>21</v>
      </c>
      <c r="O324" s="4" t="s">
        <v>33</v>
      </c>
      <c r="P324" s="5">
        <v>13</v>
      </c>
      <c r="Q324" s="5">
        <v>7</v>
      </c>
      <c r="R324" s="4" t="str">
        <f>IF('global_freelancer-quick ana'!$Q324 &lt; 7, "Short Duration", IF('global_freelancer-quick ana'!$Q324 &lt;= 12, "Medium Duration", "Long Duration"))</f>
        <v>Medium Duration</v>
      </c>
      <c r="S324" s="47" t="str">
        <f>IF('global_freelancer-quick ana'!$M324 &lt;= 50%, "POOR", IF('global_freelancer-quick ana'!$M324 &lt;= 70%, "GOOD", "EXCELLENT"))</f>
        <v>GOOD</v>
      </c>
      <c r="T324" s="25">
        <f t="shared" si="5"/>
        <v>105.6</v>
      </c>
    </row>
    <row r="325" spans="1:20" x14ac:dyDescent="0.3">
      <c r="A325" s="48" t="s">
        <v>717</v>
      </c>
      <c r="B325" s="7" t="s">
        <v>718</v>
      </c>
      <c r="C325" s="7" t="s">
        <v>91</v>
      </c>
      <c r="D325" s="8">
        <v>48</v>
      </c>
      <c r="E325" s="8" t="str" cm="1">
        <f t="array" ref="E325">INDEX('global_freelancer-quick ana'!$C$2:$C$1001, MODE(MATCH('global_freelancer-quick ana'!$C$2:$C$1001, 'global_freelancer-quick ana'!$C$2:$C$1001, 0)))</f>
        <v>Male</v>
      </c>
      <c r="F325" s="7" t="s">
        <v>87</v>
      </c>
      <c r="G325" s="7" t="s">
        <v>88</v>
      </c>
      <c r="H325" s="7" t="s">
        <v>73</v>
      </c>
      <c r="I325" s="8">
        <v>18</v>
      </c>
      <c r="J325" s="9" t="s">
        <v>2065</v>
      </c>
      <c r="K325" s="8">
        <v>0</v>
      </c>
      <c r="L325" s="8" t="b">
        <v>1</v>
      </c>
      <c r="M325" s="49">
        <v>0.64</v>
      </c>
      <c r="N325" s="7" t="s">
        <v>64</v>
      </c>
      <c r="O325" s="7" t="s">
        <v>33</v>
      </c>
      <c r="P325" s="8">
        <v>11</v>
      </c>
      <c r="Q325" s="8">
        <v>16</v>
      </c>
      <c r="R325" s="7" t="str">
        <f>IF('global_freelancer-quick ana'!$Q325 &lt; 7, "Short Duration", IF('global_freelancer-quick ana'!$Q325 &lt;= 12, "Medium Duration", "Long Duration"))</f>
        <v>Long Duration</v>
      </c>
      <c r="S325" s="50" t="str">
        <f>IF('global_freelancer-quick ana'!$M325 &lt;= 50%, "POOR", IF('global_freelancer-quick ana'!$M325 &lt;= 70%, "GOOD", "EXCELLENT"))</f>
        <v>GOOD</v>
      </c>
      <c r="T325" s="25">
        <f t="shared" si="5"/>
        <v>93.64</v>
      </c>
    </row>
    <row r="326" spans="1:20" x14ac:dyDescent="0.3">
      <c r="A326" s="46" t="s">
        <v>719</v>
      </c>
      <c r="B326" s="4" t="s">
        <v>720</v>
      </c>
      <c r="C326" s="4" t="s">
        <v>72</v>
      </c>
      <c r="D326" s="5">
        <v>28</v>
      </c>
      <c r="E326" s="5" t="str" cm="1">
        <f t="array" ref="E326">INDEX('global_freelancer-quick ana'!$C$2:$C$1001, MODE(MATCH('global_freelancer-quick ana'!$C$2:$C$1001, 'global_freelancer-quick ana'!$C$2:$C$1001, 0)))</f>
        <v>Male</v>
      </c>
      <c r="F326" s="4" t="s">
        <v>80</v>
      </c>
      <c r="G326" s="4" t="s">
        <v>81</v>
      </c>
      <c r="H326" s="4" t="s">
        <v>27</v>
      </c>
      <c r="I326" s="5">
        <v>9</v>
      </c>
      <c r="J326" s="6" t="s">
        <v>2067</v>
      </c>
      <c r="K326" s="5">
        <v>2.5125695216907653</v>
      </c>
      <c r="L326" s="5" t="b">
        <v>1</v>
      </c>
      <c r="M326" s="10">
        <v>0.64</v>
      </c>
      <c r="N326" s="4" t="s">
        <v>21</v>
      </c>
      <c r="O326" s="4" t="s">
        <v>22</v>
      </c>
      <c r="P326" s="5">
        <v>14</v>
      </c>
      <c r="Q326" s="5">
        <v>12</v>
      </c>
      <c r="R326" s="4" t="str">
        <f>IF('global_freelancer-quick ana'!$Q326 &lt; 7, "Short Duration", IF('global_freelancer-quick ana'!$Q326 &lt;= 12, "Medium Duration", "Long Duration"))</f>
        <v>Medium Duration</v>
      </c>
      <c r="S326" s="47" t="str">
        <f>IF('global_freelancer-quick ana'!$M326 &lt;= 50%, "POOR", IF('global_freelancer-quick ana'!$M326 &lt;= 70%, "GOOD", "EXCELLENT"))</f>
        <v>GOOD</v>
      </c>
      <c r="T326" s="25">
        <f t="shared" si="5"/>
        <v>66.152569521690765</v>
      </c>
    </row>
    <row r="327" spans="1:20" x14ac:dyDescent="0.3">
      <c r="A327" s="48" t="s">
        <v>721</v>
      </c>
      <c r="B327" s="7" t="s">
        <v>722</v>
      </c>
      <c r="C327" s="7" t="s">
        <v>72</v>
      </c>
      <c r="D327" s="8">
        <v>58</v>
      </c>
      <c r="E327" s="8" t="str" cm="1">
        <f t="array" ref="E327">INDEX('global_freelancer-quick ana'!$C$2:$C$1001, MODE(MATCH('global_freelancer-quick ana'!$C$2:$C$1001, 'global_freelancer-quick ana'!$C$2:$C$1001, 0)))</f>
        <v>Male</v>
      </c>
      <c r="F327" s="7" t="s">
        <v>179</v>
      </c>
      <c r="G327" s="7" t="s">
        <v>68</v>
      </c>
      <c r="H327" s="7" t="s">
        <v>49</v>
      </c>
      <c r="I327" s="8">
        <v>40</v>
      </c>
      <c r="J327" s="9" t="s">
        <v>2069</v>
      </c>
      <c r="K327" s="8">
        <v>3.4</v>
      </c>
      <c r="L327" s="8" t="b">
        <v>1</v>
      </c>
      <c r="M327" s="49">
        <v>1</v>
      </c>
      <c r="N327" s="7" t="s">
        <v>64</v>
      </c>
      <c r="O327" s="7" t="s">
        <v>22</v>
      </c>
      <c r="P327" s="8">
        <v>11</v>
      </c>
      <c r="Q327" s="8">
        <v>12</v>
      </c>
      <c r="R327" s="7" t="str">
        <f>IF('global_freelancer-quick ana'!$Q327 &lt; 7, "Short Duration", IF('global_freelancer-quick ana'!$Q327 &lt;= 12, "Medium Duration", "Long Duration"))</f>
        <v>Medium Duration</v>
      </c>
      <c r="S327" s="50" t="str">
        <f>IF('global_freelancer-quick ana'!$M327 &lt;= 50%, "POOR", IF('global_freelancer-quick ana'!$M327 &lt;= 70%, "GOOD", "EXCELLENT"))</f>
        <v>EXCELLENT</v>
      </c>
      <c r="T327" s="25">
        <f t="shared" si="5"/>
        <v>125.4</v>
      </c>
    </row>
    <row r="328" spans="1:20" x14ac:dyDescent="0.3">
      <c r="A328" s="46" t="s">
        <v>723</v>
      </c>
      <c r="B328" s="4" t="s">
        <v>724</v>
      </c>
      <c r="C328" s="4" t="s">
        <v>91</v>
      </c>
      <c r="D328" s="5">
        <v>30</v>
      </c>
      <c r="E328" s="5" t="str" cm="1">
        <f t="array" ref="E328">INDEX('global_freelancer-quick ana'!$C$2:$C$1001, MODE(MATCH('global_freelancer-quick ana'!$C$2:$C$1001, 'global_freelancer-quick ana'!$C$2:$C$1001, 0)))</f>
        <v>Male</v>
      </c>
      <c r="F328" s="4" t="s">
        <v>67</v>
      </c>
      <c r="G328" s="4" t="s">
        <v>68</v>
      </c>
      <c r="H328" s="4" t="s">
        <v>36</v>
      </c>
      <c r="I328" s="5">
        <v>1</v>
      </c>
      <c r="J328" s="6" t="s">
        <v>2067</v>
      </c>
      <c r="K328" s="5">
        <v>1.6</v>
      </c>
      <c r="L328" s="5" t="b">
        <v>1</v>
      </c>
      <c r="M328" s="10">
        <v>1</v>
      </c>
      <c r="N328" s="4" t="s">
        <v>60</v>
      </c>
      <c r="O328" s="4" t="s">
        <v>28</v>
      </c>
      <c r="P328" s="5">
        <v>4</v>
      </c>
      <c r="Q328" s="5">
        <v>1</v>
      </c>
      <c r="R328" s="4" t="str">
        <f>IF('global_freelancer-quick ana'!$Q328 &lt; 7, "Short Duration", IF('global_freelancer-quick ana'!$Q328 &lt;= 12, "Medium Duration", "Long Duration"))</f>
        <v>Short Duration</v>
      </c>
      <c r="S328" s="47" t="str">
        <f>IF('global_freelancer-quick ana'!$M328 &lt;= 50%, "POOR", IF('global_freelancer-quick ana'!$M328 &lt;= 70%, "GOOD", "EXCELLENT"))</f>
        <v>EXCELLENT</v>
      </c>
      <c r="T328" s="25">
        <f t="shared" si="5"/>
        <v>38.6</v>
      </c>
    </row>
    <row r="329" spans="1:20" x14ac:dyDescent="0.3">
      <c r="A329" s="48" t="s">
        <v>725</v>
      </c>
      <c r="B329" s="7" t="s">
        <v>726</v>
      </c>
      <c r="C329" s="7" t="s">
        <v>72</v>
      </c>
      <c r="D329" s="8">
        <v>47</v>
      </c>
      <c r="E329" s="8" t="str" cm="1">
        <f t="array" ref="E329">INDEX('global_freelancer-quick ana'!$C$2:$C$1001, MODE(MATCH('global_freelancer-quick ana'!$C$2:$C$1001, 'global_freelancer-quick ana'!$C$2:$C$1001, 0)))</f>
        <v>Male</v>
      </c>
      <c r="F329" s="7" t="s">
        <v>164</v>
      </c>
      <c r="G329" s="7" t="s">
        <v>165</v>
      </c>
      <c r="H329" s="7" t="s">
        <v>27</v>
      </c>
      <c r="I329" s="8">
        <v>5</v>
      </c>
      <c r="J329" s="9" t="s">
        <v>2070</v>
      </c>
      <c r="K329" s="8">
        <v>1.9</v>
      </c>
      <c r="L329" s="8" t="b">
        <v>0</v>
      </c>
      <c r="M329" s="49">
        <v>0.79</v>
      </c>
      <c r="N329" s="7" t="s">
        <v>44</v>
      </c>
      <c r="O329" s="7" t="s">
        <v>55</v>
      </c>
      <c r="P329" s="8">
        <v>5</v>
      </c>
      <c r="Q329" s="8">
        <v>1</v>
      </c>
      <c r="R329" s="7" t="str">
        <f>IF('global_freelancer-quick ana'!$Q329 &lt; 7, "Short Duration", IF('global_freelancer-quick ana'!$Q329 &lt;= 12, "Medium Duration", "Long Duration"))</f>
        <v>Short Duration</v>
      </c>
      <c r="S329" s="50" t="str">
        <f>IF('global_freelancer-quick ana'!$M329 &lt;= 50%, "POOR", IF('global_freelancer-quick ana'!$M329 &lt;= 70%, "GOOD", "EXCELLENT"))</f>
        <v>EXCELLENT</v>
      </c>
      <c r="T329" s="25">
        <f t="shared" si="5"/>
        <v>60.69</v>
      </c>
    </row>
    <row r="330" spans="1:20" x14ac:dyDescent="0.3">
      <c r="A330" s="46" t="s">
        <v>727</v>
      </c>
      <c r="B330" s="4" t="s">
        <v>728</v>
      </c>
      <c r="C330" s="4" t="s">
        <v>91</v>
      </c>
      <c r="D330" s="5">
        <v>44</v>
      </c>
      <c r="E330" s="5" t="str" cm="1">
        <f t="array" ref="E330">INDEX('global_freelancer-quick ana'!$C$2:$C$1001, MODE(MATCH('global_freelancer-quick ana'!$C$2:$C$1001, 'global_freelancer-quick ana'!$C$2:$C$1001, 0)))</f>
        <v>Male</v>
      </c>
      <c r="F330" s="4" t="s">
        <v>67</v>
      </c>
      <c r="G330" s="4" t="s">
        <v>68</v>
      </c>
      <c r="H330" s="4" t="s">
        <v>43</v>
      </c>
      <c r="I330" s="5">
        <v>4</v>
      </c>
      <c r="J330" s="6">
        <v>50</v>
      </c>
      <c r="K330" s="5">
        <v>0</v>
      </c>
      <c r="L330" s="5" t="b">
        <v>1</v>
      </c>
      <c r="M330" s="10">
        <v>0.83</v>
      </c>
      <c r="N330" s="4" t="s">
        <v>60</v>
      </c>
      <c r="O330" s="4" t="s">
        <v>33</v>
      </c>
      <c r="P330" s="5">
        <v>5</v>
      </c>
      <c r="Q330" s="5">
        <v>1</v>
      </c>
      <c r="R330" s="4" t="str">
        <f>IF('global_freelancer-quick ana'!$Q330 &lt; 7, "Short Duration", IF('global_freelancer-quick ana'!$Q330 &lt;= 12, "Medium Duration", "Long Duration"))</f>
        <v>Short Duration</v>
      </c>
      <c r="S330" s="47" t="str">
        <f>IF('global_freelancer-quick ana'!$M330 &lt;= 50%, "POOR", IF('global_freelancer-quick ana'!$M330 &lt;= 70%, "GOOD", "EXCELLENT"))</f>
        <v>EXCELLENT</v>
      </c>
      <c r="T330" s="25">
        <f t="shared" si="5"/>
        <v>104.83</v>
      </c>
    </row>
    <row r="331" spans="1:20" x14ac:dyDescent="0.3">
      <c r="A331" s="48" t="s">
        <v>729</v>
      </c>
      <c r="B331" s="7" t="s">
        <v>730</v>
      </c>
      <c r="C331" s="7" t="s">
        <v>91</v>
      </c>
      <c r="D331" s="8">
        <v>56</v>
      </c>
      <c r="E331" s="8" t="str" cm="1">
        <f t="array" ref="E331">INDEX('global_freelancer-quick ana'!$C$2:$C$1001, MODE(MATCH('global_freelancer-quick ana'!$C$2:$C$1001, 'global_freelancer-quick ana'!$C$2:$C$1001, 0)))</f>
        <v>Male</v>
      </c>
      <c r="F331" s="7" t="s">
        <v>18</v>
      </c>
      <c r="G331" s="7" t="s">
        <v>19</v>
      </c>
      <c r="H331" s="7" t="s">
        <v>106</v>
      </c>
      <c r="I331" s="8">
        <v>13</v>
      </c>
      <c r="J331" s="9">
        <v>40</v>
      </c>
      <c r="K331" s="8">
        <v>2.5125695216907653</v>
      </c>
      <c r="L331" s="8" t="b">
        <v>1</v>
      </c>
      <c r="M331" s="49">
        <v>0.87</v>
      </c>
      <c r="N331" s="7" t="s">
        <v>44</v>
      </c>
      <c r="O331" s="7" t="s">
        <v>28</v>
      </c>
      <c r="P331" s="8">
        <v>9</v>
      </c>
      <c r="Q331" s="8">
        <v>10</v>
      </c>
      <c r="R331" s="7" t="str">
        <f>IF('global_freelancer-quick ana'!$Q331 &lt; 7, "Short Duration", IF('global_freelancer-quick ana'!$Q331 &lt;= 12, "Medium Duration", "Long Duration"))</f>
        <v>Medium Duration</v>
      </c>
      <c r="S331" s="50" t="str">
        <f>IF('global_freelancer-quick ana'!$M331 &lt;= 50%, "POOR", IF('global_freelancer-quick ana'!$M331 &lt;= 70%, "GOOD", "EXCELLENT"))</f>
        <v>EXCELLENT</v>
      </c>
      <c r="T331" s="25">
        <f t="shared" si="5"/>
        <v>131.38256952169075</v>
      </c>
    </row>
    <row r="332" spans="1:20" x14ac:dyDescent="0.3">
      <c r="A332" s="46" t="s">
        <v>731</v>
      </c>
      <c r="B332" s="4" t="s">
        <v>732</v>
      </c>
      <c r="C332" s="4" t="s">
        <v>72</v>
      </c>
      <c r="D332" s="5">
        <v>53</v>
      </c>
      <c r="E332" s="5" t="str" cm="1">
        <f t="array" ref="E332">INDEX('global_freelancer-quick ana'!$C$2:$C$1001, MODE(MATCH('global_freelancer-quick ana'!$C$2:$C$1001, 'global_freelancer-quick ana'!$C$2:$C$1001, 0)))</f>
        <v>Male</v>
      </c>
      <c r="F332" s="4" t="s">
        <v>54</v>
      </c>
      <c r="G332" s="4" t="s">
        <v>26</v>
      </c>
      <c r="H332" s="4" t="s">
        <v>27</v>
      </c>
      <c r="I332" s="5">
        <v>33</v>
      </c>
      <c r="J332" s="6">
        <v>100</v>
      </c>
      <c r="K332" s="5">
        <v>2.5125695216907653</v>
      </c>
      <c r="L332" s="5" t="b">
        <v>0</v>
      </c>
      <c r="M332" s="10">
        <v>0.75</v>
      </c>
      <c r="N332" s="4" t="s">
        <v>21</v>
      </c>
      <c r="O332" s="4" t="s">
        <v>33</v>
      </c>
      <c r="P332" s="5">
        <v>12</v>
      </c>
      <c r="Q332" s="5">
        <v>1</v>
      </c>
      <c r="R332" s="4" t="str">
        <f>IF('global_freelancer-quick ana'!$Q332 &lt; 7, "Short Duration", IF('global_freelancer-quick ana'!$Q332 &lt;= 12, "Medium Duration", "Long Duration"))</f>
        <v>Short Duration</v>
      </c>
      <c r="S332" s="47" t="str">
        <f>IF('global_freelancer-quick ana'!$M332 &lt;= 50%, "POOR", IF('global_freelancer-quick ana'!$M332 &lt;= 70%, "GOOD", "EXCELLENT"))</f>
        <v>EXCELLENT</v>
      </c>
      <c r="T332" s="25">
        <f t="shared" si="5"/>
        <v>202.26256952169078</v>
      </c>
    </row>
    <row r="333" spans="1:20" x14ac:dyDescent="0.3">
      <c r="A333" s="48" t="s">
        <v>733</v>
      </c>
      <c r="B333" s="7" t="s">
        <v>734</v>
      </c>
      <c r="C333" s="7" t="s">
        <v>91</v>
      </c>
      <c r="D333" s="8">
        <v>59</v>
      </c>
      <c r="E333" s="8" t="str" cm="1">
        <f t="array" ref="E333">INDEX('global_freelancer-quick ana'!$C$2:$C$1001, MODE(MATCH('global_freelancer-quick ana'!$C$2:$C$1001, 'global_freelancer-quick ana'!$C$2:$C$1001, 0)))</f>
        <v>Male</v>
      </c>
      <c r="F333" s="7" t="s">
        <v>63</v>
      </c>
      <c r="G333" s="7" t="s">
        <v>26</v>
      </c>
      <c r="H333" s="7" t="s">
        <v>27</v>
      </c>
      <c r="I333" s="8">
        <v>22</v>
      </c>
      <c r="J333" s="9" t="s">
        <v>2067</v>
      </c>
      <c r="K333" s="8">
        <v>1.1000000000000001</v>
      </c>
      <c r="L333" s="8" t="b">
        <v>1</v>
      </c>
      <c r="M333" s="49">
        <v>0.61</v>
      </c>
      <c r="N333" s="7" t="s">
        <v>60</v>
      </c>
      <c r="O333" s="7" t="s">
        <v>33</v>
      </c>
      <c r="P333" s="8">
        <v>10</v>
      </c>
      <c r="Q333" s="8">
        <v>19</v>
      </c>
      <c r="R333" s="7" t="str">
        <f>IF('global_freelancer-quick ana'!$Q333 &lt; 7, "Short Duration", IF('global_freelancer-quick ana'!$Q333 &lt;= 12, "Medium Duration", "Long Duration"))</f>
        <v>Long Duration</v>
      </c>
      <c r="S333" s="50" t="str">
        <f>IF('global_freelancer-quick ana'!$M333 &lt;= 50%, "POOR", IF('global_freelancer-quick ana'!$M333 &lt;= 70%, "GOOD", "EXCELLENT"))</f>
        <v>GOOD</v>
      </c>
      <c r="T333" s="25">
        <f t="shared" si="5"/>
        <v>111.71</v>
      </c>
    </row>
    <row r="334" spans="1:20" x14ac:dyDescent="0.3">
      <c r="A334" s="46" t="s">
        <v>735</v>
      </c>
      <c r="B334" s="4" t="s">
        <v>736</v>
      </c>
      <c r="C334" s="4" t="s">
        <v>91</v>
      </c>
      <c r="D334" s="5">
        <v>60</v>
      </c>
      <c r="E334" s="5" t="str" cm="1">
        <f t="array" ref="E334">INDEX('global_freelancer-quick ana'!$C$2:$C$1001, MODE(MATCH('global_freelancer-quick ana'!$C$2:$C$1001, 'global_freelancer-quick ana'!$C$2:$C$1001, 0)))</f>
        <v>Male</v>
      </c>
      <c r="F334" s="4" t="s">
        <v>54</v>
      </c>
      <c r="G334" s="4" t="s">
        <v>26</v>
      </c>
      <c r="H334" s="4" t="s">
        <v>84</v>
      </c>
      <c r="I334" s="5">
        <v>34</v>
      </c>
      <c r="J334" s="6" t="s">
        <v>2068</v>
      </c>
      <c r="K334" s="5">
        <v>2.5</v>
      </c>
      <c r="L334" s="5" t="b">
        <v>0</v>
      </c>
      <c r="M334" s="10">
        <v>0.93</v>
      </c>
      <c r="N334" s="4" t="s">
        <v>64</v>
      </c>
      <c r="O334" s="4" t="s">
        <v>55</v>
      </c>
      <c r="P334" s="5">
        <v>20</v>
      </c>
      <c r="Q334" s="5">
        <v>9</v>
      </c>
      <c r="R334" s="4" t="str">
        <f>IF('global_freelancer-quick ana'!$Q334 &lt; 7, "Short Duration", IF('global_freelancer-quick ana'!$Q334 &lt;= 12, "Medium Duration", "Long Duration"))</f>
        <v>Medium Duration</v>
      </c>
      <c r="S334" s="47" t="str">
        <f>IF('global_freelancer-quick ana'!$M334 &lt;= 50%, "POOR", IF('global_freelancer-quick ana'!$M334 &lt;= 70%, "GOOD", "EXCELLENT"))</f>
        <v>EXCELLENT</v>
      </c>
      <c r="T334" s="25">
        <f t="shared" si="5"/>
        <v>126.43</v>
      </c>
    </row>
    <row r="335" spans="1:20" x14ac:dyDescent="0.3">
      <c r="A335" s="48" t="s">
        <v>737</v>
      </c>
      <c r="B335" s="7" t="s">
        <v>738</v>
      </c>
      <c r="C335" s="7" t="s">
        <v>72</v>
      </c>
      <c r="D335" s="8">
        <v>33</v>
      </c>
      <c r="E335" s="8" t="str" cm="1">
        <f t="array" ref="E335">INDEX('global_freelancer-quick ana'!$C$2:$C$1001, MODE(MATCH('global_freelancer-quick ana'!$C$2:$C$1001, 'global_freelancer-quick ana'!$C$2:$C$1001, 0)))</f>
        <v>Male</v>
      </c>
      <c r="F335" s="7" t="s">
        <v>31</v>
      </c>
      <c r="G335" s="7" t="s">
        <v>31</v>
      </c>
      <c r="H335" s="7" t="s">
        <v>27</v>
      </c>
      <c r="I335" s="8">
        <v>8</v>
      </c>
      <c r="J335" s="9">
        <v>30</v>
      </c>
      <c r="K335" s="8">
        <v>3.6</v>
      </c>
      <c r="L335" s="8" t="b">
        <v>1</v>
      </c>
      <c r="M335" s="49">
        <v>0.79</v>
      </c>
      <c r="N335" s="7" t="s">
        <v>44</v>
      </c>
      <c r="O335" s="7" t="s">
        <v>55</v>
      </c>
      <c r="P335" s="8">
        <v>8</v>
      </c>
      <c r="Q335" s="8">
        <v>3</v>
      </c>
      <c r="R335" s="7" t="str">
        <f>IF('global_freelancer-quick ana'!$Q335 &lt; 7, "Short Duration", IF('global_freelancer-quick ana'!$Q335 &lt;= 12, "Medium Duration", "Long Duration"))</f>
        <v>Short Duration</v>
      </c>
      <c r="S335" s="50" t="str">
        <f>IF('global_freelancer-quick ana'!$M335 &lt;= 50%, "POOR", IF('global_freelancer-quick ana'!$M335 &lt;= 70%, "GOOD", "EXCELLENT"))</f>
        <v>EXCELLENT</v>
      </c>
      <c r="T335" s="25">
        <f t="shared" si="5"/>
        <v>86.39</v>
      </c>
    </row>
    <row r="336" spans="1:20" x14ac:dyDescent="0.3">
      <c r="A336" s="46" t="s">
        <v>739</v>
      </c>
      <c r="B336" s="4" t="s">
        <v>740</v>
      </c>
      <c r="C336" s="4" t="s">
        <v>72</v>
      </c>
      <c r="D336" s="5">
        <v>21</v>
      </c>
      <c r="E336" s="5" t="str" cm="1">
        <f t="array" ref="E336">INDEX('global_freelancer-quick ana'!$C$2:$C$1001, MODE(MATCH('global_freelancer-quick ana'!$C$2:$C$1001, 'global_freelancer-quick ana'!$C$2:$C$1001, 0)))</f>
        <v>Male</v>
      </c>
      <c r="F336" s="4" t="s">
        <v>67</v>
      </c>
      <c r="G336" s="4" t="s">
        <v>68</v>
      </c>
      <c r="H336" s="4" t="s">
        <v>36</v>
      </c>
      <c r="I336" s="5">
        <v>1</v>
      </c>
      <c r="J336" s="6">
        <v>20</v>
      </c>
      <c r="K336" s="5">
        <v>2.5125695216907653</v>
      </c>
      <c r="L336" s="5" t="b">
        <v>0</v>
      </c>
      <c r="M336" s="10">
        <v>0.99</v>
      </c>
      <c r="N336" s="4" t="s">
        <v>44</v>
      </c>
      <c r="O336" s="4" t="s">
        <v>28</v>
      </c>
      <c r="P336" s="5">
        <v>4</v>
      </c>
      <c r="Q336" s="5">
        <v>2</v>
      </c>
      <c r="R336" s="4" t="str">
        <f>IF('global_freelancer-quick ana'!$Q336 &lt; 7, "Short Duration", IF('global_freelancer-quick ana'!$Q336 &lt;= 12, "Medium Duration", "Long Duration"))</f>
        <v>Short Duration</v>
      </c>
      <c r="S336" s="47" t="str">
        <f>IF('global_freelancer-quick ana'!$M336 &lt;= 50%, "POOR", IF('global_freelancer-quick ana'!$M336 &lt;= 70%, "GOOD", "EXCELLENT"))</f>
        <v>EXCELLENT</v>
      </c>
      <c r="T336" s="25">
        <f t="shared" si="5"/>
        <v>51.502569521690766</v>
      </c>
    </row>
    <row r="337" spans="1:20" x14ac:dyDescent="0.3">
      <c r="A337" s="48" t="s">
        <v>741</v>
      </c>
      <c r="B337" s="7" t="s">
        <v>742</v>
      </c>
      <c r="C337" s="7" t="s">
        <v>91</v>
      </c>
      <c r="D337" s="8">
        <v>54</v>
      </c>
      <c r="E337" s="8" t="str" cm="1">
        <f t="array" ref="E337">INDEX('global_freelancer-quick ana'!$C$2:$C$1001, MODE(MATCH('global_freelancer-quick ana'!$C$2:$C$1001, 'global_freelancer-quick ana'!$C$2:$C$1001, 0)))</f>
        <v>Male</v>
      </c>
      <c r="F337" s="7" t="s">
        <v>63</v>
      </c>
      <c r="G337" s="7" t="s">
        <v>26</v>
      </c>
      <c r="H337" s="7" t="s">
        <v>69</v>
      </c>
      <c r="I337" s="8">
        <v>20</v>
      </c>
      <c r="J337" s="9" t="s">
        <v>2065</v>
      </c>
      <c r="K337" s="8">
        <v>4.4000000000000004</v>
      </c>
      <c r="L337" s="8" t="b">
        <v>0</v>
      </c>
      <c r="M337" s="49">
        <v>0.73</v>
      </c>
      <c r="N337" s="7" t="s">
        <v>60</v>
      </c>
      <c r="O337" s="7" t="s">
        <v>55</v>
      </c>
      <c r="P337" s="8">
        <v>20</v>
      </c>
      <c r="Q337" s="8">
        <v>12</v>
      </c>
      <c r="R337" s="7" t="str">
        <f>IF('global_freelancer-quick ana'!$Q337 &lt; 7, "Short Duration", IF('global_freelancer-quick ana'!$Q337 &lt;= 12, "Medium Duration", "Long Duration"))</f>
        <v>Medium Duration</v>
      </c>
      <c r="S337" s="50" t="str">
        <f>IF('global_freelancer-quick ana'!$M337 &lt;= 50%, "POOR", IF('global_freelancer-quick ana'!$M337 &lt;= 70%, "GOOD", "EXCELLENT"))</f>
        <v>EXCELLENT</v>
      </c>
      <c r="T337" s="25">
        <f t="shared" si="5"/>
        <v>111.13000000000001</v>
      </c>
    </row>
    <row r="338" spans="1:20" x14ac:dyDescent="0.3">
      <c r="A338" s="46" t="s">
        <v>743</v>
      </c>
      <c r="B338" s="4" t="s">
        <v>744</v>
      </c>
      <c r="C338" s="4" t="s">
        <v>72</v>
      </c>
      <c r="D338" s="5">
        <v>33</v>
      </c>
      <c r="E338" s="5" t="str" cm="1">
        <f t="array" ref="E338">INDEX('global_freelancer-quick ana'!$C$2:$C$1001, MODE(MATCH('global_freelancer-quick ana'!$C$2:$C$1001, 'global_freelancer-quick ana'!$C$2:$C$1001, 0)))</f>
        <v>Male</v>
      </c>
      <c r="F338" s="4" t="s">
        <v>54</v>
      </c>
      <c r="G338" s="4" t="s">
        <v>26</v>
      </c>
      <c r="H338" s="4" t="s">
        <v>32</v>
      </c>
      <c r="I338" s="5">
        <v>11</v>
      </c>
      <c r="J338" s="6" t="s">
        <v>2069</v>
      </c>
      <c r="K338" s="5">
        <v>2.1</v>
      </c>
      <c r="L338" s="5" t="b">
        <v>0</v>
      </c>
      <c r="M338" s="10">
        <v>0.96</v>
      </c>
      <c r="N338" s="4" t="s">
        <v>21</v>
      </c>
      <c r="O338" s="4" t="s">
        <v>55</v>
      </c>
      <c r="P338" s="5">
        <v>7</v>
      </c>
      <c r="Q338" s="5">
        <v>5</v>
      </c>
      <c r="R338" s="4" t="str">
        <f>IF('global_freelancer-quick ana'!$Q338 &lt; 7, "Short Duration", IF('global_freelancer-quick ana'!$Q338 &lt;= 12, "Medium Duration", "Long Duration"))</f>
        <v>Short Duration</v>
      </c>
      <c r="S338" s="47" t="str">
        <f>IF('global_freelancer-quick ana'!$M338 &lt;= 50%, "POOR", IF('global_freelancer-quick ana'!$M338 &lt;= 70%, "GOOD", "EXCELLENT"))</f>
        <v>EXCELLENT</v>
      </c>
      <c r="T338" s="25">
        <f t="shared" si="5"/>
        <v>59.06</v>
      </c>
    </row>
    <row r="339" spans="1:20" x14ac:dyDescent="0.3">
      <c r="A339" s="48" t="s">
        <v>745</v>
      </c>
      <c r="B339" s="7" t="s">
        <v>746</v>
      </c>
      <c r="C339" s="7" t="s">
        <v>72</v>
      </c>
      <c r="D339" s="8">
        <v>57</v>
      </c>
      <c r="E339" s="8" t="str" cm="1">
        <f t="array" ref="E339">INDEX('global_freelancer-quick ana'!$C$2:$C$1001, MODE(MATCH('global_freelancer-quick ana'!$C$2:$C$1001, 'global_freelancer-quick ana'!$C$2:$C$1001, 0)))</f>
        <v>Male</v>
      </c>
      <c r="F339" s="7" t="s">
        <v>58</v>
      </c>
      <c r="G339" s="7" t="s">
        <v>59</v>
      </c>
      <c r="H339" s="7" t="s">
        <v>49</v>
      </c>
      <c r="I339" s="8">
        <v>2</v>
      </c>
      <c r="J339" s="9" t="s">
        <v>2067</v>
      </c>
      <c r="K339" s="8">
        <v>0</v>
      </c>
      <c r="L339" s="8" t="b">
        <v>0</v>
      </c>
      <c r="M339" s="49">
        <v>0.6</v>
      </c>
      <c r="N339" s="7" t="s">
        <v>60</v>
      </c>
      <c r="O339" s="7" t="s">
        <v>28</v>
      </c>
      <c r="P339" s="8">
        <v>5</v>
      </c>
      <c r="Q339" s="8">
        <v>2</v>
      </c>
      <c r="R339" s="7" t="str">
        <f>IF('global_freelancer-quick ana'!$Q339 &lt; 7, "Short Duration", IF('global_freelancer-quick ana'!$Q339 &lt;= 12, "Medium Duration", "Long Duration"))</f>
        <v>Short Duration</v>
      </c>
      <c r="S339" s="50" t="str">
        <f>IF('global_freelancer-quick ana'!$M339 &lt;= 50%, "POOR", IF('global_freelancer-quick ana'!$M339 &lt;= 70%, "GOOD", "EXCELLENT"))</f>
        <v>GOOD</v>
      </c>
      <c r="T339" s="25">
        <f t="shared" si="5"/>
        <v>66.599999999999994</v>
      </c>
    </row>
    <row r="340" spans="1:20" x14ac:dyDescent="0.3">
      <c r="A340" s="46" t="s">
        <v>747</v>
      </c>
      <c r="B340" s="4" t="s">
        <v>748</v>
      </c>
      <c r="C340" s="4" t="s">
        <v>91</v>
      </c>
      <c r="D340" s="5">
        <v>36</v>
      </c>
      <c r="E340" s="5" t="str" cm="1">
        <f t="array" ref="E340">INDEX('global_freelancer-quick ana'!$C$2:$C$1001, MODE(MATCH('global_freelancer-quick ana'!$C$2:$C$1001, 'global_freelancer-quick ana'!$C$2:$C$1001, 0)))</f>
        <v>Male</v>
      </c>
      <c r="F340" s="4" t="s">
        <v>104</v>
      </c>
      <c r="G340" s="4" t="s">
        <v>105</v>
      </c>
      <c r="H340" s="4" t="s">
        <v>32</v>
      </c>
      <c r="I340" s="5">
        <v>6</v>
      </c>
      <c r="J340" s="6" t="s">
        <v>2070</v>
      </c>
      <c r="K340" s="5">
        <v>1</v>
      </c>
      <c r="L340" s="5" t="b">
        <v>1</v>
      </c>
      <c r="M340" s="10">
        <v>0.64</v>
      </c>
      <c r="N340" s="4" t="s">
        <v>21</v>
      </c>
      <c r="O340" s="4" t="s">
        <v>55</v>
      </c>
      <c r="P340" s="5">
        <v>15</v>
      </c>
      <c r="Q340" s="5">
        <v>6</v>
      </c>
      <c r="R340" s="4" t="str">
        <f>IF('global_freelancer-quick ana'!$Q340 &lt; 7, "Short Duration", IF('global_freelancer-quick ana'!$Q340 &lt;= 12, "Medium Duration", "Long Duration"))</f>
        <v>Short Duration</v>
      </c>
      <c r="S340" s="47" t="str">
        <f>IF('global_freelancer-quick ana'!$M340 &lt;= 50%, "POOR", IF('global_freelancer-quick ana'!$M340 &lt;= 70%, "GOOD", "EXCELLENT"))</f>
        <v>GOOD</v>
      </c>
      <c r="T340" s="25">
        <f t="shared" si="5"/>
        <v>64.64</v>
      </c>
    </row>
    <row r="341" spans="1:20" x14ac:dyDescent="0.3">
      <c r="A341" s="48" t="s">
        <v>749</v>
      </c>
      <c r="B341" s="7" t="s">
        <v>750</v>
      </c>
      <c r="C341" s="7" t="s">
        <v>91</v>
      </c>
      <c r="D341" s="8">
        <v>50</v>
      </c>
      <c r="E341" s="8" t="str" cm="1">
        <f t="array" ref="E341">INDEX('global_freelancer-quick ana'!$C$2:$C$1001, MODE(MATCH('global_freelancer-quick ana'!$C$2:$C$1001, 'global_freelancer-quick ana'!$C$2:$C$1001, 0)))</f>
        <v>Male</v>
      </c>
      <c r="F341" s="7" t="s">
        <v>31</v>
      </c>
      <c r="G341" s="7" t="s">
        <v>31</v>
      </c>
      <c r="H341" s="7" t="s">
        <v>20</v>
      </c>
      <c r="I341" s="8">
        <v>20</v>
      </c>
      <c r="J341" s="9">
        <v>30</v>
      </c>
      <c r="K341" s="8">
        <v>0</v>
      </c>
      <c r="L341" s="8" t="b">
        <v>0</v>
      </c>
      <c r="M341" s="49">
        <v>0.79</v>
      </c>
      <c r="N341" s="7" t="s">
        <v>21</v>
      </c>
      <c r="O341" s="7" t="s">
        <v>22</v>
      </c>
      <c r="P341" s="8">
        <v>18</v>
      </c>
      <c r="Q341" s="8">
        <v>7</v>
      </c>
      <c r="R341" s="7" t="str">
        <f>IF('global_freelancer-quick ana'!$Q341 &lt; 7, "Short Duration", IF('global_freelancer-quick ana'!$Q341 &lt;= 12, "Medium Duration", "Long Duration"))</f>
        <v>Medium Duration</v>
      </c>
      <c r="S341" s="50" t="str">
        <f>IF('global_freelancer-quick ana'!$M341 &lt;= 50%, "POOR", IF('global_freelancer-quick ana'!$M341 &lt;= 70%, "GOOD", "EXCELLENT"))</f>
        <v>EXCELLENT</v>
      </c>
      <c r="T341" s="25">
        <f t="shared" si="5"/>
        <v>125.79</v>
      </c>
    </row>
    <row r="342" spans="1:20" x14ac:dyDescent="0.3">
      <c r="A342" s="46" t="s">
        <v>751</v>
      </c>
      <c r="B342" s="4" t="s">
        <v>752</v>
      </c>
      <c r="C342" s="4" t="s">
        <v>72</v>
      </c>
      <c r="D342" s="5">
        <v>37</v>
      </c>
      <c r="E342" s="5" t="str" cm="1">
        <f t="array" ref="E342">INDEX('global_freelancer-quick ana'!$C$2:$C$1001, MODE(MATCH('global_freelancer-quick ana'!$C$2:$C$1001, 'global_freelancer-quick ana'!$C$2:$C$1001, 0)))</f>
        <v>Male</v>
      </c>
      <c r="F342" s="4" t="s">
        <v>119</v>
      </c>
      <c r="G342" s="4" t="s">
        <v>26</v>
      </c>
      <c r="H342" s="4" t="s">
        <v>84</v>
      </c>
      <c r="I342" s="5" t="s">
        <v>2072</v>
      </c>
      <c r="J342" s="6">
        <v>20</v>
      </c>
      <c r="K342" s="5">
        <v>4.9000000000000004</v>
      </c>
      <c r="L342" s="5" t="b">
        <v>0</v>
      </c>
      <c r="M342" s="10">
        <v>0.79</v>
      </c>
      <c r="N342" s="4" t="s">
        <v>44</v>
      </c>
      <c r="O342" s="4" t="s">
        <v>33</v>
      </c>
      <c r="P342" s="5">
        <v>5</v>
      </c>
      <c r="Q342" s="5">
        <v>3</v>
      </c>
      <c r="R342" s="4" t="str">
        <f>IF('global_freelancer-quick ana'!$Q342 &lt; 7, "Short Duration", IF('global_freelancer-quick ana'!$Q342 &lt;= 12, "Medium Duration", "Long Duration"))</f>
        <v>Short Duration</v>
      </c>
      <c r="S342" s="47" t="str">
        <f>IF('global_freelancer-quick ana'!$M342 &lt;= 50%, "POOR", IF('global_freelancer-quick ana'!$M342 &lt;= 70%, "GOOD", "EXCELLENT"))</f>
        <v>EXCELLENT</v>
      </c>
      <c r="T342" s="25">
        <f t="shared" si="5"/>
        <v>70.69</v>
      </c>
    </row>
    <row r="343" spans="1:20" x14ac:dyDescent="0.3">
      <c r="A343" s="48" t="s">
        <v>753</v>
      </c>
      <c r="B343" s="7" t="s">
        <v>754</v>
      </c>
      <c r="C343" s="7" t="s">
        <v>91</v>
      </c>
      <c r="D343" s="8">
        <v>53</v>
      </c>
      <c r="E343" s="8" t="str" cm="1">
        <f t="array" ref="E343">INDEX('global_freelancer-quick ana'!$C$2:$C$1001, MODE(MATCH('global_freelancer-quick ana'!$C$2:$C$1001, 'global_freelancer-quick ana'!$C$2:$C$1001, 0)))</f>
        <v>Male</v>
      </c>
      <c r="F343" s="7" t="s">
        <v>18</v>
      </c>
      <c r="G343" s="7" t="s">
        <v>19</v>
      </c>
      <c r="H343" s="7" t="s">
        <v>43</v>
      </c>
      <c r="I343" s="8">
        <v>4</v>
      </c>
      <c r="J343" s="9" t="s">
        <v>2066</v>
      </c>
      <c r="K343" s="8">
        <v>4.7</v>
      </c>
      <c r="L343" s="8" t="b">
        <v>0</v>
      </c>
      <c r="M343" s="49">
        <v>0.99</v>
      </c>
      <c r="N343" s="7" t="s">
        <v>60</v>
      </c>
      <c r="O343" s="7" t="s">
        <v>33</v>
      </c>
      <c r="P343" s="8">
        <v>2</v>
      </c>
      <c r="Q343" s="8">
        <v>1</v>
      </c>
      <c r="R343" s="7" t="str">
        <f>IF('global_freelancer-quick ana'!$Q343 &lt; 7, "Short Duration", IF('global_freelancer-quick ana'!$Q343 &lt;= 12, "Medium Duration", "Long Duration"))</f>
        <v>Short Duration</v>
      </c>
      <c r="S343" s="50" t="str">
        <f>IF('global_freelancer-quick ana'!$M343 &lt;= 50%, "POOR", IF('global_freelancer-quick ana'!$M343 &lt;= 70%, "GOOD", "EXCELLENT"))</f>
        <v>EXCELLENT</v>
      </c>
      <c r="T343" s="25">
        <f t="shared" si="5"/>
        <v>65.69</v>
      </c>
    </row>
    <row r="344" spans="1:20" x14ac:dyDescent="0.3">
      <c r="A344" s="46" t="s">
        <v>755</v>
      </c>
      <c r="B344" s="4" t="s">
        <v>756</v>
      </c>
      <c r="C344" s="4" t="s">
        <v>72</v>
      </c>
      <c r="D344" s="5">
        <v>22</v>
      </c>
      <c r="E344" s="5" t="str" cm="1">
        <f t="array" ref="E344">INDEX('global_freelancer-quick ana'!$C$2:$C$1001, MODE(MATCH('global_freelancer-quick ana'!$C$2:$C$1001, 'global_freelancer-quick ana'!$C$2:$C$1001, 0)))</f>
        <v>Male</v>
      </c>
      <c r="F344" s="4" t="s">
        <v>18</v>
      </c>
      <c r="G344" s="4" t="s">
        <v>19</v>
      </c>
      <c r="H344" s="4" t="s">
        <v>20</v>
      </c>
      <c r="I344" s="5">
        <v>3</v>
      </c>
      <c r="J344" s="6">
        <v>40</v>
      </c>
      <c r="K344" s="5">
        <v>2.1</v>
      </c>
      <c r="L344" s="5" t="b">
        <v>0</v>
      </c>
      <c r="M344" s="10">
        <v>0.79</v>
      </c>
      <c r="N344" s="4" t="s">
        <v>60</v>
      </c>
      <c r="O344" s="4" t="s">
        <v>33</v>
      </c>
      <c r="P344" s="5">
        <v>4</v>
      </c>
      <c r="Q344" s="5">
        <v>1</v>
      </c>
      <c r="R344" s="4" t="str">
        <f>IF('global_freelancer-quick ana'!$Q344 &lt; 7, "Short Duration", IF('global_freelancer-quick ana'!$Q344 &lt;= 12, "Medium Duration", "Long Duration"))</f>
        <v>Short Duration</v>
      </c>
      <c r="S344" s="47" t="str">
        <f>IF('global_freelancer-quick ana'!$M344 &lt;= 50%, "POOR", IF('global_freelancer-quick ana'!$M344 &lt;= 70%, "GOOD", "EXCELLENT"))</f>
        <v>EXCELLENT</v>
      </c>
      <c r="T344" s="25">
        <f t="shared" si="5"/>
        <v>72.89</v>
      </c>
    </row>
    <row r="345" spans="1:20" x14ac:dyDescent="0.3">
      <c r="A345" s="48" t="s">
        <v>757</v>
      </c>
      <c r="B345" s="7" t="s">
        <v>758</v>
      </c>
      <c r="C345" s="7" t="s">
        <v>72</v>
      </c>
      <c r="D345" s="8">
        <v>55</v>
      </c>
      <c r="E345" s="8" t="str" cm="1">
        <f t="array" ref="E345">INDEX('global_freelancer-quick ana'!$C$2:$C$1001, MODE(MATCH('global_freelancer-quick ana'!$C$2:$C$1001, 'global_freelancer-quick ana'!$C$2:$C$1001, 0)))</f>
        <v>Male</v>
      </c>
      <c r="F345" s="7" t="s">
        <v>41</v>
      </c>
      <c r="G345" s="7" t="s">
        <v>42</v>
      </c>
      <c r="H345" s="7" t="s">
        <v>27</v>
      </c>
      <c r="I345" s="8">
        <v>33</v>
      </c>
      <c r="J345" s="9" t="s">
        <v>2067</v>
      </c>
      <c r="K345" s="8">
        <v>1.5</v>
      </c>
      <c r="L345" s="8" t="b">
        <v>1</v>
      </c>
      <c r="M345" s="49">
        <v>0.71</v>
      </c>
      <c r="N345" s="7" t="s">
        <v>21</v>
      </c>
      <c r="O345" s="7" t="s">
        <v>33</v>
      </c>
      <c r="P345" s="8">
        <v>10</v>
      </c>
      <c r="Q345" s="8">
        <v>11</v>
      </c>
      <c r="R345" s="7" t="str">
        <f>IF('global_freelancer-quick ana'!$Q345 &lt; 7, "Short Duration", IF('global_freelancer-quick ana'!$Q345 &lt;= 12, "Medium Duration", "Long Duration"))</f>
        <v>Medium Duration</v>
      </c>
      <c r="S345" s="50" t="str">
        <f>IF('global_freelancer-quick ana'!$M345 &lt;= 50%, "POOR", IF('global_freelancer-quick ana'!$M345 &lt;= 70%, "GOOD", "EXCELLENT"))</f>
        <v>EXCELLENT</v>
      </c>
      <c r="T345" s="25">
        <f t="shared" si="5"/>
        <v>111.21</v>
      </c>
    </row>
    <row r="346" spans="1:20" x14ac:dyDescent="0.3">
      <c r="A346" s="46" t="s">
        <v>759</v>
      </c>
      <c r="B346" s="4" t="s">
        <v>760</v>
      </c>
      <c r="C346" s="4" t="s">
        <v>91</v>
      </c>
      <c r="D346" s="5">
        <v>22</v>
      </c>
      <c r="E346" s="5" t="str" cm="1">
        <f t="array" ref="E346">INDEX('global_freelancer-quick ana'!$C$2:$C$1001, MODE(MATCH('global_freelancer-quick ana'!$C$2:$C$1001, 'global_freelancer-quick ana'!$C$2:$C$1001, 0)))</f>
        <v>Male</v>
      </c>
      <c r="F346" s="4" t="s">
        <v>25</v>
      </c>
      <c r="G346" s="4" t="s">
        <v>26</v>
      </c>
      <c r="H346" s="4" t="s">
        <v>73</v>
      </c>
      <c r="I346" s="5">
        <v>1</v>
      </c>
      <c r="J346" s="6" t="s">
        <v>2068</v>
      </c>
      <c r="K346" s="5">
        <v>2.6</v>
      </c>
      <c r="L346" s="5" t="b">
        <v>0</v>
      </c>
      <c r="M346" s="10">
        <v>0.72</v>
      </c>
      <c r="N346" s="4" t="s">
        <v>60</v>
      </c>
      <c r="O346" s="4" t="s">
        <v>28</v>
      </c>
      <c r="P346" s="5">
        <v>5</v>
      </c>
      <c r="Q346" s="5">
        <v>1</v>
      </c>
      <c r="R346" s="4" t="str">
        <f>IF('global_freelancer-quick ana'!$Q346 &lt; 7, "Short Duration", IF('global_freelancer-quick ana'!$Q346 &lt;= 12, "Medium Duration", "Long Duration"))</f>
        <v>Short Duration</v>
      </c>
      <c r="S346" s="47" t="str">
        <f>IF('global_freelancer-quick ana'!$M346 &lt;= 50%, "POOR", IF('global_freelancer-quick ana'!$M346 &lt;= 70%, "GOOD", "EXCELLENT"))</f>
        <v>EXCELLENT</v>
      </c>
      <c r="T346" s="25">
        <f t="shared" si="5"/>
        <v>32.32</v>
      </c>
    </row>
    <row r="347" spans="1:20" x14ac:dyDescent="0.3">
      <c r="A347" s="48" t="s">
        <v>761</v>
      </c>
      <c r="B347" s="7" t="s">
        <v>762</v>
      </c>
      <c r="C347" s="7" t="s">
        <v>72</v>
      </c>
      <c r="D347" s="8">
        <v>45</v>
      </c>
      <c r="E347" s="8" t="str" cm="1">
        <f t="array" ref="E347">INDEX('global_freelancer-quick ana'!$C$2:$C$1001, MODE(MATCH('global_freelancer-quick ana'!$C$2:$C$1001, 'global_freelancer-quick ana'!$C$2:$C$1001, 0)))</f>
        <v>Male</v>
      </c>
      <c r="F347" s="7" t="s">
        <v>58</v>
      </c>
      <c r="G347" s="7" t="s">
        <v>59</v>
      </c>
      <c r="H347" s="7" t="s">
        <v>36</v>
      </c>
      <c r="I347" s="8">
        <v>23</v>
      </c>
      <c r="J347" s="9">
        <v>50</v>
      </c>
      <c r="K347" s="8">
        <v>0</v>
      </c>
      <c r="L347" s="8" t="b">
        <v>0</v>
      </c>
      <c r="M347" s="49">
        <v>0.66</v>
      </c>
      <c r="N347" s="7" t="s">
        <v>64</v>
      </c>
      <c r="O347" s="7" t="s">
        <v>33</v>
      </c>
      <c r="P347" s="8">
        <v>10</v>
      </c>
      <c r="Q347" s="8">
        <v>6</v>
      </c>
      <c r="R347" s="7" t="str">
        <f>IF('global_freelancer-quick ana'!$Q347 &lt; 7, "Short Duration", IF('global_freelancer-quick ana'!$Q347 &lt;= 12, "Medium Duration", "Long Duration"))</f>
        <v>Short Duration</v>
      </c>
      <c r="S347" s="50" t="str">
        <f>IF('global_freelancer-quick ana'!$M347 &lt;= 50%, "POOR", IF('global_freelancer-quick ana'!$M347 &lt;= 70%, "GOOD", "EXCELLENT"))</f>
        <v>GOOD</v>
      </c>
      <c r="T347" s="25">
        <f t="shared" si="5"/>
        <v>134.66</v>
      </c>
    </row>
    <row r="348" spans="1:20" x14ac:dyDescent="0.3">
      <c r="A348" s="46" t="s">
        <v>763</v>
      </c>
      <c r="B348" s="4" t="s">
        <v>764</v>
      </c>
      <c r="C348" s="4" t="s">
        <v>91</v>
      </c>
      <c r="D348" s="5">
        <v>36</v>
      </c>
      <c r="E348" s="5" t="str" cm="1">
        <f t="array" ref="E348">INDEX('global_freelancer-quick ana'!$C$2:$C$1001, MODE(MATCH('global_freelancer-quick ana'!$C$2:$C$1001, 'global_freelancer-quick ana'!$C$2:$C$1001, 0)))</f>
        <v>Male</v>
      </c>
      <c r="F348" s="4" t="s">
        <v>126</v>
      </c>
      <c r="G348" s="4" t="s">
        <v>127</v>
      </c>
      <c r="H348" s="4" t="s">
        <v>49</v>
      </c>
      <c r="I348" s="5">
        <v>13</v>
      </c>
      <c r="J348" s="6" t="s">
        <v>2067</v>
      </c>
      <c r="K348" s="5">
        <v>2.5125695216907653</v>
      </c>
      <c r="L348" s="5" t="b">
        <v>0</v>
      </c>
      <c r="M348" s="10">
        <v>0.78</v>
      </c>
      <c r="N348" s="4" t="s">
        <v>64</v>
      </c>
      <c r="O348" s="4" t="s">
        <v>33</v>
      </c>
      <c r="P348" s="5">
        <v>15</v>
      </c>
      <c r="Q348" s="5">
        <v>10</v>
      </c>
      <c r="R348" s="4" t="str">
        <f>IF('global_freelancer-quick ana'!$Q348 &lt; 7, "Short Duration", IF('global_freelancer-quick ana'!$Q348 &lt;= 12, "Medium Duration", "Long Duration"))</f>
        <v>Medium Duration</v>
      </c>
      <c r="S348" s="47" t="str">
        <f>IF('global_freelancer-quick ana'!$M348 &lt;= 50%, "POOR", IF('global_freelancer-quick ana'!$M348 &lt;= 70%, "GOOD", "EXCELLENT"))</f>
        <v>EXCELLENT</v>
      </c>
      <c r="T348" s="25">
        <f t="shared" si="5"/>
        <v>77.292569521690766</v>
      </c>
    </row>
    <row r="349" spans="1:20" x14ac:dyDescent="0.3">
      <c r="A349" s="48" t="s">
        <v>765</v>
      </c>
      <c r="B349" s="7" t="s">
        <v>766</v>
      </c>
      <c r="C349" s="7" t="s">
        <v>91</v>
      </c>
      <c r="D349" s="8">
        <v>23</v>
      </c>
      <c r="E349" s="8" t="str" cm="1">
        <f t="array" ref="E349">INDEX('global_freelancer-quick ana'!$C$2:$C$1001, MODE(MATCH('global_freelancer-quick ana'!$C$2:$C$1001, 'global_freelancer-quick ana'!$C$2:$C$1001, 0)))</f>
        <v>Male</v>
      </c>
      <c r="F349" s="7" t="s">
        <v>25</v>
      </c>
      <c r="G349" s="7" t="s">
        <v>26</v>
      </c>
      <c r="H349" s="7" t="s">
        <v>84</v>
      </c>
      <c r="I349" s="8">
        <v>1</v>
      </c>
      <c r="J349" s="9">
        <v>20</v>
      </c>
      <c r="K349" s="8">
        <v>4</v>
      </c>
      <c r="L349" s="8" t="b">
        <v>1</v>
      </c>
      <c r="M349" s="49">
        <v>1</v>
      </c>
      <c r="N349" s="7" t="s">
        <v>60</v>
      </c>
      <c r="O349" s="7" t="s">
        <v>33</v>
      </c>
      <c r="P349" s="8">
        <v>1</v>
      </c>
      <c r="Q349" s="8">
        <v>3</v>
      </c>
      <c r="R349" s="7" t="str">
        <f>IF('global_freelancer-quick ana'!$Q349 &lt; 7, "Short Duration", IF('global_freelancer-quick ana'!$Q349 &lt;= 12, "Medium Duration", "Long Duration"))</f>
        <v>Short Duration</v>
      </c>
      <c r="S349" s="50" t="str">
        <f>IF('global_freelancer-quick ana'!$M349 &lt;= 50%, "POOR", IF('global_freelancer-quick ana'!$M349 &lt;= 70%, "GOOD", "EXCELLENT"))</f>
        <v>EXCELLENT</v>
      </c>
      <c r="T349" s="25">
        <f t="shared" si="5"/>
        <v>53</v>
      </c>
    </row>
    <row r="350" spans="1:20" x14ac:dyDescent="0.3">
      <c r="A350" s="46" t="s">
        <v>767</v>
      </c>
      <c r="B350" s="4" t="s">
        <v>768</v>
      </c>
      <c r="C350" s="4" t="s">
        <v>91</v>
      </c>
      <c r="D350" s="5">
        <v>55</v>
      </c>
      <c r="E350" s="5" t="str" cm="1">
        <f t="array" ref="E350">INDEX('global_freelancer-quick ana'!$C$2:$C$1001, MODE(MATCH('global_freelancer-quick ana'!$C$2:$C$1001, 'global_freelancer-quick ana'!$C$2:$C$1001, 0)))</f>
        <v>Male</v>
      </c>
      <c r="F350" s="4" t="s">
        <v>18</v>
      </c>
      <c r="G350" s="4" t="s">
        <v>19</v>
      </c>
      <c r="H350" s="4" t="s">
        <v>84</v>
      </c>
      <c r="I350" s="5">
        <v>15</v>
      </c>
      <c r="J350" s="6" t="s">
        <v>2067</v>
      </c>
      <c r="K350" s="5">
        <v>4.5</v>
      </c>
      <c r="L350" s="5" t="s">
        <v>2071</v>
      </c>
      <c r="M350" s="10">
        <v>0.79</v>
      </c>
      <c r="N350" s="4" t="s">
        <v>60</v>
      </c>
      <c r="O350" s="4" t="s">
        <v>33</v>
      </c>
      <c r="P350" s="5">
        <v>9</v>
      </c>
      <c r="Q350" s="5">
        <v>10</v>
      </c>
      <c r="R350" s="4" t="str">
        <f>IF('global_freelancer-quick ana'!$Q350 &lt; 7, "Short Duration", IF('global_freelancer-quick ana'!$Q350 &lt;= 12, "Medium Duration", "Long Duration"))</f>
        <v>Medium Duration</v>
      </c>
      <c r="S350" s="47" t="str">
        <f>IF('global_freelancer-quick ana'!$M350 &lt;= 50%, "POOR", IF('global_freelancer-quick ana'!$M350 &lt;= 70%, "GOOD", "EXCELLENT"))</f>
        <v>EXCELLENT</v>
      </c>
      <c r="T350" s="25">
        <f t="shared" si="5"/>
        <v>94.29</v>
      </c>
    </row>
    <row r="351" spans="1:20" x14ac:dyDescent="0.3">
      <c r="A351" s="48" t="s">
        <v>769</v>
      </c>
      <c r="B351" s="7" t="s">
        <v>770</v>
      </c>
      <c r="C351" s="7" t="s">
        <v>72</v>
      </c>
      <c r="D351" s="8">
        <v>50</v>
      </c>
      <c r="E351" s="8" t="str" cm="1">
        <f t="array" ref="E351">INDEX('global_freelancer-quick ana'!$C$2:$C$1001, MODE(MATCH('global_freelancer-quick ana'!$C$2:$C$1001, 'global_freelancer-quick ana'!$C$2:$C$1001, 0)))</f>
        <v>Male</v>
      </c>
      <c r="F351" s="7" t="s">
        <v>100</v>
      </c>
      <c r="G351" s="7" t="s">
        <v>101</v>
      </c>
      <c r="H351" s="7" t="s">
        <v>27</v>
      </c>
      <c r="I351" s="8">
        <v>18</v>
      </c>
      <c r="J351" s="9" t="s">
        <v>2069</v>
      </c>
      <c r="K351" s="8">
        <v>3.8</v>
      </c>
      <c r="L351" s="8" t="b">
        <v>0</v>
      </c>
      <c r="M351" s="49">
        <v>0.67</v>
      </c>
      <c r="N351" s="7" t="s">
        <v>21</v>
      </c>
      <c r="O351" s="7" t="s">
        <v>22</v>
      </c>
      <c r="P351" s="8">
        <v>14</v>
      </c>
      <c r="Q351" s="8">
        <v>6</v>
      </c>
      <c r="R351" s="7" t="str">
        <f>IF('global_freelancer-quick ana'!$Q351 &lt; 7, "Short Duration", IF('global_freelancer-quick ana'!$Q351 &lt;= 12, "Medium Duration", "Long Duration"))</f>
        <v>Short Duration</v>
      </c>
      <c r="S351" s="50" t="str">
        <f>IF('global_freelancer-quick ana'!$M351 &lt;= 50%, "POOR", IF('global_freelancer-quick ana'!$M351 &lt;= 70%, "GOOD", "EXCELLENT"))</f>
        <v>GOOD</v>
      </c>
      <c r="T351" s="25">
        <f t="shared" si="5"/>
        <v>92.47</v>
      </c>
    </row>
    <row r="352" spans="1:20" x14ac:dyDescent="0.3">
      <c r="A352" s="46" t="s">
        <v>771</v>
      </c>
      <c r="B352" s="4" t="s">
        <v>772</v>
      </c>
      <c r="C352" s="4" t="s">
        <v>91</v>
      </c>
      <c r="D352" s="5">
        <v>48</v>
      </c>
      <c r="E352" s="5" t="str" cm="1">
        <f t="array" ref="E352">INDEX('global_freelancer-quick ana'!$C$2:$C$1001, MODE(MATCH('global_freelancer-quick ana'!$C$2:$C$1001, 'global_freelancer-quick ana'!$C$2:$C$1001, 0)))</f>
        <v>Male</v>
      </c>
      <c r="F352" s="4" t="s">
        <v>54</v>
      </c>
      <c r="G352" s="4" t="s">
        <v>26</v>
      </c>
      <c r="H352" s="4" t="s">
        <v>106</v>
      </c>
      <c r="I352" s="5">
        <v>21</v>
      </c>
      <c r="J352" s="6" t="s">
        <v>2065</v>
      </c>
      <c r="K352" s="5">
        <v>4</v>
      </c>
      <c r="L352" s="5" t="b">
        <v>0</v>
      </c>
      <c r="M352" s="10">
        <v>0.78</v>
      </c>
      <c r="N352" s="4" t="s">
        <v>64</v>
      </c>
      <c r="O352" s="4" t="s">
        <v>33</v>
      </c>
      <c r="P352" s="5">
        <v>20</v>
      </c>
      <c r="Q352" s="5">
        <v>7</v>
      </c>
      <c r="R352" s="4" t="str">
        <f>IF('global_freelancer-quick ana'!$Q352 &lt; 7, "Short Duration", IF('global_freelancer-quick ana'!$Q352 &lt;= 12, "Medium Duration", "Long Duration"))</f>
        <v>Medium Duration</v>
      </c>
      <c r="S352" s="47" t="str">
        <f>IF('global_freelancer-quick ana'!$M352 &lt;= 50%, "POOR", IF('global_freelancer-quick ana'!$M352 &lt;= 70%, "GOOD", "EXCELLENT"))</f>
        <v>EXCELLENT</v>
      </c>
      <c r="T352" s="25">
        <f t="shared" si="5"/>
        <v>100.78</v>
      </c>
    </row>
    <row r="353" spans="1:20" x14ac:dyDescent="0.3">
      <c r="A353" s="48" t="s">
        <v>773</v>
      </c>
      <c r="B353" s="7" t="s">
        <v>774</v>
      </c>
      <c r="C353" s="7" t="s">
        <v>91</v>
      </c>
      <c r="D353" s="8">
        <v>23</v>
      </c>
      <c r="E353" s="8" t="str" cm="1">
        <f t="array" ref="E353">INDEX('global_freelancer-quick ana'!$C$2:$C$1001, MODE(MATCH('global_freelancer-quick ana'!$C$2:$C$1001, 'global_freelancer-quick ana'!$C$2:$C$1001, 0)))</f>
        <v>Male</v>
      </c>
      <c r="F353" s="7" t="s">
        <v>41</v>
      </c>
      <c r="G353" s="7" t="s">
        <v>42</v>
      </c>
      <c r="H353" s="7" t="s">
        <v>84</v>
      </c>
      <c r="I353" s="8">
        <v>1</v>
      </c>
      <c r="J353" s="9">
        <v>40</v>
      </c>
      <c r="K353" s="8">
        <v>4.9000000000000004</v>
      </c>
      <c r="L353" s="8" t="b">
        <v>1</v>
      </c>
      <c r="M353" s="49">
        <v>0.78</v>
      </c>
      <c r="N353" s="7" t="s">
        <v>64</v>
      </c>
      <c r="O353" s="7" t="s">
        <v>22</v>
      </c>
      <c r="P353" s="8">
        <v>3</v>
      </c>
      <c r="Q353" s="8">
        <v>3</v>
      </c>
      <c r="R353" s="7" t="str">
        <f>IF('global_freelancer-quick ana'!$Q353 &lt; 7, "Short Duration", IF('global_freelancer-quick ana'!$Q353 &lt;= 12, "Medium Duration", "Long Duration"))</f>
        <v>Short Duration</v>
      </c>
      <c r="S353" s="50" t="str">
        <f>IF('global_freelancer-quick ana'!$M353 &lt;= 50%, "POOR", IF('global_freelancer-quick ana'!$M353 &lt;= 70%, "GOOD", "EXCELLENT"))</f>
        <v>EXCELLENT</v>
      </c>
      <c r="T353" s="25">
        <f t="shared" si="5"/>
        <v>75.680000000000007</v>
      </c>
    </row>
    <row r="354" spans="1:20" x14ac:dyDescent="0.3">
      <c r="A354" s="46" t="s">
        <v>775</v>
      </c>
      <c r="B354" s="4" t="s">
        <v>776</v>
      </c>
      <c r="C354" s="4" t="s">
        <v>72</v>
      </c>
      <c r="D354" s="5">
        <v>49</v>
      </c>
      <c r="E354" s="5" t="str" cm="1">
        <f t="array" ref="E354">INDEX('global_freelancer-quick ana'!$C$2:$C$1001, MODE(MATCH('global_freelancer-quick ana'!$C$2:$C$1001, 'global_freelancer-quick ana'!$C$2:$C$1001, 0)))</f>
        <v>Male</v>
      </c>
      <c r="F354" s="4" t="s">
        <v>119</v>
      </c>
      <c r="G354" s="4" t="s">
        <v>26</v>
      </c>
      <c r="H354" s="4" t="s">
        <v>36</v>
      </c>
      <c r="I354" s="5">
        <v>25</v>
      </c>
      <c r="J354" s="6">
        <v>30</v>
      </c>
      <c r="K354" s="5">
        <v>3.4</v>
      </c>
      <c r="L354" s="5" t="b">
        <v>0</v>
      </c>
      <c r="M354" s="10">
        <v>0.75</v>
      </c>
      <c r="N354" s="4" t="s">
        <v>44</v>
      </c>
      <c r="O354" s="4" t="s">
        <v>28</v>
      </c>
      <c r="P354" s="5">
        <v>15</v>
      </c>
      <c r="Q354" s="5">
        <v>10</v>
      </c>
      <c r="R354" s="4" t="str">
        <f>IF('global_freelancer-quick ana'!$Q354 &lt; 7, "Short Duration", IF('global_freelancer-quick ana'!$Q354 &lt;= 12, "Medium Duration", "Long Duration"))</f>
        <v>Medium Duration</v>
      </c>
      <c r="S354" s="47" t="str">
        <f>IF('global_freelancer-quick ana'!$M354 &lt;= 50%, "POOR", IF('global_freelancer-quick ana'!$M354 &lt;= 70%, "GOOD", "EXCELLENT"))</f>
        <v>EXCELLENT</v>
      </c>
      <c r="T354" s="25">
        <f t="shared" si="5"/>
        <v>133.15</v>
      </c>
    </row>
    <row r="355" spans="1:20" x14ac:dyDescent="0.3">
      <c r="A355" s="48" t="s">
        <v>777</v>
      </c>
      <c r="B355" s="7" t="s">
        <v>778</v>
      </c>
      <c r="C355" s="7" t="s">
        <v>72</v>
      </c>
      <c r="D355" s="8">
        <v>47</v>
      </c>
      <c r="E355" s="8" t="str" cm="1">
        <f t="array" ref="E355">INDEX('global_freelancer-quick ana'!$C$2:$C$1001, MODE(MATCH('global_freelancer-quick ana'!$C$2:$C$1001, 'global_freelancer-quick ana'!$C$2:$C$1001, 0)))</f>
        <v>Male</v>
      </c>
      <c r="F355" s="7" t="s">
        <v>18</v>
      </c>
      <c r="G355" s="7" t="s">
        <v>19</v>
      </c>
      <c r="H355" s="7" t="s">
        <v>73</v>
      </c>
      <c r="I355" s="8">
        <v>12</v>
      </c>
      <c r="J355" s="9" t="s">
        <v>2065</v>
      </c>
      <c r="K355" s="8">
        <v>2.1</v>
      </c>
      <c r="L355" s="8" t="b">
        <v>1</v>
      </c>
      <c r="M355" s="49">
        <v>0.67</v>
      </c>
      <c r="N355" s="7" t="s">
        <v>21</v>
      </c>
      <c r="O355" s="7" t="s">
        <v>55</v>
      </c>
      <c r="P355" s="8">
        <v>14</v>
      </c>
      <c r="Q355" s="8">
        <v>10</v>
      </c>
      <c r="R355" s="7" t="str">
        <f>IF('global_freelancer-quick ana'!$Q355 &lt; 7, "Short Duration", IF('global_freelancer-quick ana'!$Q355 &lt;= 12, "Medium Duration", "Long Duration"))</f>
        <v>Medium Duration</v>
      </c>
      <c r="S355" s="50" t="str">
        <f>IF('global_freelancer-quick ana'!$M355 &lt;= 50%, "POOR", IF('global_freelancer-quick ana'!$M355 &lt;= 70%, "GOOD", "EXCELLENT"))</f>
        <v>GOOD</v>
      </c>
      <c r="T355" s="25">
        <f t="shared" si="5"/>
        <v>85.77000000000001</v>
      </c>
    </row>
    <row r="356" spans="1:20" x14ac:dyDescent="0.3">
      <c r="A356" s="46" t="s">
        <v>779</v>
      </c>
      <c r="B356" s="4" t="s">
        <v>780</v>
      </c>
      <c r="C356" s="4" t="s">
        <v>72</v>
      </c>
      <c r="D356" s="5">
        <v>56</v>
      </c>
      <c r="E356" s="5" t="str" cm="1">
        <f t="array" ref="E356">INDEX('global_freelancer-quick ana'!$C$2:$C$1001, MODE(MATCH('global_freelancer-quick ana'!$C$2:$C$1001, 'global_freelancer-quick ana'!$C$2:$C$1001, 0)))</f>
        <v>Male</v>
      </c>
      <c r="F356" s="4" t="s">
        <v>80</v>
      </c>
      <c r="G356" s="4" t="s">
        <v>81</v>
      </c>
      <c r="H356" s="4" t="s">
        <v>32</v>
      </c>
      <c r="I356" s="5">
        <v>32</v>
      </c>
      <c r="J356" s="6">
        <v>40</v>
      </c>
      <c r="K356" s="5">
        <v>0</v>
      </c>
      <c r="L356" s="5" t="b">
        <v>1</v>
      </c>
      <c r="M356" s="10">
        <v>0.86</v>
      </c>
      <c r="N356" s="4" t="s">
        <v>44</v>
      </c>
      <c r="O356" s="4" t="s">
        <v>33</v>
      </c>
      <c r="P356" s="5">
        <v>15</v>
      </c>
      <c r="Q356" s="5">
        <v>5</v>
      </c>
      <c r="R356" s="4" t="str">
        <f>IF('global_freelancer-quick ana'!$Q356 &lt; 7, "Short Duration", IF('global_freelancer-quick ana'!$Q356 &lt;= 12, "Medium Duration", "Long Duration"))</f>
        <v>Short Duration</v>
      </c>
      <c r="S356" s="47" t="str">
        <f>IF('global_freelancer-quick ana'!$M356 &lt;= 50%, "POOR", IF('global_freelancer-quick ana'!$M356 &lt;= 70%, "GOOD", "EXCELLENT"))</f>
        <v>EXCELLENT</v>
      </c>
      <c r="T356" s="25">
        <f t="shared" si="5"/>
        <v>148.86000000000001</v>
      </c>
    </row>
    <row r="357" spans="1:20" x14ac:dyDescent="0.3">
      <c r="A357" s="48" t="s">
        <v>781</v>
      </c>
      <c r="B357" s="7" t="s">
        <v>782</v>
      </c>
      <c r="C357" s="7" t="s">
        <v>91</v>
      </c>
      <c r="D357" s="8">
        <v>58</v>
      </c>
      <c r="E357" s="8" t="str" cm="1">
        <f t="array" ref="E357">INDEX('global_freelancer-quick ana'!$C$2:$C$1001, MODE(MATCH('global_freelancer-quick ana'!$C$2:$C$1001, 'global_freelancer-quick ana'!$C$2:$C$1001, 0)))</f>
        <v>Male</v>
      </c>
      <c r="F357" s="7" t="s">
        <v>67</v>
      </c>
      <c r="G357" s="7" t="s">
        <v>68</v>
      </c>
      <c r="H357" s="7" t="s">
        <v>69</v>
      </c>
      <c r="I357" s="8" t="s">
        <v>2072</v>
      </c>
      <c r="J357" s="9" t="s">
        <v>2064</v>
      </c>
      <c r="K357" s="8">
        <v>4.5</v>
      </c>
      <c r="L357" s="8" t="b">
        <v>0</v>
      </c>
      <c r="M357" s="49">
        <v>0.77</v>
      </c>
      <c r="N357" s="7" t="s">
        <v>64</v>
      </c>
      <c r="O357" s="7" t="s">
        <v>55</v>
      </c>
      <c r="P357" s="8">
        <v>3</v>
      </c>
      <c r="Q357" s="8">
        <v>1</v>
      </c>
      <c r="R357" s="7" t="str">
        <f>IF('global_freelancer-quick ana'!$Q357 &lt; 7, "Short Duration", IF('global_freelancer-quick ana'!$Q357 &lt;= 12, "Medium Duration", "Long Duration"))</f>
        <v>Short Duration</v>
      </c>
      <c r="S357" s="50" t="str">
        <f>IF('global_freelancer-quick ana'!$M357 &lt;= 50%, "POOR", IF('global_freelancer-quick ana'!$M357 &lt;= 70%, "GOOD", "EXCELLENT"))</f>
        <v>EXCELLENT</v>
      </c>
      <c r="T357" s="25">
        <f t="shared" si="5"/>
        <v>67.27000000000001</v>
      </c>
    </row>
    <row r="358" spans="1:20" x14ac:dyDescent="0.3">
      <c r="A358" s="46" t="s">
        <v>783</v>
      </c>
      <c r="B358" s="4" t="s">
        <v>784</v>
      </c>
      <c r="C358" s="4" t="s">
        <v>91</v>
      </c>
      <c r="D358" s="5">
        <v>32</v>
      </c>
      <c r="E358" s="5" t="str" cm="1">
        <f t="array" ref="E358">INDEX('global_freelancer-quick ana'!$C$2:$C$1001, MODE(MATCH('global_freelancer-quick ana'!$C$2:$C$1001, 'global_freelancer-quick ana'!$C$2:$C$1001, 0)))</f>
        <v>Male</v>
      </c>
      <c r="F358" s="4" t="s">
        <v>104</v>
      </c>
      <c r="G358" s="4" t="s">
        <v>105</v>
      </c>
      <c r="H358" s="4" t="s">
        <v>69</v>
      </c>
      <c r="I358" s="5">
        <v>10</v>
      </c>
      <c r="J358" s="6">
        <v>30</v>
      </c>
      <c r="K358" s="5">
        <v>3.8</v>
      </c>
      <c r="L358" s="5" t="b">
        <v>0</v>
      </c>
      <c r="M358" s="10">
        <v>0.61</v>
      </c>
      <c r="N358" s="4" t="s">
        <v>21</v>
      </c>
      <c r="O358" s="4" t="s">
        <v>55</v>
      </c>
      <c r="P358" s="5">
        <v>11</v>
      </c>
      <c r="Q358" s="5">
        <v>5</v>
      </c>
      <c r="R358" s="4" t="str">
        <f>IF('global_freelancer-quick ana'!$Q358 &lt; 7, "Short Duration", IF('global_freelancer-quick ana'!$Q358 &lt;= 12, "Medium Duration", "Long Duration"))</f>
        <v>Short Duration</v>
      </c>
      <c r="S358" s="47" t="str">
        <f>IF('global_freelancer-quick ana'!$M358 &lt;= 50%, "POOR", IF('global_freelancer-quick ana'!$M358 &lt;= 70%, "GOOD", "EXCELLENT"))</f>
        <v>GOOD</v>
      </c>
      <c r="T358" s="25">
        <f t="shared" si="5"/>
        <v>92.41</v>
      </c>
    </row>
    <row r="359" spans="1:20" x14ac:dyDescent="0.3">
      <c r="A359" s="48" t="s">
        <v>785</v>
      </c>
      <c r="B359" s="7" t="s">
        <v>786</v>
      </c>
      <c r="C359" s="7" t="s">
        <v>72</v>
      </c>
      <c r="D359" s="8">
        <v>52</v>
      </c>
      <c r="E359" s="8" t="str" cm="1">
        <f t="array" ref="E359">INDEX('global_freelancer-quick ana'!$C$2:$C$1001, MODE(MATCH('global_freelancer-quick ana'!$C$2:$C$1001, 'global_freelancer-quick ana'!$C$2:$C$1001, 0)))</f>
        <v>Male</v>
      </c>
      <c r="F359" s="7" t="s">
        <v>87</v>
      </c>
      <c r="G359" s="7" t="s">
        <v>88</v>
      </c>
      <c r="H359" s="7" t="s">
        <v>69</v>
      </c>
      <c r="I359" s="8">
        <v>0</v>
      </c>
      <c r="J359" s="9" t="s">
        <v>2068</v>
      </c>
      <c r="K359" s="8">
        <v>4.3</v>
      </c>
      <c r="L359" s="8" t="b">
        <v>0</v>
      </c>
      <c r="M359" s="49">
        <v>0.9</v>
      </c>
      <c r="N359" s="7" t="s">
        <v>60</v>
      </c>
      <c r="O359" s="7" t="s">
        <v>28</v>
      </c>
      <c r="P359" s="8">
        <v>1</v>
      </c>
      <c r="Q359" s="8">
        <v>1</v>
      </c>
      <c r="R359" s="7" t="str">
        <f>IF('global_freelancer-quick ana'!$Q359 &lt; 7, "Short Duration", IF('global_freelancer-quick ana'!$Q359 &lt;= 12, "Medium Duration", "Long Duration"))</f>
        <v>Short Duration</v>
      </c>
      <c r="S359" s="50" t="str">
        <f>IF('global_freelancer-quick ana'!$M359 &lt;= 50%, "POOR", IF('global_freelancer-quick ana'!$M359 &lt;= 70%, "GOOD", "EXCELLENT"))</f>
        <v>EXCELLENT</v>
      </c>
      <c r="T359" s="25">
        <f t="shared" si="5"/>
        <v>59.199999999999996</v>
      </c>
    </row>
    <row r="360" spans="1:20" x14ac:dyDescent="0.3">
      <c r="A360" s="46" t="s">
        <v>787</v>
      </c>
      <c r="B360" s="4" t="s">
        <v>788</v>
      </c>
      <c r="C360" s="4" t="s">
        <v>72</v>
      </c>
      <c r="D360" s="5">
        <v>22</v>
      </c>
      <c r="E360" s="5" t="str" cm="1">
        <f t="array" ref="E360">INDEX('global_freelancer-quick ana'!$C$2:$C$1001, MODE(MATCH('global_freelancer-quick ana'!$C$2:$C$1001, 'global_freelancer-quick ana'!$C$2:$C$1001, 0)))</f>
        <v>Male</v>
      </c>
      <c r="F360" s="4" t="s">
        <v>164</v>
      </c>
      <c r="G360" s="4" t="s">
        <v>165</v>
      </c>
      <c r="H360" s="4" t="s">
        <v>49</v>
      </c>
      <c r="I360" s="5">
        <v>1</v>
      </c>
      <c r="J360" s="6" t="s">
        <v>2065</v>
      </c>
      <c r="K360" s="5">
        <v>0</v>
      </c>
      <c r="L360" s="5" t="s">
        <v>2071</v>
      </c>
      <c r="M360" s="10">
        <v>0.98</v>
      </c>
      <c r="N360" s="4" t="s">
        <v>21</v>
      </c>
      <c r="O360" s="4" t="s">
        <v>55</v>
      </c>
      <c r="P360" s="5">
        <v>4</v>
      </c>
      <c r="Q360" s="5">
        <v>5</v>
      </c>
      <c r="R360" s="4" t="str">
        <f>IF('global_freelancer-quick ana'!$Q360 &lt; 7, "Short Duration", IF('global_freelancer-quick ana'!$Q360 &lt;= 12, "Medium Duration", "Long Duration"))</f>
        <v>Short Duration</v>
      </c>
      <c r="S360" s="47" t="str">
        <f>IF('global_freelancer-quick ana'!$M360 &lt;= 50%, "POOR", IF('global_freelancer-quick ana'!$M360 &lt;= 70%, "GOOD", "EXCELLENT"))</f>
        <v>EXCELLENT</v>
      </c>
      <c r="T360" s="25">
        <f t="shared" si="5"/>
        <v>32.980000000000004</v>
      </c>
    </row>
    <row r="361" spans="1:20" x14ac:dyDescent="0.3">
      <c r="A361" s="48" t="s">
        <v>789</v>
      </c>
      <c r="B361" s="7" t="s">
        <v>790</v>
      </c>
      <c r="C361" s="7" t="s">
        <v>91</v>
      </c>
      <c r="D361" s="8">
        <v>20</v>
      </c>
      <c r="E361" s="8" t="str" cm="1">
        <f t="array" ref="E361">INDEX('global_freelancer-quick ana'!$C$2:$C$1001, MODE(MATCH('global_freelancer-quick ana'!$C$2:$C$1001, 'global_freelancer-quick ana'!$C$2:$C$1001, 0)))</f>
        <v>Male</v>
      </c>
      <c r="F361" s="7" t="s">
        <v>87</v>
      </c>
      <c r="G361" s="7" t="s">
        <v>88</v>
      </c>
      <c r="H361" s="7" t="s">
        <v>73</v>
      </c>
      <c r="I361" s="8">
        <v>2</v>
      </c>
      <c r="J361" s="9" t="s">
        <v>2066</v>
      </c>
      <c r="K361" s="8">
        <v>2.5125695216907653</v>
      </c>
      <c r="L361" s="8" t="b">
        <v>1</v>
      </c>
      <c r="M361" s="49">
        <v>0.99</v>
      </c>
      <c r="N361" s="7" t="s">
        <v>60</v>
      </c>
      <c r="O361" s="7" t="s">
        <v>22</v>
      </c>
      <c r="P361" s="8">
        <v>3</v>
      </c>
      <c r="Q361" s="8">
        <v>2</v>
      </c>
      <c r="R361" s="7" t="str">
        <f>IF('global_freelancer-quick ana'!$Q361 &lt; 7, "Short Duration", IF('global_freelancer-quick ana'!$Q361 &lt;= 12, "Medium Duration", "Long Duration"))</f>
        <v>Short Duration</v>
      </c>
      <c r="S361" s="50" t="str">
        <f>IF('global_freelancer-quick ana'!$M361 &lt;= 50%, "POOR", IF('global_freelancer-quick ana'!$M361 &lt;= 70%, "GOOD", "EXCELLENT"))</f>
        <v>EXCELLENT</v>
      </c>
      <c r="T361" s="25">
        <f t="shared" si="5"/>
        <v>30.502569521690763</v>
      </c>
    </row>
    <row r="362" spans="1:20" x14ac:dyDescent="0.3">
      <c r="A362" s="46" t="s">
        <v>791</v>
      </c>
      <c r="B362" s="4" t="s">
        <v>792</v>
      </c>
      <c r="C362" s="4" t="s">
        <v>91</v>
      </c>
      <c r="D362" s="5">
        <v>56</v>
      </c>
      <c r="E362" s="5" t="str" cm="1">
        <f t="array" ref="E362">INDEX('global_freelancer-quick ana'!$C$2:$C$1001, MODE(MATCH('global_freelancer-quick ana'!$C$2:$C$1001, 'global_freelancer-quick ana'!$C$2:$C$1001, 0)))</f>
        <v>Male</v>
      </c>
      <c r="F362" s="4" t="s">
        <v>41</v>
      </c>
      <c r="G362" s="4" t="s">
        <v>42</v>
      </c>
      <c r="H362" s="4" t="s">
        <v>49</v>
      </c>
      <c r="I362" s="5">
        <v>9</v>
      </c>
      <c r="J362" s="6">
        <v>40</v>
      </c>
      <c r="K362" s="5">
        <v>2.6</v>
      </c>
      <c r="L362" s="5" t="b">
        <v>0</v>
      </c>
      <c r="M362" s="10">
        <v>0.61</v>
      </c>
      <c r="N362" s="4" t="s">
        <v>60</v>
      </c>
      <c r="O362" s="4" t="s">
        <v>55</v>
      </c>
      <c r="P362" s="5">
        <v>10</v>
      </c>
      <c r="Q362" s="5">
        <v>5</v>
      </c>
      <c r="R362" s="4" t="str">
        <f>IF('global_freelancer-quick ana'!$Q362 &lt; 7, "Short Duration", IF('global_freelancer-quick ana'!$Q362 &lt;= 12, "Medium Duration", "Long Duration"))</f>
        <v>Short Duration</v>
      </c>
      <c r="S362" s="47" t="str">
        <f>IF('global_freelancer-quick ana'!$M362 &lt;= 50%, "POOR", IF('global_freelancer-quick ana'!$M362 &lt;= 70%, "GOOD", "EXCELLENT"))</f>
        <v>GOOD</v>
      </c>
      <c r="T362" s="25">
        <f t="shared" si="5"/>
        <v>123.21</v>
      </c>
    </row>
    <row r="363" spans="1:20" x14ac:dyDescent="0.3">
      <c r="A363" s="48" t="s">
        <v>793</v>
      </c>
      <c r="B363" s="7" t="s">
        <v>794</v>
      </c>
      <c r="C363" s="7" t="s">
        <v>91</v>
      </c>
      <c r="D363" s="8">
        <v>41</v>
      </c>
      <c r="E363" s="8" t="str" cm="1">
        <f t="array" ref="E363">INDEX('global_freelancer-quick ana'!$C$2:$C$1001, MODE(MATCH('global_freelancer-quick ana'!$C$2:$C$1001, 'global_freelancer-quick ana'!$C$2:$C$1001, 0)))</f>
        <v>Male</v>
      </c>
      <c r="F363" s="7" t="s">
        <v>80</v>
      </c>
      <c r="G363" s="7" t="s">
        <v>81</v>
      </c>
      <c r="H363" s="7" t="s">
        <v>49</v>
      </c>
      <c r="I363" s="8">
        <v>22</v>
      </c>
      <c r="J363" s="9">
        <v>50</v>
      </c>
      <c r="K363" s="8">
        <v>1.6</v>
      </c>
      <c r="L363" s="8" t="b">
        <v>1</v>
      </c>
      <c r="M363" s="49">
        <v>0.61</v>
      </c>
      <c r="N363" s="7" t="s">
        <v>21</v>
      </c>
      <c r="O363" s="7" t="s">
        <v>55</v>
      </c>
      <c r="P363" s="8">
        <v>10</v>
      </c>
      <c r="Q363" s="8">
        <v>10</v>
      </c>
      <c r="R363" s="7" t="str">
        <f>IF('global_freelancer-quick ana'!$Q363 &lt; 7, "Short Duration", IF('global_freelancer-quick ana'!$Q363 &lt;= 12, "Medium Duration", "Long Duration"))</f>
        <v>Medium Duration</v>
      </c>
      <c r="S363" s="50" t="str">
        <f>IF('global_freelancer-quick ana'!$M363 &lt;= 50%, "POOR", IF('global_freelancer-quick ana'!$M363 &lt;= 70%, "GOOD", "EXCELLENT"))</f>
        <v>GOOD</v>
      </c>
      <c r="T363" s="25">
        <f t="shared" si="5"/>
        <v>135.20999999999998</v>
      </c>
    </row>
    <row r="364" spans="1:20" x14ac:dyDescent="0.3">
      <c r="A364" s="46" t="s">
        <v>795</v>
      </c>
      <c r="B364" s="4" t="s">
        <v>796</v>
      </c>
      <c r="C364" s="4" t="s">
        <v>91</v>
      </c>
      <c r="D364" s="5">
        <v>25</v>
      </c>
      <c r="E364" s="5" t="str" cm="1">
        <f t="array" ref="E364">INDEX('global_freelancer-quick ana'!$C$2:$C$1001, MODE(MATCH('global_freelancer-quick ana'!$C$2:$C$1001, 'global_freelancer-quick ana'!$C$2:$C$1001, 0)))</f>
        <v>Male</v>
      </c>
      <c r="F364" s="4" t="s">
        <v>67</v>
      </c>
      <c r="G364" s="4" t="s">
        <v>68</v>
      </c>
      <c r="H364" s="4" t="s">
        <v>20</v>
      </c>
      <c r="I364" s="5">
        <v>5</v>
      </c>
      <c r="J364" s="6">
        <v>30</v>
      </c>
      <c r="K364" s="5">
        <v>2.2999999999999998</v>
      </c>
      <c r="L364" s="5" t="b">
        <v>0</v>
      </c>
      <c r="M364" s="10">
        <v>0.91</v>
      </c>
      <c r="N364" s="4" t="s">
        <v>60</v>
      </c>
      <c r="O364" s="4" t="s">
        <v>55</v>
      </c>
      <c r="P364" s="5">
        <v>2</v>
      </c>
      <c r="Q364" s="5">
        <v>1</v>
      </c>
      <c r="R364" s="4" t="str">
        <f>IF('global_freelancer-quick ana'!$Q364 &lt; 7, "Short Duration", IF('global_freelancer-quick ana'!$Q364 &lt;= 12, "Medium Duration", "Long Duration"))</f>
        <v>Short Duration</v>
      </c>
      <c r="S364" s="47" t="str">
        <f>IF('global_freelancer-quick ana'!$M364 &lt;= 50%, "POOR", IF('global_freelancer-quick ana'!$M364 &lt;= 70%, "GOOD", "EXCELLENT"))</f>
        <v>EXCELLENT</v>
      </c>
      <c r="T364" s="25">
        <f t="shared" si="5"/>
        <v>66.209999999999994</v>
      </c>
    </row>
    <row r="365" spans="1:20" x14ac:dyDescent="0.3">
      <c r="A365" s="48" t="s">
        <v>797</v>
      </c>
      <c r="B365" s="7" t="s">
        <v>798</v>
      </c>
      <c r="C365" s="7" t="s">
        <v>72</v>
      </c>
      <c r="D365" s="8">
        <v>44</v>
      </c>
      <c r="E365" s="8" t="str" cm="1">
        <f t="array" ref="E365">INDEX('global_freelancer-quick ana'!$C$2:$C$1001, MODE(MATCH('global_freelancer-quick ana'!$C$2:$C$1001, 'global_freelancer-quick ana'!$C$2:$C$1001, 0)))</f>
        <v>Male</v>
      </c>
      <c r="F365" s="7" t="s">
        <v>119</v>
      </c>
      <c r="G365" s="7" t="s">
        <v>26</v>
      </c>
      <c r="H365" s="7" t="s">
        <v>73</v>
      </c>
      <c r="I365" s="8">
        <v>6</v>
      </c>
      <c r="J365" s="9" t="s">
        <v>2069</v>
      </c>
      <c r="K365" s="8">
        <v>4.5999999999999996</v>
      </c>
      <c r="L365" s="8" t="b">
        <v>1</v>
      </c>
      <c r="M365" s="49">
        <v>0.72</v>
      </c>
      <c r="N365" s="7" t="s">
        <v>44</v>
      </c>
      <c r="O365" s="7" t="s">
        <v>33</v>
      </c>
      <c r="P365" s="8">
        <v>13</v>
      </c>
      <c r="Q365" s="8">
        <v>1</v>
      </c>
      <c r="R365" s="7" t="str">
        <f>IF('global_freelancer-quick ana'!$Q365 &lt; 7, "Short Duration", IF('global_freelancer-quick ana'!$Q365 &lt;= 12, "Medium Duration", "Long Duration"))</f>
        <v>Short Duration</v>
      </c>
      <c r="S365" s="50" t="str">
        <f>IF('global_freelancer-quick ana'!$M365 &lt;= 50%, "POOR", IF('global_freelancer-quick ana'!$M365 &lt;= 70%, "GOOD", "EXCELLENT"))</f>
        <v>EXCELLENT</v>
      </c>
      <c r="T365" s="25">
        <f t="shared" si="5"/>
        <v>69.319999999999993</v>
      </c>
    </row>
    <row r="366" spans="1:20" x14ac:dyDescent="0.3">
      <c r="A366" s="46" t="s">
        <v>799</v>
      </c>
      <c r="B366" s="4" t="s">
        <v>800</v>
      </c>
      <c r="C366" s="4" t="s">
        <v>72</v>
      </c>
      <c r="D366" s="5">
        <v>46</v>
      </c>
      <c r="E366" s="5" t="str" cm="1">
        <f t="array" ref="E366">INDEX('global_freelancer-quick ana'!$C$2:$C$1001, MODE(MATCH('global_freelancer-quick ana'!$C$2:$C$1001, 'global_freelancer-quick ana'!$C$2:$C$1001, 0)))</f>
        <v>Male</v>
      </c>
      <c r="F366" s="4" t="s">
        <v>25</v>
      </c>
      <c r="G366" s="4" t="s">
        <v>26</v>
      </c>
      <c r="H366" s="4" t="s">
        <v>36</v>
      </c>
      <c r="I366" s="5">
        <v>26</v>
      </c>
      <c r="J366" s="6">
        <v>100</v>
      </c>
      <c r="K366" s="5">
        <v>2.1</v>
      </c>
      <c r="L366" s="5" t="s">
        <v>2071</v>
      </c>
      <c r="M366" s="10">
        <v>0.79</v>
      </c>
      <c r="N366" s="4" t="s">
        <v>64</v>
      </c>
      <c r="O366" s="4" t="s">
        <v>33</v>
      </c>
      <c r="P366" s="5">
        <v>15</v>
      </c>
      <c r="Q366" s="5">
        <v>2</v>
      </c>
      <c r="R366" s="4" t="str">
        <f>IF('global_freelancer-quick ana'!$Q366 &lt; 7, "Short Duration", IF('global_freelancer-quick ana'!$Q366 &lt;= 12, "Medium Duration", "Long Duration"))</f>
        <v>Short Duration</v>
      </c>
      <c r="S366" s="47" t="str">
        <f>IF('global_freelancer-quick ana'!$M366 &lt;= 50%, "POOR", IF('global_freelancer-quick ana'!$M366 &lt;= 70%, "GOOD", "EXCELLENT"))</f>
        <v>EXCELLENT</v>
      </c>
      <c r="T366" s="25">
        <f t="shared" si="5"/>
        <v>191.89</v>
      </c>
    </row>
    <row r="367" spans="1:20" x14ac:dyDescent="0.3">
      <c r="A367" s="48" t="s">
        <v>801</v>
      </c>
      <c r="B367" s="7" t="s">
        <v>802</v>
      </c>
      <c r="C367" s="7" t="s">
        <v>72</v>
      </c>
      <c r="D367" s="8">
        <v>40</v>
      </c>
      <c r="E367" s="8" t="str" cm="1">
        <f t="array" ref="E367">INDEX('global_freelancer-quick ana'!$C$2:$C$1001, MODE(MATCH('global_freelancer-quick ana'!$C$2:$C$1001, 'global_freelancer-quick ana'!$C$2:$C$1001, 0)))</f>
        <v>Male</v>
      </c>
      <c r="F367" s="7" t="s">
        <v>104</v>
      </c>
      <c r="G367" s="7" t="s">
        <v>105</v>
      </c>
      <c r="H367" s="7" t="s">
        <v>20</v>
      </c>
      <c r="I367" s="8" t="s">
        <v>2072</v>
      </c>
      <c r="J367" s="9" t="s">
        <v>2067</v>
      </c>
      <c r="K367" s="8">
        <v>1.5</v>
      </c>
      <c r="L367" s="8" t="b">
        <v>0</v>
      </c>
      <c r="M367" s="49">
        <v>0.96</v>
      </c>
      <c r="N367" s="7" t="s">
        <v>60</v>
      </c>
      <c r="O367" s="7" t="s">
        <v>22</v>
      </c>
      <c r="P367" s="8">
        <v>4</v>
      </c>
      <c r="Q367" s="8">
        <v>3</v>
      </c>
      <c r="R367" s="7" t="str">
        <f>IF('global_freelancer-quick ana'!$Q367 &lt; 7, "Short Duration", IF('global_freelancer-quick ana'!$Q367 &lt;= 12, "Medium Duration", "Long Duration"))</f>
        <v>Short Duration</v>
      </c>
      <c r="S367" s="50" t="str">
        <f>IF('global_freelancer-quick ana'!$M367 &lt;= 50%, "POOR", IF('global_freelancer-quick ana'!$M367 &lt;= 70%, "GOOD", "EXCELLENT"))</f>
        <v>EXCELLENT</v>
      </c>
      <c r="T367" s="25">
        <f t="shared" si="5"/>
        <v>49.46</v>
      </c>
    </row>
    <row r="368" spans="1:20" x14ac:dyDescent="0.3">
      <c r="A368" s="46" t="s">
        <v>803</v>
      </c>
      <c r="B368" s="4" t="s">
        <v>804</v>
      </c>
      <c r="C368" s="4" t="s">
        <v>91</v>
      </c>
      <c r="D368" s="5"/>
      <c r="E368" s="5" t="str" cm="1">
        <f t="array" ref="E368">INDEX('global_freelancer-quick ana'!$C$2:$C$1001, MODE(MATCH('global_freelancer-quick ana'!$C$2:$C$1001, 'global_freelancer-quick ana'!$C$2:$C$1001, 0)))</f>
        <v>Male</v>
      </c>
      <c r="F368" s="4" t="s">
        <v>164</v>
      </c>
      <c r="G368" s="4" t="s">
        <v>165</v>
      </c>
      <c r="H368" s="4" t="s">
        <v>43</v>
      </c>
      <c r="I368" s="5">
        <v>9</v>
      </c>
      <c r="J368" s="6">
        <v>40</v>
      </c>
      <c r="K368" s="5">
        <v>1.7</v>
      </c>
      <c r="L368" s="5" t="b">
        <v>1</v>
      </c>
      <c r="M368" s="10">
        <v>0.72</v>
      </c>
      <c r="N368" s="4" t="s">
        <v>44</v>
      </c>
      <c r="O368" s="4" t="s">
        <v>22</v>
      </c>
      <c r="P368" s="5">
        <v>9</v>
      </c>
      <c r="Q368" s="5">
        <v>12</v>
      </c>
      <c r="R368" s="4" t="str">
        <f>IF('global_freelancer-quick ana'!$Q368 &lt; 7, "Short Duration", IF('global_freelancer-quick ana'!$Q368 &lt;= 12, "Medium Duration", "Long Duration"))</f>
        <v>Medium Duration</v>
      </c>
      <c r="S368" s="47" t="str">
        <f>IF('global_freelancer-quick ana'!$M368 &lt;= 50%, "POOR", IF('global_freelancer-quick ana'!$M368 &lt;= 70%, "GOOD", "EXCELLENT"))</f>
        <v>EXCELLENT</v>
      </c>
      <c r="T368" s="25">
        <f t="shared" si="5"/>
        <v>72.42</v>
      </c>
    </row>
    <row r="369" spans="1:20" x14ac:dyDescent="0.3">
      <c r="A369" s="48" t="s">
        <v>805</v>
      </c>
      <c r="B369" s="7" t="s">
        <v>806</v>
      </c>
      <c r="C369" s="7" t="s">
        <v>91</v>
      </c>
      <c r="D369" s="8">
        <v>31</v>
      </c>
      <c r="E369" s="8" t="str" cm="1">
        <f t="array" ref="E369">INDEX('global_freelancer-quick ana'!$C$2:$C$1001, MODE(MATCH('global_freelancer-quick ana'!$C$2:$C$1001, 'global_freelancer-quick ana'!$C$2:$C$1001, 0)))</f>
        <v>Male</v>
      </c>
      <c r="F369" s="7" t="s">
        <v>80</v>
      </c>
      <c r="G369" s="7" t="s">
        <v>81</v>
      </c>
      <c r="H369" s="7" t="s">
        <v>49</v>
      </c>
      <c r="I369" s="8">
        <v>11</v>
      </c>
      <c r="J369" s="9" t="s">
        <v>2068</v>
      </c>
      <c r="K369" s="8">
        <v>3.3</v>
      </c>
      <c r="L369" s="8" t="b">
        <v>0</v>
      </c>
      <c r="M369" s="49">
        <v>0.79</v>
      </c>
      <c r="N369" s="7" t="s">
        <v>60</v>
      </c>
      <c r="O369" s="7" t="s">
        <v>33</v>
      </c>
      <c r="P369" s="8">
        <v>15</v>
      </c>
      <c r="Q369" s="8">
        <v>10</v>
      </c>
      <c r="R369" s="7" t="str">
        <f>IF('global_freelancer-quick ana'!$Q369 &lt; 7, "Short Duration", IF('global_freelancer-quick ana'!$Q369 &lt;= 12, "Medium Duration", "Long Duration"))</f>
        <v>Medium Duration</v>
      </c>
      <c r="S369" s="50" t="str">
        <f>IF('global_freelancer-quick ana'!$M369 &lt;= 50%, "POOR", IF('global_freelancer-quick ana'!$M369 &lt;= 70%, "GOOD", "EXCELLENT"))</f>
        <v>EXCELLENT</v>
      </c>
      <c r="T369" s="25">
        <f t="shared" si="5"/>
        <v>71.09</v>
      </c>
    </row>
    <row r="370" spans="1:20" x14ac:dyDescent="0.3">
      <c r="A370" s="46" t="s">
        <v>807</v>
      </c>
      <c r="B370" s="4" t="s">
        <v>808</v>
      </c>
      <c r="C370" s="4" t="s">
        <v>91</v>
      </c>
      <c r="D370" s="5">
        <v>33</v>
      </c>
      <c r="E370" s="5" t="str" cm="1">
        <f t="array" ref="E370">INDEX('global_freelancer-quick ana'!$C$2:$C$1001, MODE(MATCH('global_freelancer-quick ana'!$C$2:$C$1001, 'global_freelancer-quick ana'!$C$2:$C$1001, 0)))</f>
        <v>Male</v>
      </c>
      <c r="F370" s="4" t="s">
        <v>104</v>
      </c>
      <c r="G370" s="4" t="s">
        <v>105</v>
      </c>
      <c r="H370" s="4" t="s">
        <v>106</v>
      </c>
      <c r="I370" s="5" t="s">
        <v>2072</v>
      </c>
      <c r="J370" s="6">
        <v>40</v>
      </c>
      <c r="K370" s="5">
        <v>4.3</v>
      </c>
      <c r="L370" s="5" t="b">
        <v>1</v>
      </c>
      <c r="M370" s="10">
        <v>0.63</v>
      </c>
      <c r="N370" s="4" t="s">
        <v>64</v>
      </c>
      <c r="O370" s="4" t="s">
        <v>22</v>
      </c>
      <c r="P370" s="5">
        <v>2</v>
      </c>
      <c r="Q370" s="5">
        <v>4</v>
      </c>
      <c r="R370" s="4" t="str">
        <f>IF('global_freelancer-quick ana'!$Q370 &lt; 7, "Short Duration", IF('global_freelancer-quick ana'!$Q370 &lt;= 12, "Medium Duration", "Long Duration"))</f>
        <v>Short Duration</v>
      </c>
      <c r="S370" s="47" t="str">
        <f>IF('global_freelancer-quick ana'!$M370 &lt;= 50%, "POOR", IF('global_freelancer-quick ana'!$M370 &lt;= 70%, "GOOD", "EXCELLENT"))</f>
        <v>GOOD</v>
      </c>
      <c r="T370" s="25">
        <f t="shared" si="5"/>
        <v>83.929999999999993</v>
      </c>
    </row>
    <row r="371" spans="1:20" x14ac:dyDescent="0.3">
      <c r="A371" s="48" t="s">
        <v>809</v>
      </c>
      <c r="B371" s="7" t="s">
        <v>810</v>
      </c>
      <c r="C371" s="7" t="s">
        <v>72</v>
      </c>
      <c r="D371" s="8">
        <v>31</v>
      </c>
      <c r="E371" s="8" t="str" cm="1">
        <f t="array" ref="E371">INDEX('global_freelancer-quick ana'!$C$2:$C$1001, MODE(MATCH('global_freelancer-quick ana'!$C$2:$C$1001, 'global_freelancer-quick ana'!$C$2:$C$1001, 0)))</f>
        <v>Male</v>
      </c>
      <c r="F371" s="7" t="s">
        <v>100</v>
      </c>
      <c r="G371" s="7" t="s">
        <v>101</v>
      </c>
      <c r="H371" s="7" t="s">
        <v>106</v>
      </c>
      <c r="I371" s="8">
        <v>3</v>
      </c>
      <c r="J371" s="9">
        <v>20</v>
      </c>
      <c r="K371" s="8">
        <v>2.5125695216907653</v>
      </c>
      <c r="L371" s="8" t="b">
        <v>0</v>
      </c>
      <c r="M371" s="49">
        <v>0.79</v>
      </c>
      <c r="N371" s="7" t="s">
        <v>44</v>
      </c>
      <c r="O371" s="7" t="s">
        <v>33</v>
      </c>
      <c r="P371" s="8">
        <v>1</v>
      </c>
      <c r="Q371" s="8">
        <v>2</v>
      </c>
      <c r="R371" s="7" t="str">
        <f>IF('global_freelancer-quick ana'!$Q371 &lt; 7, "Short Duration", IF('global_freelancer-quick ana'!$Q371 &lt;= 12, "Medium Duration", "Long Duration"))</f>
        <v>Short Duration</v>
      </c>
      <c r="S371" s="50" t="str">
        <f>IF('global_freelancer-quick ana'!$M371 &lt;= 50%, "POOR", IF('global_freelancer-quick ana'!$M371 &lt;= 70%, "GOOD", "EXCELLENT"))</f>
        <v>EXCELLENT</v>
      </c>
      <c r="T371" s="25">
        <f t="shared" si="5"/>
        <v>60.302569521690764</v>
      </c>
    </row>
    <row r="372" spans="1:20" x14ac:dyDescent="0.3">
      <c r="A372" s="46" t="s">
        <v>811</v>
      </c>
      <c r="B372" s="4" t="s">
        <v>812</v>
      </c>
      <c r="C372" s="4" t="s">
        <v>72</v>
      </c>
      <c r="D372" s="5">
        <v>49</v>
      </c>
      <c r="E372" s="5" t="str" cm="1">
        <f t="array" ref="E372">INDEX('global_freelancer-quick ana'!$C$2:$C$1001, MODE(MATCH('global_freelancer-quick ana'!$C$2:$C$1001, 'global_freelancer-quick ana'!$C$2:$C$1001, 0)))</f>
        <v>Male</v>
      </c>
      <c r="F372" s="4" t="s">
        <v>18</v>
      </c>
      <c r="G372" s="4" t="s">
        <v>19</v>
      </c>
      <c r="H372" s="4" t="s">
        <v>49</v>
      </c>
      <c r="I372" s="5">
        <v>15</v>
      </c>
      <c r="J372" s="6">
        <v>75</v>
      </c>
      <c r="K372" s="5">
        <v>2.6</v>
      </c>
      <c r="L372" s="5" t="b">
        <v>0</v>
      </c>
      <c r="M372" s="10">
        <v>0.83</v>
      </c>
      <c r="N372" s="4" t="s">
        <v>64</v>
      </c>
      <c r="O372" s="4" t="s">
        <v>28</v>
      </c>
      <c r="P372" s="5">
        <v>13</v>
      </c>
      <c r="Q372" s="5">
        <v>9</v>
      </c>
      <c r="R372" s="4" t="str">
        <f>IF('global_freelancer-quick ana'!$Q372 &lt; 7, "Short Duration", IF('global_freelancer-quick ana'!$Q372 &lt;= 12, "Medium Duration", "Long Duration"))</f>
        <v>Medium Duration</v>
      </c>
      <c r="S372" s="47" t="str">
        <f>IF('global_freelancer-quick ana'!$M372 &lt;= 50%, "POOR", IF('global_freelancer-quick ana'!$M372 &lt;= 70%, "GOOD", "EXCELLENT"))</f>
        <v>EXCELLENT</v>
      </c>
      <c r="T372" s="25">
        <f t="shared" si="5"/>
        <v>164.43</v>
      </c>
    </row>
    <row r="373" spans="1:20" x14ac:dyDescent="0.3">
      <c r="A373" s="48" t="s">
        <v>813</v>
      </c>
      <c r="B373" s="7" t="s">
        <v>814</v>
      </c>
      <c r="C373" s="7" t="s">
        <v>91</v>
      </c>
      <c r="D373" s="8">
        <v>35</v>
      </c>
      <c r="E373" s="8" t="str" cm="1">
        <f t="array" ref="E373">INDEX('global_freelancer-quick ana'!$C$2:$C$1001, MODE(MATCH('global_freelancer-quick ana'!$C$2:$C$1001, 'global_freelancer-quick ana'!$C$2:$C$1001, 0)))</f>
        <v>Male</v>
      </c>
      <c r="F373" s="7" t="s">
        <v>168</v>
      </c>
      <c r="G373" s="7" t="s">
        <v>68</v>
      </c>
      <c r="H373" s="7" t="s">
        <v>32</v>
      </c>
      <c r="I373" s="8">
        <v>12</v>
      </c>
      <c r="J373" s="9">
        <v>20</v>
      </c>
      <c r="K373" s="8">
        <v>4.0999999999999996</v>
      </c>
      <c r="L373" s="8" t="s">
        <v>2071</v>
      </c>
      <c r="M373" s="49">
        <v>0.94</v>
      </c>
      <c r="N373" s="7" t="s">
        <v>64</v>
      </c>
      <c r="O373" s="7" t="s">
        <v>55</v>
      </c>
      <c r="P373" s="8">
        <v>8</v>
      </c>
      <c r="Q373" s="8">
        <v>5</v>
      </c>
      <c r="R373" s="7" t="str">
        <f>IF('global_freelancer-quick ana'!$Q373 &lt; 7, "Short Duration", IF('global_freelancer-quick ana'!$Q373 &lt;= 12, "Medium Duration", "Long Duration"))</f>
        <v>Short Duration</v>
      </c>
      <c r="S373" s="50" t="str">
        <f>IF('global_freelancer-quick ana'!$M373 &lt;= 50%, "POOR", IF('global_freelancer-quick ana'!$M373 &lt;= 70%, "GOOD", "EXCELLENT"))</f>
        <v>EXCELLENT</v>
      </c>
      <c r="T373" s="25">
        <f t="shared" si="5"/>
        <v>85.039999999999992</v>
      </c>
    </row>
    <row r="374" spans="1:20" x14ac:dyDescent="0.3">
      <c r="A374" s="46" t="s">
        <v>815</v>
      </c>
      <c r="B374" s="4" t="s">
        <v>816</v>
      </c>
      <c r="C374" s="4" t="s">
        <v>91</v>
      </c>
      <c r="D374" s="5">
        <v>45</v>
      </c>
      <c r="E374" s="5" t="str" cm="1">
        <f t="array" ref="E374">INDEX('global_freelancer-quick ana'!$C$2:$C$1001, MODE(MATCH('global_freelancer-quick ana'!$C$2:$C$1001, 'global_freelancer-quick ana'!$C$2:$C$1001, 0)))</f>
        <v>Male</v>
      </c>
      <c r="F374" s="4" t="s">
        <v>87</v>
      </c>
      <c r="G374" s="4" t="s">
        <v>88</v>
      </c>
      <c r="H374" s="4" t="s">
        <v>49</v>
      </c>
      <c r="I374" s="5">
        <v>19</v>
      </c>
      <c r="J374" s="6">
        <v>40</v>
      </c>
      <c r="K374" s="5">
        <v>2.2000000000000002</v>
      </c>
      <c r="L374" s="5" t="b">
        <v>1</v>
      </c>
      <c r="M374" s="10">
        <v>0.78</v>
      </c>
      <c r="N374" s="4" t="s">
        <v>44</v>
      </c>
      <c r="O374" s="4" t="s">
        <v>55</v>
      </c>
      <c r="P374" s="5">
        <v>10</v>
      </c>
      <c r="Q374" s="5">
        <v>14</v>
      </c>
      <c r="R374" s="4" t="str">
        <f>IF('global_freelancer-quick ana'!$Q374 &lt; 7, "Short Duration", IF('global_freelancer-quick ana'!$Q374 &lt;= 12, "Medium Duration", "Long Duration"))</f>
        <v>Long Duration</v>
      </c>
      <c r="S374" s="47" t="str">
        <f>IF('global_freelancer-quick ana'!$M374 &lt;= 50%, "POOR", IF('global_freelancer-quick ana'!$M374 &lt;= 70%, "GOOD", "EXCELLENT"))</f>
        <v>EXCELLENT</v>
      </c>
      <c r="T374" s="25">
        <f t="shared" si="5"/>
        <v>130.98000000000002</v>
      </c>
    </row>
    <row r="375" spans="1:20" x14ac:dyDescent="0.3">
      <c r="A375" s="48" t="s">
        <v>817</v>
      </c>
      <c r="B375" s="7" t="s">
        <v>818</v>
      </c>
      <c r="C375" s="7" t="s">
        <v>72</v>
      </c>
      <c r="D375" s="8">
        <v>39</v>
      </c>
      <c r="E375" s="8" t="str" cm="1">
        <f t="array" ref="E375">INDEX('global_freelancer-quick ana'!$C$2:$C$1001, MODE(MATCH('global_freelancer-quick ana'!$C$2:$C$1001, 'global_freelancer-quick ana'!$C$2:$C$1001, 0)))</f>
        <v>Male</v>
      </c>
      <c r="F375" s="7" t="s">
        <v>41</v>
      </c>
      <c r="G375" s="7" t="s">
        <v>42</v>
      </c>
      <c r="H375" s="7" t="s">
        <v>49</v>
      </c>
      <c r="I375" s="8">
        <v>13</v>
      </c>
      <c r="J375" s="9" t="s">
        <v>2066</v>
      </c>
      <c r="K375" s="8">
        <v>1.1000000000000001</v>
      </c>
      <c r="L375" s="8" t="b">
        <v>1</v>
      </c>
      <c r="M375" s="49">
        <v>0.79</v>
      </c>
      <c r="N375" s="7" t="s">
        <v>44</v>
      </c>
      <c r="O375" s="7" t="s">
        <v>22</v>
      </c>
      <c r="P375" s="8">
        <v>8</v>
      </c>
      <c r="Q375" s="8">
        <v>4</v>
      </c>
      <c r="R375" s="7" t="str">
        <f>IF('global_freelancer-quick ana'!$Q375 &lt; 7, "Short Duration", IF('global_freelancer-quick ana'!$Q375 &lt;= 12, "Medium Duration", "Long Duration"))</f>
        <v>Short Duration</v>
      </c>
      <c r="S375" s="50" t="str">
        <f>IF('global_freelancer-quick ana'!$M375 &lt;= 50%, "POOR", IF('global_freelancer-quick ana'!$M375 &lt;= 70%, "GOOD", "EXCELLENT"))</f>
        <v>EXCELLENT</v>
      </c>
      <c r="T375" s="25">
        <f t="shared" si="5"/>
        <v>65.89</v>
      </c>
    </row>
    <row r="376" spans="1:20" x14ac:dyDescent="0.3">
      <c r="A376" s="46" t="s">
        <v>819</v>
      </c>
      <c r="B376" s="4" t="s">
        <v>820</v>
      </c>
      <c r="C376" s="4" t="s">
        <v>91</v>
      </c>
      <c r="D376" s="5"/>
      <c r="E376" s="5" t="str" cm="1">
        <f t="array" ref="E376">INDEX('global_freelancer-quick ana'!$C$2:$C$1001, MODE(MATCH('global_freelancer-quick ana'!$C$2:$C$1001, 'global_freelancer-quick ana'!$C$2:$C$1001, 0)))</f>
        <v>Male</v>
      </c>
      <c r="F376" s="4" t="s">
        <v>67</v>
      </c>
      <c r="G376" s="4" t="s">
        <v>68</v>
      </c>
      <c r="H376" s="4" t="s">
        <v>20</v>
      </c>
      <c r="I376" s="5" t="s">
        <v>2072</v>
      </c>
      <c r="J376" s="6">
        <v>50</v>
      </c>
      <c r="K376" s="5">
        <v>2.1</v>
      </c>
      <c r="L376" s="5" t="b">
        <v>1</v>
      </c>
      <c r="M376" s="10">
        <v>0.82</v>
      </c>
      <c r="N376" s="4" t="s">
        <v>44</v>
      </c>
      <c r="O376" s="4" t="s">
        <v>33</v>
      </c>
      <c r="P376" s="5">
        <v>1</v>
      </c>
      <c r="Q376" s="5">
        <v>1</v>
      </c>
      <c r="R376" s="4" t="str">
        <f>IF('global_freelancer-quick ana'!$Q376 &lt; 7, "Short Duration", IF('global_freelancer-quick ana'!$Q376 &lt;= 12, "Medium Duration", "Long Duration"))</f>
        <v>Short Duration</v>
      </c>
      <c r="S376" s="47" t="str">
        <f>IF('global_freelancer-quick ana'!$M376 &lt;= 50%, "POOR", IF('global_freelancer-quick ana'!$M376 &lt;= 70%, "GOOD", "EXCELLENT"))</f>
        <v>EXCELLENT</v>
      </c>
      <c r="T376" s="25">
        <f t="shared" si="5"/>
        <v>54.92</v>
      </c>
    </row>
    <row r="377" spans="1:20" x14ac:dyDescent="0.3">
      <c r="A377" s="48" t="s">
        <v>821</v>
      </c>
      <c r="B377" s="7" t="s">
        <v>822</v>
      </c>
      <c r="C377" s="7" t="s">
        <v>91</v>
      </c>
      <c r="D377" s="8">
        <v>24</v>
      </c>
      <c r="E377" s="8" t="str" cm="1">
        <f t="array" ref="E377">INDEX('global_freelancer-quick ana'!$C$2:$C$1001, MODE(MATCH('global_freelancer-quick ana'!$C$2:$C$1001, 'global_freelancer-quick ana'!$C$2:$C$1001, 0)))</f>
        <v>Male</v>
      </c>
      <c r="F377" s="7" t="s">
        <v>31</v>
      </c>
      <c r="G377" s="7" t="s">
        <v>31</v>
      </c>
      <c r="H377" s="7" t="s">
        <v>73</v>
      </c>
      <c r="I377" s="8">
        <v>3</v>
      </c>
      <c r="J377" s="9">
        <v>30</v>
      </c>
      <c r="K377" s="8">
        <v>2.2999999999999998</v>
      </c>
      <c r="L377" s="8" t="b">
        <v>0</v>
      </c>
      <c r="M377" s="49">
        <v>0.66</v>
      </c>
      <c r="N377" s="7" t="s">
        <v>21</v>
      </c>
      <c r="O377" s="7" t="s">
        <v>33</v>
      </c>
      <c r="P377" s="8">
        <v>4</v>
      </c>
      <c r="Q377" s="8">
        <v>5</v>
      </c>
      <c r="R377" s="7" t="str">
        <f>IF('global_freelancer-quick ana'!$Q377 &lt; 7, "Short Duration", IF('global_freelancer-quick ana'!$Q377 &lt;= 12, "Medium Duration", "Long Duration"))</f>
        <v>Short Duration</v>
      </c>
      <c r="S377" s="50" t="str">
        <f>IF('global_freelancer-quick ana'!$M377 &lt;= 50%, "POOR", IF('global_freelancer-quick ana'!$M377 &lt;= 70%, "GOOD", "EXCELLENT"))</f>
        <v>GOOD</v>
      </c>
      <c r="T377" s="25">
        <f t="shared" si="5"/>
        <v>68.959999999999994</v>
      </c>
    </row>
    <row r="378" spans="1:20" x14ac:dyDescent="0.3">
      <c r="A378" s="46" t="s">
        <v>823</v>
      </c>
      <c r="B378" s="4" t="s">
        <v>824</v>
      </c>
      <c r="C378" s="4" t="s">
        <v>91</v>
      </c>
      <c r="D378" s="5">
        <v>50</v>
      </c>
      <c r="E378" s="5" t="str" cm="1">
        <f t="array" ref="E378">INDEX('global_freelancer-quick ana'!$C$2:$C$1001, MODE(MATCH('global_freelancer-quick ana'!$C$2:$C$1001, 'global_freelancer-quick ana'!$C$2:$C$1001, 0)))</f>
        <v>Male</v>
      </c>
      <c r="F378" s="4" t="s">
        <v>25</v>
      </c>
      <c r="G378" s="4" t="s">
        <v>26</v>
      </c>
      <c r="H378" s="4" t="s">
        <v>32</v>
      </c>
      <c r="I378" s="5">
        <v>26</v>
      </c>
      <c r="J378" s="6" t="s">
        <v>2068</v>
      </c>
      <c r="K378" s="5">
        <v>3.6</v>
      </c>
      <c r="L378" s="5" t="b">
        <v>1</v>
      </c>
      <c r="M378" s="10">
        <v>0.82</v>
      </c>
      <c r="N378" s="4" t="s">
        <v>44</v>
      </c>
      <c r="O378" s="4" t="s">
        <v>22</v>
      </c>
      <c r="P378" s="5">
        <v>11</v>
      </c>
      <c r="Q378" s="5">
        <v>9</v>
      </c>
      <c r="R378" s="4" t="str">
        <f>IF('global_freelancer-quick ana'!$Q378 &lt; 7, "Short Duration", IF('global_freelancer-quick ana'!$Q378 &lt;= 12, "Medium Duration", "Long Duration"))</f>
        <v>Medium Duration</v>
      </c>
      <c r="S378" s="47" t="str">
        <f>IF('global_freelancer-quick ana'!$M378 &lt;= 50%, "POOR", IF('global_freelancer-quick ana'!$M378 &lt;= 70%, "GOOD", "EXCELLENT"))</f>
        <v>EXCELLENT</v>
      </c>
      <c r="T378" s="25">
        <f t="shared" si="5"/>
        <v>100.41999999999999</v>
      </c>
    </row>
    <row r="379" spans="1:20" x14ac:dyDescent="0.3">
      <c r="A379" s="48" t="s">
        <v>825</v>
      </c>
      <c r="B379" s="7" t="s">
        <v>826</v>
      </c>
      <c r="C379" s="7" t="s">
        <v>72</v>
      </c>
      <c r="D379" s="8">
        <v>23</v>
      </c>
      <c r="E379" s="8" t="str" cm="1">
        <f t="array" ref="E379">INDEX('global_freelancer-quick ana'!$C$2:$C$1001, MODE(MATCH('global_freelancer-quick ana'!$C$2:$C$1001, 'global_freelancer-quick ana'!$C$2:$C$1001, 0)))</f>
        <v>Male</v>
      </c>
      <c r="F379" s="7" t="s">
        <v>31</v>
      </c>
      <c r="G379" s="7" t="s">
        <v>31</v>
      </c>
      <c r="H379" s="7" t="s">
        <v>106</v>
      </c>
      <c r="I379" s="8">
        <v>4</v>
      </c>
      <c r="J379" s="9">
        <v>20</v>
      </c>
      <c r="K379" s="8">
        <v>4.7</v>
      </c>
      <c r="L379" s="8" t="b">
        <v>1</v>
      </c>
      <c r="M379" s="49">
        <v>0.84</v>
      </c>
      <c r="N379" s="7" t="s">
        <v>44</v>
      </c>
      <c r="O379" s="7" t="s">
        <v>33</v>
      </c>
      <c r="P379" s="8">
        <v>4</v>
      </c>
      <c r="Q379" s="8">
        <v>4</v>
      </c>
      <c r="R379" s="7" t="str">
        <f>IF('global_freelancer-quick ana'!$Q379 &lt; 7, "Short Duration", IF('global_freelancer-quick ana'!$Q379 &lt;= 12, "Medium Duration", "Long Duration"))</f>
        <v>Short Duration</v>
      </c>
      <c r="S379" s="50" t="str">
        <f>IF('global_freelancer-quick ana'!$M379 &lt;= 50%, "POOR", IF('global_freelancer-quick ana'!$M379 &lt;= 70%, "GOOD", "EXCELLENT"))</f>
        <v>EXCELLENT</v>
      </c>
      <c r="T379" s="25">
        <f t="shared" si="5"/>
        <v>60.540000000000006</v>
      </c>
    </row>
    <row r="380" spans="1:20" x14ac:dyDescent="0.3">
      <c r="A380" s="46" t="s">
        <v>827</v>
      </c>
      <c r="B380" s="4" t="s">
        <v>828</v>
      </c>
      <c r="C380" s="4" t="s">
        <v>91</v>
      </c>
      <c r="D380" s="5">
        <v>27</v>
      </c>
      <c r="E380" s="5" t="str" cm="1">
        <f t="array" ref="E380">INDEX('global_freelancer-quick ana'!$C$2:$C$1001, MODE(MATCH('global_freelancer-quick ana'!$C$2:$C$1001, 'global_freelancer-quick ana'!$C$2:$C$1001, 0)))</f>
        <v>Male</v>
      </c>
      <c r="F380" s="4" t="s">
        <v>119</v>
      </c>
      <c r="G380" s="4" t="s">
        <v>26</v>
      </c>
      <c r="H380" s="4" t="s">
        <v>73</v>
      </c>
      <c r="I380" s="5">
        <v>8</v>
      </c>
      <c r="J380" s="6" t="s">
        <v>2070</v>
      </c>
      <c r="K380" s="5">
        <v>4.8</v>
      </c>
      <c r="L380" s="5" t="b">
        <v>0</v>
      </c>
      <c r="M380" s="10">
        <v>0.81</v>
      </c>
      <c r="N380" s="4" t="s">
        <v>44</v>
      </c>
      <c r="O380" s="4" t="s">
        <v>28</v>
      </c>
      <c r="P380" s="5">
        <v>6</v>
      </c>
      <c r="Q380" s="5">
        <v>8</v>
      </c>
      <c r="R380" s="4" t="str">
        <f>IF('global_freelancer-quick ana'!$Q380 &lt; 7, "Short Duration", IF('global_freelancer-quick ana'!$Q380 &lt;= 12, "Medium Duration", "Long Duration"))</f>
        <v>Medium Duration</v>
      </c>
      <c r="S380" s="47" t="str">
        <f>IF('global_freelancer-quick ana'!$M380 &lt;= 50%, "POOR", IF('global_freelancer-quick ana'!$M380 &lt;= 70%, "GOOD", "EXCELLENT"))</f>
        <v>EXCELLENT</v>
      </c>
      <c r="T380" s="25">
        <f t="shared" si="5"/>
        <v>54.61</v>
      </c>
    </row>
    <row r="381" spans="1:20" x14ac:dyDescent="0.3">
      <c r="A381" s="48" t="s">
        <v>829</v>
      </c>
      <c r="B381" s="7" t="s">
        <v>830</v>
      </c>
      <c r="C381" s="7" t="s">
        <v>91</v>
      </c>
      <c r="D381" s="8">
        <v>58</v>
      </c>
      <c r="E381" s="8" t="str" cm="1">
        <f t="array" ref="E381">INDEX('global_freelancer-quick ana'!$C$2:$C$1001, MODE(MATCH('global_freelancer-quick ana'!$C$2:$C$1001, 'global_freelancer-quick ana'!$C$2:$C$1001, 0)))</f>
        <v>Male</v>
      </c>
      <c r="F381" s="7" t="s">
        <v>144</v>
      </c>
      <c r="G381" s="7" t="s">
        <v>145</v>
      </c>
      <c r="H381" s="7" t="s">
        <v>43</v>
      </c>
      <c r="I381" s="8">
        <v>10</v>
      </c>
      <c r="J381" s="9" t="s">
        <v>2069</v>
      </c>
      <c r="K381" s="8">
        <v>4.2</v>
      </c>
      <c r="L381" s="8" t="b">
        <v>0</v>
      </c>
      <c r="M381" s="49">
        <v>0.71</v>
      </c>
      <c r="N381" s="7" t="s">
        <v>44</v>
      </c>
      <c r="O381" s="7" t="s">
        <v>55</v>
      </c>
      <c r="P381" s="8">
        <v>7</v>
      </c>
      <c r="Q381" s="8">
        <v>5</v>
      </c>
      <c r="R381" s="7" t="str">
        <f>IF('global_freelancer-quick ana'!$Q381 &lt; 7, "Short Duration", IF('global_freelancer-quick ana'!$Q381 &lt;= 12, "Medium Duration", "Long Duration"))</f>
        <v>Short Duration</v>
      </c>
      <c r="S381" s="50" t="str">
        <f>IF('global_freelancer-quick ana'!$M381 &lt;= 50%, "POOR", IF('global_freelancer-quick ana'!$M381 &lt;= 70%, "GOOD", "EXCELLENT"))</f>
        <v>EXCELLENT</v>
      </c>
      <c r="T381" s="25">
        <f t="shared" si="5"/>
        <v>84.91</v>
      </c>
    </row>
    <row r="382" spans="1:20" x14ac:dyDescent="0.3">
      <c r="A382" s="46" t="s">
        <v>831</v>
      </c>
      <c r="B382" s="4" t="s">
        <v>832</v>
      </c>
      <c r="C382" s="4" t="s">
        <v>91</v>
      </c>
      <c r="D382" s="5">
        <v>37</v>
      </c>
      <c r="E382" s="5" t="str" cm="1">
        <f t="array" ref="E382">INDEX('global_freelancer-quick ana'!$C$2:$C$1001, MODE(MATCH('global_freelancer-quick ana'!$C$2:$C$1001, 'global_freelancer-quick ana'!$C$2:$C$1001, 0)))</f>
        <v>Male</v>
      </c>
      <c r="F382" s="4" t="s">
        <v>18</v>
      </c>
      <c r="G382" s="4" t="s">
        <v>19</v>
      </c>
      <c r="H382" s="4" t="s">
        <v>106</v>
      </c>
      <c r="I382" s="5">
        <v>5</v>
      </c>
      <c r="J382" s="6" t="s">
        <v>2068</v>
      </c>
      <c r="K382" s="5">
        <v>4.8</v>
      </c>
      <c r="L382" s="5" t="b">
        <v>1</v>
      </c>
      <c r="M382" s="10">
        <v>0.61</v>
      </c>
      <c r="N382" s="4" t="s">
        <v>60</v>
      </c>
      <c r="O382" s="4" t="s">
        <v>22</v>
      </c>
      <c r="P382" s="5">
        <v>2</v>
      </c>
      <c r="Q382" s="5">
        <v>1</v>
      </c>
      <c r="R382" s="4" t="str">
        <f>IF('global_freelancer-quick ana'!$Q382 &lt; 7, "Short Duration", IF('global_freelancer-quick ana'!$Q382 &lt;= 12, "Medium Duration", "Long Duration"))</f>
        <v>Short Duration</v>
      </c>
      <c r="S382" s="47" t="str">
        <f>IF('global_freelancer-quick ana'!$M382 &lt;= 50%, "POOR", IF('global_freelancer-quick ana'!$M382 &lt;= 70%, "GOOD", "EXCELLENT"))</f>
        <v>GOOD</v>
      </c>
      <c r="T382" s="25">
        <f t="shared" si="5"/>
        <v>50.41</v>
      </c>
    </row>
    <row r="383" spans="1:20" x14ac:dyDescent="0.3">
      <c r="A383" s="48" t="s">
        <v>833</v>
      </c>
      <c r="B383" s="7" t="s">
        <v>834</v>
      </c>
      <c r="C383" s="7" t="s">
        <v>91</v>
      </c>
      <c r="D383" s="8">
        <v>39</v>
      </c>
      <c r="E383" s="8" t="str" cm="1">
        <f t="array" ref="E383">INDEX('global_freelancer-quick ana'!$C$2:$C$1001, MODE(MATCH('global_freelancer-quick ana'!$C$2:$C$1001, 'global_freelancer-quick ana'!$C$2:$C$1001, 0)))</f>
        <v>Male</v>
      </c>
      <c r="F383" s="7" t="s">
        <v>179</v>
      </c>
      <c r="G383" s="7" t="s">
        <v>68</v>
      </c>
      <c r="H383" s="7" t="s">
        <v>20</v>
      </c>
      <c r="I383" s="8">
        <v>18</v>
      </c>
      <c r="J383" s="9" t="s">
        <v>2069</v>
      </c>
      <c r="K383" s="8">
        <v>4</v>
      </c>
      <c r="L383" s="8" t="b">
        <v>1</v>
      </c>
      <c r="M383" s="49">
        <v>0.66</v>
      </c>
      <c r="N383" s="7" t="s">
        <v>21</v>
      </c>
      <c r="O383" s="7" t="s">
        <v>22</v>
      </c>
      <c r="P383" s="8">
        <v>10</v>
      </c>
      <c r="Q383" s="8">
        <v>8</v>
      </c>
      <c r="R383" s="7" t="str">
        <f>IF('global_freelancer-quick ana'!$Q383 &lt; 7, "Short Duration", IF('global_freelancer-quick ana'!$Q383 &lt;= 12, "Medium Duration", "Long Duration"))</f>
        <v>Medium Duration</v>
      </c>
      <c r="S383" s="50" t="str">
        <f>IF('global_freelancer-quick ana'!$M383 &lt;= 50%, "POOR", IF('global_freelancer-quick ana'!$M383 &lt;= 70%, "GOOD", "EXCELLENT"))</f>
        <v>GOOD</v>
      </c>
      <c r="T383" s="25">
        <f t="shared" si="5"/>
        <v>79.66</v>
      </c>
    </row>
    <row r="384" spans="1:20" x14ac:dyDescent="0.3">
      <c r="A384" s="46" t="s">
        <v>835</v>
      </c>
      <c r="B384" s="4" t="s">
        <v>836</v>
      </c>
      <c r="C384" s="4" t="s">
        <v>72</v>
      </c>
      <c r="D384" s="5">
        <v>46</v>
      </c>
      <c r="E384" s="5" t="str" cm="1">
        <f t="array" ref="E384">INDEX('global_freelancer-quick ana'!$C$2:$C$1001, MODE(MATCH('global_freelancer-quick ana'!$C$2:$C$1001, 'global_freelancer-quick ana'!$C$2:$C$1001, 0)))</f>
        <v>Male</v>
      </c>
      <c r="F384" s="4" t="s">
        <v>130</v>
      </c>
      <c r="G384" s="4" t="s">
        <v>131</v>
      </c>
      <c r="H384" s="4" t="s">
        <v>49</v>
      </c>
      <c r="I384" s="5">
        <v>10</v>
      </c>
      <c r="J384" s="6">
        <v>20</v>
      </c>
      <c r="K384" s="5">
        <v>2.5</v>
      </c>
      <c r="L384" s="5" t="b">
        <v>1</v>
      </c>
      <c r="M384" s="10">
        <v>0.97</v>
      </c>
      <c r="N384" s="4" t="s">
        <v>64</v>
      </c>
      <c r="O384" s="4" t="s">
        <v>33</v>
      </c>
      <c r="P384" s="5">
        <v>13</v>
      </c>
      <c r="Q384" s="5">
        <v>2</v>
      </c>
      <c r="R384" s="4" t="str">
        <f>IF('global_freelancer-quick ana'!$Q384 &lt; 7, "Short Duration", IF('global_freelancer-quick ana'!$Q384 &lt;= 12, "Medium Duration", "Long Duration"))</f>
        <v>Short Duration</v>
      </c>
      <c r="S384" s="47" t="str">
        <f>IF('global_freelancer-quick ana'!$M384 &lt;= 50%, "POOR", IF('global_freelancer-quick ana'!$M384 &lt;= 70%, "GOOD", "EXCELLENT"))</f>
        <v>EXCELLENT</v>
      </c>
      <c r="T384" s="25">
        <f t="shared" si="5"/>
        <v>94.47</v>
      </c>
    </row>
    <row r="385" spans="1:20" x14ac:dyDescent="0.3">
      <c r="A385" s="48" t="s">
        <v>837</v>
      </c>
      <c r="B385" s="7" t="s">
        <v>838</v>
      </c>
      <c r="C385" s="7" t="s">
        <v>72</v>
      </c>
      <c r="D385" s="8"/>
      <c r="E385" s="8" t="str" cm="1">
        <f t="array" ref="E385">INDEX('global_freelancer-quick ana'!$C$2:$C$1001, MODE(MATCH('global_freelancer-quick ana'!$C$2:$C$1001, 'global_freelancer-quick ana'!$C$2:$C$1001, 0)))</f>
        <v>Male</v>
      </c>
      <c r="F385" s="7" t="s">
        <v>63</v>
      </c>
      <c r="G385" s="7" t="s">
        <v>26</v>
      </c>
      <c r="H385" s="7" t="s">
        <v>69</v>
      </c>
      <c r="I385" s="8">
        <v>0</v>
      </c>
      <c r="J385" s="9">
        <v>20</v>
      </c>
      <c r="K385" s="8">
        <v>4.8</v>
      </c>
      <c r="L385" s="8" t="b">
        <v>0</v>
      </c>
      <c r="M385" s="49">
        <v>0.74</v>
      </c>
      <c r="N385" s="7" t="s">
        <v>44</v>
      </c>
      <c r="O385" s="7" t="s">
        <v>22</v>
      </c>
      <c r="P385" s="8">
        <v>2</v>
      </c>
      <c r="Q385" s="8">
        <v>1</v>
      </c>
      <c r="R385" s="7" t="str">
        <f>IF('global_freelancer-quick ana'!$Q385 &lt; 7, "Short Duration", IF('global_freelancer-quick ana'!$Q385 &lt;= 12, "Medium Duration", "Long Duration"))</f>
        <v>Short Duration</v>
      </c>
      <c r="S385" s="50" t="str">
        <f>IF('global_freelancer-quick ana'!$M385 &lt;= 50%, "POOR", IF('global_freelancer-quick ana'!$M385 &lt;= 70%, "GOOD", "EXCELLENT"))</f>
        <v>EXCELLENT</v>
      </c>
      <c r="T385" s="25">
        <f t="shared" si="5"/>
        <v>28.54</v>
      </c>
    </row>
    <row r="386" spans="1:20" x14ac:dyDescent="0.3">
      <c r="A386" s="46" t="s">
        <v>839</v>
      </c>
      <c r="B386" s="4" t="s">
        <v>840</v>
      </c>
      <c r="C386" s="4" t="s">
        <v>72</v>
      </c>
      <c r="D386" s="5">
        <v>39</v>
      </c>
      <c r="E386" s="5" t="str" cm="1">
        <f t="array" ref="E386">INDEX('global_freelancer-quick ana'!$C$2:$C$1001, MODE(MATCH('global_freelancer-quick ana'!$C$2:$C$1001, 'global_freelancer-quick ana'!$C$2:$C$1001, 0)))</f>
        <v>Male</v>
      </c>
      <c r="F386" s="4" t="s">
        <v>168</v>
      </c>
      <c r="G386" s="4" t="s">
        <v>68</v>
      </c>
      <c r="H386" s="4" t="s">
        <v>20</v>
      </c>
      <c r="I386" s="5">
        <v>21</v>
      </c>
      <c r="J386" s="6" t="s">
        <v>2066</v>
      </c>
      <c r="K386" s="5">
        <v>4.7</v>
      </c>
      <c r="L386" s="5" t="b">
        <v>0</v>
      </c>
      <c r="M386" s="10">
        <v>0.61</v>
      </c>
      <c r="N386" s="4" t="s">
        <v>60</v>
      </c>
      <c r="O386" s="4" t="s">
        <v>28</v>
      </c>
      <c r="P386" s="5">
        <v>15</v>
      </c>
      <c r="Q386" s="5">
        <v>6</v>
      </c>
      <c r="R386" s="4" t="str">
        <f>IF('global_freelancer-quick ana'!$Q386 &lt; 7, "Short Duration", IF('global_freelancer-quick ana'!$Q386 &lt;= 12, "Medium Duration", "Long Duration"))</f>
        <v>Short Duration</v>
      </c>
      <c r="S386" s="47" t="str">
        <f>IF('global_freelancer-quick ana'!$M386 &lt;= 50%, "POOR", IF('global_freelancer-quick ana'!$M386 &lt;= 70%, "GOOD", "EXCELLENT"))</f>
        <v>GOOD</v>
      </c>
      <c r="T386" s="25">
        <f t="shared" ref="T386:T449" si="6">SUM(B386:S386)</f>
        <v>86.31</v>
      </c>
    </row>
    <row r="387" spans="1:20" x14ac:dyDescent="0.3">
      <c r="A387" s="48" t="s">
        <v>841</v>
      </c>
      <c r="B387" s="7" t="s">
        <v>842</v>
      </c>
      <c r="C387" s="7" t="s">
        <v>91</v>
      </c>
      <c r="D387" s="8">
        <v>59</v>
      </c>
      <c r="E387" s="8" t="str" cm="1">
        <f t="array" ref="E387">INDEX('global_freelancer-quick ana'!$C$2:$C$1001, MODE(MATCH('global_freelancer-quick ana'!$C$2:$C$1001, 'global_freelancer-quick ana'!$C$2:$C$1001, 0)))</f>
        <v>Male</v>
      </c>
      <c r="F387" s="7" t="s">
        <v>130</v>
      </c>
      <c r="G387" s="7" t="s">
        <v>131</v>
      </c>
      <c r="H387" s="7" t="s">
        <v>20</v>
      </c>
      <c r="I387" s="8">
        <v>25</v>
      </c>
      <c r="J387" s="9" t="s">
        <v>2070</v>
      </c>
      <c r="K387" s="8">
        <v>4</v>
      </c>
      <c r="L387" s="8" t="b">
        <v>0</v>
      </c>
      <c r="M387" s="49">
        <v>0.9</v>
      </c>
      <c r="N387" s="7" t="s">
        <v>60</v>
      </c>
      <c r="O387" s="7" t="s">
        <v>33</v>
      </c>
      <c r="P387" s="8">
        <v>15</v>
      </c>
      <c r="Q387" s="8">
        <v>9</v>
      </c>
      <c r="R387" s="7" t="str">
        <f>IF('global_freelancer-quick ana'!$Q387 &lt; 7, "Short Duration", IF('global_freelancer-quick ana'!$Q387 &lt;= 12, "Medium Duration", "Long Duration"))</f>
        <v>Medium Duration</v>
      </c>
      <c r="S387" s="50" t="str">
        <f>IF('global_freelancer-quick ana'!$M387 &lt;= 50%, "POOR", IF('global_freelancer-quick ana'!$M387 &lt;= 70%, "GOOD", "EXCELLENT"))</f>
        <v>EXCELLENT</v>
      </c>
      <c r="T387" s="25">
        <f t="shared" si="6"/>
        <v>112.9</v>
      </c>
    </row>
    <row r="388" spans="1:20" x14ac:dyDescent="0.3">
      <c r="A388" s="46" t="s">
        <v>843</v>
      </c>
      <c r="B388" s="4" t="s">
        <v>844</v>
      </c>
      <c r="C388" s="4" t="s">
        <v>91</v>
      </c>
      <c r="D388" s="5">
        <v>21</v>
      </c>
      <c r="E388" s="5" t="str" cm="1">
        <f t="array" ref="E388">INDEX('global_freelancer-quick ana'!$C$2:$C$1001, MODE(MATCH('global_freelancer-quick ana'!$C$2:$C$1001, 'global_freelancer-quick ana'!$C$2:$C$1001, 0)))</f>
        <v>Male</v>
      </c>
      <c r="F388" s="4" t="s">
        <v>41</v>
      </c>
      <c r="G388" s="4" t="s">
        <v>42</v>
      </c>
      <c r="H388" s="4" t="s">
        <v>84</v>
      </c>
      <c r="I388" s="5">
        <v>0</v>
      </c>
      <c r="J388" s="6">
        <v>40</v>
      </c>
      <c r="K388" s="5">
        <v>4.0999999999999996</v>
      </c>
      <c r="L388" s="5" t="b">
        <v>1</v>
      </c>
      <c r="M388" s="10">
        <v>0.97</v>
      </c>
      <c r="N388" s="4" t="s">
        <v>60</v>
      </c>
      <c r="O388" s="4" t="s">
        <v>33</v>
      </c>
      <c r="P388" s="5">
        <v>4</v>
      </c>
      <c r="Q388" s="5">
        <v>1</v>
      </c>
      <c r="R388" s="4" t="str">
        <f>IF('global_freelancer-quick ana'!$Q388 &lt; 7, "Short Duration", IF('global_freelancer-quick ana'!$Q388 &lt;= 12, "Medium Duration", "Long Duration"))</f>
        <v>Short Duration</v>
      </c>
      <c r="S388" s="47" t="str">
        <f>IF('global_freelancer-quick ana'!$M388 &lt;= 50%, "POOR", IF('global_freelancer-quick ana'!$M388 &lt;= 70%, "GOOD", "EXCELLENT"))</f>
        <v>EXCELLENT</v>
      </c>
      <c r="T388" s="25">
        <f t="shared" si="6"/>
        <v>71.069999999999993</v>
      </c>
    </row>
    <row r="389" spans="1:20" x14ac:dyDescent="0.3">
      <c r="A389" s="48" t="s">
        <v>845</v>
      </c>
      <c r="B389" s="7" t="s">
        <v>846</v>
      </c>
      <c r="C389" s="7" t="s">
        <v>72</v>
      </c>
      <c r="D389" s="8">
        <v>23</v>
      </c>
      <c r="E389" s="8" t="str" cm="1">
        <f t="array" ref="E389">INDEX('global_freelancer-quick ana'!$C$2:$C$1001, MODE(MATCH('global_freelancer-quick ana'!$C$2:$C$1001, 'global_freelancer-quick ana'!$C$2:$C$1001, 0)))</f>
        <v>Male</v>
      </c>
      <c r="F389" s="7" t="s">
        <v>119</v>
      </c>
      <c r="G389" s="7" t="s">
        <v>26</v>
      </c>
      <c r="H389" s="7" t="s">
        <v>84</v>
      </c>
      <c r="I389" s="8">
        <v>5</v>
      </c>
      <c r="J389" s="9" t="s">
        <v>2064</v>
      </c>
      <c r="K389" s="8">
        <v>3.2</v>
      </c>
      <c r="L389" s="8" t="b">
        <v>1</v>
      </c>
      <c r="M389" s="49">
        <v>0.79</v>
      </c>
      <c r="N389" s="7" t="s">
        <v>64</v>
      </c>
      <c r="O389" s="7" t="s">
        <v>33</v>
      </c>
      <c r="P389" s="8">
        <v>5</v>
      </c>
      <c r="Q389" s="8">
        <v>5</v>
      </c>
      <c r="R389" s="7" t="str">
        <f>IF('global_freelancer-quick ana'!$Q389 &lt; 7, "Short Duration", IF('global_freelancer-quick ana'!$Q389 &lt;= 12, "Medium Duration", "Long Duration"))</f>
        <v>Short Duration</v>
      </c>
      <c r="S389" s="50" t="str">
        <f>IF('global_freelancer-quick ana'!$M389 &lt;= 50%, "POOR", IF('global_freelancer-quick ana'!$M389 &lt;= 70%, "GOOD", "EXCELLENT"))</f>
        <v>EXCELLENT</v>
      </c>
      <c r="T389" s="25">
        <f t="shared" si="6"/>
        <v>41.989999999999995</v>
      </c>
    </row>
    <row r="390" spans="1:20" x14ac:dyDescent="0.3">
      <c r="A390" s="46" t="s">
        <v>847</v>
      </c>
      <c r="B390" s="4" t="s">
        <v>848</v>
      </c>
      <c r="C390" s="4" t="s">
        <v>91</v>
      </c>
      <c r="D390" s="5">
        <v>27</v>
      </c>
      <c r="E390" s="5" t="str" cm="1">
        <f t="array" ref="E390">INDEX('global_freelancer-quick ana'!$C$2:$C$1001, MODE(MATCH('global_freelancer-quick ana'!$C$2:$C$1001, 'global_freelancer-quick ana'!$C$2:$C$1001, 0)))</f>
        <v>Male</v>
      </c>
      <c r="F390" s="4" t="s">
        <v>130</v>
      </c>
      <c r="G390" s="4" t="s">
        <v>131</v>
      </c>
      <c r="H390" s="4" t="s">
        <v>36</v>
      </c>
      <c r="I390" s="5">
        <v>1</v>
      </c>
      <c r="J390" s="6" t="s">
        <v>2070</v>
      </c>
      <c r="K390" s="5">
        <v>4.3</v>
      </c>
      <c r="L390" s="5" t="b">
        <v>0</v>
      </c>
      <c r="M390" s="10">
        <v>0.76</v>
      </c>
      <c r="N390" s="4" t="s">
        <v>44</v>
      </c>
      <c r="O390" s="4" t="s">
        <v>33</v>
      </c>
      <c r="P390" s="5">
        <v>4</v>
      </c>
      <c r="Q390" s="5">
        <v>3</v>
      </c>
      <c r="R390" s="4" t="str">
        <f>IF('global_freelancer-quick ana'!$Q390 &lt; 7, "Short Duration", IF('global_freelancer-quick ana'!$Q390 &lt;= 12, "Medium Duration", "Long Duration"))</f>
        <v>Short Duration</v>
      </c>
      <c r="S390" s="47" t="str">
        <f>IF('global_freelancer-quick ana'!$M390 &lt;= 50%, "POOR", IF('global_freelancer-quick ana'!$M390 &lt;= 70%, "GOOD", "EXCELLENT"))</f>
        <v>EXCELLENT</v>
      </c>
      <c r="T390" s="25">
        <f t="shared" si="6"/>
        <v>40.059999999999995</v>
      </c>
    </row>
    <row r="391" spans="1:20" x14ac:dyDescent="0.3">
      <c r="A391" s="48" t="s">
        <v>849</v>
      </c>
      <c r="B391" s="7" t="s">
        <v>850</v>
      </c>
      <c r="C391" s="7" t="s">
        <v>91</v>
      </c>
      <c r="D391" s="8">
        <v>27</v>
      </c>
      <c r="E391" s="8" t="str" cm="1">
        <f t="array" ref="E391">INDEX('global_freelancer-quick ana'!$C$2:$C$1001, MODE(MATCH('global_freelancer-quick ana'!$C$2:$C$1001, 'global_freelancer-quick ana'!$C$2:$C$1001, 0)))</f>
        <v>Male</v>
      </c>
      <c r="F391" s="7" t="s">
        <v>164</v>
      </c>
      <c r="G391" s="7" t="s">
        <v>165</v>
      </c>
      <c r="H391" s="7" t="s">
        <v>73</v>
      </c>
      <c r="I391" s="8">
        <v>4</v>
      </c>
      <c r="J391" s="9" t="s">
        <v>2067</v>
      </c>
      <c r="K391" s="8">
        <v>4.4000000000000004</v>
      </c>
      <c r="L391" s="8" t="b">
        <v>0</v>
      </c>
      <c r="M391" s="49">
        <v>0.92</v>
      </c>
      <c r="N391" s="7" t="s">
        <v>21</v>
      </c>
      <c r="O391" s="7" t="s">
        <v>28</v>
      </c>
      <c r="P391" s="8">
        <v>4</v>
      </c>
      <c r="Q391" s="8">
        <v>4</v>
      </c>
      <c r="R391" s="7" t="str">
        <f>IF('global_freelancer-quick ana'!$Q391 &lt; 7, "Short Duration", IF('global_freelancer-quick ana'!$Q391 &lt;= 12, "Medium Duration", "Long Duration"))</f>
        <v>Short Duration</v>
      </c>
      <c r="S391" s="50" t="str">
        <f>IF('global_freelancer-quick ana'!$M391 &lt;= 50%, "POOR", IF('global_freelancer-quick ana'!$M391 &lt;= 70%, "GOOD", "EXCELLENT"))</f>
        <v>EXCELLENT</v>
      </c>
      <c r="T391" s="25">
        <f t="shared" si="6"/>
        <v>44.32</v>
      </c>
    </row>
    <row r="392" spans="1:20" x14ac:dyDescent="0.3">
      <c r="A392" s="46" t="s">
        <v>851</v>
      </c>
      <c r="B392" s="4" t="s">
        <v>852</v>
      </c>
      <c r="C392" s="4" t="s">
        <v>72</v>
      </c>
      <c r="D392" s="5">
        <v>48</v>
      </c>
      <c r="E392" s="5" t="str" cm="1">
        <f t="array" ref="E392">INDEX('global_freelancer-quick ana'!$C$2:$C$1001, MODE(MATCH('global_freelancer-quick ana'!$C$2:$C$1001, 'global_freelancer-quick ana'!$C$2:$C$1001, 0)))</f>
        <v>Male</v>
      </c>
      <c r="F392" s="4" t="s">
        <v>144</v>
      </c>
      <c r="G392" s="4" t="s">
        <v>145</v>
      </c>
      <c r="H392" s="4" t="s">
        <v>49</v>
      </c>
      <c r="I392" s="5">
        <v>21</v>
      </c>
      <c r="J392" s="6" t="s">
        <v>2067</v>
      </c>
      <c r="K392" s="5">
        <v>2.2999999999999998</v>
      </c>
      <c r="L392" s="5" t="b">
        <v>0</v>
      </c>
      <c r="M392" s="10">
        <v>0.79</v>
      </c>
      <c r="N392" s="4" t="s">
        <v>21</v>
      </c>
      <c r="O392" s="4" t="s">
        <v>33</v>
      </c>
      <c r="P392" s="5">
        <v>14</v>
      </c>
      <c r="Q392" s="5">
        <v>10</v>
      </c>
      <c r="R392" s="4" t="str">
        <f>IF('global_freelancer-quick ana'!$Q392 &lt; 7, "Short Duration", IF('global_freelancer-quick ana'!$Q392 &lt;= 12, "Medium Duration", "Long Duration"))</f>
        <v>Medium Duration</v>
      </c>
      <c r="S392" s="47" t="str">
        <f>IF('global_freelancer-quick ana'!$M392 &lt;= 50%, "POOR", IF('global_freelancer-quick ana'!$M392 &lt;= 70%, "GOOD", "EXCELLENT"))</f>
        <v>EXCELLENT</v>
      </c>
      <c r="T392" s="25">
        <f t="shared" si="6"/>
        <v>96.09</v>
      </c>
    </row>
    <row r="393" spans="1:20" x14ac:dyDescent="0.3">
      <c r="A393" s="48" t="s">
        <v>853</v>
      </c>
      <c r="B393" s="7" t="s">
        <v>854</v>
      </c>
      <c r="C393" s="7" t="s">
        <v>91</v>
      </c>
      <c r="D393" s="8">
        <v>21</v>
      </c>
      <c r="E393" s="8" t="str" cm="1">
        <f t="array" ref="E393">INDEX('global_freelancer-quick ana'!$C$2:$C$1001, MODE(MATCH('global_freelancer-quick ana'!$C$2:$C$1001, 'global_freelancer-quick ana'!$C$2:$C$1001, 0)))</f>
        <v>Male</v>
      </c>
      <c r="F393" s="7" t="s">
        <v>144</v>
      </c>
      <c r="G393" s="7" t="s">
        <v>145</v>
      </c>
      <c r="H393" s="7" t="s">
        <v>43</v>
      </c>
      <c r="I393" s="8">
        <v>1</v>
      </c>
      <c r="J393" s="9">
        <v>20</v>
      </c>
      <c r="K393" s="8">
        <v>2.4</v>
      </c>
      <c r="L393" s="8" t="b">
        <v>1</v>
      </c>
      <c r="M393" s="49">
        <v>0.66</v>
      </c>
      <c r="N393" s="7" t="s">
        <v>60</v>
      </c>
      <c r="O393" s="7" t="s">
        <v>22</v>
      </c>
      <c r="P393" s="8">
        <v>4</v>
      </c>
      <c r="Q393" s="8">
        <v>4</v>
      </c>
      <c r="R393" s="7" t="str">
        <f>IF('global_freelancer-quick ana'!$Q393 &lt; 7, "Short Duration", IF('global_freelancer-quick ana'!$Q393 &lt;= 12, "Medium Duration", "Long Duration"))</f>
        <v>Short Duration</v>
      </c>
      <c r="S393" s="50" t="str">
        <f>IF('global_freelancer-quick ana'!$M393 &lt;= 50%, "POOR", IF('global_freelancer-quick ana'!$M393 &lt;= 70%, "GOOD", "EXCELLENT"))</f>
        <v>GOOD</v>
      </c>
      <c r="T393" s="25">
        <f t="shared" si="6"/>
        <v>53.059999999999995</v>
      </c>
    </row>
    <row r="394" spans="1:20" x14ac:dyDescent="0.3">
      <c r="A394" s="46" t="s">
        <v>855</v>
      </c>
      <c r="B394" s="4" t="s">
        <v>856</v>
      </c>
      <c r="C394" s="4" t="s">
        <v>91</v>
      </c>
      <c r="D394" s="5">
        <v>37</v>
      </c>
      <c r="E394" s="5" t="str" cm="1">
        <f t="array" ref="E394">INDEX('global_freelancer-quick ana'!$C$2:$C$1001, MODE(MATCH('global_freelancer-quick ana'!$C$2:$C$1001, 'global_freelancer-quick ana'!$C$2:$C$1001, 0)))</f>
        <v>Male</v>
      </c>
      <c r="F394" s="4" t="s">
        <v>18</v>
      </c>
      <c r="G394" s="4" t="s">
        <v>19</v>
      </c>
      <c r="H394" s="4" t="s">
        <v>84</v>
      </c>
      <c r="I394" s="5" t="s">
        <v>2072</v>
      </c>
      <c r="J394" s="6" t="s">
        <v>2065</v>
      </c>
      <c r="K394" s="5">
        <v>4.5999999999999996</v>
      </c>
      <c r="L394" s="5" t="b">
        <v>0</v>
      </c>
      <c r="M394" s="10">
        <v>0.83</v>
      </c>
      <c r="N394" s="4" t="s">
        <v>64</v>
      </c>
      <c r="O394" s="4" t="s">
        <v>28</v>
      </c>
      <c r="P394" s="5">
        <v>1</v>
      </c>
      <c r="Q394" s="5">
        <v>1</v>
      </c>
      <c r="R394" s="4" t="str">
        <f>IF('global_freelancer-quick ana'!$Q394 &lt; 7, "Short Duration", IF('global_freelancer-quick ana'!$Q394 &lt;= 12, "Medium Duration", "Long Duration"))</f>
        <v>Short Duration</v>
      </c>
      <c r="S394" s="47" t="str">
        <f>IF('global_freelancer-quick ana'!$M394 &lt;= 50%, "POOR", IF('global_freelancer-quick ana'!$M394 &lt;= 70%, "GOOD", "EXCELLENT"))</f>
        <v>EXCELLENT</v>
      </c>
      <c r="T394" s="25">
        <f t="shared" si="6"/>
        <v>44.43</v>
      </c>
    </row>
    <row r="395" spans="1:20" x14ac:dyDescent="0.3">
      <c r="A395" s="48" t="s">
        <v>857</v>
      </c>
      <c r="B395" s="7" t="s">
        <v>858</v>
      </c>
      <c r="C395" s="7" t="s">
        <v>72</v>
      </c>
      <c r="D395" s="8">
        <v>31</v>
      </c>
      <c r="E395" s="8" t="str" cm="1">
        <f t="array" ref="E395">INDEX('global_freelancer-quick ana'!$C$2:$C$1001, MODE(MATCH('global_freelancer-quick ana'!$C$2:$C$1001, 'global_freelancer-quick ana'!$C$2:$C$1001, 0)))</f>
        <v>Male</v>
      </c>
      <c r="F395" s="7" t="s">
        <v>31</v>
      </c>
      <c r="G395" s="7" t="s">
        <v>31</v>
      </c>
      <c r="H395" s="7" t="s">
        <v>69</v>
      </c>
      <c r="I395" s="8">
        <v>10</v>
      </c>
      <c r="J395" s="9" t="s">
        <v>2065</v>
      </c>
      <c r="K395" s="8">
        <v>0</v>
      </c>
      <c r="L395" s="8" t="b">
        <v>0</v>
      </c>
      <c r="M395" s="49">
        <v>0.79</v>
      </c>
      <c r="N395" s="7" t="s">
        <v>64</v>
      </c>
      <c r="O395" s="7" t="s">
        <v>55</v>
      </c>
      <c r="P395" s="8">
        <v>10</v>
      </c>
      <c r="Q395" s="8">
        <v>4</v>
      </c>
      <c r="R395" s="7" t="str">
        <f>IF('global_freelancer-quick ana'!$Q395 &lt; 7, "Short Duration", IF('global_freelancer-quick ana'!$Q395 &lt;= 12, "Medium Duration", "Long Duration"))</f>
        <v>Short Duration</v>
      </c>
      <c r="S395" s="50" t="str">
        <f>IF('global_freelancer-quick ana'!$M395 &lt;= 50%, "POOR", IF('global_freelancer-quick ana'!$M395 &lt;= 70%, "GOOD", "EXCELLENT"))</f>
        <v>EXCELLENT</v>
      </c>
      <c r="T395" s="25">
        <f t="shared" si="6"/>
        <v>55.79</v>
      </c>
    </row>
    <row r="396" spans="1:20" x14ac:dyDescent="0.3">
      <c r="A396" s="46" t="s">
        <v>859</v>
      </c>
      <c r="B396" s="4" t="s">
        <v>860</v>
      </c>
      <c r="C396" s="4" t="s">
        <v>72</v>
      </c>
      <c r="D396" s="5">
        <v>41</v>
      </c>
      <c r="E396" s="5" t="str" cm="1">
        <f t="array" ref="E396">INDEX('global_freelancer-quick ana'!$C$2:$C$1001, MODE(MATCH('global_freelancer-quick ana'!$C$2:$C$1001, 'global_freelancer-quick ana'!$C$2:$C$1001, 0)))</f>
        <v>Male</v>
      </c>
      <c r="F396" s="4" t="s">
        <v>130</v>
      </c>
      <c r="G396" s="4" t="s">
        <v>131</v>
      </c>
      <c r="H396" s="4" t="s">
        <v>20</v>
      </c>
      <c r="I396" s="5">
        <v>21</v>
      </c>
      <c r="J396" s="6" t="s">
        <v>2068</v>
      </c>
      <c r="K396" s="5">
        <v>0</v>
      </c>
      <c r="L396" s="5" t="b">
        <v>1</v>
      </c>
      <c r="M396" s="10">
        <v>0.79</v>
      </c>
      <c r="N396" s="4" t="s">
        <v>64</v>
      </c>
      <c r="O396" s="4" t="s">
        <v>55</v>
      </c>
      <c r="P396" s="5">
        <v>10</v>
      </c>
      <c r="Q396" s="5">
        <v>9</v>
      </c>
      <c r="R396" s="4" t="str">
        <f>IF('global_freelancer-quick ana'!$Q396 &lt; 7, "Short Duration", IF('global_freelancer-quick ana'!$Q396 &lt;= 12, "Medium Duration", "Long Duration"))</f>
        <v>Medium Duration</v>
      </c>
      <c r="S396" s="47" t="str">
        <f>IF('global_freelancer-quick ana'!$M396 &lt;= 50%, "POOR", IF('global_freelancer-quick ana'!$M396 &lt;= 70%, "GOOD", "EXCELLENT"))</f>
        <v>EXCELLENT</v>
      </c>
      <c r="T396" s="25">
        <f t="shared" si="6"/>
        <v>81.789999999999992</v>
      </c>
    </row>
    <row r="397" spans="1:20" x14ac:dyDescent="0.3">
      <c r="A397" s="48" t="s">
        <v>861</v>
      </c>
      <c r="B397" s="7" t="s">
        <v>862</v>
      </c>
      <c r="C397" s="7" t="s">
        <v>91</v>
      </c>
      <c r="D397" s="8">
        <v>31</v>
      </c>
      <c r="E397" s="8" t="str" cm="1">
        <f t="array" ref="E397">INDEX('global_freelancer-quick ana'!$C$2:$C$1001, MODE(MATCH('global_freelancer-quick ana'!$C$2:$C$1001, 'global_freelancer-quick ana'!$C$2:$C$1001, 0)))</f>
        <v>Male</v>
      </c>
      <c r="F397" s="7" t="s">
        <v>115</v>
      </c>
      <c r="G397" s="7" t="s">
        <v>116</v>
      </c>
      <c r="H397" s="7" t="s">
        <v>73</v>
      </c>
      <c r="I397" s="8">
        <v>0</v>
      </c>
      <c r="J397" s="9">
        <v>20</v>
      </c>
      <c r="K397" s="8">
        <v>4.2</v>
      </c>
      <c r="L397" s="8" t="b">
        <v>1</v>
      </c>
      <c r="M397" s="49">
        <v>0.82</v>
      </c>
      <c r="N397" s="7" t="s">
        <v>21</v>
      </c>
      <c r="O397" s="7" t="s">
        <v>22</v>
      </c>
      <c r="P397" s="8">
        <v>5</v>
      </c>
      <c r="Q397" s="8">
        <v>1</v>
      </c>
      <c r="R397" s="7" t="str">
        <f>IF('global_freelancer-quick ana'!$Q397 &lt; 7, "Short Duration", IF('global_freelancer-quick ana'!$Q397 &lt;= 12, "Medium Duration", "Long Duration"))</f>
        <v>Short Duration</v>
      </c>
      <c r="S397" s="50" t="str">
        <f>IF('global_freelancer-quick ana'!$M397 &lt;= 50%, "POOR", IF('global_freelancer-quick ana'!$M397 &lt;= 70%, "GOOD", "EXCELLENT"))</f>
        <v>EXCELLENT</v>
      </c>
      <c r="T397" s="25">
        <f t="shared" si="6"/>
        <v>62.02</v>
      </c>
    </row>
    <row r="398" spans="1:20" x14ac:dyDescent="0.3">
      <c r="A398" s="46" t="s">
        <v>863</v>
      </c>
      <c r="B398" s="4" t="s">
        <v>864</v>
      </c>
      <c r="C398" s="4" t="s">
        <v>72</v>
      </c>
      <c r="D398" s="5">
        <v>58</v>
      </c>
      <c r="E398" s="5" t="str" cm="1">
        <f t="array" ref="E398">INDEX('global_freelancer-quick ana'!$C$2:$C$1001, MODE(MATCH('global_freelancer-quick ana'!$C$2:$C$1001, 'global_freelancer-quick ana'!$C$2:$C$1001, 0)))</f>
        <v>Male</v>
      </c>
      <c r="F398" s="4" t="s">
        <v>67</v>
      </c>
      <c r="G398" s="4" t="s">
        <v>68</v>
      </c>
      <c r="H398" s="4" t="s">
        <v>49</v>
      </c>
      <c r="I398" s="5">
        <v>0</v>
      </c>
      <c r="J398" s="6" t="s">
        <v>2065</v>
      </c>
      <c r="K398" s="5">
        <v>2.2999999999999998</v>
      </c>
      <c r="L398" s="5" t="b">
        <v>0</v>
      </c>
      <c r="M398" s="10">
        <v>0.77</v>
      </c>
      <c r="N398" s="4" t="s">
        <v>60</v>
      </c>
      <c r="O398" s="4" t="s">
        <v>22</v>
      </c>
      <c r="P398" s="5">
        <v>5</v>
      </c>
      <c r="Q398" s="5">
        <v>2</v>
      </c>
      <c r="R398" s="4" t="str">
        <f>IF('global_freelancer-quick ana'!$Q398 &lt; 7, "Short Duration", IF('global_freelancer-quick ana'!$Q398 &lt;= 12, "Medium Duration", "Long Duration"))</f>
        <v>Short Duration</v>
      </c>
      <c r="S398" s="47" t="str">
        <f>IF('global_freelancer-quick ana'!$M398 &lt;= 50%, "POOR", IF('global_freelancer-quick ana'!$M398 &lt;= 70%, "GOOD", "EXCELLENT"))</f>
        <v>EXCELLENT</v>
      </c>
      <c r="T398" s="25">
        <f t="shared" si="6"/>
        <v>68.069999999999993</v>
      </c>
    </row>
    <row r="399" spans="1:20" x14ac:dyDescent="0.3">
      <c r="A399" s="48" t="s">
        <v>865</v>
      </c>
      <c r="B399" s="7" t="s">
        <v>866</v>
      </c>
      <c r="C399" s="7" t="s">
        <v>72</v>
      </c>
      <c r="D399" s="8">
        <v>45</v>
      </c>
      <c r="E399" s="8" t="str" cm="1">
        <f t="array" ref="E399">INDEX('global_freelancer-quick ana'!$C$2:$C$1001, MODE(MATCH('global_freelancer-quick ana'!$C$2:$C$1001, 'global_freelancer-quick ana'!$C$2:$C$1001, 0)))</f>
        <v>Male</v>
      </c>
      <c r="F399" s="7" t="s">
        <v>41</v>
      </c>
      <c r="G399" s="7" t="s">
        <v>42</v>
      </c>
      <c r="H399" s="7" t="s">
        <v>49</v>
      </c>
      <c r="I399" s="8">
        <v>17</v>
      </c>
      <c r="J399" s="9">
        <v>50</v>
      </c>
      <c r="K399" s="8">
        <v>4.7</v>
      </c>
      <c r="L399" s="8" t="b">
        <v>1</v>
      </c>
      <c r="M399" s="49">
        <v>0.73</v>
      </c>
      <c r="N399" s="7" t="s">
        <v>44</v>
      </c>
      <c r="O399" s="7" t="s">
        <v>28</v>
      </c>
      <c r="P399" s="8">
        <v>15</v>
      </c>
      <c r="Q399" s="8">
        <v>11</v>
      </c>
      <c r="R399" s="7" t="str">
        <f>IF('global_freelancer-quick ana'!$Q399 &lt; 7, "Short Duration", IF('global_freelancer-quick ana'!$Q399 &lt;= 12, "Medium Duration", "Long Duration"))</f>
        <v>Medium Duration</v>
      </c>
      <c r="S399" s="50" t="str">
        <f>IF('global_freelancer-quick ana'!$M399 &lt;= 50%, "POOR", IF('global_freelancer-quick ana'!$M399 &lt;= 70%, "GOOD", "EXCELLENT"))</f>
        <v>EXCELLENT</v>
      </c>
      <c r="T399" s="25">
        <f t="shared" si="6"/>
        <v>143.43</v>
      </c>
    </row>
    <row r="400" spans="1:20" x14ac:dyDescent="0.3">
      <c r="A400" s="46" t="s">
        <v>867</v>
      </c>
      <c r="B400" s="4" t="s">
        <v>868</v>
      </c>
      <c r="C400" s="4" t="s">
        <v>91</v>
      </c>
      <c r="D400" s="5">
        <v>51</v>
      </c>
      <c r="E400" s="5" t="str" cm="1">
        <f t="array" ref="E400">INDEX('global_freelancer-quick ana'!$C$2:$C$1001, MODE(MATCH('global_freelancer-quick ana'!$C$2:$C$1001, 'global_freelancer-quick ana'!$C$2:$C$1001, 0)))</f>
        <v>Male</v>
      </c>
      <c r="F400" s="4" t="s">
        <v>104</v>
      </c>
      <c r="G400" s="4" t="s">
        <v>105</v>
      </c>
      <c r="H400" s="4" t="s">
        <v>73</v>
      </c>
      <c r="I400" s="5">
        <v>5</v>
      </c>
      <c r="J400" s="6" t="s">
        <v>2068</v>
      </c>
      <c r="K400" s="5">
        <v>3</v>
      </c>
      <c r="L400" s="5" t="b">
        <v>1</v>
      </c>
      <c r="M400" s="10">
        <v>0.88</v>
      </c>
      <c r="N400" s="4" t="s">
        <v>21</v>
      </c>
      <c r="O400" s="4" t="s">
        <v>55</v>
      </c>
      <c r="P400" s="5">
        <v>2</v>
      </c>
      <c r="Q400" s="5">
        <v>4</v>
      </c>
      <c r="R400" s="4" t="str">
        <f>IF('global_freelancer-quick ana'!$Q400 &lt; 7, "Short Duration", IF('global_freelancer-quick ana'!$Q400 &lt;= 12, "Medium Duration", "Long Duration"))</f>
        <v>Short Duration</v>
      </c>
      <c r="S400" s="47" t="str">
        <f>IF('global_freelancer-quick ana'!$M400 &lt;= 50%, "POOR", IF('global_freelancer-quick ana'!$M400 &lt;= 70%, "GOOD", "EXCELLENT"))</f>
        <v>EXCELLENT</v>
      </c>
      <c r="T400" s="25">
        <f t="shared" si="6"/>
        <v>65.88</v>
      </c>
    </row>
    <row r="401" spans="1:20" x14ac:dyDescent="0.3">
      <c r="A401" s="48" t="s">
        <v>869</v>
      </c>
      <c r="B401" s="7" t="s">
        <v>870</v>
      </c>
      <c r="C401" s="7" t="s">
        <v>91</v>
      </c>
      <c r="D401" s="8">
        <v>54</v>
      </c>
      <c r="E401" s="8" t="str" cm="1">
        <f t="array" ref="E401">INDEX('global_freelancer-quick ana'!$C$2:$C$1001, MODE(MATCH('global_freelancer-quick ana'!$C$2:$C$1001, 'global_freelancer-quick ana'!$C$2:$C$1001, 0)))</f>
        <v>Male</v>
      </c>
      <c r="F401" s="7" t="s">
        <v>54</v>
      </c>
      <c r="G401" s="7" t="s">
        <v>26</v>
      </c>
      <c r="H401" s="7" t="s">
        <v>69</v>
      </c>
      <c r="I401" s="8">
        <v>3</v>
      </c>
      <c r="J401" s="9">
        <v>30</v>
      </c>
      <c r="K401" s="8">
        <v>2.4</v>
      </c>
      <c r="L401" s="8" t="b">
        <v>0</v>
      </c>
      <c r="M401" s="49">
        <v>0.81</v>
      </c>
      <c r="N401" s="7" t="s">
        <v>60</v>
      </c>
      <c r="O401" s="7" t="s">
        <v>55</v>
      </c>
      <c r="P401" s="8">
        <v>2</v>
      </c>
      <c r="Q401" s="8">
        <v>3</v>
      </c>
      <c r="R401" s="7" t="str">
        <f>IF('global_freelancer-quick ana'!$Q401 &lt; 7, "Short Duration", IF('global_freelancer-quick ana'!$Q401 &lt;= 12, "Medium Duration", "Long Duration"))</f>
        <v>Short Duration</v>
      </c>
      <c r="S401" s="50" t="str">
        <f>IF('global_freelancer-quick ana'!$M401 &lt;= 50%, "POOR", IF('global_freelancer-quick ana'!$M401 &lt;= 70%, "GOOD", "EXCELLENT"))</f>
        <v>EXCELLENT</v>
      </c>
      <c r="T401" s="25">
        <f t="shared" si="6"/>
        <v>95.210000000000008</v>
      </c>
    </row>
    <row r="402" spans="1:20" x14ac:dyDescent="0.3">
      <c r="A402" s="46" t="s">
        <v>871</v>
      </c>
      <c r="B402" s="4" t="s">
        <v>872</v>
      </c>
      <c r="C402" s="4" t="s">
        <v>91</v>
      </c>
      <c r="D402" s="5">
        <v>22</v>
      </c>
      <c r="E402" s="5" t="str" cm="1">
        <f t="array" ref="E402">INDEX('global_freelancer-quick ana'!$C$2:$C$1001, MODE(MATCH('global_freelancer-quick ana'!$C$2:$C$1001, 'global_freelancer-quick ana'!$C$2:$C$1001, 0)))</f>
        <v>Male</v>
      </c>
      <c r="F402" s="4" t="s">
        <v>115</v>
      </c>
      <c r="G402" s="4" t="s">
        <v>116</v>
      </c>
      <c r="H402" s="4" t="s">
        <v>49</v>
      </c>
      <c r="I402" s="5">
        <v>1</v>
      </c>
      <c r="J402" s="6" t="s">
        <v>2070</v>
      </c>
      <c r="K402" s="5">
        <v>1.7</v>
      </c>
      <c r="L402" s="5" t="b">
        <v>0</v>
      </c>
      <c r="M402" s="10">
        <v>0.78</v>
      </c>
      <c r="N402" s="4" t="s">
        <v>60</v>
      </c>
      <c r="O402" s="4" t="s">
        <v>55</v>
      </c>
      <c r="P402" s="5">
        <v>1</v>
      </c>
      <c r="Q402" s="5">
        <v>2</v>
      </c>
      <c r="R402" s="4" t="str">
        <f>IF('global_freelancer-quick ana'!$Q402 &lt; 7, "Short Duration", IF('global_freelancer-quick ana'!$Q402 &lt;= 12, "Medium Duration", "Long Duration"))</f>
        <v>Short Duration</v>
      </c>
      <c r="S402" s="47" t="str">
        <f>IF('global_freelancer-quick ana'!$M402 &lt;= 50%, "POOR", IF('global_freelancer-quick ana'!$M402 &lt;= 70%, "GOOD", "EXCELLENT"))</f>
        <v>EXCELLENT</v>
      </c>
      <c r="T402" s="25">
        <f t="shared" si="6"/>
        <v>28.48</v>
      </c>
    </row>
    <row r="403" spans="1:20" x14ac:dyDescent="0.3">
      <c r="A403" s="48" t="s">
        <v>873</v>
      </c>
      <c r="B403" s="7" t="s">
        <v>874</v>
      </c>
      <c r="C403" s="7" t="s">
        <v>91</v>
      </c>
      <c r="D403" s="8">
        <v>36</v>
      </c>
      <c r="E403" s="8" t="str" cm="1">
        <f t="array" ref="E403">INDEX('global_freelancer-quick ana'!$C$2:$C$1001, MODE(MATCH('global_freelancer-quick ana'!$C$2:$C$1001, 'global_freelancer-quick ana'!$C$2:$C$1001, 0)))</f>
        <v>Male</v>
      </c>
      <c r="F403" s="7" t="s">
        <v>58</v>
      </c>
      <c r="G403" s="7" t="s">
        <v>59</v>
      </c>
      <c r="H403" s="7" t="s">
        <v>73</v>
      </c>
      <c r="I403" s="8">
        <v>2</v>
      </c>
      <c r="J403" s="9" t="s">
        <v>2069</v>
      </c>
      <c r="K403" s="8">
        <v>0</v>
      </c>
      <c r="L403" s="8" t="b">
        <v>0</v>
      </c>
      <c r="M403" s="49">
        <v>0.92</v>
      </c>
      <c r="N403" s="7" t="s">
        <v>44</v>
      </c>
      <c r="O403" s="7" t="s">
        <v>55</v>
      </c>
      <c r="P403" s="8">
        <v>5</v>
      </c>
      <c r="Q403" s="8">
        <v>1</v>
      </c>
      <c r="R403" s="7" t="str">
        <f>IF('global_freelancer-quick ana'!$Q403 &lt; 7, "Short Duration", IF('global_freelancer-quick ana'!$Q403 &lt;= 12, "Medium Duration", "Long Duration"))</f>
        <v>Short Duration</v>
      </c>
      <c r="S403" s="50" t="str">
        <f>IF('global_freelancer-quick ana'!$M403 &lt;= 50%, "POOR", IF('global_freelancer-quick ana'!$M403 &lt;= 70%, "GOOD", "EXCELLENT"))</f>
        <v>EXCELLENT</v>
      </c>
      <c r="T403" s="25">
        <f t="shared" si="6"/>
        <v>44.92</v>
      </c>
    </row>
    <row r="404" spans="1:20" x14ac:dyDescent="0.3">
      <c r="A404" s="46" t="s">
        <v>875</v>
      </c>
      <c r="B404" s="4" t="s">
        <v>876</v>
      </c>
      <c r="C404" s="4" t="s">
        <v>91</v>
      </c>
      <c r="D404" s="5">
        <v>50</v>
      </c>
      <c r="E404" s="5" t="str" cm="1">
        <f t="array" ref="E404">INDEX('global_freelancer-quick ana'!$C$2:$C$1001, MODE(MATCH('global_freelancer-quick ana'!$C$2:$C$1001, 'global_freelancer-quick ana'!$C$2:$C$1001, 0)))</f>
        <v>Male</v>
      </c>
      <c r="F404" s="4" t="s">
        <v>31</v>
      </c>
      <c r="G404" s="4" t="s">
        <v>31</v>
      </c>
      <c r="H404" s="4" t="s">
        <v>84</v>
      </c>
      <c r="I404" s="5">
        <v>32</v>
      </c>
      <c r="J404" s="6">
        <v>30</v>
      </c>
      <c r="K404" s="5">
        <v>2.5125695216907653</v>
      </c>
      <c r="L404" s="5" t="b">
        <v>0</v>
      </c>
      <c r="M404" s="10">
        <v>0.64</v>
      </c>
      <c r="N404" s="4" t="s">
        <v>44</v>
      </c>
      <c r="O404" s="4" t="s">
        <v>55</v>
      </c>
      <c r="P404" s="5">
        <v>12</v>
      </c>
      <c r="Q404" s="5">
        <v>15</v>
      </c>
      <c r="R404" s="4" t="str">
        <f>IF('global_freelancer-quick ana'!$Q404 &lt; 7, "Short Duration", IF('global_freelancer-quick ana'!$Q404 &lt;= 12, "Medium Duration", "Long Duration"))</f>
        <v>Long Duration</v>
      </c>
      <c r="S404" s="47" t="str">
        <f>IF('global_freelancer-quick ana'!$M404 &lt;= 50%, "POOR", IF('global_freelancer-quick ana'!$M404 &lt;= 70%, "GOOD", "EXCELLENT"))</f>
        <v>GOOD</v>
      </c>
      <c r="T404" s="25">
        <f t="shared" si="6"/>
        <v>142.15256952169076</v>
      </c>
    </row>
    <row r="405" spans="1:20" x14ac:dyDescent="0.3">
      <c r="A405" s="48" t="s">
        <v>877</v>
      </c>
      <c r="B405" s="7" t="s">
        <v>878</v>
      </c>
      <c r="C405" s="7" t="s">
        <v>72</v>
      </c>
      <c r="D405" s="8">
        <v>41</v>
      </c>
      <c r="E405" s="8" t="str" cm="1">
        <f t="array" ref="E405">INDEX('global_freelancer-quick ana'!$C$2:$C$1001, MODE(MATCH('global_freelancer-quick ana'!$C$2:$C$1001, 'global_freelancer-quick ana'!$C$2:$C$1001, 0)))</f>
        <v>Male</v>
      </c>
      <c r="F405" s="7" t="s">
        <v>25</v>
      </c>
      <c r="G405" s="7" t="s">
        <v>26</v>
      </c>
      <c r="H405" s="7" t="s">
        <v>20</v>
      </c>
      <c r="I405" s="8">
        <v>14</v>
      </c>
      <c r="J405" s="9" t="s">
        <v>2066</v>
      </c>
      <c r="K405" s="8">
        <v>0</v>
      </c>
      <c r="L405" s="8" t="b">
        <v>1</v>
      </c>
      <c r="M405" s="49">
        <v>0.78</v>
      </c>
      <c r="N405" s="7" t="s">
        <v>44</v>
      </c>
      <c r="O405" s="7" t="s">
        <v>33</v>
      </c>
      <c r="P405" s="8">
        <v>7</v>
      </c>
      <c r="Q405" s="8">
        <v>10</v>
      </c>
      <c r="R405" s="7" t="str">
        <f>IF('global_freelancer-quick ana'!$Q405 &lt; 7, "Short Duration", IF('global_freelancer-quick ana'!$Q405 &lt;= 12, "Medium Duration", "Long Duration"))</f>
        <v>Medium Duration</v>
      </c>
      <c r="S405" s="50" t="str">
        <f>IF('global_freelancer-quick ana'!$M405 &lt;= 50%, "POOR", IF('global_freelancer-quick ana'!$M405 &lt;= 70%, "GOOD", "EXCELLENT"))</f>
        <v>EXCELLENT</v>
      </c>
      <c r="T405" s="25">
        <f t="shared" si="6"/>
        <v>72.78</v>
      </c>
    </row>
    <row r="406" spans="1:20" x14ac:dyDescent="0.3">
      <c r="A406" s="46" t="s">
        <v>879</v>
      </c>
      <c r="B406" s="4" t="s">
        <v>880</v>
      </c>
      <c r="C406" s="4" t="s">
        <v>91</v>
      </c>
      <c r="D406" s="5"/>
      <c r="E406" s="5" t="str" cm="1">
        <f t="array" ref="E406">INDEX('global_freelancer-quick ana'!$C$2:$C$1001, MODE(MATCH('global_freelancer-quick ana'!$C$2:$C$1001, 'global_freelancer-quick ana'!$C$2:$C$1001, 0)))</f>
        <v>Male</v>
      </c>
      <c r="F406" s="4" t="s">
        <v>144</v>
      </c>
      <c r="G406" s="4" t="s">
        <v>145</v>
      </c>
      <c r="H406" s="4" t="s">
        <v>36</v>
      </c>
      <c r="I406" s="5">
        <v>10</v>
      </c>
      <c r="J406" s="6" t="s">
        <v>2070</v>
      </c>
      <c r="K406" s="5">
        <v>1.8</v>
      </c>
      <c r="L406" s="5" t="b">
        <v>1</v>
      </c>
      <c r="M406" s="10">
        <v>0.85</v>
      </c>
      <c r="N406" s="4" t="s">
        <v>64</v>
      </c>
      <c r="O406" s="4" t="s">
        <v>22</v>
      </c>
      <c r="P406" s="5">
        <v>6</v>
      </c>
      <c r="Q406" s="5">
        <v>4</v>
      </c>
      <c r="R406" s="4" t="str">
        <f>IF('global_freelancer-quick ana'!$Q406 &lt; 7, "Short Duration", IF('global_freelancer-quick ana'!$Q406 &lt;= 12, "Medium Duration", "Long Duration"))</f>
        <v>Short Duration</v>
      </c>
      <c r="S406" s="47" t="str">
        <f>IF('global_freelancer-quick ana'!$M406 &lt;= 50%, "POOR", IF('global_freelancer-quick ana'!$M406 &lt;= 70%, "GOOD", "EXCELLENT"))</f>
        <v>EXCELLENT</v>
      </c>
      <c r="T406" s="25">
        <f t="shared" si="6"/>
        <v>22.65</v>
      </c>
    </row>
    <row r="407" spans="1:20" x14ac:dyDescent="0.3">
      <c r="A407" s="48" t="s">
        <v>881</v>
      </c>
      <c r="B407" s="7" t="s">
        <v>882</v>
      </c>
      <c r="C407" s="7" t="s">
        <v>72</v>
      </c>
      <c r="D407" s="8">
        <v>51</v>
      </c>
      <c r="E407" s="8" t="str" cm="1">
        <f t="array" ref="E407">INDEX('global_freelancer-quick ana'!$C$2:$C$1001, MODE(MATCH('global_freelancer-quick ana'!$C$2:$C$1001, 'global_freelancer-quick ana'!$C$2:$C$1001, 0)))</f>
        <v>Male</v>
      </c>
      <c r="F407" s="7" t="s">
        <v>41</v>
      </c>
      <c r="G407" s="7" t="s">
        <v>42</v>
      </c>
      <c r="H407" s="7" t="s">
        <v>73</v>
      </c>
      <c r="I407" s="8">
        <v>27</v>
      </c>
      <c r="J407" s="9">
        <v>50</v>
      </c>
      <c r="K407" s="8">
        <v>0</v>
      </c>
      <c r="L407" s="8" t="b">
        <v>0</v>
      </c>
      <c r="M407" s="49">
        <v>0.78</v>
      </c>
      <c r="N407" s="7" t="s">
        <v>44</v>
      </c>
      <c r="O407" s="7" t="s">
        <v>33</v>
      </c>
      <c r="P407" s="8">
        <v>14</v>
      </c>
      <c r="Q407" s="8">
        <v>11</v>
      </c>
      <c r="R407" s="7" t="str">
        <f>IF('global_freelancer-quick ana'!$Q407 &lt; 7, "Short Duration", IF('global_freelancer-quick ana'!$Q407 &lt;= 12, "Medium Duration", "Long Duration"))</f>
        <v>Medium Duration</v>
      </c>
      <c r="S407" s="50" t="str">
        <f>IF('global_freelancer-quick ana'!$M407 &lt;= 50%, "POOR", IF('global_freelancer-quick ana'!$M407 &lt;= 70%, "GOOD", "EXCELLENT"))</f>
        <v>EXCELLENT</v>
      </c>
      <c r="T407" s="25">
        <f t="shared" si="6"/>
        <v>153.78</v>
      </c>
    </row>
    <row r="408" spans="1:20" x14ac:dyDescent="0.3">
      <c r="A408" s="46" t="s">
        <v>883</v>
      </c>
      <c r="B408" s="4" t="s">
        <v>884</v>
      </c>
      <c r="C408" s="4" t="s">
        <v>91</v>
      </c>
      <c r="D408" s="5">
        <v>21</v>
      </c>
      <c r="E408" s="5" t="str" cm="1">
        <f t="array" ref="E408">INDEX('global_freelancer-quick ana'!$C$2:$C$1001, MODE(MATCH('global_freelancer-quick ana'!$C$2:$C$1001, 'global_freelancer-quick ana'!$C$2:$C$1001, 0)))</f>
        <v>Male</v>
      </c>
      <c r="F408" s="4" t="s">
        <v>126</v>
      </c>
      <c r="G408" s="4" t="s">
        <v>127</v>
      </c>
      <c r="H408" s="4" t="s">
        <v>43</v>
      </c>
      <c r="I408" s="5">
        <v>2</v>
      </c>
      <c r="J408" s="6">
        <v>30</v>
      </c>
      <c r="K408" s="5">
        <v>3.8</v>
      </c>
      <c r="L408" s="5" t="b">
        <v>1</v>
      </c>
      <c r="M408" s="10">
        <v>0.98</v>
      </c>
      <c r="N408" s="4" t="s">
        <v>60</v>
      </c>
      <c r="O408" s="4" t="s">
        <v>55</v>
      </c>
      <c r="P408" s="5">
        <v>2</v>
      </c>
      <c r="Q408" s="5">
        <v>1</v>
      </c>
      <c r="R408" s="4" t="str">
        <f>IF('global_freelancer-quick ana'!$Q408 &lt; 7, "Short Duration", IF('global_freelancer-quick ana'!$Q408 &lt;= 12, "Medium Duration", "Long Duration"))</f>
        <v>Short Duration</v>
      </c>
      <c r="S408" s="47" t="str">
        <f>IF('global_freelancer-quick ana'!$M408 &lt;= 50%, "POOR", IF('global_freelancer-quick ana'!$M408 &lt;= 70%, "GOOD", "EXCELLENT"))</f>
        <v>EXCELLENT</v>
      </c>
      <c r="T408" s="25">
        <f t="shared" si="6"/>
        <v>60.779999999999994</v>
      </c>
    </row>
    <row r="409" spans="1:20" x14ac:dyDescent="0.3">
      <c r="A409" s="48" t="s">
        <v>885</v>
      </c>
      <c r="B409" s="7" t="s">
        <v>886</v>
      </c>
      <c r="C409" s="7" t="s">
        <v>91</v>
      </c>
      <c r="D409" s="8">
        <v>51</v>
      </c>
      <c r="E409" s="8" t="str" cm="1">
        <f t="array" ref="E409">INDEX('global_freelancer-quick ana'!$C$2:$C$1001, MODE(MATCH('global_freelancer-quick ana'!$C$2:$C$1001, 'global_freelancer-quick ana'!$C$2:$C$1001, 0)))</f>
        <v>Male</v>
      </c>
      <c r="F409" s="7" t="s">
        <v>80</v>
      </c>
      <c r="G409" s="7" t="s">
        <v>81</v>
      </c>
      <c r="H409" s="7" t="s">
        <v>43</v>
      </c>
      <c r="I409" s="8">
        <v>33</v>
      </c>
      <c r="J409" s="9">
        <v>40</v>
      </c>
      <c r="K409" s="8">
        <v>0</v>
      </c>
      <c r="L409" s="8" t="b">
        <v>1</v>
      </c>
      <c r="M409" s="49">
        <v>0.63</v>
      </c>
      <c r="N409" s="7" t="s">
        <v>44</v>
      </c>
      <c r="O409" s="7" t="s">
        <v>28</v>
      </c>
      <c r="P409" s="8">
        <v>16</v>
      </c>
      <c r="Q409" s="8">
        <v>14</v>
      </c>
      <c r="R409" s="7" t="str">
        <f>IF('global_freelancer-quick ana'!$Q409 &lt; 7, "Short Duration", IF('global_freelancer-quick ana'!$Q409 &lt;= 12, "Medium Duration", "Long Duration"))</f>
        <v>Long Duration</v>
      </c>
      <c r="S409" s="50" t="str">
        <f>IF('global_freelancer-quick ana'!$M409 &lt;= 50%, "POOR", IF('global_freelancer-quick ana'!$M409 &lt;= 70%, "GOOD", "EXCELLENT"))</f>
        <v>GOOD</v>
      </c>
      <c r="T409" s="25">
        <f t="shared" si="6"/>
        <v>154.63</v>
      </c>
    </row>
    <row r="410" spans="1:20" x14ac:dyDescent="0.3">
      <c r="A410" s="46" t="s">
        <v>887</v>
      </c>
      <c r="B410" s="4" t="s">
        <v>888</v>
      </c>
      <c r="C410" s="4" t="s">
        <v>72</v>
      </c>
      <c r="D410" s="5">
        <v>37</v>
      </c>
      <c r="E410" s="5" t="str" cm="1">
        <f t="array" ref="E410">INDEX('global_freelancer-quick ana'!$C$2:$C$1001, MODE(MATCH('global_freelancer-quick ana'!$C$2:$C$1001, 'global_freelancer-quick ana'!$C$2:$C$1001, 0)))</f>
        <v>Male</v>
      </c>
      <c r="F410" s="4" t="s">
        <v>47</v>
      </c>
      <c r="G410" s="4" t="s">
        <v>48</v>
      </c>
      <c r="H410" s="4" t="s">
        <v>32</v>
      </c>
      <c r="I410" s="5">
        <v>11</v>
      </c>
      <c r="J410" s="6">
        <v>40</v>
      </c>
      <c r="K410" s="5">
        <v>3.6</v>
      </c>
      <c r="L410" s="5" t="b">
        <v>0</v>
      </c>
      <c r="M410" s="10">
        <v>0.73</v>
      </c>
      <c r="N410" s="4" t="s">
        <v>60</v>
      </c>
      <c r="O410" s="4" t="s">
        <v>28</v>
      </c>
      <c r="P410" s="5">
        <v>14</v>
      </c>
      <c r="Q410" s="5">
        <v>7</v>
      </c>
      <c r="R410" s="4" t="str">
        <f>IF('global_freelancer-quick ana'!$Q410 &lt; 7, "Short Duration", IF('global_freelancer-quick ana'!$Q410 &lt;= 12, "Medium Duration", "Long Duration"))</f>
        <v>Medium Duration</v>
      </c>
      <c r="S410" s="47" t="str">
        <f>IF('global_freelancer-quick ana'!$M410 &lt;= 50%, "POOR", IF('global_freelancer-quick ana'!$M410 &lt;= 70%, "GOOD", "EXCELLENT"))</f>
        <v>EXCELLENT</v>
      </c>
      <c r="T410" s="25">
        <f t="shared" si="6"/>
        <v>113.33</v>
      </c>
    </row>
    <row r="411" spans="1:20" x14ac:dyDescent="0.3">
      <c r="A411" s="48" t="s">
        <v>889</v>
      </c>
      <c r="B411" s="7" t="s">
        <v>890</v>
      </c>
      <c r="C411" s="7" t="s">
        <v>72</v>
      </c>
      <c r="D411" s="8">
        <v>20</v>
      </c>
      <c r="E411" s="8" t="str" cm="1">
        <f t="array" ref="E411">INDEX('global_freelancer-quick ana'!$C$2:$C$1001, MODE(MATCH('global_freelancer-quick ana'!$C$2:$C$1001, 'global_freelancer-quick ana'!$C$2:$C$1001, 0)))</f>
        <v>Male</v>
      </c>
      <c r="F411" s="7" t="s">
        <v>179</v>
      </c>
      <c r="G411" s="7" t="s">
        <v>68</v>
      </c>
      <c r="H411" s="7" t="s">
        <v>32</v>
      </c>
      <c r="I411" s="8">
        <v>2</v>
      </c>
      <c r="J411" s="9" t="s">
        <v>2066</v>
      </c>
      <c r="K411" s="8">
        <v>0</v>
      </c>
      <c r="L411" s="8" t="b">
        <v>0</v>
      </c>
      <c r="M411" s="49">
        <v>0.94</v>
      </c>
      <c r="N411" s="7" t="s">
        <v>21</v>
      </c>
      <c r="O411" s="7" t="s">
        <v>55</v>
      </c>
      <c r="P411" s="8">
        <v>2</v>
      </c>
      <c r="Q411" s="8">
        <v>4</v>
      </c>
      <c r="R411" s="7" t="str">
        <f>IF('global_freelancer-quick ana'!$Q411 &lt; 7, "Short Duration", IF('global_freelancer-quick ana'!$Q411 &lt;= 12, "Medium Duration", "Long Duration"))</f>
        <v>Short Duration</v>
      </c>
      <c r="S411" s="50" t="str">
        <f>IF('global_freelancer-quick ana'!$M411 &lt;= 50%, "POOR", IF('global_freelancer-quick ana'!$M411 &lt;= 70%, "GOOD", "EXCELLENT"))</f>
        <v>EXCELLENT</v>
      </c>
      <c r="T411" s="25">
        <f t="shared" si="6"/>
        <v>28.94</v>
      </c>
    </row>
    <row r="412" spans="1:20" x14ac:dyDescent="0.3">
      <c r="A412" s="46" t="s">
        <v>891</v>
      </c>
      <c r="B412" s="4" t="s">
        <v>892</v>
      </c>
      <c r="C412" s="4" t="s">
        <v>72</v>
      </c>
      <c r="D412" s="5">
        <v>50</v>
      </c>
      <c r="E412" s="5" t="str" cm="1">
        <f t="array" ref="E412">INDEX('global_freelancer-quick ana'!$C$2:$C$1001, MODE(MATCH('global_freelancer-quick ana'!$C$2:$C$1001, 'global_freelancer-quick ana'!$C$2:$C$1001, 0)))</f>
        <v>Male</v>
      </c>
      <c r="F412" s="4" t="s">
        <v>25</v>
      </c>
      <c r="G412" s="4" t="s">
        <v>26</v>
      </c>
      <c r="H412" s="4" t="s">
        <v>36</v>
      </c>
      <c r="I412" s="5">
        <v>31</v>
      </c>
      <c r="J412" s="6">
        <v>50</v>
      </c>
      <c r="K412" s="5">
        <v>4.0999999999999996</v>
      </c>
      <c r="L412" s="5" t="s">
        <v>2071</v>
      </c>
      <c r="M412" s="10">
        <v>0.81</v>
      </c>
      <c r="N412" s="4" t="s">
        <v>64</v>
      </c>
      <c r="O412" s="4" t="s">
        <v>55</v>
      </c>
      <c r="P412" s="5">
        <v>11</v>
      </c>
      <c r="Q412" s="5">
        <v>3</v>
      </c>
      <c r="R412" s="4" t="str">
        <f>IF('global_freelancer-quick ana'!$Q412 &lt; 7, "Short Duration", IF('global_freelancer-quick ana'!$Q412 &lt;= 12, "Medium Duration", "Long Duration"))</f>
        <v>Short Duration</v>
      </c>
      <c r="S412" s="47" t="str">
        <f>IF('global_freelancer-quick ana'!$M412 &lt;= 50%, "POOR", IF('global_freelancer-quick ana'!$M412 &lt;= 70%, "GOOD", "EXCELLENT"))</f>
        <v>EXCELLENT</v>
      </c>
      <c r="T412" s="25">
        <f t="shared" si="6"/>
        <v>149.91</v>
      </c>
    </row>
    <row r="413" spans="1:20" x14ac:dyDescent="0.3">
      <c r="A413" s="48" t="s">
        <v>893</v>
      </c>
      <c r="B413" s="7" t="s">
        <v>894</v>
      </c>
      <c r="C413" s="7" t="s">
        <v>72</v>
      </c>
      <c r="D413" s="8">
        <v>58</v>
      </c>
      <c r="E413" s="8" t="str" cm="1">
        <f t="array" ref="E413">INDEX('global_freelancer-quick ana'!$C$2:$C$1001, MODE(MATCH('global_freelancer-quick ana'!$C$2:$C$1001, 'global_freelancer-quick ana'!$C$2:$C$1001, 0)))</f>
        <v>Male</v>
      </c>
      <c r="F413" s="7" t="s">
        <v>58</v>
      </c>
      <c r="G413" s="7" t="s">
        <v>59</v>
      </c>
      <c r="H413" s="7" t="s">
        <v>32</v>
      </c>
      <c r="I413" s="8">
        <v>17</v>
      </c>
      <c r="J413" s="9">
        <v>50</v>
      </c>
      <c r="K413" s="8">
        <v>2.6</v>
      </c>
      <c r="L413" s="8" t="b">
        <v>1</v>
      </c>
      <c r="M413" s="49">
        <v>0.61</v>
      </c>
      <c r="N413" s="7" t="s">
        <v>21</v>
      </c>
      <c r="O413" s="7" t="s">
        <v>28</v>
      </c>
      <c r="P413" s="8">
        <v>20</v>
      </c>
      <c r="Q413" s="8">
        <v>1</v>
      </c>
      <c r="R413" s="7" t="str">
        <f>IF('global_freelancer-quick ana'!$Q413 &lt; 7, "Short Duration", IF('global_freelancer-quick ana'!$Q413 &lt;= 12, "Medium Duration", "Long Duration"))</f>
        <v>Short Duration</v>
      </c>
      <c r="S413" s="50" t="str">
        <f>IF('global_freelancer-quick ana'!$M413 &lt;= 50%, "POOR", IF('global_freelancer-quick ana'!$M413 &lt;= 70%, "GOOD", "EXCELLENT"))</f>
        <v>GOOD</v>
      </c>
      <c r="T413" s="25">
        <f t="shared" si="6"/>
        <v>149.21</v>
      </c>
    </row>
    <row r="414" spans="1:20" x14ac:dyDescent="0.3">
      <c r="A414" s="46" t="s">
        <v>895</v>
      </c>
      <c r="B414" s="4" t="s">
        <v>896</v>
      </c>
      <c r="C414" s="4" t="s">
        <v>72</v>
      </c>
      <c r="D414" s="5">
        <v>40</v>
      </c>
      <c r="E414" s="5" t="str" cm="1">
        <f t="array" ref="E414">INDEX('global_freelancer-quick ana'!$C$2:$C$1001, MODE(MATCH('global_freelancer-quick ana'!$C$2:$C$1001, 'global_freelancer-quick ana'!$C$2:$C$1001, 0)))</f>
        <v>Male</v>
      </c>
      <c r="F414" s="4" t="s">
        <v>100</v>
      </c>
      <c r="G414" s="4" t="s">
        <v>101</v>
      </c>
      <c r="H414" s="4" t="s">
        <v>69</v>
      </c>
      <c r="I414" s="5">
        <v>2</v>
      </c>
      <c r="J414" s="6">
        <v>100</v>
      </c>
      <c r="K414" s="5">
        <v>0</v>
      </c>
      <c r="L414" s="5" t="b">
        <v>0</v>
      </c>
      <c r="M414" s="10">
        <v>0.79</v>
      </c>
      <c r="N414" s="4" t="s">
        <v>21</v>
      </c>
      <c r="O414" s="4" t="s">
        <v>33</v>
      </c>
      <c r="P414" s="5">
        <v>3</v>
      </c>
      <c r="Q414" s="5">
        <v>5</v>
      </c>
      <c r="R414" s="4" t="str">
        <f>IF('global_freelancer-quick ana'!$Q414 &lt; 7, "Short Duration", IF('global_freelancer-quick ana'!$Q414 &lt;= 12, "Medium Duration", "Long Duration"))</f>
        <v>Short Duration</v>
      </c>
      <c r="S414" s="47" t="str">
        <f>IF('global_freelancer-quick ana'!$M414 &lt;= 50%, "POOR", IF('global_freelancer-quick ana'!$M414 &lt;= 70%, "GOOD", "EXCELLENT"))</f>
        <v>EXCELLENT</v>
      </c>
      <c r="T414" s="25">
        <f t="shared" si="6"/>
        <v>150.79</v>
      </c>
    </row>
    <row r="415" spans="1:20" x14ac:dyDescent="0.3">
      <c r="A415" s="48" t="s">
        <v>897</v>
      </c>
      <c r="B415" s="7" t="s">
        <v>898</v>
      </c>
      <c r="C415" s="7" t="s">
        <v>72</v>
      </c>
      <c r="D415" s="8">
        <v>26</v>
      </c>
      <c r="E415" s="8" t="str" cm="1">
        <f t="array" ref="E415">INDEX('global_freelancer-quick ana'!$C$2:$C$1001, MODE(MATCH('global_freelancer-quick ana'!$C$2:$C$1001, 'global_freelancer-quick ana'!$C$2:$C$1001, 0)))</f>
        <v>Male</v>
      </c>
      <c r="F415" s="7" t="s">
        <v>130</v>
      </c>
      <c r="G415" s="7" t="s">
        <v>131</v>
      </c>
      <c r="H415" s="7" t="s">
        <v>36</v>
      </c>
      <c r="I415" s="8">
        <v>2</v>
      </c>
      <c r="J415" s="9" t="s">
        <v>2070</v>
      </c>
      <c r="K415" s="8">
        <v>1.3</v>
      </c>
      <c r="L415" s="8" t="b">
        <v>0</v>
      </c>
      <c r="M415" s="49">
        <v>0.83</v>
      </c>
      <c r="N415" s="7" t="s">
        <v>60</v>
      </c>
      <c r="O415" s="7" t="s">
        <v>33</v>
      </c>
      <c r="P415" s="8">
        <v>1</v>
      </c>
      <c r="Q415" s="8">
        <v>5</v>
      </c>
      <c r="R415" s="7" t="str">
        <f>IF('global_freelancer-quick ana'!$Q415 &lt; 7, "Short Duration", IF('global_freelancer-quick ana'!$Q415 &lt;= 12, "Medium Duration", "Long Duration"))</f>
        <v>Short Duration</v>
      </c>
      <c r="S415" s="50" t="str">
        <f>IF('global_freelancer-quick ana'!$M415 &lt;= 50%, "POOR", IF('global_freelancer-quick ana'!$M415 &lt;= 70%, "GOOD", "EXCELLENT"))</f>
        <v>EXCELLENT</v>
      </c>
      <c r="T415" s="25">
        <f t="shared" si="6"/>
        <v>36.129999999999995</v>
      </c>
    </row>
    <row r="416" spans="1:20" x14ac:dyDescent="0.3">
      <c r="A416" s="46" t="s">
        <v>899</v>
      </c>
      <c r="B416" s="4" t="s">
        <v>900</v>
      </c>
      <c r="C416" s="4" t="s">
        <v>72</v>
      </c>
      <c r="D416" s="5">
        <v>44</v>
      </c>
      <c r="E416" s="5" t="str" cm="1">
        <f t="array" ref="E416">INDEX('global_freelancer-quick ana'!$C$2:$C$1001, MODE(MATCH('global_freelancer-quick ana'!$C$2:$C$1001, 'global_freelancer-quick ana'!$C$2:$C$1001, 0)))</f>
        <v>Male</v>
      </c>
      <c r="F416" s="4" t="s">
        <v>104</v>
      </c>
      <c r="G416" s="4" t="s">
        <v>105</v>
      </c>
      <c r="H416" s="4" t="s">
        <v>73</v>
      </c>
      <c r="I416" s="5">
        <v>22</v>
      </c>
      <c r="J416" s="6" t="s">
        <v>2066</v>
      </c>
      <c r="K416" s="5">
        <v>4.0999999999999996</v>
      </c>
      <c r="L416" s="5" t="b">
        <v>1</v>
      </c>
      <c r="M416" s="10">
        <v>0.79</v>
      </c>
      <c r="N416" s="4" t="s">
        <v>21</v>
      </c>
      <c r="O416" s="4" t="s">
        <v>55</v>
      </c>
      <c r="P416" s="5">
        <v>15</v>
      </c>
      <c r="Q416" s="5">
        <v>5</v>
      </c>
      <c r="R416" s="4" t="str">
        <f>IF('global_freelancer-quick ana'!$Q416 &lt; 7, "Short Duration", IF('global_freelancer-quick ana'!$Q416 &lt;= 12, "Medium Duration", "Long Duration"))</f>
        <v>Short Duration</v>
      </c>
      <c r="S416" s="47" t="str">
        <f>IF('global_freelancer-quick ana'!$M416 &lt;= 50%, "POOR", IF('global_freelancer-quick ana'!$M416 &lt;= 70%, "GOOD", "EXCELLENT"))</f>
        <v>EXCELLENT</v>
      </c>
      <c r="T416" s="25">
        <f t="shared" si="6"/>
        <v>90.89</v>
      </c>
    </row>
    <row r="417" spans="1:20" x14ac:dyDescent="0.3">
      <c r="A417" s="48" t="s">
        <v>901</v>
      </c>
      <c r="B417" s="7" t="s">
        <v>902</v>
      </c>
      <c r="C417" s="7" t="s">
        <v>91</v>
      </c>
      <c r="D417" s="8">
        <v>42</v>
      </c>
      <c r="E417" s="8" t="str" cm="1">
        <f t="array" ref="E417">INDEX('global_freelancer-quick ana'!$C$2:$C$1001, MODE(MATCH('global_freelancer-quick ana'!$C$2:$C$1001, 'global_freelancer-quick ana'!$C$2:$C$1001, 0)))</f>
        <v>Male</v>
      </c>
      <c r="F417" s="7" t="s">
        <v>168</v>
      </c>
      <c r="G417" s="7" t="s">
        <v>68</v>
      </c>
      <c r="H417" s="7" t="s">
        <v>106</v>
      </c>
      <c r="I417" s="8">
        <v>8</v>
      </c>
      <c r="J417" s="9">
        <v>50</v>
      </c>
      <c r="K417" s="8">
        <v>2.4</v>
      </c>
      <c r="L417" s="8" t="b">
        <v>0</v>
      </c>
      <c r="M417" s="49">
        <v>0.68</v>
      </c>
      <c r="N417" s="7" t="s">
        <v>60</v>
      </c>
      <c r="O417" s="7" t="s">
        <v>33</v>
      </c>
      <c r="P417" s="8">
        <v>7</v>
      </c>
      <c r="Q417" s="8">
        <v>11</v>
      </c>
      <c r="R417" s="7" t="str">
        <f>IF('global_freelancer-quick ana'!$Q417 &lt; 7, "Short Duration", IF('global_freelancer-quick ana'!$Q417 &lt;= 12, "Medium Duration", "Long Duration"))</f>
        <v>Medium Duration</v>
      </c>
      <c r="S417" s="50" t="str">
        <f>IF('global_freelancer-quick ana'!$M417 &lt;= 50%, "POOR", IF('global_freelancer-quick ana'!$M417 &lt;= 70%, "GOOD", "EXCELLENT"))</f>
        <v>GOOD</v>
      </c>
      <c r="T417" s="25">
        <f t="shared" si="6"/>
        <v>121.08000000000001</v>
      </c>
    </row>
    <row r="418" spans="1:20" x14ac:dyDescent="0.3">
      <c r="A418" s="46" t="s">
        <v>903</v>
      </c>
      <c r="B418" s="4" t="s">
        <v>323</v>
      </c>
      <c r="C418" s="4" t="s">
        <v>91</v>
      </c>
      <c r="D418" s="5">
        <v>38</v>
      </c>
      <c r="E418" s="5" t="str" cm="1">
        <f t="array" ref="E418">INDEX('global_freelancer-quick ana'!$C$2:$C$1001, MODE(MATCH('global_freelancer-quick ana'!$C$2:$C$1001, 'global_freelancer-quick ana'!$C$2:$C$1001, 0)))</f>
        <v>Male</v>
      </c>
      <c r="F418" s="4" t="s">
        <v>168</v>
      </c>
      <c r="G418" s="4" t="s">
        <v>68</v>
      </c>
      <c r="H418" s="4" t="s">
        <v>49</v>
      </c>
      <c r="I418" s="5">
        <v>9</v>
      </c>
      <c r="J418" s="6">
        <v>50</v>
      </c>
      <c r="K418" s="5">
        <v>0</v>
      </c>
      <c r="L418" s="5" t="b">
        <v>0</v>
      </c>
      <c r="M418" s="10">
        <v>0.74</v>
      </c>
      <c r="N418" s="4" t="s">
        <v>44</v>
      </c>
      <c r="O418" s="4" t="s">
        <v>28</v>
      </c>
      <c r="P418" s="5">
        <v>9</v>
      </c>
      <c r="Q418" s="5">
        <v>9</v>
      </c>
      <c r="R418" s="4" t="str">
        <f>IF('global_freelancer-quick ana'!$Q418 &lt; 7, "Short Duration", IF('global_freelancer-quick ana'!$Q418 &lt;= 12, "Medium Duration", "Long Duration"))</f>
        <v>Medium Duration</v>
      </c>
      <c r="S418" s="47" t="str">
        <f>IF('global_freelancer-quick ana'!$M418 &lt;= 50%, "POOR", IF('global_freelancer-quick ana'!$M418 &lt;= 70%, "GOOD", "EXCELLENT"))</f>
        <v>EXCELLENT</v>
      </c>
      <c r="T418" s="25">
        <f t="shared" si="6"/>
        <v>115.74</v>
      </c>
    </row>
    <row r="419" spans="1:20" x14ac:dyDescent="0.3">
      <c r="A419" s="48" t="s">
        <v>904</v>
      </c>
      <c r="B419" s="7" t="s">
        <v>905</v>
      </c>
      <c r="C419" s="7" t="s">
        <v>91</v>
      </c>
      <c r="D419" s="8">
        <v>51</v>
      </c>
      <c r="E419" s="8" t="str" cm="1">
        <f t="array" ref="E419">INDEX('global_freelancer-quick ana'!$C$2:$C$1001, MODE(MATCH('global_freelancer-quick ana'!$C$2:$C$1001, 'global_freelancer-quick ana'!$C$2:$C$1001, 0)))</f>
        <v>Male</v>
      </c>
      <c r="F419" s="7" t="s">
        <v>130</v>
      </c>
      <c r="G419" s="7" t="s">
        <v>131</v>
      </c>
      <c r="H419" s="7" t="s">
        <v>36</v>
      </c>
      <c r="I419" s="8">
        <v>32</v>
      </c>
      <c r="J419" s="9" t="s">
        <v>2064</v>
      </c>
      <c r="K419" s="8">
        <v>4.4000000000000004</v>
      </c>
      <c r="L419" s="8" t="b">
        <v>0</v>
      </c>
      <c r="M419" s="49">
        <v>0.91</v>
      </c>
      <c r="N419" s="7" t="s">
        <v>44</v>
      </c>
      <c r="O419" s="7" t="s">
        <v>33</v>
      </c>
      <c r="P419" s="8">
        <v>14</v>
      </c>
      <c r="Q419" s="8">
        <v>15</v>
      </c>
      <c r="R419" s="7" t="str">
        <f>IF('global_freelancer-quick ana'!$Q419 &lt; 7, "Short Duration", IF('global_freelancer-quick ana'!$Q419 &lt;= 12, "Medium Duration", "Long Duration"))</f>
        <v>Long Duration</v>
      </c>
      <c r="S419" s="50" t="str">
        <f>IF('global_freelancer-quick ana'!$M419 &lt;= 50%, "POOR", IF('global_freelancer-quick ana'!$M419 &lt;= 70%, "GOOD", "EXCELLENT"))</f>
        <v>EXCELLENT</v>
      </c>
      <c r="T419" s="25">
        <f t="shared" si="6"/>
        <v>117.31</v>
      </c>
    </row>
    <row r="420" spans="1:20" x14ac:dyDescent="0.3">
      <c r="A420" s="46" t="s">
        <v>906</v>
      </c>
      <c r="B420" s="4" t="s">
        <v>907</v>
      </c>
      <c r="C420" s="4" t="s">
        <v>72</v>
      </c>
      <c r="D420" s="5">
        <v>36</v>
      </c>
      <c r="E420" s="5" t="str" cm="1">
        <f t="array" ref="E420">INDEX('global_freelancer-quick ana'!$C$2:$C$1001, MODE(MATCH('global_freelancer-quick ana'!$C$2:$C$1001, 'global_freelancer-quick ana'!$C$2:$C$1001, 0)))</f>
        <v>Male</v>
      </c>
      <c r="F420" s="4" t="s">
        <v>126</v>
      </c>
      <c r="G420" s="4" t="s">
        <v>127</v>
      </c>
      <c r="H420" s="4" t="s">
        <v>43</v>
      </c>
      <c r="I420" s="5">
        <v>8</v>
      </c>
      <c r="J420" s="6">
        <v>100</v>
      </c>
      <c r="K420" s="5">
        <v>2.2000000000000002</v>
      </c>
      <c r="L420" s="5" t="b">
        <v>1</v>
      </c>
      <c r="M420" s="10">
        <v>0.97</v>
      </c>
      <c r="N420" s="4" t="s">
        <v>60</v>
      </c>
      <c r="O420" s="4" t="s">
        <v>55</v>
      </c>
      <c r="P420" s="5">
        <v>10</v>
      </c>
      <c r="Q420" s="5">
        <v>5</v>
      </c>
      <c r="R420" s="4" t="str">
        <f>IF('global_freelancer-quick ana'!$Q420 &lt; 7, "Short Duration", IF('global_freelancer-quick ana'!$Q420 &lt;= 12, "Medium Duration", "Long Duration"))</f>
        <v>Short Duration</v>
      </c>
      <c r="S420" s="47" t="str">
        <f>IF('global_freelancer-quick ana'!$M420 &lt;= 50%, "POOR", IF('global_freelancer-quick ana'!$M420 &lt;= 70%, "GOOD", "EXCELLENT"))</f>
        <v>EXCELLENT</v>
      </c>
      <c r="T420" s="25">
        <f t="shared" si="6"/>
        <v>162.16999999999999</v>
      </c>
    </row>
    <row r="421" spans="1:20" x14ac:dyDescent="0.3">
      <c r="A421" s="48" t="s">
        <v>908</v>
      </c>
      <c r="B421" s="7" t="s">
        <v>909</v>
      </c>
      <c r="C421" s="7" t="s">
        <v>72</v>
      </c>
      <c r="D421" s="8">
        <v>37</v>
      </c>
      <c r="E421" s="8" t="str" cm="1">
        <f t="array" ref="E421">INDEX('global_freelancer-quick ana'!$C$2:$C$1001, MODE(MATCH('global_freelancer-quick ana'!$C$2:$C$1001, 'global_freelancer-quick ana'!$C$2:$C$1001, 0)))</f>
        <v>Male</v>
      </c>
      <c r="F421" s="7" t="s">
        <v>25</v>
      </c>
      <c r="G421" s="7" t="s">
        <v>26</v>
      </c>
      <c r="H421" s="7" t="s">
        <v>27</v>
      </c>
      <c r="I421" s="8">
        <v>10</v>
      </c>
      <c r="J421" s="9" t="s">
        <v>2066</v>
      </c>
      <c r="K421" s="8">
        <v>0</v>
      </c>
      <c r="L421" s="8" t="b">
        <v>0</v>
      </c>
      <c r="M421" s="49">
        <v>0.96</v>
      </c>
      <c r="N421" s="7" t="s">
        <v>44</v>
      </c>
      <c r="O421" s="7" t="s">
        <v>28</v>
      </c>
      <c r="P421" s="8">
        <v>15</v>
      </c>
      <c r="Q421" s="8">
        <v>12</v>
      </c>
      <c r="R421" s="7" t="str">
        <f>IF('global_freelancer-quick ana'!$Q421 &lt; 7, "Short Duration", IF('global_freelancer-quick ana'!$Q421 &lt;= 12, "Medium Duration", "Long Duration"))</f>
        <v>Medium Duration</v>
      </c>
      <c r="S421" s="50" t="str">
        <f>IF('global_freelancer-quick ana'!$M421 &lt;= 50%, "POOR", IF('global_freelancer-quick ana'!$M421 &lt;= 70%, "GOOD", "EXCELLENT"))</f>
        <v>EXCELLENT</v>
      </c>
      <c r="T421" s="25">
        <f t="shared" si="6"/>
        <v>74.960000000000008</v>
      </c>
    </row>
    <row r="422" spans="1:20" x14ac:dyDescent="0.3">
      <c r="A422" s="46" t="s">
        <v>910</v>
      </c>
      <c r="B422" s="4" t="s">
        <v>911</v>
      </c>
      <c r="C422" s="4" t="s">
        <v>91</v>
      </c>
      <c r="D422" s="5">
        <v>31</v>
      </c>
      <c r="E422" s="5" t="str" cm="1">
        <f t="array" ref="E422">INDEX('global_freelancer-quick ana'!$C$2:$C$1001, MODE(MATCH('global_freelancer-quick ana'!$C$2:$C$1001, 'global_freelancer-quick ana'!$C$2:$C$1001, 0)))</f>
        <v>Male</v>
      </c>
      <c r="F422" s="4" t="s">
        <v>144</v>
      </c>
      <c r="G422" s="4" t="s">
        <v>145</v>
      </c>
      <c r="H422" s="4" t="s">
        <v>84</v>
      </c>
      <c r="I422" s="5">
        <v>0</v>
      </c>
      <c r="J422" s="6" t="s">
        <v>2065</v>
      </c>
      <c r="K422" s="5">
        <v>1.1000000000000001</v>
      </c>
      <c r="L422" s="5" t="b">
        <v>1</v>
      </c>
      <c r="M422" s="10">
        <v>0.73</v>
      </c>
      <c r="N422" s="4" t="s">
        <v>64</v>
      </c>
      <c r="O422" s="4" t="s">
        <v>33</v>
      </c>
      <c r="P422" s="5">
        <v>2</v>
      </c>
      <c r="Q422" s="5">
        <v>1</v>
      </c>
      <c r="R422" s="4" t="str">
        <f>IF('global_freelancer-quick ana'!$Q422 &lt; 7, "Short Duration", IF('global_freelancer-quick ana'!$Q422 &lt;= 12, "Medium Duration", "Long Duration"))</f>
        <v>Short Duration</v>
      </c>
      <c r="S422" s="47" t="str">
        <f>IF('global_freelancer-quick ana'!$M422 &lt;= 50%, "POOR", IF('global_freelancer-quick ana'!$M422 &lt;= 70%, "GOOD", "EXCELLENT"))</f>
        <v>EXCELLENT</v>
      </c>
      <c r="T422" s="25">
        <f t="shared" si="6"/>
        <v>35.83</v>
      </c>
    </row>
    <row r="423" spans="1:20" x14ac:dyDescent="0.3">
      <c r="A423" s="48" t="s">
        <v>912</v>
      </c>
      <c r="B423" s="7" t="s">
        <v>913</v>
      </c>
      <c r="C423" s="7" t="s">
        <v>72</v>
      </c>
      <c r="D423" s="8">
        <v>47</v>
      </c>
      <c r="E423" s="8" t="str" cm="1">
        <f t="array" ref="E423">INDEX('global_freelancer-quick ana'!$C$2:$C$1001, MODE(MATCH('global_freelancer-quick ana'!$C$2:$C$1001, 'global_freelancer-quick ana'!$C$2:$C$1001, 0)))</f>
        <v>Male</v>
      </c>
      <c r="F423" s="7" t="s">
        <v>87</v>
      </c>
      <c r="G423" s="7" t="s">
        <v>88</v>
      </c>
      <c r="H423" s="7" t="s">
        <v>73</v>
      </c>
      <c r="I423" s="8">
        <v>22</v>
      </c>
      <c r="J423" s="9" t="s">
        <v>2068</v>
      </c>
      <c r="K423" s="8">
        <v>1.4</v>
      </c>
      <c r="L423" s="8" t="b">
        <v>1</v>
      </c>
      <c r="M423" s="49">
        <v>0.72</v>
      </c>
      <c r="N423" s="7" t="s">
        <v>21</v>
      </c>
      <c r="O423" s="7" t="s">
        <v>22</v>
      </c>
      <c r="P423" s="8">
        <v>19</v>
      </c>
      <c r="Q423" s="8">
        <v>2</v>
      </c>
      <c r="R423" s="7" t="str">
        <f>IF('global_freelancer-quick ana'!$Q423 &lt; 7, "Short Duration", IF('global_freelancer-quick ana'!$Q423 &lt;= 12, "Medium Duration", "Long Duration"))</f>
        <v>Short Duration</v>
      </c>
      <c r="S423" s="50" t="str">
        <f>IF('global_freelancer-quick ana'!$M423 &lt;= 50%, "POOR", IF('global_freelancer-quick ana'!$M423 &lt;= 70%, "GOOD", "EXCELLENT"))</f>
        <v>EXCELLENT</v>
      </c>
      <c r="T423" s="25">
        <f t="shared" si="6"/>
        <v>92.12</v>
      </c>
    </row>
    <row r="424" spans="1:20" x14ac:dyDescent="0.3">
      <c r="A424" s="46" t="s">
        <v>914</v>
      </c>
      <c r="B424" s="4" t="s">
        <v>915</v>
      </c>
      <c r="C424" s="4" t="s">
        <v>72</v>
      </c>
      <c r="D424" s="5">
        <v>60</v>
      </c>
      <c r="E424" s="5" t="str" cm="1">
        <f t="array" ref="E424">INDEX('global_freelancer-quick ana'!$C$2:$C$1001, MODE(MATCH('global_freelancer-quick ana'!$C$2:$C$1001, 'global_freelancer-quick ana'!$C$2:$C$1001, 0)))</f>
        <v>Male</v>
      </c>
      <c r="F424" s="4" t="s">
        <v>168</v>
      </c>
      <c r="G424" s="4" t="s">
        <v>68</v>
      </c>
      <c r="H424" s="4" t="s">
        <v>69</v>
      </c>
      <c r="I424" s="5">
        <v>34</v>
      </c>
      <c r="J424" s="6">
        <v>100</v>
      </c>
      <c r="K424" s="5">
        <v>0</v>
      </c>
      <c r="L424" s="5" t="b">
        <v>1</v>
      </c>
      <c r="M424" s="10">
        <v>0.74</v>
      </c>
      <c r="N424" s="4" t="s">
        <v>64</v>
      </c>
      <c r="O424" s="4" t="s">
        <v>28</v>
      </c>
      <c r="P424" s="5">
        <v>19</v>
      </c>
      <c r="Q424" s="5">
        <v>14</v>
      </c>
      <c r="R424" s="4" t="str">
        <f>IF('global_freelancer-quick ana'!$Q424 &lt; 7, "Short Duration", IF('global_freelancer-quick ana'!$Q424 &lt;= 12, "Medium Duration", "Long Duration"))</f>
        <v>Long Duration</v>
      </c>
      <c r="S424" s="47" t="str">
        <f>IF('global_freelancer-quick ana'!$M424 &lt;= 50%, "POOR", IF('global_freelancer-quick ana'!$M424 &lt;= 70%, "GOOD", "EXCELLENT"))</f>
        <v>EXCELLENT</v>
      </c>
      <c r="T424" s="25">
        <f t="shared" si="6"/>
        <v>227.74</v>
      </c>
    </row>
    <row r="425" spans="1:20" x14ac:dyDescent="0.3">
      <c r="A425" s="48" t="s">
        <v>916</v>
      </c>
      <c r="B425" s="7" t="s">
        <v>917</v>
      </c>
      <c r="C425" s="7" t="s">
        <v>72</v>
      </c>
      <c r="D425" s="8">
        <v>48</v>
      </c>
      <c r="E425" s="8" t="str" cm="1">
        <f t="array" ref="E425">INDEX('global_freelancer-quick ana'!$C$2:$C$1001, MODE(MATCH('global_freelancer-quick ana'!$C$2:$C$1001, 'global_freelancer-quick ana'!$C$2:$C$1001, 0)))</f>
        <v>Male</v>
      </c>
      <c r="F425" s="7" t="s">
        <v>67</v>
      </c>
      <c r="G425" s="7" t="s">
        <v>68</v>
      </c>
      <c r="H425" s="7" t="s">
        <v>27</v>
      </c>
      <c r="I425" s="8">
        <v>5</v>
      </c>
      <c r="J425" s="9" t="s">
        <v>2066</v>
      </c>
      <c r="K425" s="8">
        <v>1.5</v>
      </c>
      <c r="L425" s="8" t="b">
        <v>0</v>
      </c>
      <c r="M425" s="49">
        <v>0.79</v>
      </c>
      <c r="N425" s="7" t="s">
        <v>21</v>
      </c>
      <c r="O425" s="7" t="s">
        <v>28</v>
      </c>
      <c r="P425" s="8">
        <v>4</v>
      </c>
      <c r="Q425" s="8">
        <v>2</v>
      </c>
      <c r="R425" s="7" t="str">
        <f>IF('global_freelancer-quick ana'!$Q425 &lt; 7, "Short Duration", IF('global_freelancer-quick ana'!$Q425 &lt;= 12, "Medium Duration", "Long Duration"))</f>
        <v>Short Duration</v>
      </c>
      <c r="S425" s="50" t="str">
        <f>IF('global_freelancer-quick ana'!$M425 &lt;= 50%, "POOR", IF('global_freelancer-quick ana'!$M425 &lt;= 70%, "GOOD", "EXCELLENT"))</f>
        <v>EXCELLENT</v>
      </c>
      <c r="T425" s="25">
        <f t="shared" si="6"/>
        <v>61.29</v>
      </c>
    </row>
    <row r="426" spans="1:20" x14ac:dyDescent="0.3">
      <c r="A426" s="46" t="s">
        <v>918</v>
      </c>
      <c r="B426" s="4" t="s">
        <v>919</v>
      </c>
      <c r="C426" s="4" t="s">
        <v>72</v>
      </c>
      <c r="D426" s="5">
        <v>24</v>
      </c>
      <c r="E426" s="5" t="str" cm="1">
        <f t="array" ref="E426">INDEX('global_freelancer-quick ana'!$C$2:$C$1001, MODE(MATCH('global_freelancer-quick ana'!$C$2:$C$1001, 'global_freelancer-quick ana'!$C$2:$C$1001, 0)))</f>
        <v>Male</v>
      </c>
      <c r="F426" s="4" t="s">
        <v>87</v>
      </c>
      <c r="G426" s="4" t="s">
        <v>88</v>
      </c>
      <c r="H426" s="4" t="s">
        <v>43</v>
      </c>
      <c r="I426" s="5">
        <v>3</v>
      </c>
      <c r="J426" s="6" t="s">
        <v>2070</v>
      </c>
      <c r="K426" s="5">
        <v>0</v>
      </c>
      <c r="L426" s="5" t="b">
        <v>1</v>
      </c>
      <c r="M426" s="10">
        <v>0.79</v>
      </c>
      <c r="N426" s="4" t="s">
        <v>44</v>
      </c>
      <c r="O426" s="4" t="s">
        <v>22</v>
      </c>
      <c r="P426" s="5">
        <v>2</v>
      </c>
      <c r="Q426" s="5">
        <v>1</v>
      </c>
      <c r="R426" s="4" t="str">
        <f>IF('global_freelancer-quick ana'!$Q426 &lt; 7, "Short Duration", IF('global_freelancer-quick ana'!$Q426 &lt;= 12, "Medium Duration", "Long Duration"))</f>
        <v>Short Duration</v>
      </c>
      <c r="S426" s="47" t="str">
        <f>IF('global_freelancer-quick ana'!$M426 &lt;= 50%, "POOR", IF('global_freelancer-quick ana'!$M426 &lt;= 70%, "GOOD", "EXCELLENT"))</f>
        <v>EXCELLENT</v>
      </c>
      <c r="T426" s="25">
        <f t="shared" si="6"/>
        <v>30.79</v>
      </c>
    </row>
    <row r="427" spans="1:20" x14ac:dyDescent="0.3">
      <c r="A427" s="48" t="s">
        <v>920</v>
      </c>
      <c r="B427" s="7" t="s">
        <v>921</v>
      </c>
      <c r="C427" s="7" t="s">
        <v>72</v>
      </c>
      <c r="D427" s="8">
        <v>35</v>
      </c>
      <c r="E427" s="8" t="str" cm="1">
        <f t="array" ref="E427">INDEX('global_freelancer-quick ana'!$C$2:$C$1001, MODE(MATCH('global_freelancer-quick ana'!$C$2:$C$1001, 'global_freelancer-quick ana'!$C$2:$C$1001, 0)))</f>
        <v>Male</v>
      </c>
      <c r="F427" s="7" t="s">
        <v>41</v>
      </c>
      <c r="G427" s="7" t="s">
        <v>42</v>
      </c>
      <c r="H427" s="7" t="s">
        <v>106</v>
      </c>
      <c r="I427" s="8">
        <v>10</v>
      </c>
      <c r="J427" s="9" t="s">
        <v>2069</v>
      </c>
      <c r="K427" s="8">
        <v>0</v>
      </c>
      <c r="L427" s="8" t="s">
        <v>2071</v>
      </c>
      <c r="M427" s="49">
        <v>0.74</v>
      </c>
      <c r="N427" s="7" t="s">
        <v>64</v>
      </c>
      <c r="O427" s="7" t="s">
        <v>22</v>
      </c>
      <c r="P427" s="8">
        <v>8</v>
      </c>
      <c r="Q427" s="8">
        <v>9</v>
      </c>
      <c r="R427" s="7" t="str">
        <f>IF('global_freelancer-quick ana'!$Q427 &lt; 7, "Short Duration", IF('global_freelancer-quick ana'!$Q427 &lt;= 12, "Medium Duration", "Long Duration"))</f>
        <v>Medium Duration</v>
      </c>
      <c r="S427" s="50" t="str">
        <f>IF('global_freelancer-quick ana'!$M427 &lt;= 50%, "POOR", IF('global_freelancer-quick ana'!$M427 &lt;= 70%, "GOOD", "EXCELLENT"))</f>
        <v>EXCELLENT</v>
      </c>
      <c r="T427" s="25">
        <f t="shared" si="6"/>
        <v>62.74</v>
      </c>
    </row>
    <row r="428" spans="1:20" x14ac:dyDescent="0.3">
      <c r="A428" s="46" t="s">
        <v>922</v>
      </c>
      <c r="B428" s="4" t="s">
        <v>923</v>
      </c>
      <c r="C428" s="4" t="s">
        <v>91</v>
      </c>
      <c r="D428" s="5">
        <v>35</v>
      </c>
      <c r="E428" s="5" t="str" cm="1">
        <f t="array" ref="E428">INDEX('global_freelancer-quick ana'!$C$2:$C$1001, MODE(MATCH('global_freelancer-quick ana'!$C$2:$C$1001, 'global_freelancer-quick ana'!$C$2:$C$1001, 0)))</f>
        <v>Male</v>
      </c>
      <c r="F428" s="4" t="s">
        <v>54</v>
      </c>
      <c r="G428" s="4" t="s">
        <v>26</v>
      </c>
      <c r="H428" s="4" t="s">
        <v>84</v>
      </c>
      <c r="I428" s="5" t="s">
        <v>2072</v>
      </c>
      <c r="J428" s="6" t="s">
        <v>2064</v>
      </c>
      <c r="K428" s="5">
        <v>3.5</v>
      </c>
      <c r="L428" s="5" t="b">
        <v>1</v>
      </c>
      <c r="M428" s="10">
        <v>0.71</v>
      </c>
      <c r="N428" s="4" t="s">
        <v>44</v>
      </c>
      <c r="O428" s="4" t="s">
        <v>28</v>
      </c>
      <c r="P428" s="5">
        <v>2</v>
      </c>
      <c r="Q428" s="5">
        <v>1</v>
      </c>
      <c r="R428" s="4" t="str">
        <f>IF('global_freelancer-quick ana'!$Q428 &lt; 7, "Short Duration", IF('global_freelancer-quick ana'!$Q428 &lt;= 12, "Medium Duration", "Long Duration"))</f>
        <v>Short Duration</v>
      </c>
      <c r="S428" s="47" t="str">
        <f>IF('global_freelancer-quick ana'!$M428 &lt;= 50%, "POOR", IF('global_freelancer-quick ana'!$M428 &lt;= 70%, "GOOD", "EXCELLENT"))</f>
        <v>EXCELLENT</v>
      </c>
      <c r="T428" s="25">
        <f t="shared" si="6"/>
        <v>42.21</v>
      </c>
    </row>
    <row r="429" spans="1:20" x14ac:dyDescent="0.3">
      <c r="A429" s="48" t="s">
        <v>924</v>
      </c>
      <c r="B429" s="7" t="s">
        <v>925</v>
      </c>
      <c r="C429" s="7" t="s">
        <v>72</v>
      </c>
      <c r="D429" s="8">
        <v>29</v>
      </c>
      <c r="E429" s="8" t="str" cm="1">
        <f t="array" ref="E429">INDEX('global_freelancer-quick ana'!$C$2:$C$1001, MODE(MATCH('global_freelancer-quick ana'!$C$2:$C$1001, 'global_freelancer-quick ana'!$C$2:$C$1001, 0)))</f>
        <v>Male</v>
      </c>
      <c r="F429" s="7" t="s">
        <v>41</v>
      </c>
      <c r="G429" s="7" t="s">
        <v>42</v>
      </c>
      <c r="H429" s="7" t="s">
        <v>69</v>
      </c>
      <c r="I429" s="8">
        <v>6</v>
      </c>
      <c r="J429" s="9" t="s">
        <v>2068</v>
      </c>
      <c r="K429" s="8">
        <v>4.8</v>
      </c>
      <c r="L429" s="8" t="b">
        <v>0</v>
      </c>
      <c r="M429" s="49">
        <v>0.83</v>
      </c>
      <c r="N429" s="7" t="s">
        <v>21</v>
      </c>
      <c r="O429" s="7" t="s">
        <v>22</v>
      </c>
      <c r="P429" s="8">
        <v>14</v>
      </c>
      <c r="Q429" s="8">
        <v>2</v>
      </c>
      <c r="R429" s="7" t="str">
        <f>IF('global_freelancer-quick ana'!$Q429 &lt; 7, "Short Duration", IF('global_freelancer-quick ana'!$Q429 &lt;= 12, "Medium Duration", "Long Duration"))</f>
        <v>Short Duration</v>
      </c>
      <c r="S429" s="50" t="str">
        <f>IF('global_freelancer-quick ana'!$M429 &lt;= 50%, "POOR", IF('global_freelancer-quick ana'!$M429 &lt;= 70%, "GOOD", "EXCELLENT"))</f>
        <v>EXCELLENT</v>
      </c>
      <c r="T429" s="25">
        <f t="shared" si="6"/>
        <v>56.629999999999995</v>
      </c>
    </row>
    <row r="430" spans="1:20" x14ac:dyDescent="0.3">
      <c r="A430" s="46" t="s">
        <v>926</v>
      </c>
      <c r="B430" s="4" t="s">
        <v>927</v>
      </c>
      <c r="C430" s="4" t="s">
        <v>72</v>
      </c>
      <c r="D430" s="5">
        <v>36</v>
      </c>
      <c r="E430" s="5" t="str" cm="1">
        <f t="array" ref="E430">INDEX('global_freelancer-quick ana'!$C$2:$C$1001, MODE(MATCH('global_freelancer-quick ana'!$C$2:$C$1001, 'global_freelancer-quick ana'!$C$2:$C$1001, 0)))</f>
        <v>Male</v>
      </c>
      <c r="F430" s="4" t="s">
        <v>18</v>
      </c>
      <c r="G430" s="4" t="s">
        <v>19</v>
      </c>
      <c r="H430" s="4" t="s">
        <v>106</v>
      </c>
      <c r="I430" s="5">
        <v>1</v>
      </c>
      <c r="J430" s="6">
        <v>75</v>
      </c>
      <c r="K430" s="5">
        <v>2.5125695216907653</v>
      </c>
      <c r="L430" s="5" t="s">
        <v>2071</v>
      </c>
      <c r="M430" s="10">
        <v>0.63</v>
      </c>
      <c r="N430" s="4" t="s">
        <v>60</v>
      </c>
      <c r="O430" s="4" t="s">
        <v>55</v>
      </c>
      <c r="P430" s="5">
        <v>4</v>
      </c>
      <c r="Q430" s="5">
        <v>2</v>
      </c>
      <c r="R430" s="4" t="str">
        <f>IF('global_freelancer-quick ana'!$Q430 &lt; 7, "Short Duration", IF('global_freelancer-quick ana'!$Q430 &lt;= 12, "Medium Duration", "Long Duration"))</f>
        <v>Short Duration</v>
      </c>
      <c r="S430" s="47" t="str">
        <f>IF('global_freelancer-quick ana'!$M430 &lt;= 50%, "POOR", IF('global_freelancer-quick ana'!$M430 &lt;= 70%, "GOOD", "EXCELLENT"))</f>
        <v>GOOD</v>
      </c>
      <c r="T430" s="25">
        <f t="shared" si="6"/>
        <v>121.14256952169076</v>
      </c>
    </row>
    <row r="431" spans="1:20" x14ac:dyDescent="0.3">
      <c r="A431" s="48" t="s">
        <v>928</v>
      </c>
      <c r="B431" s="7" t="s">
        <v>929</v>
      </c>
      <c r="C431" s="7" t="s">
        <v>72</v>
      </c>
      <c r="D431" s="8">
        <v>44</v>
      </c>
      <c r="E431" s="8" t="str" cm="1">
        <f t="array" ref="E431">INDEX('global_freelancer-quick ana'!$C$2:$C$1001, MODE(MATCH('global_freelancer-quick ana'!$C$2:$C$1001, 'global_freelancer-quick ana'!$C$2:$C$1001, 0)))</f>
        <v>Male</v>
      </c>
      <c r="F431" s="7" t="s">
        <v>119</v>
      </c>
      <c r="G431" s="7" t="s">
        <v>26</v>
      </c>
      <c r="H431" s="7" t="s">
        <v>43</v>
      </c>
      <c r="I431" s="8">
        <v>0</v>
      </c>
      <c r="J431" s="9" t="s">
        <v>2068</v>
      </c>
      <c r="K431" s="8">
        <v>4.8</v>
      </c>
      <c r="L431" s="8" t="s">
        <v>2071</v>
      </c>
      <c r="M431" s="49">
        <v>0.84</v>
      </c>
      <c r="N431" s="7" t="s">
        <v>60</v>
      </c>
      <c r="O431" s="7" t="s">
        <v>55</v>
      </c>
      <c r="P431" s="8">
        <v>4</v>
      </c>
      <c r="Q431" s="8">
        <v>1</v>
      </c>
      <c r="R431" s="7" t="str">
        <f>IF('global_freelancer-quick ana'!$Q431 &lt; 7, "Short Duration", IF('global_freelancer-quick ana'!$Q431 &lt;= 12, "Medium Duration", "Long Duration"))</f>
        <v>Short Duration</v>
      </c>
      <c r="S431" s="50" t="str">
        <f>IF('global_freelancer-quick ana'!$M431 &lt;= 50%, "POOR", IF('global_freelancer-quick ana'!$M431 &lt;= 70%, "GOOD", "EXCELLENT"))</f>
        <v>EXCELLENT</v>
      </c>
      <c r="T431" s="25">
        <f t="shared" si="6"/>
        <v>54.64</v>
      </c>
    </row>
    <row r="432" spans="1:20" x14ac:dyDescent="0.3">
      <c r="A432" s="46" t="s">
        <v>930</v>
      </c>
      <c r="B432" s="4" t="s">
        <v>931</v>
      </c>
      <c r="C432" s="4" t="s">
        <v>91</v>
      </c>
      <c r="D432" s="5">
        <v>44</v>
      </c>
      <c r="E432" s="5" t="str" cm="1">
        <f t="array" ref="E432">INDEX('global_freelancer-quick ana'!$C$2:$C$1001, MODE(MATCH('global_freelancer-quick ana'!$C$2:$C$1001, 'global_freelancer-quick ana'!$C$2:$C$1001, 0)))</f>
        <v>Male</v>
      </c>
      <c r="F432" s="4" t="s">
        <v>144</v>
      </c>
      <c r="G432" s="4" t="s">
        <v>145</v>
      </c>
      <c r="H432" s="4" t="s">
        <v>36</v>
      </c>
      <c r="I432" s="5" t="s">
        <v>2072</v>
      </c>
      <c r="J432" s="6" t="s">
        <v>2068</v>
      </c>
      <c r="K432" s="5">
        <v>1.4</v>
      </c>
      <c r="L432" s="5" t="b">
        <v>0</v>
      </c>
      <c r="M432" s="10">
        <v>0.93</v>
      </c>
      <c r="N432" s="4" t="s">
        <v>64</v>
      </c>
      <c r="O432" s="4" t="s">
        <v>55</v>
      </c>
      <c r="P432" s="5">
        <v>3</v>
      </c>
      <c r="Q432" s="5">
        <v>1</v>
      </c>
      <c r="R432" s="4" t="str">
        <f>IF('global_freelancer-quick ana'!$Q432 &lt; 7, "Short Duration", IF('global_freelancer-quick ana'!$Q432 &lt;= 12, "Medium Duration", "Long Duration"))</f>
        <v>Short Duration</v>
      </c>
      <c r="S432" s="47" t="str">
        <f>IF('global_freelancer-quick ana'!$M432 &lt;= 50%, "POOR", IF('global_freelancer-quick ana'!$M432 &lt;= 70%, "GOOD", "EXCELLENT"))</f>
        <v>EXCELLENT</v>
      </c>
      <c r="T432" s="25">
        <f t="shared" si="6"/>
        <v>50.33</v>
      </c>
    </row>
    <row r="433" spans="1:20" x14ac:dyDescent="0.3">
      <c r="A433" s="48" t="s">
        <v>932</v>
      </c>
      <c r="B433" s="7" t="s">
        <v>933</v>
      </c>
      <c r="C433" s="7" t="s">
        <v>91</v>
      </c>
      <c r="D433" s="8">
        <v>40</v>
      </c>
      <c r="E433" s="8" t="str" cm="1">
        <f t="array" ref="E433">INDEX('global_freelancer-quick ana'!$C$2:$C$1001, MODE(MATCH('global_freelancer-quick ana'!$C$2:$C$1001, 'global_freelancer-quick ana'!$C$2:$C$1001, 0)))</f>
        <v>Male</v>
      </c>
      <c r="F433" s="7" t="s">
        <v>87</v>
      </c>
      <c r="G433" s="7" t="s">
        <v>88</v>
      </c>
      <c r="H433" s="7" t="s">
        <v>43</v>
      </c>
      <c r="I433" s="8">
        <v>13</v>
      </c>
      <c r="J433" s="9">
        <v>100</v>
      </c>
      <c r="K433" s="8">
        <v>1.1000000000000001</v>
      </c>
      <c r="L433" s="8" t="b">
        <v>1</v>
      </c>
      <c r="M433" s="49">
        <v>0.79</v>
      </c>
      <c r="N433" s="7" t="s">
        <v>44</v>
      </c>
      <c r="O433" s="7" t="s">
        <v>28</v>
      </c>
      <c r="P433" s="8">
        <v>13</v>
      </c>
      <c r="Q433" s="8">
        <v>9</v>
      </c>
      <c r="R433" s="7" t="str">
        <f>IF('global_freelancer-quick ana'!$Q433 &lt; 7, "Short Duration", IF('global_freelancer-quick ana'!$Q433 &lt;= 12, "Medium Duration", "Long Duration"))</f>
        <v>Medium Duration</v>
      </c>
      <c r="S433" s="50" t="str">
        <f>IF('global_freelancer-quick ana'!$M433 &lt;= 50%, "POOR", IF('global_freelancer-quick ana'!$M433 &lt;= 70%, "GOOD", "EXCELLENT"))</f>
        <v>EXCELLENT</v>
      </c>
      <c r="T433" s="25">
        <f t="shared" si="6"/>
        <v>176.89</v>
      </c>
    </row>
    <row r="434" spans="1:20" x14ac:dyDescent="0.3">
      <c r="A434" s="46" t="s">
        <v>934</v>
      </c>
      <c r="B434" s="4" t="s">
        <v>935</v>
      </c>
      <c r="C434" s="4" t="s">
        <v>72</v>
      </c>
      <c r="D434" s="5">
        <v>53</v>
      </c>
      <c r="E434" s="5" t="str" cm="1">
        <f t="array" ref="E434">INDEX('global_freelancer-quick ana'!$C$2:$C$1001, MODE(MATCH('global_freelancer-quick ana'!$C$2:$C$1001, 'global_freelancer-quick ana'!$C$2:$C$1001, 0)))</f>
        <v>Male</v>
      </c>
      <c r="F434" s="4" t="s">
        <v>41</v>
      </c>
      <c r="G434" s="4" t="s">
        <v>42</v>
      </c>
      <c r="H434" s="4" t="s">
        <v>106</v>
      </c>
      <c r="I434" s="5">
        <v>13</v>
      </c>
      <c r="J434" s="6">
        <v>50</v>
      </c>
      <c r="K434" s="5">
        <v>3.3</v>
      </c>
      <c r="L434" s="5" t="b">
        <v>1</v>
      </c>
      <c r="M434" s="10">
        <v>0.93</v>
      </c>
      <c r="N434" s="4" t="s">
        <v>44</v>
      </c>
      <c r="O434" s="4" t="s">
        <v>22</v>
      </c>
      <c r="P434" s="5">
        <v>10</v>
      </c>
      <c r="Q434" s="5">
        <v>10</v>
      </c>
      <c r="R434" s="4" t="str">
        <f>IF('global_freelancer-quick ana'!$Q434 &lt; 7, "Short Duration", IF('global_freelancer-quick ana'!$Q434 &lt;= 12, "Medium Duration", "Long Duration"))</f>
        <v>Medium Duration</v>
      </c>
      <c r="S434" s="47" t="str">
        <f>IF('global_freelancer-quick ana'!$M434 &lt;= 50%, "POOR", IF('global_freelancer-quick ana'!$M434 &lt;= 70%, "GOOD", "EXCELLENT"))</f>
        <v>EXCELLENT</v>
      </c>
      <c r="T434" s="25">
        <f t="shared" si="6"/>
        <v>140.23000000000002</v>
      </c>
    </row>
    <row r="435" spans="1:20" x14ac:dyDescent="0.3">
      <c r="A435" s="48" t="s">
        <v>936</v>
      </c>
      <c r="B435" s="7" t="s">
        <v>937</v>
      </c>
      <c r="C435" s="7" t="s">
        <v>72</v>
      </c>
      <c r="D435" s="8">
        <v>35</v>
      </c>
      <c r="E435" s="8" t="str" cm="1">
        <f t="array" ref="E435">INDEX('global_freelancer-quick ana'!$C$2:$C$1001, MODE(MATCH('global_freelancer-quick ana'!$C$2:$C$1001, 'global_freelancer-quick ana'!$C$2:$C$1001, 0)))</f>
        <v>Male</v>
      </c>
      <c r="F435" s="7" t="s">
        <v>31</v>
      </c>
      <c r="G435" s="7" t="s">
        <v>31</v>
      </c>
      <c r="H435" s="7" t="s">
        <v>20</v>
      </c>
      <c r="I435" s="8">
        <v>0</v>
      </c>
      <c r="J435" s="9">
        <v>30</v>
      </c>
      <c r="K435" s="8">
        <v>4.5999999999999996</v>
      </c>
      <c r="L435" s="8" t="s">
        <v>2071</v>
      </c>
      <c r="M435" s="49">
        <v>0.97</v>
      </c>
      <c r="N435" s="7" t="s">
        <v>64</v>
      </c>
      <c r="O435" s="7" t="s">
        <v>22</v>
      </c>
      <c r="P435" s="8">
        <v>1</v>
      </c>
      <c r="Q435" s="8">
        <v>1</v>
      </c>
      <c r="R435" s="7" t="str">
        <f>IF('global_freelancer-quick ana'!$Q435 &lt; 7, "Short Duration", IF('global_freelancer-quick ana'!$Q435 &lt;= 12, "Medium Duration", "Long Duration"))</f>
        <v>Short Duration</v>
      </c>
      <c r="S435" s="50" t="str">
        <f>IF('global_freelancer-quick ana'!$M435 &lt;= 50%, "POOR", IF('global_freelancer-quick ana'!$M435 &lt;= 70%, "GOOD", "EXCELLENT"))</f>
        <v>EXCELLENT</v>
      </c>
      <c r="T435" s="25">
        <f t="shared" si="6"/>
        <v>72.569999999999993</v>
      </c>
    </row>
    <row r="436" spans="1:20" x14ac:dyDescent="0.3">
      <c r="A436" s="46" t="s">
        <v>938</v>
      </c>
      <c r="B436" s="4" t="s">
        <v>939</v>
      </c>
      <c r="C436" s="4" t="s">
        <v>72</v>
      </c>
      <c r="D436" s="5">
        <v>27</v>
      </c>
      <c r="E436" s="5" t="str" cm="1">
        <f t="array" ref="E436">INDEX('global_freelancer-quick ana'!$C$2:$C$1001, MODE(MATCH('global_freelancer-quick ana'!$C$2:$C$1001, 'global_freelancer-quick ana'!$C$2:$C$1001, 0)))</f>
        <v>Male</v>
      </c>
      <c r="F436" s="4" t="s">
        <v>67</v>
      </c>
      <c r="G436" s="4" t="s">
        <v>68</v>
      </c>
      <c r="H436" s="4" t="s">
        <v>106</v>
      </c>
      <c r="I436" s="5">
        <v>7</v>
      </c>
      <c r="J436" s="6">
        <v>75</v>
      </c>
      <c r="K436" s="5">
        <v>2.8</v>
      </c>
      <c r="L436" s="5" t="b">
        <v>1</v>
      </c>
      <c r="M436" s="10">
        <v>0.92</v>
      </c>
      <c r="N436" s="4" t="s">
        <v>60</v>
      </c>
      <c r="O436" s="4" t="s">
        <v>33</v>
      </c>
      <c r="P436" s="5">
        <v>7</v>
      </c>
      <c r="Q436" s="5">
        <v>4</v>
      </c>
      <c r="R436" s="4" t="str">
        <f>IF('global_freelancer-quick ana'!$Q436 &lt; 7, "Short Duration", IF('global_freelancer-quick ana'!$Q436 &lt;= 12, "Medium Duration", "Long Duration"))</f>
        <v>Short Duration</v>
      </c>
      <c r="S436" s="47" t="str">
        <f>IF('global_freelancer-quick ana'!$M436 &lt;= 50%, "POOR", IF('global_freelancer-quick ana'!$M436 &lt;= 70%, "GOOD", "EXCELLENT"))</f>
        <v>EXCELLENT</v>
      </c>
      <c r="T436" s="25">
        <f t="shared" si="6"/>
        <v>123.72</v>
      </c>
    </row>
    <row r="437" spans="1:20" x14ac:dyDescent="0.3">
      <c r="A437" s="48" t="s">
        <v>940</v>
      </c>
      <c r="B437" s="7" t="s">
        <v>941</v>
      </c>
      <c r="C437" s="7" t="s">
        <v>91</v>
      </c>
      <c r="D437" s="8">
        <v>34</v>
      </c>
      <c r="E437" s="8" t="str" cm="1">
        <f t="array" ref="E437">INDEX('global_freelancer-quick ana'!$C$2:$C$1001, MODE(MATCH('global_freelancer-quick ana'!$C$2:$C$1001, 'global_freelancer-quick ana'!$C$2:$C$1001, 0)))</f>
        <v>Male</v>
      </c>
      <c r="F437" s="7" t="s">
        <v>25</v>
      </c>
      <c r="G437" s="7" t="s">
        <v>26</v>
      </c>
      <c r="H437" s="7" t="s">
        <v>84</v>
      </c>
      <c r="I437" s="8">
        <v>6</v>
      </c>
      <c r="J437" s="9" t="s">
        <v>2065</v>
      </c>
      <c r="K437" s="8">
        <v>5</v>
      </c>
      <c r="L437" s="8" t="b">
        <v>1</v>
      </c>
      <c r="M437" s="49">
        <v>0.92</v>
      </c>
      <c r="N437" s="7" t="s">
        <v>21</v>
      </c>
      <c r="O437" s="7" t="s">
        <v>33</v>
      </c>
      <c r="P437" s="8">
        <v>8</v>
      </c>
      <c r="Q437" s="8">
        <v>3</v>
      </c>
      <c r="R437" s="7" t="str">
        <f>IF('global_freelancer-quick ana'!$Q437 &lt; 7, "Short Duration", IF('global_freelancer-quick ana'!$Q437 &lt;= 12, "Medium Duration", "Long Duration"))</f>
        <v>Short Duration</v>
      </c>
      <c r="S437" s="50" t="str">
        <f>IF('global_freelancer-quick ana'!$M437 &lt;= 50%, "POOR", IF('global_freelancer-quick ana'!$M437 &lt;= 70%, "GOOD", "EXCELLENT"))</f>
        <v>EXCELLENT</v>
      </c>
      <c r="T437" s="25">
        <f t="shared" si="6"/>
        <v>56.92</v>
      </c>
    </row>
    <row r="438" spans="1:20" x14ac:dyDescent="0.3">
      <c r="A438" s="46" t="s">
        <v>942</v>
      </c>
      <c r="B438" s="4" t="s">
        <v>943</v>
      </c>
      <c r="C438" s="4" t="s">
        <v>91</v>
      </c>
      <c r="D438" s="5">
        <v>24</v>
      </c>
      <c r="E438" s="5" t="str" cm="1">
        <f t="array" ref="E438">INDEX('global_freelancer-quick ana'!$C$2:$C$1001, MODE(MATCH('global_freelancer-quick ana'!$C$2:$C$1001, 'global_freelancer-quick ana'!$C$2:$C$1001, 0)))</f>
        <v>Male</v>
      </c>
      <c r="F438" s="4" t="s">
        <v>87</v>
      </c>
      <c r="G438" s="4" t="s">
        <v>88</v>
      </c>
      <c r="H438" s="4" t="s">
        <v>73</v>
      </c>
      <c r="I438" s="5">
        <v>2</v>
      </c>
      <c r="J438" s="6" t="s">
        <v>2069</v>
      </c>
      <c r="K438" s="5">
        <v>4.7</v>
      </c>
      <c r="L438" s="5" t="b">
        <v>0</v>
      </c>
      <c r="M438" s="10">
        <v>0.68</v>
      </c>
      <c r="N438" s="4" t="s">
        <v>64</v>
      </c>
      <c r="O438" s="4" t="s">
        <v>22</v>
      </c>
      <c r="P438" s="5">
        <v>1</v>
      </c>
      <c r="Q438" s="5">
        <v>2</v>
      </c>
      <c r="R438" s="4" t="str">
        <f>IF('global_freelancer-quick ana'!$Q438 &lt; 7, "Short Duration", IF('global_freelancer-quick ana'!$Q438 &lt;= 12, "Medium Duration", "Long Duration"))</f>
        <v>Short Duration</v>
      </c>
      <c r="S438" s="47" t="str">
        <f>IF('global_freelancer-quick ana'!$M438 &lt;= 50%, "POOR", IF('global_freelancer-quick ana'!$M438 &lt;= 70%, "GOOD", "EXCELLENT"))</f>
        <v>GOOD</v>
      </c>
      <c r="T438" s="25">
        <f t="shared" si="6"/>
        <v>34.379999999999995</v>
      </c>
    </row>
    <row r="439" spans="1:20" x14ac:dyDescent="0.3">
      <c r="A439" s="48" t="s">
        <v>944</v>
      </c>
      <c r="B439" s="7" t="s">
        <v>945</v>
      </c>
      <c r="C439" s="7" t="s">
        <v>91</v>
      </c>
      <c r="D439" s="8">
        <v>57</v>
      </c>
      <c r="E439" s="8" t="str" cm="1">
        <f t="array" ref="E439">INDEX('global_freelancer-quick ana'!$C$2:$C$1001, MODE(MATCH('global_freelancer-quick ana'!$C$2:$C$1001, 'global_freelancer-quick ana'!$C$2:$C$1001, 0)))</f>
        <v>Male</v>
      </c>
      <c r="F439" s="7" t="s">
        <v>54</v>
      </c>
      <c r="G439" s="7" t="s">
        <v>26</v>
      </c>
      <c r="H439" s="7" t="s">
        <v>69</v>
      </c>
      <c r="I439" s="8">
        <v>13</v>
      </c>
      <c r="J439" s="9" t="s">
        <v>2064</v>
      </c>
      <c r="K439" s="8">
        <v>3.5</v>
      </c>
      <c r="L439" s="8" t="b">
        <v>0</v>
      </c>
      <c r="M439" s="49">
        <v>0.95</v>
      </c>
      <c r="N439" s="7" t="s">
        <v>21</v>
      </c>
      <c r="O439" s="7" t="s">
        <v>22</v>
      </c>
      <c r="P439" s="8">
        <v>13</v>
      </c>
      <c r="Q439" s="8">
        <v>3</v>
      </c>
      <c r="R439" s="7" t="str">
        <f>IF('global_freelancer-quick ana'!$Q439 &lt; 7, "Short Duration", IF('global_freelancer-quick ana'!$Q439 &lt;= 12, "Medium Duration", "Long Duration"))</f>
        <v>Short Duration</v>
      </c>
      <c r="S439" s="50" t="str">
        <f>IF('global_freelancer-quick ana'!$M439 &lt;= 50%, "POOR", IF('global_freelancer-quick ana'!$M439 &lt;= 70%, "GOOD", "EXCELLENT"))</f>
        <v>EXCELLENT</v>
      </c>
      <c r="T439" s="25">
        <f t="shared" si="6"/>
        <v>90.45</v>
      </c>
    </row>
    <row r="440" spans="1:20" x14ac:dyDescent="0.3">
      <c r="A440" s="46" t="s">
        <v>946</v>
      </c>
      <c r="B440" s="4" t="s">
        <v>947</v>
      </c>
      <c r="C440" s="4" t="s">
        <v>91</v>
      </c>
      <c r="D440" s="5">
        <v>28</v>
      </c>
      <c r="E440" s="5" t="str" cm="1">
        <f t="array" ref="E440">INDEX('global_freelancer-quick ana'!$C$2:$C$1001, MODE(MATCH('global_freelancer-quick ana'!$C$2:$C$1001, 'global_freelancer-quick ana'!$C$2:$C$1001, 0)))</f>
        <v>Male</v>
      </c>
      <c r="F440" s="4" t="s">
        <v>104</v>
      </c>
      <c r="G440" s="4" t="s">
        <v>105</v>
      </c>
      <c r="H440" s="4" t="s">
        <v>69</v>
      </c>
      <c r="I440" s="5">
        <v>7</v>
      </c>
      <c r="J440" s="6">
        <v>100</v>
      </c>
      <c r="K440" s="5">
        <v>4.3</v>
      </c>
      <c r="L440" s="5" t="b">
        <v>0</v>
      </c>
      <c r="M440" s="10">
        <v>0.76</v>
      </c>
      <c r="N440" s="4" t="s">
        <v>60</v>
      </c>
      <c r="O440" s="4" t="s">
        <v>22</v>
      </c>
      <c r="P440" s="5">
        <v>7</v>
      </c>
      <c r="Q440" s="5">
        <v>12</v>
      </c>
      <c r="R440" s="4" t="str">
        <f>IF('global_freelancer-quick ana'!$Q440 &lt; 7, "Short Duration", IF('global_freelancer-quick ana'!$Q440 &lt;= 12, "Medium Duration", "Long Duration"))</f>
        <v>Medium Duration</v>
      </c>
      <c r="S440" s="47" t="str">
        <f>IF('global_freelancer-quick ana'!$M440 &lt;= 50%, "POOR", IF('global_freelancer-quick ana'!$M440 &lt;= 70%, "GOOD", "EXCELLENT"))</f>
        <v>EXCELLENT</v>
      </c>
      <c r="T440" s="25">
        <f t="shared" si="6"/>
        <v>159.06</v>
      </c>
    </row>
    <row r="441" spans="1:20" x14ac:dyDescent="0.3">
      <c r="A441" s="48" t="s">
        <v>948</v>
      </c>
      <c r="B441" s="7" t="s">
        <v>949</v>
      </c>
      <c r="C441" s="7" t="s">
        <v>72</v>
      </c>
      <c r="D441" s="8">
        <v>26</v>
      </c>
      <c r="E441" s="8" t="str" cm="1">
        <f t="array" ref="E441">INDEX('global_freelancer-quick ana'!$C$2:$C$1001, MODE(MATCH('global_freelancer-quick ana'!$C$2:$C$1001, 'global_freelancer-quick ana'!$C$2:$C$1001, 0)))</f>
        <v>Male</v>
      </c>
      <c r="F441" s="7" t="s">
        <v>18</v>
      </c>
      <c r="G441" s="7" t="s">
        <v>19</v>
      </c>
      <c r="H441" s="7" t="s">
        <v>84</v>
      </c>
      <c r="I441" s="8">
        <v>7</v>
      </c>
      <c r="J441" s="9">
        <v>100</v>
      </c>
      <c r="K441" s="8">
        <v>3.3</v>
      </c>
      <c r="L441" s="8" t="b">
        <v>1</v>
      </c>
      <c r="M441" s="49">
        <v>0.66</v>
      </c>
      <c r="N441" s="7" t="s">
        <v>44</v>
      </c>
      <c r="O441" s="7" t="s">
        <v>28</v>
      </c>
      <c r="P441" s="8">
        <v>14</v>
      </c>
      <c r="Q441" s="8">
        <v>9</v>
      </c>
      <c r="R441" s="7" t="str">
        <f>IF('global_freelancer-quick ana'!$Q441 &lt; 7, "Short Duration", IF('global_freelancer-quick ana'!$Q441 &lt;= 12, "Medium Duration", "Long Duration"))</f>
        <v>Medium Duration</v>
      </c>
      <c r="S441" s="50" t="str">
        <f>IF('global_freelancer-quick ana'!$M441 &lt;= 50%, "POOR", IF('global_freelancer-quick ana'!$M441 &lt;= 70%, "GOOD", "EXCELLENT"))</f>
        <v>GOOD</v>
      </c>
      <c r="T441" s="25">
        <f t="shared" si="6"/>
        <v>159.96</v>
      </c>
    </row>
    <row r="442" spans="1:20" x14ac:dyDescent="0.3">
      <c r="A442" s="46" t="s">
        <v>950</v>
      </c>
      <c r="B442" s="4" t="s">
        <v>951</v>
      </c>
      <c r="C442" s="4" t="s">
        <v>91</v>
      </c>
      <c r="D442" s="5">
        <v>34</v>
      </c>
      <c r="E442" s="5" t="str" cm="1">
        <f t="array" ref="E442">INDEX('global_freelancer-quick ana'!$C$2:$C$1001, MODE(MATCH('global_freelancer-quick ana'!$C$2:$C$1001, 'global_freelancer-quick ana'!$C$2:$C$1001, 0)))</f>
        <v>Male</v>
      </c>
      <c r="F442" s="4" t="s">
        <v>67</v>
      </c>
      <c r="G442" s="4" t="s">
        <v>68</v>
      </c>
      <c r="H442" s="4" t="s">
        <v>27</v>
      </c>
      <c r="I442" s="5">
        <v>15</v>
      </c>
      <c r="J442" s="6" t="s">
        <v>2069</v>
      </c>
      <c r="K442" s="5">
        <v>2.5125695216907653</v>
      </c>
      <c r="L442" s="5" t="b">
        <v>0</v>
      </c>
      <c r="M442" s="10">
        <v>0.73</v>
      </c>
      <c r="N442" s="4" t="s">
        <v>60</v>
      </c>
      <c r="O442" s="4" t="s">
        <v>22</v>
      </c>
      <c r="P442" s="5">
        <v>14</v>
      </c>
      <c r="Q442" s="5">
        <v>8</v>
      </c>
      <c r="R442" s="4" t="str">
        <f>IF('global_freelancer-quick ana'!$Q442 &lt; 7, "Short Duration", IF('global_freelancer-quick ana'!$Q442 &lt;= 12, "Medium Duration", "Long Duration"))</f>
        <v>Medium Duration</v>
      </c>
      <c r="S442" s="47" t="str">
        <f>IF('global_freelancer-quick ana'!$M442 &lt;= 50%, "POOR", IF('global_freelancer-quick ana'!$M442 &lt;= 70%, "GOOD", "EXCELLENT"))</f>
        <v>EXCELLENT</v>
      </c>
      <c r="T442" s="25">
        <f t="shared" si="6"/>
        <v>74.242569521690768</v>
      </c>
    </row>
    <row r="443" spans="1:20" x14ac:dyDescent="0.3">
      <c r="A443" s="48" t="s">
        <v>952</v>
      </c>
      <c r="B443" s="7" t="s">
        <v>953</v>
      </c>
      <c r="C443" s="7" t="s">
        <v>91</v>
      </c>
      <c r="D443" s="8">
        <v>43</v>
      </c>
      <c r="E443" s="8" t="str" cm="1">
        <f t="array" ref="E443">INDEX('global_freelancer-quick ana'!$C$2:$C$1001, MODE(MATCH('global_freelancer-quick ana'!$C$2:$C$1001, 'global_freelancer-quick ana'!$C$2:$C$1001, 0)))</f>
        <v>Male</v>
      </c>
      <c r="F443" s="7" t="s">
        <v>80</v>
      </c>
      <c r="G443" s="7" t="s">
        <v>81</v>
      </c>
      <c r="H443" s="7" t="s">
        <v>43</v>
      </c>
      <c r="I443" s="8" t="s">
        <v>2072</v>
      </c>
      <c r="J443" s="9">
        <v>20</v>
      </c>
      <c r="K443" s="8">
        <v>2.8</v>
      </c>
      <c r="L443" s="8" t="s">
        <v>2071</v>
      </c>
      <c r="M443" s="49">
        <v>0.99</v>
      </c>
      <c r="N443" s="7" t="s">
        <v>64</v>
      </c>
      <c r="O443" s="7" t="s">
        <v>33</v>
      </c>
      <c r="P443" s="8">
        <v>4</v>
      </c>
      <c r="Q443" s="8">
        <v>1</v>
      </c>
      <c r="R443" s="7" t="str">
        <f>IF('global_freelancer-quick ana'!$Q443 &lt; 7, "Short Duration", IF('global_freelancer-quick ana'!$Q443 &lt;= 12, "Medium Duration", "Long Duration"))</f>
        <v>Short Duration</v>
      </c>
      <c r="S443" s="50" t="str">
        <f>IF('global_freelancer-quick ana'!$M443 &lt;= 50%, "POOR", IF('global_freelancer-quick ana'!$M443 &lt;= 70%, "GOOD", "EXCELLENT"))</f>
        <v>EXCELLENT</v>
      </c>
      <c r="T443" s="25">
        <f t="shared" si="6"/>
        <v>71.789999999999992</v>
      </c>
    </row>
    <row r="444" spans="1:20" x14ac:dyDescent="0.3">
      <c r="A444" s="46" t="s">
        <v>954</v>
      </c>
      <c r="B444" s="4" t="s">
        <v>955</v>
      </c>
      <c r="C444" s="4" t="s">
        <v>91</v>
      </c>
      <c r="D444" s="5">
        <v>31</v>
      </c>
      <c r="E444" s="5" t="str" cm="1">
        <f t="array" ref="E444">INDEX('global_freelancer-quick ana'!$C$2:$C$1001, MODE(MATCH('global_freelancer-quick ana'!$C$2:$C$1001, 'global_freelancer-quick ana'!$C$2:$C$1001, 0)))</f>
        <v>Male</v>
      </c>
      <c r="F444" s="4" t="s">
        <v>164</v>
      </c>
      <c r="G444" s="4" t="s">
        <v>165</v>
      </c>
      <c r="H444" s="4" t="s">
        <v>32</v>
      </c>
      <c r="I444" s="5">
        <v>5</v>
      </c>
      <c r="J444" s="6" t="s">
        <v>2068</v>
      </c>
      <c r="K444" s="5">
        <v>2.7</v>
      </c>
      <c r="L444" s="5" t="b">
        <v>1</v>
      </c>
      <c r="M444" s="10">
        <v>0.94</v>
      </c>
      <c r="N444" s="4" t="s">
        <v>44</v>
      </c>
      <c r="O444" s="4" t="s">
        <v>28</v>
      </c>
      <c r="P444" s="5">
        <v>4</v>
      </c>
      <c r="Q444" s="5">
        <v>1</v>
      </c>
      <c r="R444" s="4" t="str">
        <f>IF('global_freelancer-quick ana'!$Q444 &lt; 7, "Short Duration", IF('global_freelancer-quick ana'!$Q444 &lt;= 12, "Medium Duration", "Long Duration"))</f>
        <v>Short Duration</v>
      </c>
      <c r="S444" s="47" t="str">
        <f>IF('global_freelancer-quick ana'!$M444 &lt;= 50%, "POOR", IF('global_freelancer-quick ana'!$M444 &lt;= 70%, "GOOD", "EXCELLENT"))</f>
        <v>EXCELLENT</v>
      </c>
      <c r="T444" s="25">
        <f t="shared" si="6"/>
        <v>44.64</v>
      </c>
    </row>
    <row r="445" spans="1:20" x14ac:dyDescent="0.3">
      <c r="A445" s="48" t="s">
        <v>956</v>
      </c>
      <c r="B445" s="7" t="s">
        <v>957</v>
      </c>
      <c r="C445" s="7" t="s">
        <v>72</v>
      </c>
      <c r="D445" s="8">
        <v>34</v>
      </c>
      <c r="E445" s="8" t="str" cm="1">
        <f t="array" ref="E445">INDEX('global_freelancer-quick ana'!$C$2:$C$1001, MODE(MATCH('global_freelancer-quick ana'!$C$2:$C$1001, 'global_freelancer-quick ana'!$C$2:$C$1001, 0)))</f>
        <v>Male</v>
      </c>
      <c r="F445" s="7" t="s">
        <v>164</v>
      </c>
      <c r="G445" s="7" t="s">
        <v>165</v>
      </c>
      <c r="H445" s="7" t="s">
        <v>20</v>
      </c>
      <c r="I445" s="8" t="s">
        <v>2072</v>
      </c>
      <c r="J445" s="9">
        <v>50</v>
      </c>
      <c r="K445" s="8">
        <v>0</v>
      </c>
      <c r="L445" s="8" t="b">
        <v>0</v>
      </c>
      <c r="M445" s="49">
        <v>0.84</v>
      </c>
      <c r="N445" s="7" t="s">
        <v>64</v>
      </c>
      <c r="O445" s="7" t="s">
        <v>22</v>
      </c>
      <c r="P445" s="8">
        <v>5</v>
      </c>
      <c r="Q445" s="8">
        <v>1</v>
      </c>
      <c r="R445" s="7" t="str">
        <f>IF('global_freelancer-quick ana'!$Q445 &lt; 7, "Short Duration", IF('global_freelancer-quick ana'!$Q445 &lt;= 12, "Medium Duration", "Long Duration"))</f>
        <v>Short Duration</v>
      </c>
      <c r="S445" s="50" t="str">
        <f>IF('global_freelancer-quick ana'!$M445 &lt;= 50%, "POOR", IF('global_freelancer-quick ana'!$M445 &lt;= 70%, "GOOD", "EXCELLENT"))</f>
        <v>EXCELLENT</v>
      </c>
      <c r="T445" s="25">
        <f t="shared" si="6"/>
        <v>90.84</v>
      </c>
    </row>
    <row r="446" spans="1:20" x14ac:dyDescent="0.3">
      <c r="A446" s="46" t="s">
        <v>958</v>
      </c>
      <c r="B446" s="4" t="s">
        <v>959</v>
      </c>
      <c r="C446" s="4" t="s">
        <v>72</v>
      </c>
      <c r="D446" s="5">
        <v>32</v>
      </c>
      <c r="E446" s="5" t="str" cm="1">
        <f t="array" ref="E446">INDEX('global_freelancer-quick ana'!$C$2:$C$1001, MODE(MATCH('global_freelancer-quick ana'!$C$2:$C$1001, 'global_freelancer-quick ana'!$C$2:$C$1001, 0)))</f>
        <v>Male</v>
      </c>
      <c r="F446" s="4" t="s">
        <v>115</v>
      </c>
      <c r="G446" s="4" t="s">
        <v>116</v>
      </c>
      <c r="H446" s="4" t="s">
        <v>73</v>
      </c>
      <c r="I446" s="5">
        <v>10</v>
      </c>
      <c r="J446" s="6">
        <v>20</v>
      </c>
      <c r="K446" s="5">
        <v>2.5125695216907653</v>
      </c>
      <c r="L446" s="5" t="b">
        <v>1</v>
      </c>
      <c r="M446" s="10">
        <v>0.92</v>
      </c>
      <c r="N446" s="4" t="s">
        <v>64</v>
      </c>
      <c r="O446" s="4" t="s">
        <v>33</v>
      </c>
      <c r="P446" s="5">
        <v>12</v>
      </c>
      <c r="Q446" s="5">
        <v>4</v>
      </c>
      <c r="R446" s="4" t="str">
        <f>IF('global_freelancer-quick ana'!$Q446 &lt; 7, "Short Duration", IF('global_freelancer-quick ana'!$Q446 &lt;= 12, "Medium Duration", "Long Duration"))</f>
        <v>Short Duration</v>
      </c>
      <c r="S446" s="47" t="str">
        <f>IF('global_freelancer-quick ana'!$M446 &lt;= 50%, "POOR", IF('global_freelancer-quick ana'!$M446 &lt;= 70%, "GOOD", "EXCELLENT"))</f>
        <v>EXCELLENT</v>
      </c>
      <c r="T446" s="25">
        <f t="shared" si="6"/>
        <v>81.432569521690766</v>
      </c>
    </row>
    <row r="447" spans="1:20" x14ac:dyDescent="0.3">
      <c r="A447" s="48" t="s">
        <v>960</v>
      </c>
      <c r="B447" s="7" t="s">
        <v>961</v>
      </c>
      <c r="C447" s="7" t="s">
        <v>91</v>
      </c>
      <c r="D447" s="8">
        <v>24</v>
      </c>
      <c r="E447" s="8" t="str" cm="1">
        <f t="array" ref="E447">INDEX('global_freelancer-quick ana'!$C$2:$C$1001, MODE(MATCH('global_freelancer-quick ana'!$C$2:$C$1001, 'global_freelancer-quick ana'!$C$2:$C$1001, 0)))</f>
        <v>Male</v>
      </c>
      <c r="F447" s="7" t="s">
        <v>130</v>
      </c>
      <c r="G447" s="7" t="s">
        <v>131</v>
      </c>
      <c r="H447" s="7" t="s">
        <v>84</v>
      </c>
      <c r="I447" s="8">
        <v>6</v>
      </c>
      <c r="J447" s="9">
        <v>75</v>
      </c>
      <c r="K447" s="8">
        <v>4.3</v>
      </c>
      <c r="L447" s="8" t="b">
        <v>1</v>
      </c>
      <c r="M447" s="49">
        <v>0.79</v>
      </c>
      <c r="N447" s="7" t="s">
        <v>60</v>
      </c>
      <c r="O447" s="7" t="s">
        <v>28</v>
      </c>
      <c r="P447" s="8">
        <v>14</v>
      </c>
      <c r="Q447" s="8">
        <v>4</v>
      </c>
      <c r="R447" s="7" t="str">
        <f>IF('global_freelancer-quick ana'!$Q447 &lt; 7, "Short Duration", IF('global_freelancer-quick ana'!$Q447 &lt;= 12, "Medium Duration", "Long Duration"))</f>
        <v>Short Duration</v>
      </c>
      <c r="S447" s="50" t="str">
        <f>IF('global_freelancer-quick ana'!$M447 &lt;= 50%, "POOR", IF('global_freelancer-quick ana'!$M447 &lt;= 70%, "GOOD", "EXCELLENT"))</f>
        <v>EXCELLENT</v>
      </c>
      <c r="T447" s="25">
        <f t="shared" si="6"/>
        <v>128.09</v>
      </c>
    </row>
    <row r="448" spans="1:20" x14ac:dyDescent="0.3">
      <c r="A448" s="46" t="s">
        <v>962</v>
      </c>
      <c r="B448" s="4" t="s">
        <v>963</v>
      </c>
      <c r="C448" s="4" t="s">
        <v>91</v>
      </c>
      <c r="D448" s="5">
        <v>35</v>
      </c>
      <c r="E448" s="5" t="str" cm="1">
        <f t="array" ref="E448">INDEX('global_freelancer-quick ana'!$C$2:$C$1001, MODE(MATCH('global_freelancer-quick ana'!$C$2:$C$1001, 'global_freelancer-quick ana'!$C$2:$C$1001, 0)))</f>
        <v>Male</v>
      </c>
      <c r="F448" s="4" t="s">
        <v>63</v>
      </c>
      <c r="G448" s="4" t="s">
        <v>26</v>
      </c>
      <c r="H448" s="4" t="s">
        <v>43</v>
      </c>
      <c r="I448" s="5">
        <v>8</v>
      </c>
      <c r="J448" s="6">
        <v>50</v>
      </c>
      <c r="K448" s="5">
        <v>2.5125695216907653</v>
      </c>
      <c r="L448" s="5" t="b">
        <v>0</v>
      </c>
      <c r="M448" s="10">
        <v>0.9</v>
      </c>
      <c r="N448" s="4" t="s">
        <v>64</v>
      </c>
      <c r="O448" s="4" t="s">
        <v>22</v>
      </c>
      <c r="P448" s="5">
        <v>6</v>
      </c>
      <c r="Q448" s="5">
        <v>5</v>
      </c>
      <c r="R448" s="4" t="str">
        <f>IF('global_freelancer-quick ana'!$Q448 &lt; 7, "Short Duration", IF('global_freelancer-quick ana'!$Q448 &lt;= 12, "Medium Duration", "Long Duration"))</f>
        <v>Short Duration</v>
      </c>
      <c r="S448" s="47" t="str">
        <f>IF('global_freelancer-quick ana'!$M448 &lt;= 50%, "POOR", IF('global_freelancer-quick ana'!$M448 &lt;= 70%, "GOOD", "EXCELLENT"))</f>
        <v>EXCELLENT</v>
      </c>
      <c r="T448" s="25">
        <f t="shared" si="6"/>
        <v>107.41256952169077</v>
      </c>
    </row>
    <row r="449" spans="1:20" x14ac:dyDescent="0.3">
      <c r="A449" s="48" t="s">
        <v>964</v>
      </c>
      <c r="B449" s="7" t="s">
        <v>965</v>
      </c>
      <c r="C449" s="7" t="s">
        <v>72</v>
      </c>
      <c r="D449" s="8">
        <v>22</v>
      </c>
      <c r="E449" s="8" t="str" cm="1">
        <f t="array" ref="E449">INDEX('global_freelancer-quick ana'!$C$2:$C$1001, MODE(MATCH('global_freelancer-quick ana'!$C$2:$C$1001, 'global_freelancer-quick ana'!$C$2:$C$1001, 0)))</f>
        <v>Male</v>
      </c>
      <c r="F449" s="7" t="s">
        <v>25</v>
      </c>
      <c r="G449" s="7" t="s">
        <v>26</v>
      </c>
      <c r="H449" s="7" t="s">
        <v>27</v>
      </c>
      <c r="I449" s="8">
        <v>4</v>
      </c>
      <c r="J449" s="9" t="s">
        <v>2070</v>
      </c>
      <c r="K449" s="8">
        <v>2.5125695216907653</v>
      </c>
      <c r="L449" s="8" t="b">
        <v>0</v>
      </c>
      <c r="M449" s="49">
        <v>0.73</v>
      </c>
      <c r="N449" s="7" t="s">
        <v>60</v>
      </c>
      <c r="O449" s="7" t="s">
        <v>22</v>
      </c>
      <c r="P449" s="8">
        <v>1</v>
      </c>
      <c r="Q449" s="8">
        <v>1</v>
      </c>
      <c r="R449" s="7" t="str">
        <f>IF('global_freelancer-quick ana'!$Q449 &lt; 7, "Short Duration", IF('global_freelancer-quick ana'!$Q449 &lt;= 12, "Medium Duration", "Long Duration"))</f>
        <v>Short Duration</v>
      </c>
      <c r="S449" s="50" t="str">
        <f>IF('global_freelancer-quick ana'!$M449 &lt;= 50%, "POOR", IF('global_freelancer-quick ana'!$M449 &lt;= 70%, "GOOD", "EXCELLENT"))</f>
        <v>EXCELLENT</v>
      </c>
      <c r="T449" s="25">
        <f t="shared" si="6"/>
        <v>31.242569521690765</v>
      </c>
    </row>
    <row r="450" spans="1:20" x14ac:dyDescent="0.3">
      <c r="A450" s="46" t="s">
        <v>966</v>
      </c>
      <c r="B450" s="4" t="s">
        <v>967</v>
      </c>
      <c r="C450" s="4" t="s">
        <v>72</v>
      </c>
      <c r="D450" s="5">
        <v>55</v>
      </c>
      <c r="E450" s="5" t="str" cm="1">
        <f t="array" ref="E450">INDEX('global_freelancer-quick ana'!$C$2:$C$1001, MODE(MATCH('global_freelancer-quick ana'!$C$2:$C$1001, 'global_freelancer-quick ana'!$C$2:$C$1001, 0)))</f>
        <v>Male</v>
      </c>
      <c r="F450" s="4" t="s">
        <v>130</v>
      </c>
      <c r="G450" s="4" t="s">
        <v>131</v>
      </c>
      <c r="H450" s="4" t="s">
        <v>43</v>
      </c>
      <c r="I450" s="5">
        <v>3</v>
      </c>
      <c r="J450" s="6" t="s">
        <v>2064</v>
      </c>
      <c r="K450" s="5">
        <v>2.5125695216907653</v>
      </c>
      <c r="L450" s="5" t="b">
        <v>1</v>
      </c>
      <c r="M450" s="10">
        <v>0.73</v>
      </c>
      <c r="N450" s="4" t="s">
        <v>44</v>
      </c>
      <c r="O450" s="4" t="s">
        <v>22</v>
      </c>
      <c r="P450" s="5">
        <v>1</v>
      </c>
      <c r="Q450" s="5">
        <v>2</v>
      </c>
      <c r="R450" s="4" t="str">
        <f>IF('global_freelancer-quick ana'!$Q450 &lt; 7, "Short Duration", IF('global_freelancer-quick ana'!$Q450 &lt;= 12, "Medium Duration", "Long Duration"))</f>
        <v>Short Duration</v>
      </c>
      <c r="S450" s="47" t="str">
        <f>IF('global_freelancer-quick ana'!$M450 &lt;= 50%, "POOR", IF('global_freelancer-quick ana'!$M450 &lt;= 70%, "GOOD", "EXCELLENT"))</f>
        <v>EXCELLENT</v>
      </c>
      <c r="T450" s="25">
        <f t="shared" ref="T450:T513" si="7">SUM(B450:S450)</f>
        <v>64.242569521690768</v>
      </c>
    </row>
    <row r="451" spans="1:20" x14ac:dyDescent="0.3">
      <c r="A451" s="48" t="s">
        <v>968</v>
      </c>
      <c r="B451" s="7" t="s">
        <v>969</v>
      </c>
      <c r="C451" s="7" t="s">
        <v>72</v>
      </c>
      <c r="D451" s="8">
        <v>54</v>
      </c>
      <c r="E451" s="8" t="str" cm="1">
        <f t="array" ref="E451">INDEX('global_freelancer-quick ana'!$C$2:$C$1001, MODE(MATCH('global_freelancer-quick ana'!$C$2:$C$1001, 'global_freelancer-quick ana'!$C$2:$C$1001, 0)))</f>
        <v>Male</v>
      </c>
      <c r="F451" s="7" t="s">
        <v>67</v>
      </c>
      <c r="G451" s="7" t="s">
        <v>68</v>
      </c>
      <c r="H451" s="7" t="s">
        <v>106</v>
      </c>
      <c r="I451" s="8" t="s">
        <v>2072</v>
      </c>
      <c r="J451" s="9" t="s">
        <v>2066</v>
      </c>
      <c r="K451" s="8">
        <v>2.9</v>
      </c>
      <c r="L451" s="8" t="b">
        <v>1</v>
      </c>
      <c r="M451" s="49">
        <v>0.78</v>
      </c>
      <c r="N451" s="7" t="s">
        <v>60</v>
      </c>
      <c r="O451" s="7" t="s">
        <v>28</v>
      </c>
      <c r="P451" s="8">
        <v>3</v>
      </c>
      <c r="Q451" s="8">
        <v>3</v>
      </c>
      <c r="R451" s="7" t="str">
        <f>IF('global_freelancer-quick ana'!$Q451 &lt; 7, "Short Duration", IF('global_freelancer-quick ana'!$Q451 &lt;= 12, "Medium Duration", "Long Duration"))</f>
        <v>Short Duration</v>
      </c>
      <c r="S451" s="50" t="str">
        <f>IF('global_freelancer-quick ana'!$M451 &lt;= 50%, "POOR", IF('global_freelancer-quick ana'!$M451 &lt;= 70%, "GOOD", "EXCELLENT"))</f>
        <v>EXCELLENT</v>
      </c>
      <c r="T451" s="25">
        <f t="shared" si="7"/>
        <v>63.68</v>
      </c>
    </row>
    <row r="452" spans="1:20" x14ac:dyDescent="0.3">
      <c r="A452" s="46" t="s">
        <v>970</v>
      </c>
      <c r="B452" s="4" t="s">
        <v>971</v>
      </c>
      <c r="C452" s="4" t="s">
        <v>72</v>
      </c>
      <c r="D452" s="5">
        <v>36</v>
      </c>
      <c r="E452" s="5" t="str" cm="1">
        <f t="array" ref="E452">INDEX('global_freelancer-quick ana'!$C$2:$C$1001, MODE(MATCH('global_freelancer-quick ana'!$C$2:$C$1001, 'global_freelancer-quick ana'!$C$2:$C$1001, 0)))</f>
        <v>Male</v>
      </c>
      <c r="F452" s="4" t="s">
        <v>41</v>
      </c>
      <c r="G452" s="4" t="s">
        <v>42</v>
      </c>
      <c r="H452" s="4" t="s">
        <v>73</v>
      </c>
      <c r="I452" s="5">
        <v>11</v>
      </c>
      <c r="J452" s="6">
        <v>30</v>
      </c>
      <c r="K452" s="5">
        <v>0</v>
      </c>
      <c r="L452" s="5" t="b">
        <v>1</v>
      </c>
      <c r="M452" s="10">
        <v>0.63</v>
      </c>
      <c r="N452" s="4" t="s">
        <v>44</v>
      </c>
      <c r="O452" s="4" t="s">
        <v>33</v>
      </c>
      <c r="P452" s="5">
        <v>9</v>
      </c>
      <c r="Q452" s="5">
        <v>14</v>
      </c>
      <c r="R452" s="4" t="str">
        <f>IF('global_freelancer-quick ana'!$Q452 &lt; 7, "Short Duration", IF('global_freelancer-quick ana'!$Q452 &lt;= 12, "Medium Duration", "Long Duration"))</f>
        <v>Long Duration</v>
      </c>
      <c r="S452" s="47" t="str">
        <f>IF('global_freelancer-quick ana'!$M452 &lt;= 50%, "POOR", IF('global_freelancer-quick ana'!$M452 &lt;= 70%, "GOOD", "EXCELLENT"))</f>
        <v>GOOD</v>
      </c>
      <c r="T452" s="25">
        <f t="shared" si="7"/>
        <v>100.63</v>
      </c>
    </row>
    <row r="453" spans="1:20" x14ac:dyDescent="0.3">
      <c r="A453" s="48" t="s">
        <v>972</v>
      </c>
      <c r="B453" s="7" t="s">
        <v>973</v>
      </c>
      <c r="C453" s="7" t="s">
        <v>72</v>
      </c>
      <c r="D453" s="8">
        <v>36</v>
      </c>
      <c r="E453" s="8" t="str" cm="1">
        <f t="array" ref="E453">INDEX('global_freelancer-quick ana'!$C$2:$C$1001, MODE(MATCH('global_freelancer-quick ana'!$C$2:$C$1001, 'global_freelancer-quick ana'!$C$2:$C$1001, 0)))</f>
        <v>Male</v>
      </c>
      <c r="F453" s="7" t="s">
        <v>41</v>
      </c>
      <c r="G453" s="7" t="s">
        <v>42</v>
      </c>
      <c r="H453" s="7" t="s">
        <v>43</v>
      </c>
      <c r="I453" s="8">
        <v>17</v>
      </c>
      <c r="J453" s="9" t="s">
        <v>2065</v>
      </c>
      <c r="K453" s="8">
        <v>1.3</v>
      </c>
      <c r="L453" s="8" t="s">
        <v>2071</v>
      </c>
      <c r="M453" s="49">
        <v>0.64</v>
      </c>
      <c r="N453" s="7" t="s">
        <v>60</v>
      </c>
      <c r="O453" s="7" t="s">
        <v>33</v>
      </c>
      <c r="P453" s="8">
        <v>18</v>
      </c>
      <c r="Q453" s="8">
        <v>7</v>
      </c>
      <c r="R453" s="7" t="str">
        <f>IF('global_freelancer-quick ana'!$Q453 &lt; 7, "Short Duration", IF('global_freelancer-quick ana'!$Q453 &lt;= 12, "Medium Duration", "Long Duration"))</f>
        <v>Medium Duration</v>
      </c>
      <c r="S453" s="50" t="str">
        <f>IF('global_freelancer-quick ana'!$M453 &lt;= 50%, "POOR", IF('global_freelancer-quick ana'!$M453 &lt;= 70%, "GOOD", "EXCELLENT"))</f>
        <v>GOOD</v>
      </c>
      <c r="T453" s="25">
        <f t="shared" si="7"/>
        <v>79.94</v>
      </c>
    </row>
    <row r="454" spans="1:20" x14ac:dyDescent="0.3">
      <c r="A454" s="46" t="s">
        <v>974</v>
      </c>
      <c r="B454" s="4" t="s">
        <v>975</v>
      </c>
      <c r="C454" s="4" t="s">
        <v>72</v>
      </c>
      <c r="D454" s="5">
        <v>25</v>
      </c>
      <c r="E454" s="5" t="str" cm="1">
        <f t="array" ref="E454">INDEX('global_freelancer-quick ana'!$C$2:$C$1001, MODE(MATCH('global_freelancer-quick ana'!$C$2:$C$1001, 'global_freelancer-quick ana'!$C$2:$C$1001, 0)))</f>
        <v>Male</v>
      </c>
      <c r="F454" s="4" t="s">
        <v>67</v>
      </c>
      <c r="G454" s="4" t="s">
        <v>68</v>
      </c>
      <c r="H454" s="4" t="s">
        <v>36</v>
      </c>
      <c r="I454" s="5">
        <v>1</v>
      </c>
      <c r="J454" s="6" t="s">
        <v>2069</v>
      </c>
      <c r="K454" s="5">
        <v>0</v>
      </c>
      <c r="L454" s="5" t="b">
        <v>1</v>
      </c>
      <c r="M454" s="10">
        <v>0.79</v>
      </c>
      <c r="N454" s="4" t="s">
        <v>21</v>
      </c>
      <c r="O454" s="4" t="s">
        <v>55</v>
      </c>
      <c r="P454" s="5">
        <v>2</v>
      </c>
      <c r="Q454" s="5">
        <v>3</v>
      </c>
      <c r="R454" s="4" t="str">
        <f>IF('global_freelancer-quick ana'!$Q454 &lt; 7, "Short Duration", IF('global_freelancer-quick ana'!$Q454 &lt;= 12, "Medium Duration", "Long Duration"))</f>
        <v>Short Duration</v>
      </c>
      <c r="S454" s="47" t="str">
        <f>IF('global_freelancer-quick ana'!$M454 &lt;= 50%, "POOR", IF('global_freelancer-quick ana'!$M454 &lt;= 70%, "GOOD", "EXCELLENT"))</f>
        <v>EXCELLENT</v>
      </c>
      <c r="T454" s="25">
        <f t="shared" si="7"/>
        <v>31.79</v>
      </c>
    </row>
    <row r="455" spans="1:20" x14ac:dyDescent="0.3">
      <c r="A455" s="48" t="s">
        <v>976</v>
      </c>
      <c r="B455" s="7" t="s">
        <v>977</v>
      </c>
      <c r="C455" s="7" t="s">
        <v>91</v>
      </c>
      <c r="D455" s="8">
        <v>46</v>
      </c>
      <c r="E455" s="8" t="str" cm="1">
        <f t="array" ref="E455">INDEX('global_freelancer-quick ana'!$C$2:$C$1001, MODE(MATCH('global_freelancer-quick ana'!$C$2:$C$1001, 'global_freelancer-quick ana'!$C$2:$C$1001, 0)))</f>
        <v>Male</v>
      </c>
      <c r="F455" s="7" t="s">
        <v>47</v>
      </c>
      <c r="G455" s="7" t="s">
        <v>48</v>
      </c>
      <c r="H455" s="7" t="s">
        <v>43</v>
      </c>
      <c r="I455" s="8">
        <v>16</v>
      </c>
      <c r="J455" s="9" t="s">
        <v>2070</v>
      </c>
      <c r="K455" s="8">
        <v>4.8</v>
      </c>
      <c r="L455" s="8" t="b">
        <v>1</v>
      </c>
      <c r="M455" s="49">
        <v>0.86</v>
      </c>
      <c r="N455" s="7" t="s">
        <v>21</v>
      </c>
      <c r="O455" s="7" t="s">
        <v>22</v>
      </c>
      <c r="P455" s="8">
        <v>12</v>
      </c>
      <c r="Q455" s="8">
        <v>8</v>
      </c>
      <c r="R455" s="7" t="str">
        <f>IF('global_freelancer-quick ana'!$Q455 &lt; 7, "Short Duration", IF('global_freelancer-quick ana'!$Q455 &lt;= 12, "Medium Duration", "Long Duration"))</f>
        <v>Medium Duration</v>
      </c>
      <c r="S455" s="50" t="str">
        <f>IF('global_freelancer-quick ana'!$M455 &lt;= 50%, "POOR", IF('global_freelancer-quick ana'!$M455 &lt;= 70%, "GOOD", "EXCELLENT"))</f>
        <v>EXCELLENT</v>
      </c>
      <c r="T455" s="25">
        <f t="shared" si="7"/>
        <v>87.66</v>
      </c>
    </row>
    <row r="456" spans="1:20" x14ac:dyDescent="0.3">
      <c r="A456" s="46" t="s">
        <v>978</v>
      </c>
      <c r="B456" s="4" t="s">
        <v>979</v>
      </c>
      <c r="C456" s="4" t="s">
        <v>91</v>
      </c>
      <c r="D456" s="5">
        <v>41</v>
      </c>
      <c r="E456" s="5" t="str" cm="1">
        <f t="array" ref="E456">INDEX('global_freelancer-quick ana'!$C$2:$C$1001, MODE(MATCH('global_freelancer-quick ana'!$C$2:$C$1001, 'global_freelancer-quick ana'!$C$2:$C$1001, 0)))</f>
        <v>Male</v>
      </c>
      <c r="F456" s="4" t="s">
        <v>67</v>
      </c>
      <c r="G456" s="4" t="s">
        <v>68</v>
      </c>
      <c r="H456" s="4" t="s">
        <v>106</v>
      </c>
      <c r="I456" s="5">
        <v>11</v>
      </c>
      <c r="J456" s="6">
        <v>40</v>
      </c>
      <c r="K456" s="5">
        <v>2.4</v>
      </c>
      <c r="L456" s="5" t="b">
        <v>0</v>
      </c>
      <c r="M456" s="10">
        <v>0.79</v>
      </c>
      <c r="N456" s="4" t="s">
        <v>64</v>
      </c>
      <c r="O456" s="4" t="s">
        <v>55</v>
      </c>
      <c r="P456" s="5">
        <v>9</v>
      </c>
      <c r="Q456" s="5">
        <v>2</v>
      </c>
      <c r="R456" s="4" t="str">
        <f>IF('global_freelancer-quick ana'!$Q456 &lt; 7, "Short Duration", IF('global_freelancer-quick ana'!$Q456 &lt;= 12, "Medium Duration", "Long Duration"))</f>
        <v>Short Duration</v>
      </c>
      <c r="S456" s="47" t="str">
        <f>IF('global_freelancer-quick ana'!$M456 &lt;= 50%, "POOR", IF('global_freelancer-quick ana'!$M456 &lt;= 70%, "GOOD", "EXCELLENT"))</f>
        <v>EXCELLENT</v>
      </c>
      <c r="T456" s="25">
        <f t="shared" si="7"/>
        <v>106.19000000000001</v>
      </c>
    </row>
    <row r="457" spans="1:20" x14ac:dyDescent="0.3">
      <c r="A457" s="48" t="s">
        <v>980</v>
      </c>
      <c r="B457" s="7" t="s">
        <v>981</v>
      </c>
      <c r="C457" s="7" t="s">
        <v>72</v>
      </c>
      <c r="D457" s="8">
        <v>21</v>
      </c>
      <c r="E457" s="8" t="str" cm="1">
        <f t="array" ref="E457">INDEX('global_freelancer-quick ana'!$C$2:$C$1001, MODE(MATCH('global_freelancer-quick ana'!$C$2:$C$1001, 'global_freelancer-quick ana'!$C$2:$C$1001, 0)))</f>
        <v>Male</v>
      </c>
      <c r="F457" s="7" t="s">
        <v>115</v>
      </c>
      <c r="G457" s="7" t="s">
        <v>116</v>
      </c>
      <c r="H457" s="7" t="s">
        <v>27</v>
      </c>
      <c r="I457" s="8">
        <v>3</v>
      </c>
      <c r="J457" s="9">
        <v>100</v>
      </c>
      <c r="K457" s="8">
        <v>4.7</v>
      </c>
      <c r="L457" s="8" t="b">
        <v>0</v>
      </c>
      <c r="M457" s="49">
        <v>0.96</v>
      </c>
      <c r="N457" s="7" t="s">
        <v>60</v>
      </c>
      <c r="O457" s="7" t="s">
        <v>55</v>
      </c>
      <c r="P457" s="8">
        <v>2</v>
      </c>
      <c r="Q457" s="8">
        <v>1</v>
      </c>
      <c r="R457" s="7" t="str">
        <f>IF('global_freelancer-quick ana'!$Q457 &lt; 7, "Short Duration", IF('global_freelancer-quick ana'!$Q457 &lt;= 12, "Medium Duration", "Long Duration"))</f>
        <v>Short Duration</v>
      </c>
      <c r="S457" s="50" t="str">
        <f>IF('global_freelancer-quick ana'!$M457 &lt;= 50%, "POOR", IF('global_freelancer-quick ana'!$M457 &lt;= 70%, "GOOD", "EXCELLENT"))</f>
        <v>EXCELLENT</v>
      </c>
      <c r="T457" s="25">
        <f t="shared" si="7"/>
        <v>132.66</v>
      </c>
    </row>
    <row r="458" spans="1:20" x14ac:dyDescent="0.3">
      <c r="A458" s="46" t="s">
        <v>982</v>
      </c>
      <c r="B458" s="4" t="s">
        <v>983</v>
      </c>
      <c r="C458" s="4" t="s">
        <v>91</v>
      </c>
      <c r="D458" s="5">
        <v>29</v>
      </c>
      <c r="E458" s="5" t="str" cm="1">
        <f t="array" ref="E458">INDEX('global_freelancer-quick ana'!$C$2:$C$1001, MODE(MATCH('global_freelancer-quick ana'!$C$2:$C$1001, 'global_freelancer-quick ana'!$C$2:$C$1001, 0)))</f>
        <v>Male</v>
      </c>
      <c r="F458" s="4" t="s">
        <v>54</v>
      </c>
      <c r="G458" s="4" t="s">
        <v>26</v>
      </c>
      <c r="H458" s="4" t="s">
        <v>32</v>
      </c>
      <c r="I458" s="5" t="s">
        <v>2072</v>
      </c>
      <c r="J458" s="6">
        <v>75</v>
      </c>
      <c r="K458" s="5">
        <v>2</v>
      </c>
      <c r="L458" s="5" t="b">
        <v>0</v>
      </c>
      <c r="M458" s="10">
        <v>0.79</v>
      </c>
      <c r="N458" s="4" t="s">
        <v>60</v>
      </c>
      <c r="O458" s="4" t="s">
        <v>33</v>
      </c>
      <c r="P458" s="5">
        <v>4</v>
      </c>
      <c r="Q458" s="5">
        <v>3</v>
      </c>
      <c r="R458" s="4" t="str">
        <f>IF('global_freelancer-quick ana'!$Q458 &lt; 7, "Short Duration", IF('global_freelancer-quick ana'!$Q458 &lt;= 12, "Medium Duration", "Long Duration"))</f>
        <v>Short Duration</v>
      </c>
      <c r="S458" s="47" t="str">
        <f>IF('global_freelancer-quick ana'!$M458 &lt;= 50%, "POOR", IF('global_freelancer-quick ana'!$M458 &lt;= 70%, "GOOD", "EXCELLENT"))</f>
        <v>EXCELLENT</v>
      </c>
      <c r="T458" s="25">
        <f t="shared" si="7"/>
        <v>113.79</v>
      </c>
    </row>
    <row r="459" spans="1:20" x14ac:dyDescent="0.3">
      <c r="A459" s="48" t="s">
        <v>984</v>
      </c>
      <c r="B459" s="7" t="s">
        <v>985</v>
      </c>
      <c r="C459" s="7" t="s">
        <v>72</v>
      </c>
      <c r="D459" s="8">
        <v>44</v>
      </c>
      <c r="E459" s="8" t="str" cm="1">
        <f t="array" ref="E459">INDEX('global_freelancer-quick ana'!$C$2:$C$1001, MODE(MATCH('global_freelancer-quick ana'!$C$2:$C$1001, 'global_freelancer-quick ana'!$C$2:$C$1001, 0)))</f>
        <v>Male</v>
      </c>
      <c r="F459" s="7" t="s">
        <v>54</v>
      </c>
      <c r="G459" s="7" t="s">
        <v>26</v>
      </c>
      <c r="H459" s="7" t="s">
        <v>27</v>
      </c>
      <c r="I459" s="8">
        <v>3</v>
      </c>
      <c r="J459" s="9">
        <v>50</v>
      </c>
      <c r="K459" s="8">
        <v>2.2000000000000002</v>
      </c>
      <c r="L459" s="8" t="b">
        <v>0</v>
      </c>
      <c r="M459" s="49">
        <v>0.77</v>
      </c>
      <c r="N459" s="7" t="s">
        <v>44</v>
      </c>
      <c r="O459" s="7" t="s">
        <v>28</v>
      </c>
      <c r="P459" s="8">
        <v>4</v>
      </c>
      <c r="Q459" s="8">
        <v>1</v>
      </c>
      <c r="R459" s="7" t="str">
        <f>IF('global_freelancer-quick ana'!$Q459 &lt; 7, "Short Duration", IF('global_freelancer-quick ana'!$Q459 &lt;= 12, "Medium Duration", "Long Duration"))</f>
        <v>Short Duration</v>
      </c>
      <c r="S459" s="50" t="str">
        <f>IF('global_freelancer-quick ana'!$M459 &lt;= 50%, "POOR", IF('global_freelancer-quick ana'!$M459 &lt;= 70%, "GOOD", "EXCELLENT"))</f>
        <v>EXCELLENT</v>
      </c>
      <c r="T459" s="25">
        <f t="shared" si="7"/>
        <v>104.97</v>
      </c>
    </row>
    <row r="460" spans="1:20" x14ac:dyDescent="0.3">
      <c r="A460" s="46" t="s">
        <v>986</v>
      </c>
      <c r="B460" s="4" t="s">
        <v>987</v>
      </c>
      <c r="C460" s="4" t="s">
        <v>91</v>
      </c>
      <c r="D460" s="5">
        <v>40</v>
      </c>
      <c r="E460" s="5" t="str" cm="1">
        <f t="array" ref="E460">INDEX('global_freelancer-quick ana'!$C$2:$C$1001, MODE(MATCH('global_freelancer-quick ana'!$C$2:$C$1001, 'global_freelancer-quick ana'!$C$2:$C$1001, 0)))</f>
        <v>Male</v>
      </c>
      <c r="F460" s="4" t="s">
        <v>119</v>
      </c>
      <c r="G460" s="4" t="s">
        <v>26</v>
      </c>
      <c r="H460" s="4" t="s">
        <v>106</v>
      </c>
      <c r="I460" s="5">
        <v>1</v>
      </c>
      <c r="J460" s="6" t="s">
        <v>2064</v>
      </c>
      <c r="K460" s="5">
        <v>2.1</v>
      </c>
      <c r="L460" s="5" t="b">
        <v>1</v>
      </c>
      <c r="M460" s="10">
        <v>0.79</v>
      </c>
      <c r="N460" s="4" t="s">
        <v>64</v>
      </c>
      <c r="O460" s="4" t="s">
        <v>28</v>
      </c>
      <c r="P460" s="5">
        <v>4</v>
      </c>
      <c r="Q460" s="5">
        <v>1</v>
      </c>
      <c r="R460" s="4" t="str">
        <f>IF('global_freelancer-quick ana'!$Q460 &lt; 7, "Short Duration", IF('global_freelancer-quick ana'!$Q460 &lt;= 12, "Medium Duration", "Long Duration"))</f>
        <v>Short Duration</v>
      </c>
      <c r="S460" s="47" t="str">
        <f>IF('global_freelancer-quick ana'!$M460 &lt;= 50%, "POOR", IF('global_freelancer-quick ana'!$M460 &lt;= 70%, "GOOD", "EXCELLENT"))</f>
        <v>EXCELLENT</v>
      </c>
      <c r="T460" s="25">
        <f t="shared" si="7"/>
        <v>48.89</v>
      </c>
    </row>
    <row r="461" spans="1:20" x14ac:dyDescent="0.3">
      <c r="A461" s="48" t="s">
        <v>988</v>
      </c>
      <c r="B461" s="7" t="s">
        <v>989</v>
      </c>
      <c r="C461" s="7" t="s">
        <v>72</v>
      </c>
      <c r="D461" s="8">
        <v>27</v>
      </c>
      <c r="E461" s="8" t="str" cm="1">
        <f t="array" ref="E461">INDEX('global_freelancer-quick ana'!$C$2:$C$1001, MODE(MATCH('global_freelancer-quick ana'!$C$2:$C$1001, 'global_freelancer-quick ana'!$C$2:$C$1001, 0)))</f>
        <v>Male</v>
      </c>
      <c r="F461" s="7" t="s">
        <v>130</v>
      </c>
      <c r="G461" s="7" t="s">
        <v>131</v>
      </c>
      <c r="H461" s="7" t="s">
        <v>49</v>
      </c>
      <c r="I461" s="8">
        <v>1</v>
      </c>
      <c r="J461" s="9" t="s">
        <v>2066</v>
      </c>
      <c r="K461" s="8">
        <v>1.7</v>
      </c>
      <c r="L461" s="8" t="b">
        <v>0</v>
      </c>
      <c r="M461" s="49">
        <v>0.65</v>
      </c>
      <c r="N461" s="7" t="s">
        <v>60</v>
      </c>
      <c r="O461" s="7" t="s">
        <v>33</v>
      </c>
      <c r="P461" s="8">
        <v>5</v>
      </c>
      <c r="Q461" s="8">
        <v>4</v>
      </c>
      <c r="R461" s="7" t="str">
        <f>IF('global_freelancer-quick ana'!$Q461 &lt; 7, "Short Duration", IF('global_freelancer-quick ana'!$Q461 &lt;= 12, "Medium Duration", "Long Duration"))</f>
        <v>Short Duration</v>
      </c>
      <c r="S461" s="50" t="str">
        <f>IF('global_freelancer-quick ana'!$M461 &lt;= 50%, "POOR", IF('global_freelancer-quick ana'!$M461 &lt;= 70%, "GOOD", "EXCELLENT"))</f>
        <v>GOOD</v>
      </c>
      <c r="T461" s="25">
        <f t="shared" si="7"/>
        <v>39.349999999999994</v>
      </c>
    </row>
    <row r="462" spans="1:20" x14ac:dyDescent="0.3">
      <c r="A462" s="46" t="s">
        <v>990</v>
      </c>
      <c r="B462" s="4" t="s">
        <v>991</v>
      </c>
      <c r="C462" s="4" t="s">
        <v>91</v>
      </c>
      <c r="D462" s="5">
        <v>53</v>
      </c>
      <c r="E462" s="5" t="str" cm="1">
        <f t="array" ref="E462">INDEX('global_freelancer-quick ana'!$C$2:$C$1001, MODE(MATCH('global_freelancer-quick ana'!$C$2:$C$1001, 'global_freelancer-quick ana'!$C$2:$C$1001, 0)))</f>
        <v>Male</v>
      </c>
      <c r="F462" s="4" t="s">
        <v>126</v>
      </c>
      <c r="G462" s="4" t="s">
        <v>127</v>
      </c>
      <c r="H462" s="4" t="s">
        <v>27</v>
      </c>
      <c r="I462" s="5">
        <v>35</v>
      </c>
      <c r="J462" s="6" t="s">
        <v>2068</v>
      </c>
      <c r="K462" s="5">
        <v>5</v>
      </c>
      <c r="L462" s="5" t="b">
        <v>1</v>
      </c>
      <c r="M462" s="10">
        <v>0.62</v>
      </c>
      <c r="N462" s="4" t="s">
        <v>64</v>
      </c>
      <c r="O462" s="4" t="s">
        <v>28</v>
      </c>
      <c r="P462" s="5">
        <v>14</v>
      </c>
      <c r="Q462" s="5">
        <v>9</v>
      </c>
      <c r="R462" s="4" t="str">
        <f>IF('global_freelancer-quick ana'!$Q462 &lt; 7, "Short Duration", IF('global_freelancer-quick ana'!$Q462 &lt;= 12, "Medium Duration", "Long Duration"))</f>
        <v>Medium Duration</v>
      </c>
      <c r="S462" s="47" t="str">
        <f>IF('global_freelancer-quick ana'!$M462 &lt;= 50%, "POOR", IF('global_freelancer-quick ana'!$M462 &lt;= 70%, "GOOD", "EXCELLENT"))</f>
        <v>GOOD</v>
      </c>
      <c r="T462" s="25">
        <f t="shared" si="7"/>
        <v>116.62</v>
      </c>
    </row>
    <row r="463" spans="1:20" x14ac:dyDescent="0.3">
      <c r="A463" s="48" t="s">
        <v>992</v>
      </c>
      <c r="B463" s="7" t="s">
        <v>993</v>
      </c>
      <c r="C463" s="7" t="s">
        <v>91</v>
      </c>
      <c r="D463" s="8">
        <v>20</v>
      </c>
      <c r="E463" s="8" t="str" cm="1">
        <f t="array" ref="E463">INDEX('global_freelancer-quick ana'!$C$2:$C$1001, MODE(MATCH('global_freelancer-quick ana'!$C$2:$C$1001, 'global_freelancer-quick ana'!$C$2:$C$1001, 0)))</f>
        <v>Male</v>
      </c>
      <c r="F463" s="7" t="s">
        <v>58</v>
      </c>
      <c r="G463" s="7" t="s">
        <v>59</v>
      </c>
      <c r="H463" s="7" t="s">
        <v>49</v>
      </c>
      <c r="I463" s="8">
        <v>1</v>
      </c>
      <c r="J463" s="9" t="s">
        <v>2065</v>
      </c>
      <c r="K463" s="8">
        <v>2.9</v>
      </c>
      <c r="L463" s="8" t="b">
        <v>0</v>
      </c>
      <c r="M463" s="49">
        <v>0.81</v>
      </c>
      <c r="N463" s="7" t="s">
        <v>21</v>
      </c>
      <c r="O463" s="7" t="s">
        <v>55</v>
      </c>
      <c r="P463" s="8">
        <v>1</v>
      </c>
      <c r="Q463" s="8">
        <v>1</v>
      </c>
      <c r="R463" s="7" t="str">
        <f>IF('global_freelancer-quick ana'!$Q463 &lt; 7, "Short Duration", IF('global_freelancer-quick ana'!$Q463 &lt;= 12, "Medium Duration", "Long Duration"))</f>
        <v>Short Duration</v>
      </c>
      <c r="S463" s="50" t="str">
        <f>IF('global_freelancer-quick ana'!$M463 &lt;= 50%, "POOR", IF('global_freelancer-quick ana'!$M463 &lt;= 70%, "GOOD", "EXCELLENT"))</f>
        <v>EXCELLENT</v>
      </c>
      <c r="T463" s="25">
        <f t="shared" si="7"/>
        <v>26.709999999999997</v>
      </c>
    </row>
    <row r="464" spans="1:20" x14ac:dyDescent="0.3">
      <c r="A464" s="46" t="s">
        <v>994</v>
      </c>
      <c r="B464" s="4" t="s">
        <v>995</v>
      </c>
      <c r="C464" s="4" t="s">
        <v>72</v>
      </c>
      <c r="D464" s="5"/>
      <c r="E464" s="5" t="str" cm="1">
        <f t="array" ref="E464">INDEX('global_freelancer-quick ana'!$C$2:$C$1001, MODE(MATCH('global_freelancer-quick ana'!$C$2:$C$1001, 'global_freelancer-quick ana'!$C$2:$C$1001, 0)))</f>
        <v>Male</v>
      </c>
      <c r="F464" s="4" t="s">
        <v>80</v>
      </c>
      <c r="G464" s="4" t="s">
        <v>81</v>
      </c>
      <c r="H464" s="4" t="s">
        <v>84</v>
      </c>
      <c r="I464" s="5">
        <v>12</v>
      </c>
      <c r="J464" s="6">
        <v>50</v>
      </c>
      <c r="K464" s="5">
        <v>4.0999999999999996</v>
      </c>
      <c r="L464" s="5" t="b">
        <v>1</v>
      </c>
      <c r="M464" s="10">
        <v>0.62</v>
      </c>
      <c r="N464" s="4" t="s">
        <v>60</v>
      </c>
      <c r="O464" s="4" t="s">
        <v>22</v>
      </c>
      <c r="P464" s="5">
        <v>7</v>
      </c>
      <c r="Q464" s="5">
        <v>4</v>
      </c>
      <c r="R464" s="4" t="str">
        <f>IF('global_freelancer-quick ana'!$Q464 &lt; 7, "Short Duration", IF('global_freelancer-quick ana'!$Q464 &lt;= 12, "Medium Duration", "Long Duration"))</f>
        <v>Short Duration</v>
      </c>
      <c r="S464" s="47" t="str">
        <f>IF('global_freelancer-quick ana'!$M464 &lt;= 50%, "POOR", IF('global_freelancer-quick ana'!$M464 &lt;= 70%, "GOOD", "EXCELLENT"))</f>
        <v>GOOD</v>
      </c>
      <c r="T464" s="25">
        <f t="shared" si="7"/>
        <v>77.72</v>
      </c>
    </row>
    <row r="465" spans="1:20" x14ac:dyDescent="0.3">
      <c r="A465" s="48" t="s">
        <v>996</v>
      </c>
      <c r="B465" s="7" t="s">
        <v>997</v>
      </c>
      <c r="C465" s="7" t="s">
        <v>91</v>
      </c>
      <c r="D465" s="8">
        <v>26</v>
      </c>
      <c r="E465" s="8" t="str" cm="1">
        <f t="array" ref="E465">INDEX('global_freelancer-quick ana'!$C$2:$C$1001, MODE(MATCH('global_freelancer-quick ana'!$C$2:$C$1001, 'global_freelancer-quick ana'!$C$2:$C$1001, 0)))</f>
        <v>Male</v>
      </c>
      <c r="F465" s="7" t="s">
        <v>168</v>
      </c>
      <c r="G465" s="7" t="s">
        <v>68</v>
      </c>
      <c r="H465" s="7" t="s">
        <v>36</v>
      </c>
      <c r="I465" s="8">
        <v>8</v>
      </c>
      <c r="J465" s="9" t="s">
        <v>2067</v>
      </c>
      <c r="K465" s="8">
        <v>4.9000000000000004</v>
      </c>
      <c r="L465" s="8" t="b">
        <v>0</v>
      </c>
      <c r="M465" s="49">
        <v>0.87</v>
      </c>
      <c r="N465" s="7" t="s">
        <v>60</v>
      </c>
      <c r="O465" s="7" t="s">
        <v>33</v>
      </c>
      <c r="P465" s="8">
        <v>9</v>
      </c>
      <c r="Q465" s="8">
        <v>4</v>
      </c>
      <c r="R465" s="7" t="str">
        <f>IF('global_freelancer-quick ana'!$Q465 &lt; 7, "Short Duration", IF('global_freelancer-quick ana'!$Q465 &lt;= 12, "Medium Duration", "Long Duration"))</f>
        <v>Short Duration</v>
      </c>
      <c r="S465" s="50" t="str">
        <f>IF('global_freelancer-quick ana'!$M465 &lt;= 50%, "POOR", IF('global_freelancer-quick ana'!$M465 &lt;= 70%, "GOOD", "EXCELLENT"))</f>
        <v>EXCELLENT</v>
      </c>
      <c r="T465" s="25">
        <f t="shared" si="7"/>
        <v>52.769999999999996</v>
      </c>
    </row>
    <row r="466" spans="1:20" x14ac:dyDescent="0.3">
      <c r="A466" s="46" t="s">
        <v>998</v>
      </c>
      <c r="B466" s="4" t="s">
        <v>999</v>
      </c>
      <c r="C466" s="4" t="s">
        <v>72</v>
      </c>
      <c r="D466" s="5">
        <v>49</v>
      </c>
      <c r="E466" s="5" t="str" cm="1">
        <f t="array" ref="E466">INDEX('global_freelancer-quick ana'!$C$2:$C$1001, MODE(MATCH('global_freelancer-quick ana'!$C$2:$C$1001, 'global_freelancer-quick ana'!$C$2:$C$1001, 0)))</f>
        <v>Male</v>
      </c>
      <c r="F466" s="4" t="s">
        <v>100</v>
      </c>
      <c r="G466" s="4" t="s">
        <v>101</v>
      </c>
      <c r="H466" s="4" t="s">
        <v>106</v>
      </c>
      <c r="I466" s="5">
        <v>13</v>
      </c>
      <c r="J466" s="6">
        <v>100</v>
      </c>
      <c r="K466" s="5">
        <v>2.5</v>
      </c>
      <c r="L466" s="5" t="b">
        <v>0</v>
      </c>
      <c r="M466" s="10">
        <v>0.79</v>
      </c>
      <c r="N466" s="4" t="s">
        <v>64</v>
      </c>
      <c r="O466" s="4" t="s">
        <v>22</v>
      </c>
      <c r="P466" s="5">
        <v>6</v>
      </c>
      <c r="Q466" s="5">
        <v>2</v>
      </c>
      <c r="R466" s="4" t="str">
        <f>IF('global_freelancer-quick ana'!$Q466 &lt; 7, "Short Duration", IF('global_freelancer-quick ana'!$Q466 &lt;= 12, "Medium Duration", "Long Duration"))</f>
        <v>Short Duration</v>
      </c>
      <c r="S466" s="47" t="str">
        <f>IF('global_freelancer-quick ana'!$M466 &lt;= 50%, "POOR", IF('global_freelancer-quick ana'!$M466 &lt;= 70%, "GOOD", "EXCELLENT"))</f>
        <v>EXCELLENT</v>
      </c>
      <c r="T466" s="25">
        <f t="shared" si="7"/>
        <v>173.29</v>
      </c>
    </row>
    <row r="467" spans="1:20" x14ac:dyDescent="0.3">
      <c r="A467" s="48" t="s">
        <v>1000</v>
      </c>
      <c r="B467" s="7" t="s">
        <v>1001</v>
      </c>
      <c r="C467" s="7" t="s">
        <v>72</v>
      </c>
      <c r="D467" s="8">
        <v>20</v>
      </c>
      <c r="E467" s="8" t="str" cm="1">
        <f t="array" ref="E467">INDEX('global_freelancer-quick ana'!$C$2:$C$1001, MODE(MATCH('global_freelancer-quick ana'!$C$2:$C$1001, 'global_freelancer-quick ana'!$C$2:$C$1001, 0)))</f>
        <v>Male</v>
      </c>
      <c r="F467" s="7" t="s">
        <v>130</v>
      </c>
      <c r="G467" s="7" t="s">
        <v>131</v>
      </c>
      <c r="H467" s="7" t="s">
        <v>49</v>
      </c>
      <c r="I467" s="8">
        <v>0</v>
      </c>
      <c r="J467" s="9">
        <v>30</v>
      </c>
      <c r="K467" s="8">
        <v>0</v>
      </c>
      <c r="L467" s="8" t="b">
        <v>1</v>
      </c>
      <c r="M467" s="49">
        <v>0.76</v>
      </c>
      <c r="N467" s="7" t="s">
        <v>60</v>
      </c>
      <c r="O467" s="7" t="s">
        <v>28</v>
      </c>
      <c r="P467" s="8">
        <v>5</v>
      </c>
      <c r="Q467" s="8">
        <v>3</v>
      </c>
      <c r="R467" s="7" t="str">
        <f>IF('global_freelancer-quick ana'!$Q467 &lt; 7, "Short Duration", IF('global_freelancer-quick ana'!$Q467 &lt;= 12, "Medium Duration", "Long Duration"))</f>
        <v>Short Duration</v>
      </c>
      <c r="S467" s="50" t="str">
        <f>IF('global_freelancer-quick ana'!$M467 &lt;= 50%, "POOR", IF('global_freelancer-quick ana'!$M467 &lt;= 70%, "GOOD", "EXCELLENT"))</f>
        <v>EXCELLENT</v>
      </c>
      <c r="T467" s="25">
        <f t="shared" si="7"/>
        <v>58.76</v>
      </c>
    </row>
    <row r="468" spans="1:20" x14ac:dyDescent="0.3">
      <c r="A468" s="46" t="s">
        <v>1002</v>
      </c>
      <c r="B468" s="4" t="s">
        <v>1003</v>
      </c>
      <c r="C468" s="4" t="s">
        <v>72</v>
      </c>
      <c r="D468" s="5">
        <v>39</v>
      </c>
      <c r="E468" s="5" t="str" cm="1">
        <f t="array" ref="E468">INDEX('global_freelancer-quick ana'!$C$2:$C$1001, MODE(MATCH('global_freelancer-quick ana'!$C$2:$C$1001, 'global_freelancer-quick ana'!$C$2:$C$1001, 0)))</f>
        <v>Male</v>
      </c>
      <c r="F468" s="4" t="s">
        <v>164</v>
      </c>
      <c r="G468" s="4" t="s">
        <v>165</v>
      </c>
      <c r="H468" s="4" t="s">
        <v>20</v>
      </c>
      <c r="I468" s="5">
        <v>11</v>
      </c>
      <c r="J468" s="6" t="s">
        <v>2064</v>
      </c>
      <c r="K468" s="5">
        <v>2.8</v>
      </c>
      <c r="L468" s="5" t="s">
        <v>2071</v>
      </c>
      <c r="M468" s="10">
        <v>0.7</v>
      </c>
      <c r="N468" s="4" t="s">
        <v>64</v>
      </c>
      <c r="O468" s="4" t="s">
        <v>22</v>
      </c>
      <c r="P468" s="5">
        <v>9</v>
      </c>
      <c r="Q468" s="5">
        <v>10</v>
      </c>
      <c r="R468" s="4" t="str">
        <f>IF('global_freelancer-quick ana'!$Q468 &lt; 7, "Short Duration", IF('global_freelancer-quick ana'!$Q468 &lt;= 12, "Medium Duration", "Long Duration"))</f>
        <v>Medium Duration</v>
      </c>
      <c r="S468" s="47" t="str">
        <f>IF('global_freelancer-quick ana'!$M468 &lt;= 50%, "POOR", IF('global_freelancer-quick ana'!$M468 &lt;= 70%, "GOOD", "EXCELLENT"))</f>
        <v>GOOD</v>
      </c>
      <c r="T468" s="25">
        <f t="shared" si="7"/>
        <v>72.5</v>
      </c>
    </row>
    <row r="469" spans="1:20" x14ac:dyDescent="0.3">
      <c r="A469" s="48" t="s">
        <v>1004</v>
      </c>
      <c r="B469" s="7" t="s">
        <v>1005</v>
      </c>
      <c r="C469" s="7" t="s">
        <v>72</v>
      </c>
      <c r="D469" s="8">
        <v>41</v>
      </c>
      <c r="E469" s="8" t="str" cm="1">
        <f t="array" ref="E469">INDEX('global_freelancer-quick ana'!$C$2:$C$1001, MODE(MATCH('global_freelancer-quick ana'!$C$2:$C$1001, 'global_freelancer-quick ana'!$C$2:$C$1001, 0)))</f>
        <v>Male</v>
      </c>
      <c r="F469" s="7" t="s">
        <v>164</v>
      </c>
      <c r="G469" s="7" t="s">
        <v>165</v>
      </c>
      <c r="H469" s="7" t="s">
        <v>106</v>
      </c>
      <c r="I469" s="8">
        <v>19</v>
      </c>
      <c r="J469" s="9" t="s">
        <v>2064</v>
      </c>
      <c r="K469" s="8">
        <v>3.8</v>
      </c>
      <c r="L469" s="8" t="b">
        <v>1</v>
      </c>
      <c r="M469" s="49">
        <v>0.71</v>
      </c>
      <c r="N469" s="7" t="s">
        <v>60</v>
      </c>
      <c r="O469" s="7" t="s">
        <v>28</v>
      </c>
      <c r="P469" s="8">
        <v>16</v>
      </c>
      <c r="Q469" s="8">
        <v>5</v>
      </c>
      <c r="R469" s="7" t="str">
        <f>IF('global_freelancer-quick ana'!$Q469 &lt; 7, "Short Duration", IF('global_freelancer-quick ana'!$Q469 &lt;= 12, "Medium Duration", "Long Duration"))</f>
        <v>Short Duration</v>
      </c>
      <c r="S469" s="50" t="str">
        <f>IF('global_freelancer-quick ana'!$M469 &lt;= 50%, "POOR", IF('global_freelancer-quick ana'!$M469 &lt;= 70%, "GOOD", "EXCELLENT"))</f>
        <v>EXCELLENT</v>
      </c>
      <c r="T469" s="25">
        <f t="shared" si="7"/>
        <v>85.509999999999991</v>
      </c>
    </row>
    <row r="470" spans="1:20" x14ac:dyDescent="0.3">
      <c r="A470" s="46" t="s">
        <v>1006</v>
      </c>
      <c r="B470" s="4" t="s">
        <v>1007</v>
      </c>
      <c r="C470" s="4" t="s">
        <v>91</v>
      </c>
      <c r="D470" s="5">
        <v>59</v>
      </c>
      <c r="E470" s="5" t="str" cm="1">
        <f t="array" ref="E470">INDEX('global_freelancer-quick ana'!$C$2:$C$1001, MODE(MATCH('global_freelancer-quick ana'!$C$2:$C$1001, 'global_freelancer-quick ana'!$C$2:$C$1001, 0)))</f>
        <v>Male</v>
      </c>
      <c r="F470" s="4" t="s">
        <v>119</v>
      </c>
      <c r="G470" s="4" t="s">
        <v>26</v>
      </c>
      <c r="H470" s="4" t="s">
        <v>27</v>
      </c>
      <c r="I470" s="5">
        <v>30</v>
      </c>
      <c r="J470" s="6">
        <v>30</v>
      </c>
      <c r="K470" s="5">
        <v>4.3</v>
      </c>
      <c r="L470" s="5" t="b">
        <v>1</v>
      </c>
      <c r="M470" s="10">
        <v>0.83</v>
      </c>
      <c r="N470" s="4" t="s">
        <v>44</v>
      </c>
      <c r="O470" s="4" t="s">
        <v>28</v>
      </c>
      <c r="P470" s="5">
        <v>11</v>
      </c>
      <c r="Q470" s="5">
        <v>3</v>
      </c>
      <c r="R470" s="4" t="str">
        <f>IF('global_freelancer-quick ana'!$Q470 &lt; 7, "Short Duration", IF('global_freelancer-quick ana'!$Q470 &lt;= 12, "Medium Duration", "Long Duration"))</f>
        <v>Short Duration</v>
      </c>
      <c r="S470" s="47" t="str">
        <f>IF('global_freelancer-quick ana'!$M470 &lt;= 50%, "POOR", IF('global_freelancer-quick ana'!$M470 &lt;= 70%, "GOOD", "EXCELLENT"))</f>
        <v>EXCELLENT</v>
      </c>
      <c r="T470" s="25">
        <f t="shared" si="7"/>
        <v>138.13</v>
      </c>
    </row>
    <row r="471" spans="1:20" x14ac:dyDescent="0.3">
      <c r="A471" s="48" t="s">
        <v>1008</v>
      </c>
      <c r="B471" s="7" t="s">
        <v>1009</v>
      </c>
      <c r="C471" s="7" t="s">
        <v>72</v>
      </c>
      <c r="D471" s="8">
        <v>45</v>
      </c>
      <c r="E471" s="8" t="str" cm="1">
        <f t="array" ref="E471">INDEX('global_freelancer-quick ana'!$C$2:$C$1001, MODE(MATCH('global_freelancer-quick ana'!$C$2:$C$1001, 'global_freelancer-quick ana'!$C$2:$C$1001, 0)))</f>
        <v>Male</v>
      </c>
      <c r="F471" s="7" t="s">
        <v>25</v>
      </c>
      <c r="G471" s="7" t="s">
        <v>26</v>
      </c>
      <c r="H471" s="7" t="s">
        <v>20</v>
      </c>
      <c r="I471" s="8">
        <v>8</v>
      </c>
      <c r="J471" s="9" t="s">
        <v>2067</v>
      </c>
      <c r="K471" s="8">
        <v>0</v>
      </c>
      <c r="L471" s="8" t="b">
        <v>0</v>
      </c>
      <c r="M471" s="49">
        <v>0.78</v>
      </c>
      <c r="N471" s="7" t="s">
        <v>64</v>
      </c>
      <c r="O471" s="7" t="s">
        <v>55</v>
      </c>
      <c r="P471" s="8">
        <v>7</v>
      </c>
      <c r="Q471" s="8">
        <v>9</v>
      </c>
      <c r="R471" s="7" t="str">
        <f>IF('global_freelancer-quick ana'!$Q471 &lt; 7, "Short Duration", IF('global_freelancer-quick ana'!$Q471 &lt;= 12, "Medium Duration", "Long Duration"))</f>
        <v>Medium Duration</v>
      </c>
      <c r="S471" s="50" t="str">
        <f>IF('global_freelancer-quick ana'!$M471 &lt;= 50%, "POOR", IF('global_freelancer-quick ana'!$M471 &lt;= 70%, "GOOD", "EXCELLENT"))</f>
        <v>EXCELLENT</v>
      </c>
      <c r="T471" s="25">
        <f t="shared" si="7"/>
        <v>69.78</v>
      </c>
    </row>
    <row r="472" spans="1:20" x14ac:dyDescent="0.3">
      <c r="A472" s="46" t="s">
        <v>1010</v>
      </c>
      <c r="B472" s="4" t="s">
        <v>1011</v>
      </c>
      <c r="C472" s="4" t="s">
        <v>91</v>
      </c>
      <c r="D472" s="5">
        <v>22</v>
      </c>
      <c r="E472" s="5" t="str" cm="1">
        <f t="array" ref="E472">INDEX('global_freelancer-quick ana'!$C$2:$C$1001, MODE(MATCH('global_freelancer-quick ana'!$C$2:$C$1001, 'global_freelancer-quick ana'!$C$2:$C$1001, 0)))</f>
        <v>Male</v>
      </c>
      <c r="F472" s="4" t="s">
        <v>47</v>
      </c>
      <c r="G472" s="4" t="s">
        <v>48</v>
      </c>
      <c r="H472" s="4" t="s">
        <v>73</v>
      </c>
      <c r="I472" s="5">
        <v>0</v>
      </c>
      <c r="J472" s="6" t="s">
        <v>2067</v>
      </c>
      <c r="K472" s="5">
        <v>1.3</v>
      </c>
      <c r="L472" s="5" t="b">
        <v>1</v>
      </c>
      <c r="M472" s="10">
        <v>0.78</v>
      </c>
      <c r="N472" s="4" t="s">
        <v>60</v>
      </c>
      <c r="O472" s="4" t="s">
        <v>28</v>
      </c>
      <c r="P472" s="5">
        <v>2</v>
      </c>
      <c r="Q472" s="5">
        <v>1</v>
      </c>
      <c r="R472" s="4" t="str">
        <f>IF('global_freelancer-quick ana'!$Q472 &lt; 7, "Short Duration", IF('global_freelancer-quick ana'!$Q472 &lt;= 12, "Medium Duration", "Long Duration"))</f>
        <v>Short Duration</v>
      </c>
      <c r="S472" s="47" t="str">
        <f>IF('global_freelancer-quick ana'!$M472 &lt;= 50%, "POOR", IF('global_freelancer-quick ana'!$M472 &lt;= 70%, "GOOD", "EXCELLENT"))</f>
        <v>EXCELLENT</v>
      </c>
      <c r="T472" s="25">
        <f t="shared" si="7"/>
        <v>27.080000000000002</v>
      </c>
    </row>
    <row r="473" spans="1:20" x14ac:dyDescent="0.3">
      <c r="A473" s="48" t="s">
        <v>1012</v>
      </c>
      <c r="B473" s="7" t="s">
        <v>1013</v>
      </c>
      <c r="C473" s="7" t="s">
        <v>72</v>
      </c>
      <c r="D473" s="8">
        <v>48</v>
      </c>
      <c r="E473" s="8" t="str" cm="1">
        <f t="array" ref="E473">INDEX('global_freelancer-quick ana'!$C$2:$C$1001, MODE(MATCH('global_freelancer-quick ana'!$C$2:$C$1001, 'global_freelancer-quick ana'!$C$2:$C$1001, 0)))</f>
        <v>Male</v>
      </c>
      <c r="F473" s="7" t="s">
        <v>87</v>
      </c>
      <c r="G473" s="7" t="s">
        <v>88</v>
      </c>
      <c r="H473" s="7" t="s">
        <v>27</v>
      </c>
      <c r="I473" s="8">
        <v>7</v>
      </c>
      <c r="J473" s="9" t="s">
        <v>2065</v>
      </c>
      <c r="K473" s="8">
        <v>4.7</v>
      </c>
      <c r="L473" s="8" t="b">
        <v>1</v>
      </c>
      <c r="M473" s="49">
        <v>0.6</v>
      </c>
      <c r="N473" s="7" t="s">
        <v>21</v>
      </c>
      <c r="O473" s="7" t="s">
        <v>55</v>
      </c>
      <c r="P473" s="8">
        <v>13</v>
      </c>
      <c r="Q473" s="8">
        <v>10</v>
      </c>
      <c r="R473" s="7" t="str">
        <f>IF('global_freelancer-quick ana'!$Q473 &lt; 7, "Short Duration", IF('global_freelancer-quick ana'!$Q473 &lt;= 12, "Medium Duration", "Long Duration"))</f>
        <v>Medium Duration</v>
      </c>
      <c r="S473" s="50" t="str">
        <f>IF('global_freelancer-quick ana'!$M473 &lt;= 50%, "POOR", IF('global_freelancer-quick ana'!$M473 &lt;= 70%, "GOOD", "EXCELLENT"))</f>
        <v>GOOD</v>
      </c>
      <c r="T473" s="25">
        <f t="shared" si="7"/>
        <v>83.300000000000011</v>
      </c>
    </row>
    <row r="474" spans="1:20" x14ac:dyDescent="0.3">
      <c r="A474" s="46" t="s">
        <v>1014</v>
      </c>
      <c r="B474" s="4" t="s">
        <v>1015</v>
      </c>
      <c r="C474" s="4" t="s">
        <v>91</v>
      </c>
      <c r="D474" s="5">
        <v>36</v>
      </c>
      <c r="E474" s="5" t="str" cm="1">
        <f t="array" ref="E474">INDEX('global_freelancer-quick ana'!$C$2:$C$1001, MODE(MATCH('global_freelancer-quick ana'!$C$2:$C$1001, 'global_freelancer-quick ana'!$C$2:$C$1001, 0)))</f>
        <v>Male</v>
      </c>
      <c r="F474" s="4" t="s">
        <v>126</v>
      </c>
      <c r="G474" s="4" t="s">
        <v>127</v>
      </c>
      <c r="H474" s="4" t="s">
        <v>20</v>
      </c>
      <c r="I474" s="5">
        <v>11</v>
      </c>
      <c r="J474" s="6">
        <v>40</v>
      </c>
      <c r="K474" s="5">
        <v>1.3</v>
      </c>
      <c r="L474" s="5" t="b">
        <v>1</v>
      </c>
      <c r="M474" s="10">
        <v>0.79</v>
      </c>
      <c r="N474" s="4" t="s">
        <v>60</v>
      </c>
      <c r="O474" s="4" t="s">
        <v>55</v>
      </c>
      <c r="P474" s="5">
        <v>15</v>
      </c>
      <c r="Q474" s="5">
        <v>4</v>
      </c>
      <c r="R474" s="4" t="str">
        <f>IF('global_freelancer-quick ana'!$Q474 &lt; 7, "Short Duration", IF('global_freelancer-quick ana'!$Q474 &lt;= 12, "Medium Duration", "Long Duration"))</f>
        <v>Short Duration</v>
      </c>
      <c r="S474" s="47" t="str">
        <f>IF('global_freelancer-quick ana'!$M474 &lt;= 50%, "POOR", IF('global_freelancer-quick ana'!$M474 &lt;= 70%, "GOOD", "EXCELLENT"))</f>
        <v>EXCELLENT</v>
      </c>
      <c r="T474" s="25">
        <f t="shared" si="7"/>
        <v>108.09</v>
      </c>
    </row>
    <row r="475" spans="1:20" x14ac:dyDescent="0.3">
      <c r="A475" s="48" t="s">
        <v>1016</v>
      </c>
      <c r="B475" s="7" t="s">
        <v>1017</v>
      </c>
      <c r="C475" s="7" t="s">
        <v>72</v>
      </c>
      <c r="D475" s="8">
        <v>57</v>
      </c>
      <c r="E475" s="8" t="str" cm="1">
        <f t="array" ref="E475">INDEX('global_freelancer-quick ana'!$C$2:$C$1001, MODE(MATCH('global_freelancer-quick ana'!$C$2:$C$1001, 'global_freelancer-quick ana'!$C$2:$C$1001, 0)))</f>
        <v>Male</v>
      </c>
      <c r="F475" s="7" t="s">
        <v>164</v>
      </c>
      <c r="G475" s="7" t="s">
        <v>165</v>
      </c>
      <c r="H475" s="7" t="s">
        <v>20</v>
      </c>
      <c r="I475" s="8" t="s">
        <v>2072</v>
      </c>
      <c r="J475" s="9" t="s">
        <v>2069</v>
      </c>
      <c r="K475" s="8">
        <v>4.8</v>
      </c>
      <c r="L475" s="8" t="b">
        <v>1</v>
      </c>
      <c r="M475" s="49">
        <v>0.79</v>
      </c>
      <c r="N475" s="7" t="s">
        <v>21</v>
      </c>
      <c r="O475" s="7" t="s">
        <v>55</v>
      </c>
      <c r="P475" s="8">
        <v>1</v>
      </c>
      <c r="Q475" s="8">
        <v>2</v>
      </c>
      <c r="R475" s="7" t="str">
        <f>IF('global_freelancer-quick ana'!$Q475 &lt; 7, "Short Duration", IF('global_freelancer-quick ana'!$Q475 &lt;= 12, "Medium Duration", "Long Duration"))</f>
        <v>Short Duration</v>
      </c>
      <c r="S475" s="50" t="str">
        <f>IF('global_freelancer-quick ana'!$M475 &lt;= 50%, "POOR", IF('global_freelancer-quick ana'!$M475 &lt;= 70%, "GOOD", "EXCELLENT"))</f>
        <v>EXCELLENT</v>
      </c>
      <c r="T475" s="25">
        <f t="shared" si="7"/>
        <v>65.59</v>
      </c>
    </row>
    <row r="476" spans="1:20" x14ac:dyDescent="0.3">
      <c r="A476" s="46" t="s">
        <v>1018</v>
      </c>
      <c r="B476" s="4" t="s">
        <v>1019</v>
      </c>
      <c r="C476" s="4" t="s">
        <v>91</v>
      </c>
      <c r="D476" s="5">
        <v>42</v>
      </c>
      <c r="E476" s="5" t="str" cm="1">
        <f t="array" ref="E476">INDEX('global_freelancer-quick ana'!$C$2:$C$1001, MODE(MATCH('global_freelancer-quick ana'!$C$2:$C$1001, 'global_freelancer-quick ana'!$C$2:$C$1001, 0)))</f>
        <v>Male</v>
      </c>
      <c r="F476" s="4" t="s">
        <v>54</v>
      </c>
      <c r="G476" s="4" t="s">
        <v>26</v>
      </c>
      <c r="H476" s="4" t="s">
        <v>69</v>
      </c>
      <c r="I476" s="5">
        <v>14</v>
      </c>
      <c r="J476" s="6">
        <v>30</v>
      </c>
      <c r="K476" s="5">
        <v>1.3</v>
      </c>
      <c r="L476" s="5" t="b">
        <v>0</v>
      </c>
      <c r="M476" s="10">
        <v>0.94</v>
      </c>
      <c r="N476" s="4" t="s">
        <v>21</v>
      </c>
      <c r="O476" s="4" t="s">
        <v>33</v>
      </c>
      <c r="P476" s="5">
        <v>6</v>
      </c>
      <c r="Q476" s="5">
        <v>1</v>
      </c>
      <c r="R476" s="4" t="str">
        <f>IF('global_freelancer-quick ana'!$Q476 &lt; 7, "Short Duration", IF('global_freelancer-quick ana'!$Q476 &lt;= 12, "Medium Duration", "Long Duration"))</f>
        <v>Short Duration</v>
      </c>
      <c r="S476" s="47" t="str">
        <f>IF('global_freelancer-quick ana'!$M476 &lt;= 50%, "POOR", IF('global_freelancer-quick ana'!$M476 &lt;= 70%, "GOOD", "EXCELLENT"))</f>
        <v>EXCELLENT</v>
      </c>
      <c r="T476" s="25">
        <f t="shared" si="7"/>
        <v>95.24</v>
      </c>
    </row>
    <row r="477" spans="1:20" x14ac:dyDescent="0.3">
      <c r="A477" s="48" t="s">
        <v>1020</v>
      </c>
      <c r="B477" s="7" t="s">
        <v>1021</v>
      </c>
      <c r="C477" s="7" t="s">
        <v>91</v>
      </c>
      <c r="D477" s="8">
        <v>31</v>
      </c>
      <c r="E477" s="8" t="str" cm="1">
        <f t="array" ref="E477">INDEX('global_freelancer-quick ana'!$C$2:$C$1001, MODE(MATCH('global_freelancer-quick ana'!$C$2:$C$1001, 'global_freelancer-quick ana'!$C$2:$C$1001, 0)))</f>
        <v>Male</v>
      </c>
      <c r="F477" s="7" t="s">
        <v>47</v>
      </c>
      <c r="G477" s="7" t="s">
        <v>48</v>
      </c>
      <c r="H477" s="7" t="s">
        <v>73</v>
      </c>
      <c r="I477" s="8">
        <v>11</v>
      </c>
      <c r="J477" s="9">
        <v>50</v>
      </c>
      <c r="K477" s="8">
        <v>4.3</v>
      </c>
      <c r="L477" s="8" t="b">
        <v>0</v>
      </c>
      <c r="M477" s="49">
        <v>0.62</v>
      </c>
      <c r="N477" s="7" t="s">
        <v>44</v>
      </c>
      <c r="O477" s="7" t="s">
        <v>33</v>
      </c>
      <c r="P477" s="8">
        <v>7</v>
      </c>
      <c r="Q477" s="8">
        <v>14</v>
      </c>
      <c r="R477" s="7" t="str">
        <f>IF('global_freelancer-quick ana'!$Q477 &lt; 7, "Short Duration", IF('global_freelancer-quick ana'!$Q477 &lt;= 12, "Medium Duration", "Long Duration"))</f>
        <v>Long Duration</v>
      </c>
      <c r="S477" s="50" t="str">
        <f>IF('global_freelancer-quick ana'!$M477 &lt;= 50%, "POOR", IF('global_freelancer-quick ana'!$M477 &lt;= 70%, "GOOD", "EXCELLENT"))</f>
        <v>GOOD</v>
      </c>
      <c r="T477" s="25">
        <f t="shared" si="7"/>
        <v>117.92</v>
      </c>
    </row>
    <row r="478" spans="1:20" x14ac:dyDescent="0.3">
      <c r="A478" s="46" t="s">
        <v>1022</v>
      </c>
      <c r="B478" s="4" t="s">
        <v>1023</v>
      </c>
      <c r="C478" s="4" t="s">
        <v>91</v>
      </c>
      <c r="D478" s="5">
        <v>52</v>
      </c>
      <c r="E478" s="5" t="str" cm="1">
        <f t="array" ref="E478">INDEX('global_freelancer-quick ana'!$C$2:$C$1001, MODE(MATCH('global_freelancer-quick ana'!$C$2:$C$1001, 'global_freelancer-quick ana'!$C$2:$C$1001, 0)))</f>
        <v>Male</v>
      </c>
      <c r="F478" s="4" t="s">
        <v>179</v>
      </c>
      <c r="G478" s="4" t="s">
        <v>68</v>
      </c>
      <c r="H478" s="4" t="s">
        <v>73</v>
      </c>
      <c r="I478" s="5">
        <v>31</v>
      </c>
      <c r="J478" s="6" t="s">
        <v>2066</v>
      </c>
      <c r="K478" s="5">
        <v>2.5125695216907653</v>
      </c>
      <c r="L478" s="5" t="b">
        <v>1</v>
      </c>
      <c r="M478" s="10">
        <v>0.79</v>
      </c>
      <c r="N478" s="4" t="s">
        <v>64</v>
      </c>
      <c r="O478" s="4" t="s">
        <v>28</v>
      </c>
      <c r="P478" s="5">
        <v>14</v>
      </c>
      <c r="Q478" s="5">
        <v>3</v>
      </c>
      <c r="R478" s="4" t="str">
        <f>IF('global_freelancer-quick ana'!$Q478 &lt; 7, "Short Duration", IF('global_freelancer-quick ana'!$Q478 &lt;= 12, "Medium Duration", "Long Duration"))</f>
        <v>Short Duration</v>
      </c>
      <c r="S478" s="47" t="str">
        <f>IF('global_freelancer-quick ana'!$M478 &lt;= 50%, "POOR", IF('global_freelancer-quick ana'!$M478 &lt;= 70%, "GOOD", "EXCELLENT"))</f>
        <v>EXCELLENT</v>
      </c>
      <c r="T478" s="25">
        <f t="shared" si="7"/>
        <v>103.30256952169077</v>
      </c>
    </row>
    <row r="479" spans="1:20" x14ac:dyDescent="0.3">
      <c r="A479" s="48" t="s">
        <v>1024</v>
      </c>
      <c r="B479" s="7" t="s">
        <v>1025</v>
      </c>
      <c r="C479" s="7" t="s">
        <v>91</v>
      </c>
      <c r="D479" s="8">
        <v>56</v>
      </c>
      <c r="E479" s="8" t="str" cm="1">
        <f t="array" ref="E479">INDEX('global_freelancer-quick ana'!$C$2:$C$1001, MODE(MATCH('global_freelancer-quick ana'!$C$2:$C$1001, 'global_freelancer-quick ana'!$C$2:$C$1001, 0)))</f>
        <v>Male</v>
      </c>
      <c r="F479" s="7" t="s">
        <v>41</v>
      </c>
      <c r="G479" s="7" t="s">
        <v>42</v>
      </c>
      <c r="H479" s="7" t="s">
        <v>84</v>
      </c>
      <c r="I479" s="8">
        <v>16</v>
      </c>
      <c r="J479" s="9">
        <v>30</v>
      </c>
      <c r="K479" s="8">
        <v>0</v>
      </c>
      <c r="L479" s="8" t="b">
        <v>1</v>
      </c>
      <c r="M479" s="49">
        <v>0.79</v>
      </c>
      <c r="N479" s="7" t="s">
        <v>60</v>
      </c>
      <c r="O479" s="7" t="s">
        <v>55</v>
      </c>
      <c r="P479" s="8">
        <v>12</v>
      </c>
      <c r="Q479" s="8">
        <v>10</v>
      </c>
      <c r="R479" s="7" t="str">
        <f>IF('global_freelancer-quick ana'!$Q479 &lt; 7, "Short Duration", IF('global_freelancer-quick ana'!$Q479 &lt;= 12, "Medium Duration", "Long Duration"))</f>
        <v>Medium Duration</v>
      </c>
      <c r="S479" s="50" t="str">
        <f>IF('global_freelancer-quick ana'!$M479 &lt;= 50%, "POOR", IF('global_freelancer-quick ana'!$M479 &lt;= 70%, "GOOD", "EXCELLENT"))</f>
        <v>EXCELLENT</v>
      </c>
      <c r="T479" s="25">
        <f t="shared" si="7"/>
        <v>124.79</v>
      </c>
    </row>
    <row r="480" spans="1:20" x14ac:dyDescent="0.3">
      <c r="A480" s="46" t="s">
        <v>1026</v>
      </c>
      <c r="B480" s="4" t="s">
        <v>1027</v>
      </c>
      <c r="C480" s="4" t="s">
        <v>72</v>
      </c>
      <c r="D480" s="5">
        <v>24</v>
      </c>
      <c r="E480" s="5" t="str" cm="1">
        <f t="array" ref="E480">INDEX('global_freelancer-quick ana'!$C$2:$C$1001, MODE(MATCH('global_freelancer-quick ana'!$C$2:$C$1001, 'global_freelancer-quick ana'!$C$2:$C$1001, 0)))</f>
        <v>Male</v>
      </c>
      <c r="F480" s="4" t="s">
        <v>41</v>
      </c>
      <c r="G480" s="4" t="s">
        <v>42</v>
      </c>
      <c r="H480" s="4" t="s">
        <v>84</v>
      </c>
      <c r="I480" s="5">
        <v>6</v>
      </c>
      <c r="J480" s="6" t="s">
        <v>2066</v>
      </c>
      <c r="K480" s="5">
        <v>0</v>
      </c>
      <c r="L480" s="5" t="b">
        <v>1</v>
      </c>
      <c r="M480" s="10">
        <v>0.84</v>
      </c>
      <c r="N480" s="4" t="s">
        <v>44</v>
      </c>
      <c r="O480" s="4" t="s">
        <v>33</v>
      </c>
      <c r="P480" s="5">
        <v>6</v>
      </c>
      <c r="Q480" s="5">
        <v>4</v>
      </c>
      <c r="R480" s="4" t="str">
        <f>IF('global_freelancer-quick ana'!$Q480 &lt; 7, "Short Duration", IF('global_freelancer-quick ana'!$Q480 &lt;= 12, "Medium Duration", "Long Duration"))</f>
        <v>Short Duration</v>
      </c>
      <c r="S480" s="47" t="str">
        <f>IF('global_freelancer-quick ana'!$M480 &lt;= 50%, "POOR", IF('global_freelancer-quick ana'!$M480 &lt;= 70%, "GOOD", "EXCELLENT"))</f>
        <v>EXCELLENT</v>
      </c>
      <c r="T480" s="25">
        <f t="shared" si="7"/>
        <v>40.840000000000003</v>
      </c>
    </row>
    <row r="481" spans="1:20" x14ac:dyDescent="0.3">
      <c r="A481" s="48" t="s">
        <v>1028</v>
      </c>
      <c r="B481" s="7" t="s">
        <v>1029</v>
      </c>
      <c r="C481" s="7" t="s">
        <v>91</v>
      </c>
      <c r="D481" s="8">
        <v>48</v>
      </c>
      <c r="E481" s="8" t="str" cm="1">
        <f t="array" ref="E481">INDEX('global_freelancer-quick ana'!$C$2:$C$1001, MODE(MATCH('global_freelancer-quick ana'!$C$2:$C$1001, 'global_freelancer-quick ana'!$C$2:$C$1001, 0)))</f>
        <v>Male</v>
      </c>
      <c r="F481" s="7" t="s">
        <v>119</v>
      </c>
      <c r="G481" s="7" t="s">
        <v>26</v>
      </c>
      <c r="H481" s="7" t="s">
        <v>84</v>
      </c>
      <c r="I481" s="8">
        <v>21</v>
      </c>
      <c r="J481" s="9" t="s">
        <v>2069</v>
      </c>
      <c r="K481" s="8">
        <v>2.7</v>
      </c>
      <c r="L481" s="8" t="b">
        <v>1</v>
      </c>
      <c r="M481" s="49">
        <v>0.79</v>
      </c>
      <c r="N481" s="7" t="s">
        <v>60</v>
      </c>
      <c r="O481" s="7" t="s">
        <v>55</v>
      </c>
      <c r="P481" s="8">
        <v>17</v>
      </c>
      <c r="Q481" s="8">
        <v>8</v>
      </c>
      <c r="R481" s="7" t="str">
        <f>IF('global_freelancer-quick ana'!$Q481 &lt; 7, "Short Duration", IF('global_freelancer-quick ana'!$Q481 &lt;= 12, "Medium Duration", "Long Duration"))</f>
        <v>Medium Duration</v>
      </c>
      <c r="S481" s="50" t="str">
        <f>IF('global_freelancer-quick ana'!$M481 &lt;= 50%, "POOR", IF('global_freelancer-quick ana'!$M481 &lt;= 70%, "GOOD", "EXCELLENT"))</f>
        <v>EXCELLENT</v>
      </c>
      <c r="T481" s="25">
        <f t="shared" si="7"/>
        <v>97.490000000000009</v>
      </c>
    </row>
    <row r="482" spans="1:20" x14ac:dyDescent="0.3">
      <c r="A482" s="46" t="s">
        <v>1030</v>
      </c>
      <c r="B482" s="4" t="s">
        <v>1031</v>
      </c>
      <c r="C482" s="4" t="s">
        <v>91</v>
      </c>
      <c r="D482" s="5">
        <v>59</v>
      </c>
      <c r="E482" s="5" t="str" cm="1">
        <f t="array" ref="E482">INDEX('global_freelancer-quick ana'!$C$2:$C$1001, MODE(MATCH('global_freelancer-quick ana'!$C$2:$C$1001, 'global_freelancer-quick ana'!$C$2:$C$1001, 0)))</f>
        <v>Male</v>
      </c>
      <c r="F482" s="4" t="s">
        <v>126</v>
      </c>
      <c r="G482" s="4" t="s">
        <v>127</v>
      </c>
      <c r="H482" s="4" t="s">
        <v>73</v>
      </c>
      <c r="I482" s="5">
        <v>13</v>
      </c>
      <c r="J482" s="6" t="s">
        <v>2067</v>
      </c>
      <c r="K482" s="5">
        <v>2.4</v>
      </c>
      <c r="L482" s="5" t="b">
        <v>0</v>
      </c>
      <c r="M482" s="10">
        <v>0.65</v>
      </c>
      <c r="N482" s="4" t="s">
        <v>21</v>
      </c>
      <c r="O482" s="4" t="s">
        <v>22</v>
      </c>
      <c r="P482" s="5">
        <v>13</v>
      </c>
      <c r="Q482" s="5">
        <v>4</v>
      </c>
      <c r="R482" s="4" t="str">
        <f>IF('global_freelancer-quick ana'!$Q482 &lt; 7, "Short Duration", IF('global_freelancer-quick ana'!$Q482 &lt;= 12, "Medium Duration", "Long Duration"))</f>
        <v>Short Duration</v>
      </c>
      <c r="S482" s="47" t="str">
        <f>IF('global_freelancer-quick ana'!$M482 &lt;= 50%, "POOR", IF('global_freelancer-quick ana'!$M482 &lt;= 70%, "GOOD", "EXCELLENT"))</f>
        <v>GOOD</v>
      </c>
      <c r="T482" s="25">
        <f t="shared" si="7"/>
        <v>92.050000000000011</v>
      </c>
    </row>
    <row r="483" spans="1:20" x14ac:dyDescent="0.3">
      <c r="A483" s="48" t="s">
        <v>1032</v>
      </c>
      <c r="B483" s="7" t="s">
        <v>1033</v>
      </c>
      <c r="C483" s="7" t="s">
        <v>91</v>
      </c>
      <c r="D483" s="8"/>
      <c r="E483" s="8" t="str" cm="1">
        <f t="array" ref="E483">INDEX('global_freelancer-quick ana'!$C$2:$C$1001, MODE(MATCH('global_freelancer-quick ana'!$C$2:$C$1001, 'global_freelancer-quick ana'!$C$2:$C$1001, 0)))</f>
        <v>Male</v>
      </c>
      <c r="F483" s="7" t="s">
        <v>63</v>
      </c>
      <c r="G483" s="7" t="s">
        <v>26</v>
      </c>
      <c r="H483" s="7" t="s">
        <v>36</v>
      </c>
      <c r="I483" s="8" t="s">
        <v>2072</v>
      </c>
      <c r="J483" s="9" t="s">
        <v>2067</v>
      </c>
      <c r="K483" s="8">
        <v>1.9</v>
      </c>
      <c r="L483" s="8" t="b">
        <v>1</v>
      </c>
      <c r="M483" s="49">
        <v>0.94</v>
      </c>
      <c r="N483" s="7" t="s">
        <v>64</v>
      </c>
      <c r="O483" s="7" t="s">
        <v>22</v>
      </c>
      <c r="P483" s="8">
        <v>4</v>
      </c>
      <c r="Q483" s="8">
        <v>3</v>
      </c>
      <c r="R483" s="7" t="str">
        <f>IF('global_freelancer-quick ana'!$Q483 &lt; 7, "Short Duration", IF('global_freelancer-quick ana'!$Q483 &lt;= 12, "Medium Duration", "Long Duration"))</f>
        <v>Short Duration</v>
      </c>
      <c r="S483" s="50" t="str">
        <f>IF('global_freelancer-quick ana'!$M483 &lt;= 50%, "POOR", IF('global_freelancer-quick ana'!$M483 &lt;= 70%, "GOOD", "EXCELLENT"))</f>
        <v>EXCELLENT</v>
      </c>
      <c r="T483" s="25">
        <f t="shared" si="7"/>
        <v>9.84</v>
      </c>
    </row>
    <row r="484" spans="1:20" x14ac:dyDescent="0.3">
      <c r="A484" s="46" t="s">
        <v>1034</v>
      </c>
      <c r="B484" s="4" t="s">
        <v>1035</v>
      </c>
      <c r="C484" s="4" t="s">
        <v>72</v>
      </c>
      <c r="D484" s="5"/>
      <c r="E484" s="5" t="str" cm="1">
        <f t="array" ref="E484">INDEX('global_freelancer-quick ana'!$C$2:$C$1001, MODE(MATCH('global_freelancer-quick ana'!$C$2:$C$1001, 'global_freelancer-quick ana'!$C$2:$C$1001, 0)))</f>
        <v>Male</v>
      </c>
      <c r="F484" s="4" t="s">
        <v>41</v>
      </c>
      <c r="G484" s="4" t="s">
        <v>42</v>
      </c>
      <c r="H484" s="4" t="s">
        <v>27</v>
      </c>
      <c r="I484" s="5">
        <v>11</v>
      </c>
      <c r="J484" s="6">
        <v>20</v>
      </c>
      <c r="K484" s="5">
        <v>3.6</v>
      </c>
      <c r="L484" s="5" t="b">
        <v>0</v>
      </c>
      <c r="M484" s="10">
        <v>0.69</v>
      </c>
      <c r="N484" s="4" t="s">
        <v>60</v>
      </c>
      <c r="O484" s="4" t="s">
        <v>22</v>
      </c>
      <c r="P484" s="5">
        <v>15</v>
      </c>
      <c r="Q484" s="5">
        <v>6</v>
      </c>
      <c r="R484" s="4" t="str">
        <f>IF('global_freelancer-quick ana'!$Q484 &lt; 7, "Short Duration", IF('global_freelancer-quick ana'!$Q484 &lt;= 12, "Medium Duration", "Long Duration"))</f>
        <v>Short Duration</v>
      </c>
      <c r="S484" s="47" t="str">
        <f>IF('global_freelancer-quick ana'!$M484 &lt;= 50%, "POOR", IF('global_freelancer-quick ana'!$M484 &lt;= 70%, "GOOD", "EXCELLENT"))</f>
        <v>GOOD</v>
      </c>
      <c r="T484" s="25">
        <f t="shared" si="7"/>
        <v>56.29</v>
      </c>
    </row>
    <row r="485" spans="1:20" x14ac:dyDescent="0.3">
      <c r="A485" s="48" t="s">
        <v>1036</v>
      </c>
      <c r="B485" s="7" t="s">
        <v>1037</v>
      </c>
      <c r="C485" s="7" t="s">
        <v>91</v>
      </c>
      <c r="D485" s="8">
        <v>25</v>
      </c>
      <c r="E485" s="8" t="str" cm="1">
        <f t="array" ref="E485">INDEX('global_freelancer-quick ana'!$C$2:$C$1001, MODE(MATCH('global_freelancer-quick ana'!$C$2:$C$1001, 'global_freelancer-quick ana'!$C$2:$C$1001, 0)))</f>
        <v>Male</v>
      </c>
      <c r="F485" s="7" t="s">
        <v>41</v>
      </c>
      <c r="G485" s="7" t="s">
        <v>42</v>
      </c>
      <c r="H485" s="7" t="s">
        <v>27</v>
      </c>
      <c r="I485" s="8">
        <v>0</v>
      </c>
      <c r="J485" s="9" t="s">
        <v>2065</v>
      </c>
      <c r="K485" s="8">
        <v>2.9</v>
      </c>
      <c r="L485" s="8" t="b">
        <v>1</v>
      </c>
      <c r="M485" s="49">
        <v>0.65</v>
      </c>
      <c r="N485" s="7" t="s">
        <v>60</v>
      </c>
      <c r="O485" s="7" t="s">
        <v>28</v>
      </c>
      <c r="P485" s="8">
        <v>2</v>
      </c>
      <c r="Q485" s="8">
        <v>1</v>
      </c>
      <c r="R485" s="7" t="str">
        <f>IF('global_freelancer-quick ana'!$Q485 &lt; 7, "Short Duration", IF('global_freelancer-quick ana'!$Q485 &lt;= 12, "Medium Duration", "Long Duration"))</f>
        <v>Short Duration</v>
      </c>
      <c r="S485" s="50" t="str">
        <f>IF('global_freelancer-quick ana'!$M485 &lt;= 50%, "POOR", IF('global_freelancer-quick ana'!$M485 &lt;= 70%, "GOOD", "EXCELLENT"))</f>
        <v>GOOD</v>
      </c>
      <c r="T485" s="25">
        <f t="shared" si="7"/>
        <v>31.549999999999997</v>
      </c>
    </row>
    <row r="486" spans="1:20" x14ac:dyDescent="0.3">
      <c r="A486" s="46" t="s">
        <v>1038</v>
      </c>
      <c r="B486" s="4" t="s">
        <v>1039</v>
      </c>
      <c r="C486" s="4" t="s">
        <v>91</v>
      </c>
      <c r="D486" s="5">
        <v>31</v>
      </c>
      <c r="E486" s="5" t="str" cm="1">
        <f t="array" ref="E486">INDEX('global_freelancer-quick ana'!$C$2:$C$1001, MODE(MATCH('global_freelancer-quick ana'!$C$2:$C$1001, 'global_freelancer-quick ana'!$C$2:$C$1001, 0)))</f>
        <v>Male</v>
      </c>
      <c r="F486" s="4" t="s">
        <v>130</v>
      </c>
      <c r="G486" s="4" t="s">
        <v>131</v>
      </c>
      <c r="H486" s="4" t="s">
        <v>27</v>
      </c>
      <c r="I486" s="5">
        <v>2</v>
      </c>
      <c r="J486" s="6">
        <v>75</v>
      </c>
      <c r="K486" s="5">
        <v>2.8</v>
      </c>
      <c r="L486" s="5" t="b">
        <v>0</v>
      </c>
      <c r="M486" s="10">
        <v>0.6</v>
      </c>
      <c r="N486" s="4" t="s">
        <v>21</v>
      </c>
      <c r="O486" s="4" t="s">
        <v>55</v>
      </c>
      <c r="P486" s="5">
        <v>5</v>
      </c>
      <c r="Q486" s="5">
        <v>1</v>
      </c>
      <c r="R486" s="4" t="str">
        <f>IF('global_freelancer-quick ana'!$Q486 &lt; 7, "Short Duration", IF('global_freelancer-quick ana'!$Q486 &lt;= 12, "Medium Duration", "Long Duration"))</f>
        <v>Short Duration</v>
      </c>
      <c r="S486" s="47" t="str">
        <f>IF('global_freelancer-quick ana'!$M486 &lt;= 50%, "POOR", IF('global_freelancer-quick ana'!$M486 &lt;= 70%, "GOOD", "EXCELLENT"))</f>
        <v>GOOD</v>
      </c>
      <c r="T486" s="25">
        <f t="shared" si="7"/>
        <v>117.39999999999999</v>
      </c>
    </row>
    <row r="487" spans="1:20" x14ac:dyDescent="0.3">
      <c r="A487" s="48" t="s">
        <v>1040</v>
      </c>
      <c r="B487" s="7" t="s">
        <v>1041</v>
      </c>
      <c r="C487" s="7" t="s">
        <v>91</v>
      </c>
      <c r="D487" s="8">
        <v>40</v>
      </c>
      <c r="E487" s="8" t="str" cm="1">
        <f t="array" ref="E487">INDEX('global_freelancer-quick ana'!$C$2:$C$1001, MODE(MATCH('global_freelancer-quick ana'!$C$2:$C$1001, 'global_freelancer-quick ana'!$C$2:$C$1001, 0)))</f>
        <v>Male</v>
      </c>
      <c r="F487" s="7" t="s">
        <v>58</v>
      </c>
      <c r="G487" s="7" t="s">
        <v>59</v>
      </c>
      <c r="H487" s="7" t="s">
        <v>84</v>
      </c>
      <c r="I487" s="8">
        <v>12</v>
      </c>
      <c r="J487" s="9" t="s">
        <v>2069</v>
      </c>
      <c r="K487" s="8">
        <v>2.6</v>
      </c>
      <c r="L487" s="8" t="b">
        <v>0</v>
      </c>
      <c r="M487" s="49">
        <v>0.79</v>
      </c>
      <c r="N487" s="7" t="s">
        <v>60</v>
      </c>
      <c r="O487" s="7" t="s">
        <v>22</v>
      </c>
      <c r="P487" s="8">
        <v>13</v>
      </c>
      <c r="Q487" s="8">
        <v>13</v>
      </c>
      <c r="R487" s="7" t="str">
        <f>IF('global_freelancer-quick ana'!$Q487 &lt; 7, "Short Duration", IF('global_freelancer-quick ana'!$Q487 &lt;= 12, "Medium Duration", "Long Duration"))</f>
        <v>Long Duration</v>
      </c>
      <c r="S487" s="50" t="str">
        <f>IF('global_freelancer-quick ana'!$M487 &lt;= 50%, "POOR", IF('global_freelancer-quick ana'!$M487 &lt;= 70%, "GOOD", "EXCELLENT"))</f>
        <v>EXCELLENT</v>
      </c>
      <c r="T487" s="25">
        <f t="shared" si="7"/>
        <v>81.39</v>
      </c>
    </row>
    <row r="488" spans="1:20" x14ac:dyDescent="0.3">
      <c r="A488" s="46" t="s">
        <v>1042</v>
      </c>
      <c r="B488" s="4" t="s">
        <v>662</v>
      </c>
      <c r="C488" s="4" t="s">
        <v>72</v>
      </c>
      <c r="D488" s="5">
        <v>48</v>
      </c>
      <c r="E488" s="5" t="str" cm="1">
        <f t="array" ref="E488">INDEX('global_freelancer-quick ana'!$C$2:$C$1001, MODE(MATCH('global_freelancer-quick ana'!$C$2:$C$1001, 'global_freelancer-quick ana'!$C$2:$C$1001, 0)))</f>
        <v>Male</v>
      </c>
      <c r="F488" s="4" t="s">
        <v>115</v>
      </c>
      <c r="G488" s="4" t="s">
        <v>116</v>
      </c>
      <c r="H488" s="4" t="s">
        <v>20</v>
      </c>
      <c r="I488" s="5">
        <v>13</v>
      </c>
      <c r="J488" s="6">
        <v>100</v>
      </c>
      <c r="K488" s="5">
        <v>2.7</v>
      </c>
      <c r="L488" s="5" t="s">
        <v>2071</v>
      </c>
      <c r="M488" s="10">
        <v>0.62</v>
      </c>
      <c r="N488" s="4" t="s">
        <v>60</v>
      </c>
      <c r="O488" s="4" t="s">
        <v>33</v>
      </c>
      <c r="P488" s="5">
        <v>8</v>
      </c>
      <c r="Q488" s="5">
        <v>4</v>
      </c>
      <c r="R488" s="4" t="str">
        <f>IF('global_freelancer-quick ana'!$Q488 &lt; 7, "Short Duration", IF('global_freelancer-quick ana'!$Q488 &lt;= 12, "Medium Duration", "Long Duration"))</f>
        <v>Short Duration</v>
      </c>
      <c r="S488" s="47" t="str">
        <f>IF('global_freelancer-quick ana'!$M488 &lt;= 50%, "POOR", IF('global_freelancer-quick ana'!$M488 &lt;= 70%, "GOOD", "EXCELLENT"))</f>
        <v>GOOD</v>
      </c>
      <c r="T488" s="25">
        <f t="shared" si="7"/>
        <v>176.32</v>
      </c>
    </row>
    <row r="489" spans="1:20" x14ac:dyDescent="0.3">
      <c r="A489" s="48" t="s">
        <v>1043</v>
      </c>
      <c r="B489" s="7" t="s">
        <v>1044</v>
      </c>
      <c r="C489" s="7" t="s">
        <v>72</v>
      </c>
      <c r="D489" s="8">
        <v>24</v>
      </c>
      <c r="E489" s="8" t="str" cm="1">
        <f t="array" ref="E489">INDEX('global_freelancer-quick ana'!$C$2:$C$1001, MODE(MATCH('global_freelancer-quick ana'!$C$2:$C$1001, 'global_freelancer-quick ana'!$C$2:$C$1001, 0)))</f>
        <v>Male</v>
      </c>
      <c r="F489" s="7" t="s">
        <v>144</v>
      </c>
      <c r="G489" s="7" t="s">
        <v>145</v>
      </c>
      <c r="H489" s="7" t="s">
        <v>27</v>
      </c>
      <c r="I489" s="8">
        <v>6</v>
      </c>
      <c r="J489" s="9" t="s">
        <v>2066</v>
      </c>
      <c r="K489" s="8">
        <v>1.1000000000000001</v>
      </c>
      <c r="L489" s="8" t="b">
        <v>1</v>
      </c>
      <c r="M489" s="49">
        <v>0.79</v>
      </c>
      <c r="N489" s="7" t="s">
        <v>21</v>
      </c>
      <c r="O489" s="7" t="s">
        <v>22</v>
      </c>
      <c r="P489" s="8">
        <v>9</v>
      </c>
      <c r="Q489" s="8">
        <v>9</v>
      </c>
      <c r="R489" s="7" t="str">
        <f>IF('global_freelancer-quick ana'!$Q489 &lt; 7, "Short Duration", IF('global_freelancer-quick ana'!$Q489 &lt;= 12, "Medium Duration", "Long Duration"))</f>
        <v>Medium Duration</v>
      </c>
      <c r="S489" s="50" t="str">
        <f>IF('global_freelancer-quick ana'!$M489 &lt;= 50%, "POOR", IF('global_freelancer-quick ana'!$M489 &lt;= 70%, "GOOD", "EXCELLENT"))</f>
        <v>EXCELLENT</v>
      </c>
      <c r="T489" s="25">
        <f t="shared" si="7"/>
        <v>49.89</v>
      </c>
    </row>
    <row r="490" spans="1:20" x14ac:dyDescent="0.3">
      <c r="A490" s="46" t="s">
        <v>1045</v>
      </c>
      <c r="B490" s="4" t="s">
        <v>1046</v>
      </c>
      <c r="C490" s="4" t="s">
        <v>91</v>
      </c>
      <c r="D490" s="5">
        <v>33</v>
      </c>
      <c r="E490" s="5" t="str" cm="1">
        <f t="array" ref="E490">INDEX('global_freelancer-quick ana'!$C$2:$C$1001, MODE(MATCH('global_freelancer-quick ana'!$C$2:$C$1001, 'global_freelancer-quick ana'!$C$2:$C$1001, 0)))</f>
        <v>Male</v>
      </c>
      <c r="F490" s="4" t="s">
        <v>47</v>
      </c>
      <c r="G490" s="4" t="s">
        <v>48</v>
      </c>
      <c r="H490" s="4" t="s">
        <v>36</v>
      </c>
      <c r="I490" s="5">
        <v>10</v>
      </c>
      <c r="J490" s="6">
        <v>30</v>
      </c>
      <c r="K490" s="5">
        <v>0</v>
      </c>
      <c r="L490" s="5" t="b">
        <v>1</v>
      </c>
      <c r="M490" s="10">
        <v>0.89</v>
      </c>
      <c r="N490" s="4" t="s">
        <v>44</v>
      </c>
      <c r="O490" s="4" t="s">
        <v>22</v>
      </c>
      <c r="P490" s="5">
        <v>11</v>
      </c>
      <c r="Q490" s="5">
        <v>10</v>
      </c>
      <c r="R490" s="4" t="str">
        <f>IF('global_freelancer-quick ana'!$Q490 &lt; 7, "Short Duration", IF('global_freelancer-quick ana'!$Q490 &lt;= 12, "Medium Duration", "Long Duration"))</f>
        <v>Medium Duration</v>
      </c>
      <c r="S490" s="47" t="str">
        <f>IF('global_freelancer-quick ana'!$M490 &lt;= 50%, "POOR", IF('global_freelancer-quick ana'!$M490 &lt;= 70%, "GOOD", "EXCELLENT"))</f>
        <v>EXCELLENT</v>
      </c>
      <c r="T490" s="25">
        <f t="shared" si="7"/>
        <v>94.89</v>
      </c>
    </row>
    <row r="491" spans="1:20" x14ac:dyDescent="0.3">
      <c r="A491" s="48" t="s">
        <v>1047</v>
      </c>
      <c r="B491" s="7" t="s">
        <v>1048</v>
      </c>
      <c r="C491" s="7" t="s">
        <v>72</v>
      </c>
      <c r="D491" s="8">
        <v>43</v>
      </c>
      <c r="E491" s="8" t="str" cm="1">
        <f t="array" ref="E491">INDEX('global_freelancer-quick ana'!$C$2:$C$1001, MODE(MATCH('global_freelancer-quick ana'!$C$2:$C$1001, 'global_freelancer-quick ana'!$C$2:$C$1001, 0)))</f>
        <v>Male</v>
      </c>
      <c r="F491" s="7" t="s">
        <v>100</v>
      </c>
      <c r="G491" s="7" t="s">
        <v>101</v>
      </c>
      <c r="H491" s="7" t="s">
        <v>69</v>
      </c>
      <c r="I491" s="8">
        <v>2</v>
      </c>
      <c r="J491" s="9">
        <v>40</v>
      </c>
      <c r="K491" s="8">
        <v>0</v>
      </c>
      <c r="L491" s="8" t="b">
        <v>1</v>
      </c>
      <c r="M491" s="49">
        <v>0.89</v>
      </c>
      <c r="N491" s="7" t="s">
        <v>21</v>
      </c>
      <c r="O491" s="7" t="s">
        <v>22</v>
      </c>
      <c r="P491" s="8">
        <v>5</v>
      </c>
      <c r="Q491" s="8">
        <v>1</v>
      </c>
      <c r="R491" s="7" t="str">
        <f>IF('global_freelancer-quick ana'!$Q491 &lt; 7, "Short Duration", IF('global_freelancer-quick ana'!$Q491 &lt;= 12, "Medium Duration", "Long Duration"))</f>
        <v>Short Duration</v>
      </c>
      <c r="S491" s="50" t="str">
        <f>IF('global_freelancer-quick ana'!$M491 &lt;= 50%, "POOR", IF('global_freelancer-quick ana'!$M491 &lt;= 70%, "GOOD", "EXCELLENT"))</f>
        <v>EXCELLENT</v>
      </c>
      <c r="T491" s="25">
        <f t="shared" si="7"/>
        <v>91.89</v>
      </c>
    </row>
    <row r="492" spans="1:20" x14ac:dyDescent="0.3">
      <c r="A492" s="46" t="s">
        <v>1049</v>
      </c>
      <c r="B492" s="4" t="s">
        <v>1050</v>
      </c>
      <c r="C492" s="4" t="s">
        <v>91</v>
      </c>
      <c r="D492" s="5">
        <v>43</v>
      </c>
      <c r="E492" s="5" t="str" cm="1">
        <f t="array" ref="E492">INDEX('global_freelancer-quick ana'!$C$2:$C$1001, MODE(MATCH('global_freelancer-quick ana'!$C$2:$C$1001, 'global_freelancer-quick ana'!$C$2:$C$1001, 0)))</f>
        <v>Male</v>
      </c>
      <c r="F492" s="4" t="s">
        <v>179</v>
      </c>
      <c r="G492" s="4" t="s">
        <v>68</v>
      </c>
      <c r="H492" s="4" t="s">
        <v>20</v>
      </c>
      <c r="I492" s="5">
        <v>4</v>
      </c>
      <c r="J492" s="6" t="s">
        <v>2065</v>
      </c>
      <c r="K492" s="5">
        <v>0</v>
      </c>
      <c r="L492" s="5" t="b">
        <v>1</v>
      </c>
      <c r="M492" s="10">
        <v>1</v>
      </c>
      <c r="N492" s="4" t="s">
        <v>44</v>
      </c>
      <c r="O492" s="4" t="s">
        <v>28</v>
      </c>
      <c r="P492" s="5">
        <v>2</v>
      </c>
      <c r="Q492" s="5">
        <v>1</v>
      </c>
      <c r="R492" s="4" t="str">
        <f>IF('global_freelancer-quick ana'!$Q492 &lt; 7, "Short Duration", IF('global_freelancer-quick ana'!$Q492 &lt;= 12, "Medium Duration", "Long Duration"))</f>
        <v>Short Duration</v>
      </c>
      <c r="S492" s="47" t="str">
        <f>IF('global_freelancer-quick ana'!$M492 &lt;= 50%, "POOR", IF('global_freelancer-quick ana'!$M492 &lt;= 70%, "GOOD", "EXCELLENT"))</f>
        <v>EXCELLENT</v>
      </c>
      <c r="T492" s="25">
        <f t="shared" si="7"/>
        <v>51</v>
      </c>
    </row>
    <row r="493" spans="1:20" x14ac:dyDescent="0.3">
      <c r="A493" s="48" t="s">
        <v>1051</v>
      </c>
      <c r="B493" s="7" t="s">
        <v>1052</v>
      </c>
      <c r="C493" s="7" t="s">
        <v>72</v>
      </c>
      <c r="D493" s="8">
        <v>33</v>
      </c>
      <c r="E493" s="8" t="str" cm="1">
        <f t="array" ref="E493">INDEX('global_freelancer-quick ana'!$C$2:$C$1001, MODE(MATCH('global_freelancer-quick ana'!$C$2:$C$1001, 'global_freelancer-quick ana'!$C$2:$C$1001, 0)))</f>
        <v>Male</v>
      </c>
      <c r="F493" s="7" t="s">
        <v>25</v>
      </c>
      <c r="G493" s="7" t="s">
        <v>26</v>
      </c>
      <c r="H493" s="7" t="s">
        <v>36</v>
      </c>
      <c r="I493" s="8">
        <v>11</v>
      </c>
      <c r="J493" s="9" t="s">
        <v>2068</v>
      </c>
      <c r="K493" s="8">
        <v>4.5999999999999996</v>
      </c>
      <c r="L493" s="8" t="b">
        <v>1</v>
      </c>
      <c r="M493" s="49">
        <v>0.79</v>
      </c>
      <c r="N493" s="7" t="s">
        <v>64</v>
      </c>
      <c r="O493" s="7" t="s">
        <v>33</v>
      </c>
      <c r="P493" s="8">
        <v>15</v>
      </c>
      <c r="Q493" s="8">
        <v>2</v>
      </c>
      <c r="R493" s="7" t="str">
        <f>IF('global_freelancer-quick ana'!$Q493 &lt; 7, "Short Duration", IF('global_freelancer-quick ana'!$Q493 &lt;= 12, "Medium Duration", "Long Duration"))</f>
        <v>Short Duration</v>
      </c>
      <c r="S493" s="50" t="str">
        <f>IF('global_freelancer-quick ana'!$M493 &lt;= 50%, "POOR", IF('global_freelancer-quick ana'!$M493 &lt;= 70%, "GOOD", "EXCELLENT"))</f>
        <v>EXCELLENT</v>
      </c>
      <c r="T493" s="25">
        <f t="shared" si="7"/>
        <v>66.39</v>
      </c>
    </row>
    <row r="494" spans="1:20" x14ac:dyDescent="0.3">
      <c r="A494" s="46" t="s">
        <v>1053</v>
      </c>
      <c r="B494" s="4" t="s">
        <v>1054</v>
      </c>
      <c r="C494" s="4" t="s">
        <v>72</v>
      </c>
      <c r="D494" s="5">
        <v>49</v>
      </c>
      <c r="E494" s="5" t="str" cm="1">
        <f t="array" ref="E494">INDEX('global_freelancer-quick ana'!$C$2:$C$1001, MODE(MATCH('global_freelancer-quick ana'!$C$2:$C$1001, 'global_freelancer-quick ana'!$C$2:$C$1001, 0)))</f>
        <v>Male</v>
      </c>
      <c r="F494" s="4" t="s">
        <v>115</v>
      </c>
      <c r="G494" s="4" t="s">
        <v>116</v>
      </c>
      <c r="H494" s="4" t="s">
        <v>69</v>
      </c>
      <c r="I494" s="5">
        <v>14</v>
      </c>
      <c r="J494" s="6" t="s">
        <v>2067</v>
      </c>
      <c r="K494" s="5">
        <v>1.5</v>
      </c>
      <c r="L494" s="5" t="s">
        <v>2071</v>
      </c>
      <c r="M494" s="10">
        <v>0.6</v>
      </c>
      <c r="N494" s="4" t="s">
        <v>44</v>
      </c>
      <c r="O494" s="4" t="s">
        <v>55</v>
      </c>
      <c r="P494" s="5">
        <v>15</v>
      </c>
      <c r="Q494" s="5">
        <v>10</v>
      </c>
      <c r="R494" s="4" t="str">
        <f>IF('global_freelancer-quick ana'!$Q494 &lt; 7, "Short Duration", IF('global_freelancer-quick ana'!$Q494 &lt;= 12, "Medium Duration", "Long Duration"))</f>
        <v>Medium Duration</v>
      </c>
      <c r="S494" s="47" t="str">
        <f>IF('global_freelancer-quick ana'!$M494 &lt;= 50%, "POOR", IF('global_freelancer-quick ana'!$M494 &lt;= 70%, "GOOD", "EXCELLENT"))</f>
        <v>GOOD</v>
      </c>
      <c r="T494" s="25">
        <f t="shared" si="7"/>
        <v>90.1</v>
      </c>
    </row>
    <row r="495" spans="1:20" x14ac:dyDescent="0.3">
      <c r="A495" s="48" t="s">
        <v>1055</v>
      </c>
      <c r="B495" s="7" t="s">
        <v>1056</v>
      </c>
      <c r="C495" s="7" t="s">
        <v>91</v>
      </c>
      <c r="D495" s="8">
        <v>55</v>
      </c>
      <c r="E495" s="8" t="str" cm="1">
        <f t="array" ref="E495">INDEX('global_freelancer-quick ana'!$C$2:$C$1001, MODE(MATCH('global_freelancer-quick ana'!$C$2:$C$1001, 'global_freelancer-quick ana'!$C$2:$C$1001, 0)))</f>
        <v>Male</v>
      </c>
      <c r="F495" s="7" t="s">
        <v>119</v>
      </c>
      <c r="G495" s="7" t="s">
        <v>26</v>
      </c>
      <c r="H495" s="7" t="s">
        <v>69</v>
      </c>
      <c r="I495" s="8">
        <v>10</v>
      </c>
      <c r="J495" s="9" t="s">
        <v>2067</v>
      </c>
      <c r="K495" s="8">
        <v>2</v>
      </c>
      <c r="L495" s="8" t="b">
        <v>0</v>
      </c>
      <c r="M495" s="49">
        <v>0.85</v>
      </c>
      <c r="N495" s="7" t="s">
        <v>44</v>
      </c>
      <c r="O495" s="7" t="s">
        <v>33</v>
      </c>
      <c r="P495" s="8">
        <v>7</v>
      </c>
      <c r="Q495" s="8">
        <v>6</v>
      </c>
      <c r="R495" s="7" t="str">
        <f>IF('global_freelancer-quick ana'!$Q495 &lt; 7, "Short Duration", IF('global_freelancer-quick ana'!$Q495 &lt;= 12, "Medium Duration", "Long Duration"))</f>
        <v>Short Duration</v>
      </c>
      <c r="S495" s="50" t="str">
        <f>IF('global_freelancer-quick ana'!$M495 &lt;= 50%, "POOR", IF('global_freelancer-quick ana'!$M495 &lt;= 70%, "GOOD", "EXCELLENT"))</f>
        <v>EXCELLENT</v>
      </c>
      <c r="T495" s="25">
        <f t="shared" si="7"/>
        <v>80.849999999999994</v>
      </c>
    </row>
    <row r="496" spans="1:20" x14ac:dyDescent="0.3">
      <c r="A496" s="46" t="s">
        <v>1057</v>
      </c>
      <c r="B496" s="4" t="s">
        <v>1058</v>
      </c>
      <c r="C496" s="4" t="s">
        <v>72</v>
      </c>
      <c r="D496" s="5">
        <v>33</v>
      </c>
      <c r="E496" s="5" t="str" cm="1">
        <f t="array" ref="E496">INDEX('global_freelancer-quick ana'!$C$2:$C$1001, MODE(MATCH('global_freelancer-quick ana'!$C$2:$C$1001, 'global_freelancer-quick ana'!$C$2:$C$1001, 0)))</f>
        <v>Male</v>
      </c>
      <c r="F496" s="4" t="s">
        <v>104</v>
      </c>
      <c r="G496" s="4" t="s">
        <v>105</v>
      </c>
      <c r="H496" s="4" t="s">
        <v>32</v>
      </c>
      <c r="I496" s="5">
        <v>3</v>
      </c>
      <c r="J496" s="6">
        <v>40</v>
      </c>
      <c r="K496" s="5">
        <v>1.6</v>
      </c>
      <c r="L496" s="5" t="s">
        <v>2071</v>
      </c>
      <c r="M496" s="10">
        <v>0.83</v>
      </c>
      <c r="N496" s="4" t="s">
        <v>64</v>
      </c>
      <c r="O496" s="4" t="s">
        <v>55</v>
      </c>
      <c r="P496" s="5">
        <v>4</v>
      </c>
      <c r="Q496" s="5">
        <v>2</v>
      </c>
      <c r="R496" s="4" t="str">
        <f>IF('global_freelancer-quick ana'!$Q496 &lt; 7, "Short Duration", IF('global_freelancer-quick ana'!$Q496 &lt;= 12, "Medium Duration", "Long Duration"))</f>
        <v>Short Duration</v>
      </c>
      <c r="S496" s="47" t="str">
        <f>IF('global_freelancer-quick ana'!$M496 &lt;= 50%, "POOR", IF('global_freelancer-quick ana'!$M496 &lt;= 70%, "GOOD", "EXCELLENT"))</f>
        <v>EXCELLENT</v>
      </c>
      <c r="T496" s="25">
        <f t="shared" si="7"/>
        <v>84.429999999999993</v>
      </c>
    </row>
    <row r="497" spans="1:20" x14ac:dyDescent="0.3">
      <c r="A497" s="48" t="s">
        <v>1059</v>
      </c>
      <c r="B497" s="7" t="s">
        <v>1060</v>
      </c>
      <c r="C497" s="7" t="s">
        <v>91</v>
      </c>
      <c r="D497" s="8">
        <v>32</v>
      </c>
      <c r="E497" s="8" t="str" cm="1">
        <f t="array" ref="E497">INDEX('global_freelancer-quick ana'!$C$2:$C$1001, MODE(MATCH('global_freelancer-quick ana'!$C$2:$C$1001, 'global_freelancer-quick ana'!$C$2:$C$1001, 0)))</f>
        <v>Male</v>
      </c>
      <c r="F497" s="7" t="s">
        <v>67</v>
      </c>
      <c r="G497" s="7" t="s">
        <v>68</v>
      </c>
      <c r="H497" s="7" t="s">
        <v>43</v>
      </c>
      <c r="I497" s="8">
        <v>3</v>
      </c>
      <c r="J497" s="9">
        <v>30</v>
      </c>
      <c r="K497" s="8">
        <v>1.5</v>
      </c>
      <c r="L497" s="8" t="b">
        <v>0</v>
      </c>
      <c r="M497" s="49">
        <v>0.96</v>
      </c>
      <c r="N497" s="7" t="s">
        <v>44</v>
      </c>
      <c r="O497" s="7" t="s">
        <v>28</v>
      </c>
      <c r="P497" s="8">
        <v>5</v>
      </c>
      <c r="Q497" s="8">
        <v>1</v>
      </c>
      <c r="R497" s="7" t="str">
        <f>IF('global_freelancer-quick ana'!$Q497 &lt; 7, "Short Duration", IF('global_freelancer-quick ana'!$Q497 &lt;= 12, "Medium Duration", "Long Duration"))</f>
        <v>Short Duration</v>
      </c>
      <c r="S497" s="50" t="str">
        <f>IF('global_freelancer-quick ana'!$M497 &lt;= 50%, "POOR", IF('global_freelancer-quick ana'!$M497 &lt;= 70%, "GOOD", "EXCELLENT"))</f>
        <v>EXCELLENT</v>
      </c>
      <c r="T497" s="25">
        <f t="shared" si="7"/>
        <v>73.459999999999994</v>
      </c>
    </row>
    <row r="498" spans="1:20" x14ac:dyDescent="0.3">
      <c r="A498" s="46" t="s">
        <v>1061</v>
      </c>
      <c r="B498" s="4" t="s">
        <v>1062</v>
      </c>
      <c r="C498" s="4" t="s">
        <v>91</v>
      </c>
      <c r="D498" s="5">
        <v>58</v>
      </c>
      <c r="E498" s="5" t="str" cm="1">
        <f t="array" ref="E498">INDEX('global_freelancer-quick ana'!$C$2:$C$1001, MODE(MATCH('global_freelancer-quick ana'!$C$2:$C$1001, 'global_freelancer-quick ana'!$C$2:$C$1001, 0)))</f>
        <v>Male</v>
      </c>
      <c r="F498" s="4" t="s">
        <v>41</v>
      </c>
      <c r="G498" s="4" t="s">
        <v>42</v>
      </c>
      <c r="H498" s="4" t="s">
        <v>20</v>
      </c>
      <c r="I498" s="5">
        <v>33</v>
      </c>
      <c r="J498" s="6" t="s">
        <v>2068</v>
      </c>
      <c r="K498" s="5">
        <v>4.0999999999999996</v>
      </c>
      <c r="L498" s="5" t="b">
        <v>1</v>
      </c>
      <c r="M498" s="10">
        <v>0.83</v>
      </c>
      <c r="N498" s="4" t="s">
        <v>21</v>
      </c>
      <c r="O498" s="4" t="s">
        <v>28</v>
      </c>
      <c r="P498" s="5">
        <v>19</v>
      </c>
      <c r="Q498" s="5">
        <v>3</v>
      </c>
      <c r="R498" s="4" t="str">
        <f>IF('global_freelancer-quick ana'!$Q498 &lt; 7, "Short Duration", IF('global_freelancer-quick ana'!$Q498 &lt;= 12, "Medium Duration", "Long Duration"))</f>
        <v>Short Duration</v>
      </c>
      <c r="S498" s="47" t="str">
        <f>IF('global_freelancer-quick ana'!$M498 &lt;= 50%, "POOR", IF('global_freelancer-quick ana'!$M498 &lt;= 70%, "GOOD", "EXCELLENT"))</f>
        <v>EXCELLENT</v>
      </c>
      <c r="T498" s="25">
        <f t="shared" si="7"/>
        <v>117.92999999999999</v>
      </c>
    </row>
    <row r="499" spans="1:20" x14ac:dyDescent="0.3">
      <c r="A499" s="48" t="s">
        <v>1063</v>
      </c>
      <c r="B499" s="7" t="s">
        <v>1064</v>
      </c>
      <c r="C499" s="7" t="s">
        <v>91</v>
      </c>
      <c r="D499" s="8">
        <v>49</v>
      </c>
      <c r="E499" s="8" t="str" cm="1">
        <f t="array" ref="E499">INDEX('global_freelancer-quick ana'!$C$2:$C$1001, MODE(MATCH('global_freelancer-quick ana'!$C$2:$C$1001, 'global_freelancer-quick ana'!$C$2:$C$1001, 0)))</f>
        <v>Male</v>
      </c>
      <c r="F499" s="7" t="s">
        <v>47</v>
      </c>
      <c r="G499" s="7" t="s">
        <v>48</v>
      </c>
      <c r="H499" s="7" t="s">
        <v>49</v>
      </c>
      <c r="I499" s="8">
        <v>24</v>
      </c>
      <c r="J499" s="9" t="s">
        <v>2064</v>
      </c>
      <c r="K499" s="8">
        <v>4.7</v>
      </c>
      <c r="L499" s="8" t="b">
        <v>0</v>
      </c>
      <c r="M499" s="49">
        <v>0.6</v>
      </c>
      <c r="N499" s="7" t="s">
        <v>44</v>
      </c>
      <c r="O499" s="7" t="s">
        <v>28</v>
      </c>
      <c r="P499" s="8">
        <v>20</v>
      </c>
      <c r="Q499" s="8">
        <v>3</v>
      </c>
      <c r="R499" s="7" t="str">
        <f>IF('global_freelancer-quick ana'!$Q499 &lt; 7, "Short Duration", IF('global_freelancer-quick ana'!$Q499 &lt;= 12, "Medium Duration", "Long Duration"))</f>
        <v>Short Duration</v>
      </c>
      <c r="S499" s="50" t="str">
        <f>IF('global_freelancer-quick ana'!$M499 &lt;= 50%, "POOR", IF('global_freelancer-quick ana'!$M499 &lt;= 70%, "GOOD", "EXCELLENT"))</f>
        <v>GOOD</v>
      </c>
      <c r="T499" s="25">
        <f t="shared" si="7"/>
        <v>101.3</v>
      </c>
    </row>
    <row r="500" spans="1:20" x14ac:dyDescent="0.3">
      <c r="A500" s="46" t="s">
        <v>1065</v>
      </c>
      <c r="B500" s="4" t="s">
        <v>1066</v>
      </c>
      <c r="C500" s="4" t="s">
        <v>72</v>
      </c>
      <c r="D500" s="5">
        <v>22</v>
      </c>
      <c r="E500" s="5" t="str" cm="1">
        <f t="array" ref="E500">INDEX('global_freelancer-quick ana'!$C$2:$C$1001, MODE(MATCH('global_freelancer-quick ana'!$C$2:$C$1001, 'global_freelancer-quick ana'!$C$2:$C$1001, 0)))</f>
        <v>Male</v>
      </c>
      <c r="F500" s="4" t="s">
        <v>115</v>
      </c>
      <c r="G500" s="4" t="s">
        <v>116</v>
      </c>
      <c r="H500" s="4" t="s">
        <v>69</v>
      </c>
      <c r="I500" s="5">
        <v>3</v>
      </c>
      <c r="J500" s="6">
        <v>100</v>
      </c>
      <c r="K500" s="5">
        <v>3.6</v>
      </c>
      <c r="L500" s="5" t="b">
        <v>1</v>
      </c>
      <c r="M500" s="10">
        <v>0.78</v>
      </c>
      <c r="N500" s="4" t="s">
        <v>64</v>
      </c>
      <c r="O500" s="4" t="s">
        <v>28</v>
      </c>
      <c r="P500" s="5">
        <v>3</v>
      </c>
      <c r="Q500" s="5">
        <v>4</v>
      </c>
      <c r="R500" s="4" t="str">
        <f>IF('global_freelancer-quick ana'!$Q500 &lt; 7, "Short Duration", IF('global_freelancer-quick ana'!$Q500 &lt;= 12, "Medium Duration", "Long Duration"))</f>
        <v>Short Duration</v>
      </c>
      <c r="S500" s="47" t="str">
        <f>IF('global_freelancer-quick ana'!$M500 &lt;= 50%, "POOR", IF('global_freelancer-quick ana'!$M500 &lt;= 70%, "GOOD", "EXCELLENT"))</f>
        <v>EXCELLENT</v>
      </c>
      <c r="T500" s="25">
        <f t="shared" si="7"/>
        <v>136.38</v>
      </c>
    </row>
    <row r="501" spans="1:20" x14ac:dyDescent="0.3">
      <c r="A501" s="48" t="s">
        <v>1067</v>
      </c>
      <c r="B501" s="7" t="s">
        <v>1068</v>
      </c>
      <c r="C501" s="7" t="s">
        <v>72</v>
      </c>
      <c r="D501" s="8">
        <v>40</v>
      </c>
      <c r="E501" s="8" t="str" cm="1">
        <f t="array" ref="E501">INDEX('global_freelancer-quick ana'!$C$2:$C$1001, MODE(MATCH('global_freelancer-quick ana'!$C$2:$C$1001, 'global_freelancer-quick ana'!$C$2:$C$1001, 0)))</f>
        <v>Male</v>
      </c>
      <c r="F501" s="7" t="s">
        <v>130</v>
      </c>
      <c r="G501" s="7" t="s">
        <v>131</v>
      </c>
      <c r="H501" s="7" t="s">
        <v>36</v>
      </c>
      <c r="I501" s="8">
        <v>11</v>
      </c>
      <c r="J501" s="9">
        <v>20</v>
      </c>
      <c r="K501" s="8">
        <v>1.8</v>
      </c>
      <c r="L501" s="8" t="b">
        <v>1</v>
      </c>
      <c r="M501" s="49">
        <v>0.9</v>
      </c>
      <c r="N501" s="7" t="s">
        <v>21</v>
      </c>
      <c r="O501" s="7" t="s">
        <v>55</v>
      </c>
      <c r="P501" s="8">
        <v>13</v>
      </c>
      <c r="Q501" s="8">
        <v>10</v>
      </c>
      <c r="R501" s="7" t="str">
        <f>IF('global_freelancer-quick ana'!$Q501 &lt; 7, "Short Duration", IF('global_freelancer-quick ana'!$Q501 &lt;= 12, "Medium Duration", "Long Duration"))</f>
        <v>Medium Duration</v>
      </c>
      <c r="S501" s="50" t="str">
        <f>IF('global_freelancer-quick ana'!$M501 &lt;= 50%, "POOR", IF('global_freelancer-quick ana'!$M501 &lt;= 70%, "GOOD", "EXCELLENT"))</f>
        <v>EXCELLENT</v>
      </c>
      <c r="T501" s="25">
        <f t="shared" si="7"/>
        <v>96.7</v>
      </c>
    </row>
    <row r="502" spans="1:20" x14ac:dyDescent="0.3">
      <c r="A502" s="46" t="s">
        <v>1069</v>
      </c>
      <c r="B502" s="4" t="s">
        <v>1070</v>
      </c>
      <c r="C502" s="4" t="s">
        <v>91</v>
      </c>
      <c r="D502" s="5">
        <v>55</v>
      </c>
      <c r="E502" s="5" t="str" cm="1">
        <f t="array" ref="E502">INDEX('global_freelancer-quick ana'!$C$2:$C$1001, MODE(MATCH('global_freelancer-quick ana'!$C$2:$C$1001, 'global_freelancer-quick ana'!$C$2:$C$1001, 0)))</f>
        <v>Male</v>
      </c>
      <c r="F502" s="4" t="s">
        <v>25</v>
      </c>
      <c r="G502" s="4" t="s">
        <v>26</v>
      </c>
      <c r="H502" s="4" t="s">
        <v>49</v>
      </c>
      <c r="I502" s="5">
        <v>7</v>
      </c>
      <c r="J502" s="6">
        <v>100</v>
      </c>
      <c r="K502" s="5">
        <v>2.1</v>
      </c>
      <c r="L502" s="5" t="b">
        <v>0</v>
      </c>
      <c r="M502" s="10">
        <v>0.66</v>
      </c>
      <c r="N502" s="4" t="s">
        <v>64</v>
      </c>
      <c r="O502" s="4" t="s">
        <v>22</v>
      </c>
      <c r="P502" s="5">
        <v>8</v>
      </c>
      <c r="Q502" s="5">
        <v>9</v>
      </c>
      <c r="R502" s="4" t="str">
        <f>IF('global_freelancer-quick ana'!$Q502 &lt; 7, "Short Duration", IF('global_freelancer-quick ana'!$Q502 &lt;= 12, "Medium Duration", "Long Duration"))</f>
        <v>Medium Duration</v>
      </c>
      <c r="S502" s="47" t="str">
        <f>IF('global_freelancer-quick ana'!$M502 &lt;= 50%, "POOR", IF('global_freelancer-quick ana'!$M502 &lt;= 70%, "GOOD", "EXCELLENT"))</f>
        <v>GOOD</v>
      </c>
      <c r="T502" s="25">
        <f t="shared" si="7"/>
        <v>181.76</v>
      </c>
    </row>
    <row r="503" spans="1:20" x14ac:dyDescent="0.3">
      <c r="A503" s="48" t="s">
        <v>1071</v>
      </c>
      <c r="B503" s="7" t="s">
        <v>1072</v>
      </c>
      <c r="C503" s="7" t="s">
        <v>91</v>
      </c>
      <c r="D503" s="8">
        <v>32</v>
      </c>
      <c r="E503" s="8" t="str" cm="1">
        <f t="array" ref="E503">INDEX('global_freelancer-quick ana'!$C$2:$C$1001, MODE(MATCH('global_freelancer-quick ana'!$C$2:$C$1001, 'global_freelancer-quick ana'!$C$2:$C$1001, 0)))</f>
        <v>Male</v>
      </c>
      <c r="F503" s="7" t="s">
        <v>168</v>
      </c>
      <c r="G503" s="7" t="s">
        <v>68</v>
      </c>
      <c r="H503" s="7" t="s">
        <v>84</v>
      </c>
      <c r="I503" s="8">
        <v>1</v>
      </c>
      <c r="J503" s="9">
        <v>50</v>
      </c>
      <c r="K503" s="8">
        <v>2.5125695216907653</v>
      </c>
      <c r="L503" s="8" t="b">
        <v>1</v>
      </c>
      <c r="M503" s="49">
        <v>0.7</v>
      </c>
      <c r="N503" s="7" t="s">
        <v>64</v>
      </c>
      <c r="O503" s="7" t="s">
        <v>55</v>
      </c>
      <c r="P503" s="8">
        <v>4</v>
      </c>
      <c r="Q503" s="8">
        <v>5</v>
      </c>
      <c r="R503" s="7" t="str">
        <f>IF('global_freelancer-quick ana'!$Q503 &lt; 7, "Short Duration", IF('global_freelancer-quick ana'!$Q503 &lt;= 12, "Medium Duration", "Long Duration"))</f>
        <v>Short Duration</v>
      </c>
      <c r="S503" s="50" t="str">
        <f>IF('global_freelancer-quick ana'!$M503 &lt;= 50%, "POOR", IF('global_freelancer-quick ana'!$M503 &lt;= 70%, "GOOD", "EXCELLENT"))</f>
        <v>GOOD</v>
      </c>
      <c r="T503" s="25">
        <f t="shared" si="7"/>
        <v>95.212569521690767</v>
      </c>
    </row>
    <row r="504" spans="1:20" x14ac:dyDescent="0.3">
      <c r="A504" s="46" t="s">
        <v>1073</v>
      </c>
      <c r="B504" s="4" t="s">
        <v>1074</v>
      </c>
      <c r="C504" s="4" t="s">
        <v>72</v>
      </c>
      <c r="D504" s="5">
        <v>21</v>
      </c>
      <c r="E504" s="5" t="str" cm="1">
        <f t="array" ref="E504">INDEX('global_freelancer-quick ana'!$C$2:$C$1001, MODE(MATCH('global_freelancer-quick ana'!$C$2:$C$1001, 'global_freelancer-quick ana'!$C$2:$C$1001, 0)))</f>
        <v>Male</v>
      </c>
      <c r="F504" s="4" t="s">
        <v>80</v>
      </c>
      <c r="G504" s="4" t="s">
        <v>81</v>
      </c>
      <c r="H504" s="4" t="s">
        <v>69</v>
      </c>
      <c r="I504" s="5">
        <v>0</v>
      </c>
      <c r="J504" s="6">
        <v>30</v>
      </c>
      <c r="K504" s="5">
        <v>4.2</v>
      </c>
      <c r="L504" s="5" t="b">
        <v>1</v>
      </c>
      <c r="M504" s="10">
        <v>0.79</v>
      </c>
      <c r="N504" s="4" t="s">
        <v>60</v>
      </c>
      <c r="O504" s="4" t="s">
        <v>33</v>
      </c>
      <c r="P504" s="5">
        <v>3</v>
      </c>
      <c r="Q504" s="5">
        <v>2</v>
      </c>
      <c r="R504" s="4" t="str">
        <f>IF('global_freelancer-quick ana'!$Q504 &lt; 7, "Short Duration", IF('global_freelancer-quick ana'!$Q504 &lt;= 12, "Medium Duration", "Long Duration"))</f>
        <v>Short Duration</v>
      </c>
      <c r="S504" s="47" t="str">
        <f>IF('global_freelancer-quick ana'!$M504 &lt;= 50%, "POOR", IF('global_freelancer-quick ana'!$M504 &lt;= 70%, "GOOD", "EXCELLENT"))</f>
        <v>EXCELLENT</v>
      </c>
      <c r="T504" s="25">
        <f t="shared" si="7"/>
        <v>60.99</v>
      </c>
    </row>
    <row r="505" spans="1:20" x14ac:dyDescent="0.3">
      <c r="A505" s="48" t="s">
        <v>1075</v>
      </c>
      <c r="B505" s="7" t="s">
        <v>1076</v>
      </c>
      <c r="C505" s="7" t="s">
        <v>91</v>
      </c>
      <c r="D505" s="8">
        <v>23</v>
      </c>
      <c r="E505" s="8" t="str" cm="1">
        <f t="array" ref="E505">INDEX('global_freelancer-quick ana'!$C$2:$C$1001, MODE(MATCH('global_freelancer-quick ana'!$C$2:$C$1001, 'global_freelancer-quick ana'!$C$2:$C$1001, 0)))</f>
        <v>Male</v>
      </c>
      <c r="F505" s="7" t="s">
        <v>104</v>
      </c>
      <c r="G505" s="7" t="s">
        <v>105</v>
      </c>
      <c r="H505" s="7" t="s">
        <v>20</v>
      </c>
      <c r="I505" s="8">
        <v>1</v>
      </c>
      <c r="J505" s="9" t="s">
        <v>2067</v>
      </c>
      <c r="K505" s="8">
        <v>0</v>
      </c>
      <c r="L505" s="8" t="b">
        <v>0</v>
      </c>
      <c r="M505" s="49">
        <v>0.64</v>
      </c>
      <c r="N505" s="7" t="s">
        <v>60</v>
      </c>
      <c r="O505" s="7" t="s">
        <v>28</v>
      </c>
      <c r="P505" s="8">
        <v>2</v>
      </c>
      <c r="Q505" s="8">
        <v>3</v>
      </c>
      <c r="R505" s="7" t="str">
        <f>IF('global_freelancer-quick ana'!$Q505 &lt; 7, "Short Duration", IF('global_freelancer-quick ana'!$Q505 &lt;= 12, "Medium Duration", "Long Duration"))</f>
        <v>Short Duration</v>
      </c>
      <c r="S505" s="50" t="str">
        <f>IF('global_freelancer-quick ana'!$M505 &lt;= 50%, "POOR", IF('global_freelancer-quick ana'!$M505 &lt;= 70%, "GOOD", "EXCELLENT"))</f>
        <v>GOOD</v>
      </c>
      <c r="T505" s="25">
        <f t="shared" si="7"/>
        <v>29.64</v>
      </c>
    </row>
    <row r="506" spans="1:20" x14ac:dyDescent="0.3">
      <c r="A506" s="46" t="s">
        <v>1077</v>
      </c>
      <c r="B506" s="4" t="s">
        <v>1078</v>
      </c>
      <c r="C506" s="4" t="s">
        <v>91</v>
      </c>
      <c r="D506" s="5">
        <v>21</v>
      </c>
      <c r="E506" s="5" t="str" cm="1">
        <f t="array" ref="E506">INDEX('global_freelancer-quick ana'!$C$2:$C$1001, MODE(MATCH('global_freelancer-quick ana'!$C$2:$C$1001, 'global_freelancer-quick ana'!$C$2:$C$1001, 0)))</f>
        <v>Male</v>
      </c>
      <c r="F506" s="4" t="s">
        <v>63</v>
      </c>
      <c r="G506" s="4" t="s">
        <v>26</v>
      </c>
      <c r="H506" s="4" t="s">
        <v>27</v>
      </c>
      <c r="I506" s="5">
        <v>1</v>
      </c>
      <c r="J506" s="6">
        <v>30</v>
      </c>
      <c r="K506" s="5">
        <v>1</v>
      </c>
      <c r="L506" s="5" t="b">
        <v>0</v>
      </c>
      <c r="M506" s="10">
        <v>0.81</v>
      </c>
      <c r="N506" s="4" t="s">
        <v>64</v>
      </c>
      <c r="O506" s="4" t="s">
        <v>28</v>
      </c>
      <c r="P506" s="5">
        <v>1</v>
      </c>
      <c r="Q506" s="5">
        <v>3</v>
      </c>
      <c r="R506" s="4" t="str">
        <f>IF('global_freelancer-quick ana'!$Q506 &lt; 7, "Short Duration", IF('global_freelancer-quick ana'!$Q506 &lt;= 12, "Medium Duration", "Long Duration"))</f>
        <v>Short Duration</v>
      </c>
      <c r="S506" s="47" t="str">
        <f>IF('global_freelancer-quick ana'!$M506 &lt;= 50%, "POOR", IF('global_freelancer-quick ana'!$M506 &lt;= 70%, "GOOD", "EXCELLENT"))</f>
        <v>EXCELLENT</v>
      </c>
      <c r="T506" s="25">
        <f t="shared" si="7"/>
        <v>57.81</v>
      </c>
    </row>
    <row r="507" spans="1:20" x14ac:dyDescent="0.3">
      <c r="A507" s="48" t="s">
        <v>1079</v>
      </c>
      <c r="B507" s="7" t="s">
        <v>1080</v>
      </c>
      <c r="C507" s="7" t="s">
        <v>91</v>
      </c>
      <c r="D507" s="8">
        <v>31</v>
      </c>
      <c r="E507" s="8" t="str" cm="1">
        <f t="array" ref="E507">INDEX('global_freelancer-quick ana'!$C$2:$C$1001, MODE(MATCH('global_freelancer-quick ana'!$C$2:$C$1001, 'global_freelancer-quick ana'!$C$2:$C$1001, 0)))</f>
        <v>Male</v>
      </c>
      <c r="F507" s="7" t="s">
        <v>67</v>
      </c>
      <c r="G507" s="7" t="s">
        <v>68</v>
      </c>
      <c r="H507" s="7" t="s">
        <v>43</v>
      </c>
      <c r="I507" s="8">
        <v>7</v>
      </c>
      <c r="J507" s="9" t="s">
        <v>2069</v>
      </c>
      <c r="K507" s="8">
        <v>4.4000000000000004</v>
      </c>
      <c r="L507" s="8" t="b">
        <v>0</v>
      </c>
      <c r="M507" s="49">
        <v>0.83</v>
      </c>
      <c r="N507" s="7" t="s">
        <v>64</v>
      </c>
      <c r="O507" s="7" t="s">
        <v>33</v>
      </c>
      <c r="P507" s="8">
        <v>12</v>
      </c>
      <c r="Q507" s="8">
        <v>6</v>
      </c>
      <c r="R507" s="7" t="str">
        <f>IF('global_freelancer-quick ana'!$Q507 &lt; 7, "Short Duration", IF('global_freelancer-quick ana'!$Q507 &lt;= 12, "Medium Duration", "Long Duration"))</f>
        <v>Short Duration</v>
      </c>
      <c r="S507" s="50" t="str">
        <f>IF('global_freelancer-quick ana'!$M507 &lt;= 50%, "POOR", IF('global_freelancer-quick ana'!$M507 &lt;= 70%, "GOOD", "EXCELLENT"))</f>
        <v>EXCELLENT</v>
      </c>
      <c r="T507" s="25">
        <f t="shared" si="7"/>
        <v>61.23</v>
      </c>
    </row>
    <row r="508" spans="1:20" x14ac:dyDescent="0.3">
      <c r="A508" s="46" t="s">
        <v>1081</v>
      </c>
      <c r="B508" s="4" t="s">
        <v>1082</v>
      </c>
      <c r="C508" s="4" t="s">
        <v>91</v>
      </c>
      <c r="D508" s="5">
        <v>21</v>
      </c>
      <c r="E508" s="5" t="str" cm="1">
        <f t="array" ref="E508">INDEX('global_freelancer-quick ana'!$C$2:$C$1001, MODE(MATCH('global_freelancer-quick ana'!$C$2:$C$1001, 'global_freelancer-quick ana'!$C$2:$C$1001, 0)))</f>
        <v>Male</v>
      </c>
      <c r="F508" s="4" t="s">
        <v>168</v>
      </c>
      <c r="G508" s="4" t="s">
        <v>68</v>
      </c>
      <c r="H508" s="4" t="s">
        <v>20</v>
      </c>
      <c r="I508" s="5" t="s">
        <v>2072</v>
      </c>
      <c r="J508" s="6" t="s">
        <v>2067</v>
      </c>
      <c r="K508" s="5">
        <v>4</v>
      </c>
      <c r="L508" s="5" t="b">
        <v>0</v>
      </c>
      <c r="M508" s="10">
        <v>0.91</v>
      </c>
      <c r="N508" s="4" t="s">
        <v>64</v>
      </c>
      <c r="O508" s="4" t="s">
        <v>55</v>
      </c>
      <c r="P508" s="5">
        <v>2</v>
      </c>
      <c r="Q508" s="5">
        <v>1</v>
      </c>
      <c r="R508" s="4" t="str">
        <f>IF('global_freelancer-quick ana'!$Q508 &lt; 7, "Short Duration", IF('global_freelancer-quick ana'!$Q508 &lt;= 12, "Medium Duration", "Long Duration"))</f>
        <v>Short Duration</v>
      </c>
      <c r="S508" s="47" t="str">
        <f>IF('global_freelancer-quick ana'!$M508 &lt;= 50%, "POOR", IF('global_freelancer-quick ana'!$M508 &lt;= 70%, "GOOD", "EXCELLENT"))</f>
        <v>EXCELLENT</v>
      </c>
      <c r="T508" s="25">
        <f t="shared" si="7"/>
        <v>28.91</v>
      </c>
    </row>
    <row r="509" spans="1:20" x14ac:dyDescent="0.3">
      <c r="A509" s="48" t="s">
        <v>1083</v>
      </c>
      <c r="B509" s="7" t="s">
        <v>1084</v>
      </c>
      <c r="C509" s="7" t="s">
        <v>91</v>
      </c>
      <c r="D509" s="8">
        <v>33</v>
      </c>
      <c r="E509" s="8" t="str" cm="1">
        <f t="array" ref="E509">INDEX('global_freelancer-quick ana'!$C$2:$C$1001, MODE(MATCH('global_freelancer-quick ana'!$C$2:$C$1001, 'global_freelancer-quick ana'!$C$2:$C$1001, 0)))</f>
        <v>Male</v>
      </c>
      <c r="F509" s="7" t="s">
        <v>63</v>
      </c>
      <c r="G509" s="7" t="s">
        <v>26</v>
      </c>
      <c r="H509" s="7" t="s">
        <v>73</v>
      </c>
      <c r="I509" s="8">
        <v>6</v>
      </c>
      <c r="J509" s="9">
        <v>50</v>
      </c>
      <c r="K509" s="8">
        <v>3.1</v>
      </c>
      <c r="L509" s="8" t="b">
        <v>0</v>
      </c>
      <c r="M509" s="49">
        <v>0.79</v>
      </c>
      <c r="N509" s="7" t="s">
        <v>60</v>
      </c>
      <c r="O509" s="7" t="s">
        <v>22</v>
      </c>
      <c r="P509" s="8">
        <v>15</v>
      </c>
      <c r="Q509" s="8">
        <v>9</v>
      </c>
      <c r="R509" s="7" t="str">
        <f>IF('global_freelancer-quick ana'!$Q509 &lt; 7, "Short Duration", IF('global_freelancer-quick ana'!$Q509 &lt;= 12, "Medium Duration", "Long Duration"))</f>
        <v>Medium Duration</v>
      </c>
      <c r="S509" s="50" t="str">
        <f>IF('global_freelancer-quick ana'!$M509 &lt;= 50%, "POOR", IF('global_freelancer-quick ana'!$M509 &lt;= 70%, "GOOD", "EXCELLENT"))</f>
        <v>EXCELLENT</v>
      </c>
      <c r="T509" s="25">
        <f t="shared" si="7"/>
        <v>116.89</v>
      </c>
    </row>
    <row r="510" spans="1:20" x14ac:dyDescent="0.3">
      <c r="A510" s="46" t="s">
        <v>1085</v>
      </c>
      <c r="B510" s="4" t="s">
        <v>1086</v>
      </c>
      <c r="C510" s="4" t="s">
        <v>91</v>
      </c>
      <c r="D510" s="5">
        <v>57</v>
      </c>
      <c r="E510" s="5" t="str" cm="1">
        <f t="array" ref="E510">INDEX('global_freelancer-quick ana'!$C$2:$C$1001, MODE(MATCH('global_freelancer-quick ana'!$C$2:$C$1001, 'global_freelancer-quick ana'!$C$2:$C$1001, 0)))</f>
        <v>Male</v>
      </c>
      <c r="F510" s="4" t="s">
        <v>100</v>
      </c>
      <c r="G510" s="4" t="s">
        <v>101</v>
      </c>
      <c r="H510" s="4" t="s">
        <v>36</v>
      </c>
      <c r="I510" s="5">
        <v>5</v>
      </c>
      <c r="J510" s="6" t="s">
        <v>2069</v>
      </c>
      <c r="K510" s="5">
        <v>1.1000000000000001</v>
      </c>
      <c r="L510" s="5" t="b">
        <v>1</v>
      </c>
      <c r="M510" s="10">
        <v>0.77</v>
      </c>
      <c r="N510" s="4" t="s">
        <v>60</v>
      </c>
      <c r="O510" s="4" t="s">
        <v>22</v>
      </c>
      <c r="P510" s="5">
        <v>2</v>
      </c>
      <c r="Q510" s="5">
        <v>3</v>
      </c>
      <c r="R510" s="4" t="str">
        <f>IF('global_freelancer-quick ana'!$Q510 &lt; 7, "Short Duration", IF('global_freelancer-quick ana'!$Q510 &lt;= 12, "Medium Duration", "Long Duration"))</f>
        <v>Short Duration</v>
      </c>
      <c r="S510" s="47" t="str">
        <f>IF('global_freelancer-quick ana'!$M510 &lt;= 50%, "POOR", IF('global_freelancer-quick ana'!$M510 &lt;= 70%, "GOOD", "EXCELLENT"))</f>
        <v>EXCELLENT</v>
      </c>
      <c r="T510" s="25">
        <f t="shared" si="7"/>
        <v>68.87</v>
      </c>
    </row>
    <row r="511" spans="1:20" x14ac:dyDescent="0.3">
      <c r="A511" s="48" t="s">
        <v>1087</v>
      </c>
      <c r="B511" s="7" t="s">
        <v>1088</v>
      </c>
      <c r="C511" s="7" t="s">
        <v>91</v>
      </c>
      <c r="D511" s="8">
        <v>52</v>
      </c>
      <c r="E511" s="8" t="str" cm="1">
        <f t="array" ref="E511">INDEX('global_freelancer-quick ana'!$C$2:$C$1001, MODE(MATCH('global_freelancer-quick ana'!$C$2:$C$1001, 'global_freelancer-quick ana'!$C$2:$C$1001, 0)))</f>
        <v>Male</v>
      </c>
      <c r="F511" s="7" t="s">
        <v>54</v>
      </c>
      <c r="G511" s="7" t="s">
        <v>26</v>
      </c>
      <c r="H511" s="7" t="s">
        <v>84</v>
      </c>
      <c r="I511" s="8">
        <v>17</v>
      </c>
      <c r="J511" s="9">
        <v>75</v>
      </c>
      <c r="K511" s="8">
        <v>0</v>
      </c>
      <c r="L511" s="8" t="b">
        <v>0</v>
      </c>
      <c r="M511" s="49">
        <v>0.94</v>
      </c>
      <c r="N511" s="7" t="s">
        <v>44</v>
      </c>
      <c r="O511" s="7" t="s">
        <v>33</v>
      </c>
      <c r="P511" s="8">
        <v>18</v>
      </c>
      <c r="Q511" s="8">
        <v>6</v>
      </c>
      <c r="R511" s="7" t="str">
        <f>IF('global_freelancer-quick ana'!$Q511 &lt; 7, "Short Duration", IF('global_freelancer-quick ana'!$Q511 &lt;= 12, "Medium Duration", "Long Duration"))</f>
        <v>Short Duration</v>
      </c>
      <c r="S511" s="50" t="str">
        <f>IF('global_freelancer-quick ana'!$M511 &lt;= 50%, "POOR", IF('global_freelancer-quick ana'!$M511 &lt;= 70%, "GOOD", "EXCELLENT"))</f>
        <v>EXCELLENT</v>
      </c>
      <c r="T511" s="25">
        <f t="shared" si="7"/>
        <v>168.94</v>
      </c>
    </row>
    <row r="512" spans="1:20" x14ac:dyDescent="0.3">
      <c r="A512" s="46" t="s">
        <v>1089</v>
      </c>
      <c r="B512" s="4" t="s">
        <v>1090</v>
      </c>
      <c r="C512" s="4" t="s">
        <v>72</v>
      </c>
      <c r="D512" s="5">
        <v>21</v>
      </c>
      <c r="E512" s="5" t="str" cm="1">
        <f t="array" ref="E512">INDEX('global_freelancer-quick ana'!$C$2:$C$1001, MODE(MATCH('global_freelancer-quick ana'!$C$2:$C$1001, 'global_freelancer-quick ana'!$C$2:$C$1001, 0)))</f>
        <v>Male</v>
      </c>
      <c r="F512" s="4" t="s">
        <v>31</v>
      </c>
      <c r="G512" s="4" t="s">
        <v>31</v>
      </c>
      <c r="H512" s="4" t="s">
        <v>36</v>
      </c>
      <c r="I512" s="5">
        <v>0</v>
      </c>
      <c r="J512" s="6">
        <v>20</v>
      </c>
      <c r="K512" s="5">
        <v>3.8</v>
      </c>
      <c r="L512" s="5" t="b">
        <v>1</v>
      </c>
      <c r="M512" s="10">
        <v>0.61</v>
      </c>
      <c r="N512" s="4" t="s">
        <v>44</v>
      </c>
      <c r="O512" s="4" t="s">
        <v>22</v>
      </c>
      <c r="P512" s="5">
        <v>5</v>
      </c>
      <c r="Q512" s="5">
        <v>2</v>
      </c>
      <c r="R512" s="4" t="str">
        <f>IF('global_freelancer-quick ana'!$Q512 &lt; 7, "Short Duration", IF('global_freelancer-quick ana'!$Q512 &lt;= 12, "Medium Duration", "Long Duration"))</f>
        <v>Short Duration</v>
      </c>
      <c r="S512" s="47" t="str">
        <f>IF('global_freelancer-quick ana'!$M512 &lt;= 50%, "POOR", IF('global_freelancer-quick ana'!$M512 &lt;= 70%, "GOOD", "EXCELLENT"))</f>
        <v>GOOD</v>
      </c>
      <c r="T512" s="25">
        <f t="shared" si="7"/>
        <v>52.41</v>
      </c>
    </row>
    <row r="513" spans="1:20" x14ac:dyDescent="0.3">
      <c r="A513" s="48" t="s">
        <v>1091</v>
      </c>
      <c r="B513" s="7" t="s">
        <v>1092</v>
      </c>
      <c r="C513" s="7" t="s">
        <v>72</v>
      </c>
      <c r="D513" s="8">
        <v>36</v>
      </c>
      <c r="E513" s="8" t="str" cm="1">
        <f t="array" ref="E513">INDEX('global_freelancer-quick ana'!$C$2:$C$1001, MODE(MATCH('global_freelancer-quick ana'!$C$2:$C$1001, 'global_freelancer-quick ana'!$C$2:$C$1001, 0)))</f>
        <v>Male</v>
      </c>
      <c r="F513" s="7" t="s">
        <v>67</v>
      </c>
      <c r="G513" s="7" t="s">
        <v>68</v>
      </c>
      <c r="H513" s="7" t="s">
        <v>69</v>
      </c>
      <c r="I513" s="8">
        <v>8</v>
      </c>
      <c r="J513" s="9" t="s">
        <v>2064</v>
      </c>
      <c r="K513" s="8">
        <v>1.7</v>
      </c>
      <c r="L513" s="8" t="b">
        <v>0</v>
      </c>
      <c r="M513" s="49">
        <v>0.68</v>
      </c>
      <c r="N513" s="7" t="s">
        <v>64</v>
      </c>
      <c r="O513" s="7" t="s">
        <v>55</v>
      </c>
      <c r="P513" s="8">
        <v>9</v>
      </c>
      <c r="Q513" s="8">
        <v>5</v>
      </c>
      <c r="R513" s="7" t="str">
        <f>IF('global_freelancer-quick ana'!$Q513 &lt; 7, "Short Duration", IF('global_freelancer-quick ana'!$Q513 &lt;= 12, "Medium Duration", "Long Duration"))</f>
        <v>Short Duration</v>
      </c>
      <c r="S513" s="50" t="str">
        <f>IF('global_freelancer-quick ana'!$M513 &lt;= 50%, "POOR", IF('global_freelancer-quick ana'!$M513 &lt;= 70%, "GOOD", "EXCELLENT"))</f>
        <v>GOOD</v>
      </c>
      <c r="T513" s="25">
        <f t="shared" si="7"/>
        <v>60.38</v>
      </c>
    </row>
    <row r="514" spans="1:20" x14ac:dyDescent="0.3">
      <c r="A514" s="46" t="s">
        <v>1093</v>
      </c>
      <c r="B514" s="4" t="s">
        <v>1094</v>
      </c>
      <c r="C514" s="4" t="s">
        <v>91</v>
      </c>
      <c r="D514" s="5">
        <v>33</v>
      </c>
      <c r="E514" s="5" t="str" cm="1">
        <f t="array" ref="E514">INDEX('global_freelancer-quick ana'!$C$2:$C$1001, MODE(MATCH('global_freelancer-quick ana'!$C$2:$C$1001, 'global_freelancer-quick ana'!$C$2:$C$1001, 0)))</f>
        <v>Male</v>
      </c>
      <c r="F514" s="4" t="s">
        <v>179</v>
      </c>
      <c r="G514" s="4" t="s">
        <v>68</v>
      </c>
      <c r="H514" s="4" t="s">
        <v>106</v>
      </c>
      <c r="I514" s="5">
        <v>13</v>
      </c>
      <c r="J514" s="6" t="s">
        <v>2065</v>
      </c>
      <c r="K514" s="5">
        <v>2.2000000000000002</v>
      </c>
      <c r="L514" s="5" t="b">
        <v>0</v>
      </c>
      <c r="M514" s="10">
        <v>0.7</v>
      </c>
      <c r="N514" s="4" t="s">
        <v>21</v>
      </c>
      <c r="O514" s="4" t="s">
        <v>55</v>
      </c>
      <c r="P514" s="5">
        <v>8</v>
      </c>
      <c r="Q514" s="5">
        <v>10</v>
      </c>
      <c r="R514" s="4" t="str">
        <f>IF('global_freelancer-quick ana'!$Q514 &lt; 7, "Short Duration", IF('global_freelancer-quick ana'!$Q514 &lt;= 12, "Medium Duration", "Long Duration"))</f>
        <v>Medium Duration</v>
      </c>
      <c r="S514" s="47" t="str">
        <f>IF('global_freelancer-quick ana'!$M514 &lt;= 50%, "POOR", IF('global_freelancer-quick ana'!$M514 &lt;= 70%, "GOOD", "EXCELLENT"))</f>
        <v>GOOD</v>
      </c>
      <c r="T514" s="25">
        <f t="shared" ref="T514:T577" si="8">SUM(B514:S514)</f>
        <v>66.900000000000006</v>
      </c>
    </row>
    <row r="515" spans="1:20" x14ac:dyDescent="0.3">
      <c r="A515" s="48" t="s">
        <v>1095</v>
      </c>
      <c r="B515" s="7" t="s">
        <v>1096</v>
      </c>
      <c r="C515" s="7" t="s">
        <v>72</v>
      </c>
      <c r="D515" s="8">
        <v>54</v>
      </c>
      <c r="E515" s="8" t="str" cm="1">
        <f t="array" ref="E515">INDEX('global_freelancer-quick ana'!$C$2:$C$1001, MODE(MATCH('global_freelancer-quick ana'!$C$2:$C$1001, 'global_freelancer-quick ana'!$C$2:$C$1001, 0)))</f>
        <v>Male</v>
      </c>
      <c r="F515" s="7" t="s">
        <v>63</v>
      </c>
      <c r="G515" s="7" t="s">
        <v>26</v>
      </c>
      <c r="H515" s="7" t="s">
        <v>49</v>
      </c>
      <c r="I515" s="8">
        <v>15</v>
      </c>
      <c r="J515" s="9" t="s">
        <v>2067</v>
      </c>
      <c r="K515" s="8">
        <v>4.0999999999999996</v>
      </c>
      <c r="L515" s="8" t="b">
        <v>1</v>
      </c>
      <c r="M515" s="49">
        <v>0.71</v>
      </c>
      <c r="N515" s="7" t="s">
        <v>21</v>
      </c>
      <c r="O515" s="7" t="s">
        <v>33</v>
      </c>
      <c r="P515" s="8">
        <v>14</v>
      </c>
      <c r="Q515" s="8">
        <v>6</v>
      </c>
      <c r="R515" s="7" t="str">
        <f>IF('global_freelancer-quick ana'!$Q515 &lt; 7, "Short Duration", IF('global_freelancer-quick ana'!$Q515 &lt;= 12, "Medium Duration", "Long Duration"))</f>
        <v>Short Duration</v>
      </c>
      <c r="S515" s="50" t="str">
        <f>IF('global_freelancer-quick ana'!$M515 &lt;= 50%, "POOR", IF('global_freelancer-quick ana'!$M515 &lt;= 70%, "GOOD", "EXCELLENT"))</f>
        <v>EXCELLENT</v>
      </c>
      <c r="T515" s="25">
        <f t="shared" si="8"/>
        <v>93.809999999999988</v>
      </c>
    </row>
    <row r="516" spans="1:20" x14ac:dyDescent="0.3">
      <c r="A516" s="46" t="s">
        <v>1097</v>
      </c>
      <c r="B516" s="4" t="s">
        <v>1098</v>
      </c>
      <c r="C516" s="4" t="s">
        <v>72</v>
      </c>
      <c r="D516" s="5">
        <v>33</v>
      </c>
      <c r="E516" s="5" t="str" cm="1">
        <f t="array" ref="E516">INDEX('global_freelancer-quick ana'!$C$2:$C$1001, MODE(MATCH('global_freelancer-quick ana'!$C$2:$C$1001, 'global_freelancer-quick ana'!$C$2:$C$1001, 0)))</f>
        <v>Male</v>
      </c>
      <c r="F516" s="4" t="s">
        <v>54</v>
      </c>
      <c r="G516" s="4" t="s">
        <v>26</v>
      </c>
      <c r="H516" s="4" t="s">
        <v>20</v>
      </c>
      <c r="I516" s="5">
        <v>2</v>
      </c>
      <c r="J516" s="6">
        <v>100</v>
      </c>
      <c r="K516" s="5">
        <v>3.8</v>
      </c>
      <c r="L516" s="5" t="b">
        <v>0</v>
      </c>
      <c r="M516" s="10">
        <v>0.79</v>
      </c>
      <c r="N516" s="4" t="s">
        <v>60</v>
      </c>
      <c r="O516" s="4" t="s">
        <v>55</v>
      </c>
      <c r="P516" s="5">
        <v>1</v>
      </c>
      <c r="Q516" s="5">
        <v>1</v>
      </c>
      <c r="R516" s="4" t="str">
        <f>IF('global_freelancer-quick ana'!$Q516 &lt; 7, "Short Duration", IF('global_freelancer-quick ana'!$Q516 &lt;= 12, "Medium Duration", "Long Duration"))</f>
        <v>Short Duration</v>
      </c>
      <c r="S516" s="47" t="str">
        <f>IF('global_freelancer-quick ana'!$M516 &lt;= 50%, "POOR", IF('global_freelancer-quick ana'!$M516 &lt;= 70%, "GOOD", "EXCELLENT"))</f>
        <v>EXCELLENT</v>
      </c>
      <c r="T516" s="25">
        <f t="shared" si="8"/>
        <v>141.59</v>
      </c>
    </row>
    <row r="517" spans="1:20" x14ac:dyDescent="0.3">
      <c r="A517" s="48" t="s">
        <v>1099</v>
      </c>
      <c r="B517" s="7" t="s">
        <v>1100</v>
      </c>
      <c r="C517" s="7" t="s">
        <v>72</v>
      </c>
      <c r="D517" s="8">
        <v>36</v>
      </c>
      <c r="E517" s="8" t="str" cm="1">
        <f t="array" ref="E517">INDEX('global_freelancer-quick ana'!$C$2:$C$1001, MODE(MATCH('global_freelancer-quick ana'!$C$2:$C$1001, 'global_freelancer-quick ana'!$C$2:$C$1001, 0)))</f>
        <v>Male</v>
      </c>
      <c r="F517" s="7" t="s">
        <v>80</v>
      </c>
      <c r="G517" s="7" t="s">
        <v>81</v>
      </c>
      <c r="H517" s="7" t="s">
        <v>106</v>
      </c>
      <c r="I517" s="8">
        <v>9</v>
      </c>
      <c r="J517" s="9">
        <v>30</v>
      </c>
      <c r="K517" s="8">
        <v>0</v>
      </c>
      <c r="L517" s="8" t="b">
        <v>1</v>
      </c>
      <c r="M517" s="49">
        <v>0.78</v>
      </c>
      <c r="N517" s="7" t="s">
        <v>60</v>
      </c>
      <c r="O517" s="7" t="s">
        <v>28</v>
      </c>
      <c r="P517" s="8">
        <v>12</v>
      </c>
      <c r="Q517" s="8">
        <v>1</v>
      </c>
      <c r="R517" s="7" t="str">
        <f>IF('global_freelancer-quick ana'!$Q517 &lt; 7, "Short Duration", IF('global_freelancer-quick ana'!$Q517 &lt;= 12, "Medium Duration", "Long Duration"))</f>
        <v>Short Duration</v>
      </c>
      <c r="S517" s="50" t="str">
        <f>IF('global_freelancer-quick ana'!$M517 &lt;= 50%, "POOR", IF('global_freelancer-quick ana'!$M517 &lt;= 70%, "GOOD", "EXCELLENT"))</f>
        <v>EXCELLENT</v>
      </c>
      <c r="T517" s="25">
        <f t="shared" si="8"/>
        <v>88.78</v>
      </c>
    </row>
    <row r="518" spans="1:20" x14ac:dyDescent="0.3">
      <c r="A518" s="46" t="s">
        <v>1101</v>
      </c>
      <c r="B518" s="4" t="s">
        <v>1102</v>
      </c>
      <c r="C518" s="4" t="s">
        <v>72</v>
      </c>
      <c r="D518" s="5">
        <v>36</v>
      </c>
      <c r="E518" s="5" t="str" cm="1">
        <f t="array" ref="E518">INDEX('global_freelancer-quick ana'!$C$2:$C$1001, MODE(MATCH('global_freelancer-quick ana'!$C$2:$C$1001, 'global_freelancer-quick ana'!$C$2:$C$1001, 0)))</f>
        <v>Male</v>
      </c>
      <c r="F518" s="4" t="s">
        <v>58</v>
      </c>
      <c r="G518" s="4" t="s">
        <v>59</v>
      </c>
      <c r="H518" s="4" t="s">
        <v>43</v>
      </c>
      <c r="I518" s="5">
        <v>3</v>
      </c>
      <c r="J518" s="6">
        <v>50</v>
      </c>
      <c r="K518" s="5">
        <v>0</v>
      </c>
      <c r="L518" s="5" t="b">
        <v>0</v>
      </c>
      <c r="M518" s="10">
        <v>0.75</v>
      </c>
      <c r="N518" s="4" t="s">
        <v>60</v>
      </c>
      <c r="O518" s="4" t="s">
        <v>33</v>
      </c>
      <c r="P518" s="5">
        <v>2</v>
      </c>
      <c r="Q518" s="5">
        <v>3</v>
      </c>
      <c r="R518" s="4" t="str">
        <f>IF('global_freelancer-quick ana'!$Q518 &lt; 7, "Short Duration", IF('global_freelancer-quick ana'!$Q518 &lt;= 12, "Medium Duration", "Long Duration"))</f>
        <v>Short Duration</v>
      </c>
      <c r="S518" s="47" t="str">
        <f>IF('global_freelancer-quick ana'!$M518 &lt;= 50%, "POOR", IF('global_freelancer-quick ana'!$M518 &lt;= 70%, "GOOD", "EXCELLENT"))</f>
        <v>EXCELLENT</v>
      </c>
      <c r="T518" s="25">
        <f t="shared" si="8"/>
        <v>94.75</v>
      </c>
    </row>
    <row r="519" spans="1:20" x14ac:dyDescent="0.3">
      <c r="A519" s="48" t="s">
        <v>1103</v>
      </c>
      <c r="B519" s="7" t="s">
        <v>1104</v>
      </c>
      <c r="C519" s="7" t="s">
        <v>72</v>
      </c>
      <c r="D519" s="8">
        <v>43</v>
      </c>
      <c r="E519" s="8" t="str" cm="1">
        <f t="array" ref="E519">INDEX('global_freelancer-quick ana'!$C$2:$C$1001, MODE(MATCH('global_freelancer-quick ana'!$C$2:$C$1001, 'global_freelancer-quick ana'!$C$2:$C$1001, 0)))</f>
        <v>Male</v>
      </c>
      <c r="F519" s="7" t="s">
        <v>164</v>
      </c>
      <c r="G519" s="7" t="s">
        <v>165</v>
      </c>
      <c r="H519" s="7" t="s">
        <v>43</v>
      </c>
      <c r="I519" s="8">
        <v>15</v>
      </c>
      <c r="J519" s="9">
        <v>20</v>
      </c>
      <c r="K519" s="8">
        <v>4.2</v>
      </c>
      <c r="L519" s="8" t="b">
        <v>1</v>
      </c>
      <c r="M519" s="49">
        <v>0.91</v>
      </c>
      <c r="N519" s="7" t="s">
        <v>64</v>
      </c>
      <c r="O519" s="7" t="s">
        <v>55</v>
      </c>
      <c r="P519" s="8">
        <v>6</v>
      </c>
      <c r="Q519" s="8">
        <v>9</v>
      </c>
      <c r="R519" s="7" t="str">
        <f>IF('global_freelancer-quick ana'!$Q519 &lt; 7, "Short Duration", IF('global_freelancer-quick ana'!$Q519 &lt;= 12, "Medium Duration", "Long Duration"))</f>
        <v>Medium Duration</v>
      </c>
      <c r="S519" s="50" t="str">
        <f>IF('global_freelancer-quick ana'!$M519 &lt;= 50%, "POOR", IF('global_freelancer-quick ana'!$M519 &lt;= 70%, "GOOD", "EXCELLENT"))</f>
        <v>EXCELLENT</v>
      </c>
      <c r="T519" s="25">
        <f t="shared" si="8"/>
        <v>98.11</v>
      </c>
    </row>
    <row r="520" spans="1:20" x14ac:dyDescent="0.3">
      <c r="A520" s="46" t="s">
        <v>1105</v>
      </c>
      <c r="B520" s="4" t="s">
        <v>1106</v>
      </c>
      <c r="C520" s="4" t="s">
        <v>91</v>
      </c>
      <c r="D520" s="5">
        <v>52</v>
      </c>
      <c r="E520" s="5" t="str" cm="1">
        <f t="array" ref="E520">INDEX('global_freelancer-quick ana'!$C$2:$C$1001, MODE(MATCH('global_freelancer-quick ana'!$C$2:$C$1001, 'global_freelancer-quick ana'!$C$2:$C$1001, 0)))</f>
        <v>Male</v>
      </c>
      <c r="F520" s="4" t="s">
        <v>63</v>
      </c>
      <c r="G520" s="4" t="s">
        <v>26</v>
      </c>
      <c r="H520" s="4" t="s">
        <v>49</v>
      </c>
      <c r="I520" s="5">
        <v>21</v>
      </c>
      <c r="J520" s="6">
        <v>75</v>
      </c>
      <c r="K520" s="5">
        <v>2.2000000000000002</v>
      </c>
      <c r="L520" s="5" t="b">
        <v>1</v>
      </c>
      <c r="M520" s="10">
        <v>0.66</v>
      </c>
      <c r="N520" s="4" t="s">
        <v>21</v>
      </c>
      <c r="O520" s="4" t="s">
        <v>33</v>
      </c>
      <c r="P520" s="5">
        <v>20</v>
      </c>
      <c r="Q520" s="5">
        <v>9</v>
      </c>
      <c r="R520" s="4" t="str">
        <f>IF('global_freelancer-quick ana'!$Q520 &lt; 7, "Short Duration", IF('global_freelancer-quick ana'!$Q520 &lt;= 12, "Medium Duration", "Long Duration"))</f>
        <v>Medium Duration</v>
      </c>
      <c r="S520" s="47" t="str">
        <f>IF('global_freelancer-quick ana'!$M520 &lt;= 50%, "POOR", IF('global_freelancer-quick ana'!$M520 &lt;= 70%, "GOOD", "EXCELLENT"))</f>
        <v>GOOD</v>
      </c>
      <c r="T520" s="25">
        <f t="shared" si="8"/>
        <v>179.85999999999999</v>
      </c>
    </row>
    <row r="521" spans="1:20" x14ac:dyDescent="0.3">
      <c r="A521" s="48" t="s">
        <v>1107</v>
      </c>
      <c r="B521" s="7" t="s">
        <v>1108</v>
      </c>
      <c r="C521" s="7" t="s">
        <v>72</v>
      </c>
      <c r="D521" s="8">
        <v>28</v>
      </c>
      <c r="E521" s="8" t="str" cm="1">
        <f t="array" ref="E521">INDEX('global_freelancer-quick ana'!$C$2:$C$1001, MODE(MATCH('global_freelancer-quick ana'!$C$2:$C$1001, 'global_freelancer-quick ana'!$C$2:$C$1001, 0)))</f>
        <v>Male</v>
      </c>
      <c r="F521" s="7" t="s">
        <v>47</v>
      </c>
      <c r="G521" s="7" t="s">
        <v>48</v>
      </c>
      <c r="H521" s="7" t="s">
        <v>73</v>
      </c>
      <c r="I521" s="8">
        <v>2</v>
      </c>
      <c r="J521" s="9">
        <v>75</v>
      </c>
      <c r="K521" s="8">
        <v>1.5</v>
      </c>
      <c r="L521" s="8" t="b">
        <v>1</v>
      </c>
      <c r="M521" s="49">
        <v>0.68</v>
      </c>
      <c r="N521" s="7" t="s">
        <v>44</v>
      </c>
      <c r="O521" s="7" t="s">
        <v>22</v>
      </c>
      <c r="P521" s="8">
        <v>4</v>
      </c>
      <c r="Q521" s="8">
        <v>2</v>
      </c>
      <c r="R521" s="7" t="str">
        <f>IF('global_freelancer-quick ana'!$Q521 &lt; 7, "Short Duration", IF('global_freelancer-quick ana'!$Q521 &lt;= 12, "Medium Duration", "Long Duration"))</f>
        <v>Short Duration</v>
      </c>
      <c r="S521" s="50" t="str">
        <f>IF('global_freelancer-quick ana'!$M521 &lt;= 50%, "POOR", IF('global_freelancer-quick ana'!$M521 &lt;= 70%, "GOOD", "EXCELLENT"))</f>
        <v>GOOD</v>
      </c>
      <c r="T521" s="25">
        <f t="shared" si="8"/>
        <v>113.18</v>
      </c>
    </row>
    <row r="522" spans="1:20" x14ac:dyDescent="0.3">
      <c r="A522" s="46" t="s">
        <v>1109</v>
      </c>
      <c r="B522" s="4" t="s">
        <v>1110</v>
      </c>
      <c r="C522" s="4" t="s">
        <v>72</v>
      </c>
      <c r="D522" s="5">
        <v>47</v>
      </c>
      <c r="E522" s="5" t="str" cm="1">
        <f t="array" ref="E522">INDEX('global_freelancer-quick ana'!$C$2:$C$1001, MODE(MATCH('global_freelancer-quick ana'!$C$2:$C$1001, 'global_freelancer-quick ana'!$C$2:$C$1001, 0)))</f>
        <v>Male</v>
      </c>
      <c r="F522" s="4" t="s">
        <v>164</v>
      </c>
      <c r="G522" s="4" t="s">
        <v>165</v>
      </c>
      <c r="H522" s="4" t="s">
        <v>73</v>
      </c>
      <c r="I522" s="5">
        <v>21</v>
      </c>
      <c r="J522" s="6">
        <v>100</v>
      </c>
      <c r="K522" s="5">
        <v>0</v>
      </c>
      <c r="L522" s="5" t="b">
        <v>0</v>
      </c>
      <c r="M522" s="10">
        <v>0.79</v>
      </c>
      <c r="N522" s="4" t="s">
        <v>64</v>
      </c>
      <c r="O522" s="4" t="s">
        <v>55</v>
      </c>
      <c r="P522" s="5">
        <v>18</v>
      </c>
      <c r="Q522" s="5">
        <v>3</v>
      </c>
      <c r="R522" s="4" t="str">
        <f>IF('global_freelancer-quick ana'!$Q522 &lt; 7, "Short Duration", IF('global_freelancer-quick ana'!$Q522 &lt;= 12, "Medium Duration", "Long Duration"))</f>
        <v>Short Duration</v>
      </c>
      <c r="S522" s="47" t="str">
        <f>IF('global_freelancer-quick ana'!$M522 &lt;= 50%, "POOR", IF('global_freelancer-quick ana'!$M522 &lt;= 70%, "GOOD", "EXCELLENT"))</f>
        <v>EXCELLENT</v>
      </c>
      <c r="T522" s="25">
        <f t="shared" si="8"/>
        <v>189.79</v>
      </c>
    </row>
    <row r="523" spans="1:20" x14ac:dyDescent="0.3">
      <c r="A523" s="48" t="s">
        <v>1111</v>
      </c>
      <c r="B523" s="7" t="s">
        <v>1112</v>
      </c>
      <c r="C523" s="7" t="s">
        <v>72</v>
      </c>
      <c r="D523" s="8">
        <v>30</v>
      </c>
      <c r="E523" s="8" t="str" cm="1">
        <f t="array" ref="E523">INDEX('global_freelancer-quick ana'!$C$2:$C$1001, MODE(MATCH('global_freelancer-quick ana'!$C$2:$C$1001, 'global_freelancer-quick ana'!$C$2:$C$1001, 0)))</f>
        <v>Male</v>
      </c>
      <c r="F523" s="7" t="s">
        <v>126</v>
      </c>
      <c r="G523" s="7" t="s">
        <v>127</v>
      </c>
      <c r="H523" s="7" t="s">
        <v>84</v>
      </c>
      <c r="I523" s="8">
        <v>0</v>
      </c>
      <c r="J523" s="9">
        <v>100</v>
      </c>
      <c r="K523" s="8">
        <v>4.0999999999999996</v>
      </c>
      <c r="L523" s="8" t="b">
        <v>0</v>
      </c>
      <c r="M523" s="49">
        <v>0.62</v>
      </c>
      <c r="N523" s="7" t="s">
        <v>44</v>
      </c>
      <c r="O523" s="7" t="s">
        <v>28</v>
      </c>
      <c r="P523" s="8">
        <v>3</v>
      </c>
      <c r="Q523" s="8">
        <v>1</v>
      </c>
      <c r="R523" s="7" t="str">
        <f>IF('global_freelancer-quick ana'!$Q523 &lt; 7, "Short Duration", IF('global_freelancer-quick ana'!$Q523 &lt;= 12, "Medium Duration", "Long Duration"))</f>
        <v>Short Duration</v>
      </c>
      <c r="S523" s="50" t="str">
        <f>IF('global_freelancer-quick ana'!$M523 &lt;= 50%, "POOR", IF('global_freelancer-quick ana'!$M523 &lt;= 70%, "GOOD", "EXCELLENT"))</f>
        <v>GOOD</v>
      </c>
      <c r="T523" s="25">
        <f t="shared" si="8"/>
        <v>138.72</v>
      </c>
    </row>
    <row r="524" spans="1:20" x14ac:dyDescent="0.3">
      <c r="A524" s="46" t="s">
        <v>1113</v>
      </c>
      <c r="B524" s="4" t="s">
        <v>1114</v>
      </c>
      <c r="C524" s="4" t="s">
        <v>91</v>
      </c>
      <c r="D524" s="5">
        <v>36</v>
      </c>
      <c r="E524" s="5" t="str" cm="1">
        <f t="array" ref="E524">INDEX('global_freelancer-quick ana'!$C$2:$C$1001, MODE(MATCH('global_freelancer-quick ana'!$C$2:$C$1001, 'global_freelancer-quick ana'!$C$2:$C$1001, 0)))</f>
        <v>Male</v>
      </c>
      <c r="F524" s="4" t="s">
        <v>130</v>
      </c>
      <c r="G524" s="4" t="s">
        <v>131</v>
      </c>
      <c r="H524" s="4" t="s">
        <v>20</v>
      </c>
      <c r="I524" s="5">
        <v>4</v>
      </c>
      <c r="J524" s="6" t="s">
        <v>2067</v>
      </c>
      <c r="K524" s="5">
        <v>2.6</v>
      </c>
      <c r="L524" s="5" t="b">
        <v>0</v>
      </c>
      <c r="M524" s="10">
        <v>0.9</v>
      </c>
      <c r="N524" s="4" t="s">
        <v>44</v>
      </c>
      <c r="O524" s="4" t="s">
        <v>55</v>
      </c>
      <c r="P524" s="5">
        <v>2</v>
      </c>
      <c r="Q524" s="5">
        <v>4</v>
      </c>
      <c r="R524" s="4" t="str">
        <f>IF('global_freelancer-quick ana'!$Q524 &lt; 7, "Short Duration", IF('global_freelancer-quick ana'!$Q524 &lt;= 12, "Medium Duration", "Long Duration"))</f>
        <v>Short Duration</v>
      </c>
      <c r="S524" s="47" t="str">
        <f>IF('global_freelancer-quick ana'!$M524 &lt;= 50%, "POOR", IF('global_freelancer-quick ana'!$M524 &lt;= 70%, "GOOD", "EXCELLENT"))</f>
        <v>EXCELLENT</v>
      </c>
      <c r="T524" s="25">
        <f t="shared" si="8"/>
        <v>49.5</v>
      </c>
    </row>
    <row r="525" spans="1:20" x14ac:dyDescent="0.3">
      <c r="A525" s="48" t="s">
        <v>1115</v>
      </c>
      <c r="B525" s="7" t="s">
        <v>1116</v>
      </c>
      <c r="C525" s="7" t="s">
        <v>72</v>
      </c>
      <c r="D525" s="8">
        <v>45</v>
      </c>
      <c r="E525" s="8" t="str" cm="1">
        <f t="array" ref="E525">INDEX('global_freelancer-quick ana'!$C$2:$C$1001, MODE(MATCH('global_freelancer-quick ana'!$C$2:$C$1001, 'global_freelancer-quick ana'!$C$2:$C$1001, 0)))</f>
        <v>Male</v>
      </c>
      <c r="F525" s="7" t="s">
        <v>54</v>
      </c>
      <c r="G525" s="7" t="s">
        <v>26</v>
      </c>
      <c r="H525" s="7" t="s">
        <v>69</v>
      </c>
      <c r="I525" s="8">
        <v>23</v>
      </c>
      <c r="J525" s="9" t="s">
        <v>2064</v>
      </c>
      <c r="K525" s="8">
        <v>2.4</v>
      </c>
      <c r="L525" s="8" t="b">
        <v>0</v>
      </c>
      <c r="M525" s="49">
        <v>0.96</v>
      </c>
      <c r="N525" s="7" t="s">
        <v>64</v>
      </c>
      <c r="O525" s="7" t="s">
        <v>33</v>
      </c>
      <c r="P525" s="8">
        <v>14</v>
      </c>
      <c r="Q525" s="8">
        <v>1</v>
      </c>
      <c r="R525" s="7" t="str">
        <f>IF('global_freelancer-quick ana'!$Q525 &lt; 7, "Short Duration", IF('global_freelancer-quick ana'!$Q525 &lt;= 12, "Medium Duration", "Long Duration"))</f>
        <v>Short Duration</v>
      </c>
      <c r="S525" s="50" t="str">
        <f>IF('global_freelancer-quick ana'!$M525 &lt;= 50%, "POOR", IF('global_freelancer-quick ana'!$M525 &lt;= 70%, "GOOD", "EXCELLENT"))</f>
        <v>EXCELLENT</v>
      </c>
      <c r="T525" s="25">
        <f t="shared" si="8"/>
        <v>86.36</v>
      </c>
    </row>
    <row r="526" spans="1:20" x14ac:dyDescent="0.3">
      <c r="A526" s="46" t="s">
        <v>1117</v>
      </c>
      <c r="B526" s="4" t="s">
        <v>1118</v>
      </c>
      <c r="C526" s="4" t="s">
        <v>72</v>
      </c>
      <c r="D526" s="5">
        <v>51</v>
      </c>
      <c r="E526" s="5" t="str" cm="1">
        <f t="array" ref="E526">INDEX('global_freelancer-quick ana'!$C$2:$C$1001, MODE(MATCH('global_freelancer-quick ana'!$C$2:$C$1001, 'global_freelancer-quick ana'!$C$2:$C$1001, 0)))</f>
        <v>Male</v>
      </c>
      <c r="F526" s="4" t="s">
        <v>54</v>
      </c>
      <c r="G526" s="4" t="s">
        <v>26</v>
      </c>
      <c r="H526" s="4" t="s">
        <v>20</v>
      </c>
      <c r="I526" s="5">
        <v>25</v>
      </c>
      <c r="J526" s="6" t="s">
        <v>2065</v>
      </c>
      <c r="K526" s="5">
        <v>1.4</v>
      </c>
      <c r="L526" s="5" t="b">
        <v>1</v>
      </c>
      <c r="M526" s="10">
        <v>0.6</v>
      </c>
      <c r="N526" s="4" t="s">
        <v>44</v>
      </c>
      <c r="O526" s="4" t="s">
        <v>33</v>
      </c>
      <c r="P526" s="5">
        <v>17</v>
      </c>
      <c r="Q526" s="5">
        <v>7</v>
      </c>
      <c r="R526" s="4" t="str">
        <f>IF('global_freelancer-quick ana'!$Q526 &lt; 7, "Short Duration", IF('global_freelancer-quick ana'!$Q526 &lt;= 12, "Medium Duration", "Long Duration"))</f>
        <v>Medium Duration</v>
      </c>
      <c r="S526" s="47" t="str">
        <f>IF('global_freelancer-quick ana'!$M526 &lt;= 50%, "POOR", IF('global_freelancer-quick ana'!$M526 &lt;= 70%, "GOOD", "EXCELLENT"))</f>
        <v>GOOD</v>
      </c>
      <c r="T526" s="25">
        <f t="shared" si="8"/>
        <v>102</v>
      </c>
    </row>
    <row r="527" spans="1:20" x14ac:dyDescent="0.3">
      <c r="A527" s="48" t="s">
        <v>1119</v>
      </c>
      <c r="B527" s="7" t="s">
        <v>1120</v>
      </c>
      <c r="C527" s="7" t="s">
        <v>91</v>
      </c>
      <c r="D527" s="8">
        <v>46</v>
      </c>
      <c r="E527" s="8" t="str" cm="1">
        <f t="array" ref="E527">INDEX('global_freelancer-quick ana'!$C$2:$C$1001, MODE(MATCH('global_freelancer-quick ana'!$C$2:$C$1001, 'global_freelancer-quick ana'!$C$2:$C$1001, 0)))</f>
        <v>Male</v>
      </c>
      <c r="F527" s="7" t="s">
        <v>58</v>
      </c>
      <c r="G527" s="7" t="s">
        <v>59</v>
      </c>
      <c r="H527" s="7" t="s">
        <v>27</v>
      </c>
      <c r="I527" s="8">
        <v>10</v>
      </c>
      <c r="J527" s="9" t="s">
        <v>2068</v>
      </c>
      <c r="K527" s="8">
        <v>4.5999999999999996</v>
      </c>
      <c r="L527" s="8" t="b">
        <v>1</v>
      </c>
      <c r="M527" s="49">
        <v>0.62</v>
      </c>
      <c r="N527" s="7" t="s">
        <v>21</v>
      </c>
      <c r="O527" s="7" t="s">
        <v>55</v>
      </c>
      <c r="P527" s="8">
        <v>6</v>
      </c>
      <c r="Q527" s="8">
        <v>1</v>
      </c>
      <c r="R527" s="7" t="str">
        <f>IF('global_freelancer-quick ana'!$Q527 &lt; 7, "Short Duration", IF('global_freelancer-quick ana'!$Q527 &lt;= 12, "Medium Duration", "Long Duration"))</f>
        <v>Short Duration</v>
      </c>
      <c r="S527" s="50" t="str">
        <f>IF('global_freelancer-quick ana'!$M527 &lt;= 50%, "POOR", IF('global_freelancer-quick ana'!$M527 &lt;= 70%, "GOOD", "EXCELLENT"))</f>
        <v>GOOD</v>
      </c>
      <c r="T527" s="25">
        <f t="shared" si="8"/>
        <v>68.22</v>
      </c>
    </row>
    <row r="528" spans="1:20" x14ac:dyDescent="0.3">
      <c r="A528" s="46" t="s">
        <v>1121</v>
      </c>
      <c r="B528" s="4" t="s">
        <v>1122</v>
      </c>
      <c r="C528" s="4" t="s">
        <v>72</v>
      </c>
      <c r="D528" s="5">
        <v>38</v>
      </c>
      <c r="E528" s="5" t="str" cm="1">
        <f t="array" ref="E528">INDEX('global_freelancer-quick ana'!$C$2:$C$1001, MODE(MATCH('global_freelancer-quick ana'!$C$2:$C$1001, 'global_freelancer-quick ana'!$C$2:$C$1001, 0)))</f>
        <v>Male</v>
      </c>
      <c r="F528" s="4" t="s">
        <v>18</v>
      </c>
      <c r="G528" s="4" t="s">
        <v>19</v>
      </c>
      <c r="H528" s="4" t="s">
        <v>49</v>
      </c>
      <c r="I528" s="5">
        <v>18</v>
      </c>
      <c r="J528" s="6">
        <v>40</v>
      </c>
      <c r="K528" s="5">
        <v>4.9000000000000004</v>
      </c>
      <c r="L528" s="5" t="b">
        <v>0</v>
      </c>
      <c r="M528" s="10">
        <v>0.74</v>
      </c>
      <c r="N528" s="4" t="s">
        <v>44</v>
      </c>
      <c r="O528" s="4" t="s">
        <v>28</v>
      </c>
      <c r="P528" s="5">
        <v>11</v>
      </c>
      <c r="Q528" s="5">
        <v>11</v>
      </c>
      <c r="R528" s="4" t="str">
        <f>IF('global_freelancer-quick ana'!$Q528 &lt; 7, "Short Duration", IF('global_freelancer-quick ana'!$Q528 &lt;= 12, "Medium Duration", "Long Duration"))</f>
        <v>Medium Duration</v>
      </c>
      <c r="S528" s="47" t="str">
        <f>IF('global_freelancer-quick ana'!$M528 &lt;= 50%, "POOR", IF('global_freelancer-quick ana'!$M528 &lt;= 70%, "GOOD", "EXCELLENT"))</f>
        <v>EXCELLENT</v>
      </c>
      <c r="T528" s="25">
        <f t="shared" si="8"/>
        <v>123.64</v>
      </c>
    </row>
    <row r="529" spans="1:20" x14ac:dyDescent="0.3">
      <c r="A529" s="48" t="s">
        <v>1123</v>
      </c>
      <c r="B529" s="7" t="s">
        <v>1124</v>
      </c>
      <c r="C529" s="7" t="s">
        <v>91</v>
      </c>
      <c r="D529" s="8">
        <v>26</v>
      </c>
      <c r="E529" s="8" t="str" cm="1">
        <f t="array" ref="E529">INDEX('global_freelancer-quick ana'!$C$2:$C$1001, MODE(MATCH('global_freelancer-quick ana'!$C$2:$C$1001, 'global_freelancer-quick ana'!$C$2:$C$1001, 0)))</f>
        <v>Male</v>
      </c>
      <c r="F529" s="7" t="s">
        <v>179</v>
      </c>
      <c r="G529" s="7" t="s">
        <v>68</v>
      </c>
      <c r="H529" s="7" t="s">
        <v>20</v>
      </c>
      <c r="I529" s="8">
        <v>1</v>
      </c>
      <c r="J529" s="9">
        <v>20</v>
      </c>
      <c r="K529" s="8">
        <v>0</v>
      </c>
      <c r="L529" s="8" t="b">
        <v>1</v>
      </c>
      <c r="M529" s="49">
        <v>0.79</v>
      </c>
      <c r="N529" s="7" t="s">
        <v>21</v>
      </c>
      <c r="O529" s="7" t="s">
        <v>28</v>
      </c>
      <c r="P529" s="8">
        <v>1</v>
      </c>
      <c r="Q529" s="8">
        <v>1</v>
      </c>
      <c r="R529" s="7" t="str">
        <f>IF('global_freelancer-quick ana'!$Q529 &lt; 7, "Short Duration", IF('global_freelancer-quick ana'!$Q529 &lt;= 12, "Medium Duration", "Long Duration"))</f>
        <v>Short Duration</v>
      </c>
      <c r="S529" s="50" t="str">
        <f>IF('global_freelancer-quick ana'!$M529 &lt;= 50%, "POOR", IF('global_freelancer-quick ana'!$M529 &lt;= 70%, "GOOD", "EXCELLENT"))</f>
        <v>EXCELLENT</v>
      </c>
      <c r="T529" s="25">
        <f t="shared" si="8"/>
        <v>49.79</v>
      </c>
    </row>
    <row r="530" spans="1:20" x14ac:dyDescent="0.3">
      <c r="A530" s="46" t="s">
        <v>1125</v>
      </c>
      <c r="B530" s="4" t="s">
        <v>1126</v>
      </c>
      <c r="C530" s="4" t="s">
        <v>72</v>
      </c>
      <c r="D530" s="5">
        <v>40</v>
      </c>
      <c r="E530" s="5" t="str" cm="1">
        <f t="array" ref="E530">INDEX('global_freelancer-quick ana'!$C$2:$C$1001, MODE(MATCH('global_freelancer-quick ana'!$C$2:$C$1001, 'global_freelancer-quick ana'!$C$2:$C$1001, 0)))</f>
        <v>Male</v>
      </c>
      <c r="F530" s="4" t="s">
        <v>63</v>
      </c>
      <c r="G530" s="4" t="s">
        <v>26</v>
      </c>
      <c r="H530" s="4" t="s">
        <v>84</v>
      </c>
      <c r="I530" s="5">
        <v>12</v>
      </c>
      <c r="J530" s="6" t="s">
        <v>2066</v>
      </c>
      <c r="K530" s="5">
        <v>3.5</v>
      </c>
      <c r="L530" s="5" t="s">
        <v>2071</v>
      </c>
      <c r="M530" s="10">
        <v>0.98</v>
      </c>
      <c r="N530" s="4" t="s">
        <v>21</v>
      </c>
      <c r="O530" s="4" t="s">
        <v>28</v>
      </c>
      <c r="P530" s="5">
        <v>12</v>
      </c>
      <c r="Q530" s="5">
        <v>9</v>
      </c>
      <c r="R530" s="4" t="str">
        <f>IF('global_freelancer-quick ana'!$Q530 &lt; 7, "Short Duration", IF('global_freelancer-quick ana'!$Q530 &lt;= 12, "Medium Duration", "Long Duration"))</f>
        <v>Medium Duration</v>
      </c>
      <c r="S530" s="47" t="str">
        <f>IF('global_freelancer-quick ana'!$M530 &lt;= 50%, "POOR", IF('global_freelancer-quick ana'!$M530 &lt;= 70%, "GOOD", "EXCELLENT"))</f>
        <v>EXCELLENT</v>
      </c>
      <c r="T530" s="25">
        <f t="shared" si="8"/>
        <v>77.47999999999999</v>
      </c>
    </row>
    <row r="531" spans="1:20" x14ac:dyDescent="0.3">
      <c r="A531" s="48" t="s">
        <v>1127</v>
      </c>
      <c r="B531" s="7" t="s">
        <v>1128</v>
      </c>
      <c r="C531" s="7" t="s">
        <v>91</v>
      </c>
      <c r="D531" s="8">
        <v>37</v>
      </c>
      <c r="E531" s="8" t="str" cm="1">
        <f t="array" ref="E531">INDEX('global_freelancer-quick ana'!$C$2:$C$1001, MODE(MATCH('global_freelancer-quick ana'!$C$2:$C$1001, 'global_freelancer-quick ana'!$C$2:$C$1001, 0)))</f>
        <v>Male</v>
      </c>
      <c r="F531" s="7" t="s">
        <v>31</v>
      </c>
      <c r="G531" s="7" t="s">
        <v>31</v>
      </c>
      <c r="H531" s="7" t="s">
        <v>106</v>
      </c>
      <c r="I531" s="8" t="s">
        <v>2072</v>
      </c>
      <c r="J531" s="9" t="s">
        <v>2068</v>
      </c>
      <c r="K531" s="8">
        <v>1.7</v>
      </c>
      <c r="L531" s="8" t="b">
        <v>1</v>
      </c>
      <c r="M531" s="49">
        <v>0.63</v>
      </c>
      <c r="N531" s="7" t="s">
        <v>21</v>
      </c>
      <c r="O531" s="7" t="s">
        <v>33</v>
      </c>
      <c r="P531" s="8">
        <v>2</v>
      </c>
      <c r="Q531" s="8">
        <v>1</v>
      </c>
      <c r="R531" s="7" t="str">
        <f>IF('global_freelancer-quick ana'!$Q531 &lt; 7, "Short Duration", IF('global_freelancer-quick ana'!$Q531 &lt;= 12, "Medium Duration", "Long Duration"))</f>
        <v>Short Duration</v>
      </c>
      <c r="S531" s="50" t="str">
        <f>IF('global_freelancer-quick ana'!$M531 &lt;= 50%, "POOR", IF('global_freelancer-quick ana'!$M531 &lt;= 70%, "GOOD", "EXCELLENT"))</f>
        <v>GOOD</v>
      </c>
      <c r="T531" s="25">
        <f t="shared" si="8"/>
        <v>42.330000000000005</v>
      </c>
    </row>
    <row r="532" spans="1:20" x14ac:dyDescent="0.3">
      <c r="A532" s="46" t="s">
        <v>1129</v>
      </c>
      <c r="B532" s="4" t="s">
        <v>1130</v>
      </c>
      <c r="C532" s="4" t="s">
        <v>91</v>
      </c>
      <c r="D532" s="5">
        <v>28</v>
      </c>
      <c r="E532" s="5" t="str" cm="1">
        <f t="array" ref="E532">INDEX('global_freelancer-quick ana'!$C$2:$C$1001, MODE(MATCH('global_freelancer-quick ana'!$C$2:$C$1001, 'global_freelancer-quick ana'!$C$2:$C$1001, 0)))</f>
        <v>Male</v>
      </c>
      <c r="F532" s="4" t="s">
        <v>119</v>
      </c>
      <c r="G532" s="4" t="s">
        <v>26</v>
      </c>
      <c r="H532" s="4" t="s">
        <v>20</v>
      </c>
      <c r="I532" s="5">
        <v>5</v>
      </c>
      <c r="J532" s="6">
        <v>50</v>
      </c>
      <c r="K532" s="5">
        <v>0</v>
      </c>
      <c r="L532" s="5" t="b">
        <v>1</v>
      </c>
      <c r="M532" s="10">
        <v>0.96</v>
      </c>
      <c r="N532" s="4" t="s">
        <v>60</v>
      </c>
      <c r="O532" s="4" t="s">
        <v>55</v>
      </c>
      <c r="P532" s="5">
        <v>2</v>
      </c>
      <c r="Q532" s="5">
        <v>2</v>
      </c>
      <c r="R532" s="4" t="str">
        <f>IF('global_freelancer-quick ana'!$Q532 &lt; 7, "Short Duration", IF('global_freelancer-quick ana'!$Q532 &lt;= 12, "Medium Duration", "Long Duration"))</f>
        <v>Short Duration</v>
      </c>
      <c r="S532" s="47" t="str">
        <f>IF('global_freelancer-quick ana'!$M532 &lt;= 50%, "POOR", IF('global_freelancer-quick ana'!$M532 &lt;= 70%, "GOOD", "EXCELLENT"))</f>
        <v>EXCELLENT</v>
      </c>
      <c r="T532" s="25">
        <f t="shared" si="8"/>
        <v>87.96</v>
      </c>
    </row>
    <row r="533" spans="1:20" x14ac:dyDescent="0.3">
      <c r="A533" s="48" t="s">
        <v>1131</v>
      </c>
      <c r="B533" s="7" t="s">
        <v>1132</v>
      </c>
      <c r="C533" s="7" t="s">
        <v>72</v>
      </c>
      <c r="D533" s="8">
        <v>48</v>
      </c>
      <c r="E533" s="8" t="str" cm="1">
        <f t="array" ref="E533">INDEX('global_freelancer-quick ana'!$C$2:$C$1001, MODE(MATCH('global_freelancer-quick ana'!$C$2:$C$1001, 'global_freelancer-quick ana'!$C$2:$C$1001, 0)))</f>
        <v>Male</v>
      </c>
      <c r="F533" s="7" t="s">
        <v>87</v>
      </c>
      <c r="G533" s="7" t="s">
        <v>88</v>
      </c>
      <c r="H533" s="7" t="s">
        <v>27</v>
      </c>
      <c r="I533" s="8">
        <v>28</v>
      </c>
      <c r="J533" s="9">
        <v>20</v>
      </c>
      <c r="K533" s="8">
        <v>0</v>
      </c>
      <c r="L533" s="8" t="b">
        <v>0</v>
      </c>
      <c r="M533" s="49">
        <v>0.88</v>
      </c>
      <c r="N533" s="7" t="s">
        <v>44</v>
      </c>
      <c r="O533" s="7" t="s">
        <v>22</v>
      </c>
      <c r="P533" s="8">
        <v>18</v>
      </c>
      <c r="Q533" s="8">
        <v>8</v>
      </c>
      <c r="R533" s="7" t="str">
        <f>IF('global_freelancer-quick ana'!$Q533 &lt; 7, "Short Duration", IF('global_freelancer-quick ana'!$Q533 &lt;= 12, "Medium Duration", "Long Duration"))</f>
        <v>Medium Duration</v>
      </c>
      <c r="S533" s="50" t="str">
        <f>IF('global_freelancer-quick ana'!$M533 &lt;= 50%, "POOR", IF('global_freelancer-quick ana'!$M533 &lt;= 70%, "GOOD", "EXCELLENT"))</f>
        <v>EXCELLENT</v>
      </c>
      <c r="T533" s="25">
        <f t="shared" si="8"/>
        <v>122.88</v>
      </c>
    </row>
    <row r="534" spans="1:20" x14ac:dyDescent="0.3">
      <c r="A534" s="46" t="s">
        <v>1133</v>
      </c>
      <c r="B534" s="4" t="s">
        <v>1134</v>
      </c>
      <c r="C534" s="4" t="s">
        <v>91</v>
      </c>
      <c r="D534" s="5">
        <v>22</v>
      </c>
      <c r="E534" s="5" t="str" cm="1">
        <f t="array" ref="E534">INDEX('global_freelancer-quick ana'!$C$2:$C$1001, MODE(MATCH('global_freelancer-quick ana'!$C$2:$C$1001, 'global_freelancer-quick ana'!$C$2:$C$1001, 0)))</f>
        <v>Male</v>
      </c>
      <c r="F534" s="4" t="s">
        <v>87</v>
      </c>
      <c r="G534" s="4" t="s">
        <v>88</v>
      </c>
      <c r="H534" s="4" t="s">
        <v>43</v>
      </c>
      <c r="I534" s="5">
        <v>0</v>
      </c>
      <c r="J534" s="6" t="s">
        <v>2068</v>
      </c>
      <c r="K534" s="5">
        <v>4.5999999999999996</v>
      </c>
      <c r="L534" s="5" t="b">
        <v>0</v>
      </c>
      <c r="M534" s="10">
        <v>0.79</v>
      </c>
      <c r="N534" s="4" t="s">
        <v>64</v>
      </c>
      <c r="O534" s="4" t="s">
        <v>33</v>
      </c>
      <c r="P534" s="5">
        <v>4</v>
      </c>
      <c r="Q534" s="5">
        <v>1</v>
      </c>
      <c r="R534" s="4" t="str">
        <f>IF('global_freelancer-quick ana'!$Q534 &lt; 7, "Short Duration", IF('global_freelancer-quick ana'!$Q534 &lt;= 12, "Medium Duration", "Long Duration"))</f>
        <v>Short Duration</v>
      </c>
      <c r="S534" s="47" t="str">
        <f>IF('global_freelancer-quick ana'!$M534 &lt;= 50%, "POOR", IF('global_freelancer-quick ana'!$M534 &lt;= 70%, "GOOD", "EXCELLENT"))</f>
        <v>EXCELLENT</v>
      </c>
      <c r="T534" s="25">
        <f t="shared" si="8"/>
        <v>32.39</v>
      </c>
    </row>
    <row r="535" spans="1:20" x14ac:dyDescent="0.3">
      <c r="A535" s="48" t="s">
        <v>1135</v>
      </c>
      <c r="B535" s="7" t="s">
        <v>1136</v>
      </c>
      <c r="C535" s="7" t="s">
        <v>72</v>
      </c>
      <c r="D535" s="8">
        <v>41</v>
      </c>
      <c r="E535" s="8" t="str" cm="1">
        <f t="array" ref="E535">INDEX('global_freelancer-quick ana'!$C$2:$C$1001, MODE(MATCH('global_freelancer-quick ana'!$C$2:$C$1001, 'global_freelancer-quick ana'!$C$2:$C$1001, 0)))</f>
        <v>Male</v>
      </c>
      <c r="F535" s="7" t="s">
        <v>31</v>
      </c>
      <c r="G535" s="7" t="s">
        <v>31</v>
      </c>
      <c r="H535" s="7" t="s">
        <v>36</v>
      </c>
      <c r="I535" s="8">
        <v>14</v>
      </c>
      <c r="J535" s="9" t="s">
        <v>2067</v>
      </c>
      <c r="K535" s="8">
        <v>1.1000000000000001</v>
      </c>
      <c r="L535" s="8" t="b">
        <v>1</v>
      </c>
      <c r="M535" s="49">
        <v>0.73</v>
      </c>
      <c r="N535" s="7" t="s">
        <v>64</v>
      </c>
      <c r="O535" s="7" t="s">
        <v>28</v>
      </c>
      <c r="P535" s="8">
        <v>7</v>
      </c>
      <c r="Q535" s="8">
        <v>5</v>
      </c>
      <c r="R535" s="7" t="str">
        <f>IF('global_freelancer-quick ana'!$Q535 &lt; 7, "Short Duration", IF('global_freelancer-quick ana'!$Q535 &lt;= 12, "Medium Duration", "Long Duration"))</f>
        <v>Short Duration</v>
      </c>
      <c r="S535" s="50" t="str">
        <f>IF('global_freelancer-quick ana'!$M535 &lt;= 50%, "POOR", IF('global_freelancer-quick ana'!$M535 &lt;= 70%, "GOOD", "EXCELLENT"))</f>
        <v>EXCELLENT</v>
      </c>
      <c r="T535" s="25">
        <f t="shared" si="8"/>
        <v>68.83</v>
      </c>
    </row>
    <row r="536" spans="1:20" x14ac:dyDescent="0.3">
      <c r="A536" s="46" t="s">
        <v>1137</v>
      </c>
      <c r="B536" s="4" t="s">
        <v>1138</v>
      </c>
      <c r="C536" s="4" t="s">
        <v>91</v>
      </c>
      <c r="D536" s="5">
        <v>38</v>
      </c>
      <c r="E536" s="5" t="str" cm="1">
        <f t="array" ref="E536">INDEX('global_freelancer-quick ana'!$C$2:$C$1001, MODE(MATCH('global_freelancer-quick ana'!$C$2:$C$1001, 'global_freelancer-quick ana'!$C$2:$C$1001, 0)))</f>
        <v>Male</v>
      </c>
      <c r="F536" s="4" t="s">
        <v>54</v>
      </c>
      <c r="G536" s="4" t="s">
        <v>26</v>
      </c>
      <c r="H536" s="4" t="s">
        <v>32</v>
      </c>
      <c r="I536" s="5">
        <v>15</v>
      </c>
      <c r="J536" s="6" t="s">
        <v>2068</v>
      </c>
      <c r="K536" s="5">
        <v>4.2</v>
      </c>
      <c r="L536" s="5" t="b">
        <v>0</v>
      </c>
      <c r="M536" s="10">
        <v>0.88</v>
      </c>
      <c r="N536" s="4" t="s">
        <v>44</v>
      </c>
      <c r="O536" s="4" t="s">
        <v>55</v>
      </c>
      <c r="P536" s="5">
        <v>15</v>
      </c>
      <c r="Q536" s="5">
        <v>4</v>
      </c>
      <c r="R536" s="4" t="str">
        <f>IF('global_freelancer-quick ana'!$Q536 &lt; 7, "Short Duration", IF('global_freelancer-quick ana'!$Q536 &lt;= 12, "Medium Duration", "Long Duration"))</f>
        <v>Short Duration</v>
      </c>
      <c r="S536" s="47" t="str">
        <f>IF('global_freelancer-quick ana'!$M536 &lt;= 50%, "POOR", IF('global_freelancer-quick ana'!$M536 &lt;= 70%, "GOOD", "EXCELLENT"))</f>
        <v>EXCELLENT</v>
      </c>
      <c r="T536" s="25">
        <f t="shared" si="8"/>
        <v>77.080000000000013</v>
      </c>
    </row>
    <row r="537" spans="1:20" x14ac:dyDescent="0.3">
      <c r="A537" s="48" t="s">
        <v>1139</v>
      </c>
      <c r="B537" s="7" t="s">
        <v>1140</v>
      </c>
      <c r="C537" s="7" t="s">
        <v>72</v>
      </c>
      <c r="D537" s="8">
        <v>31</v>
      </c>
      <c r="E537" s="8" t="str" cm="1">
        <f t="array" ref="E537">INDEX('global_freelancer-quick ana'!$C$2:$C$1001, MODE(MATCH('global_freelancer-quick ana'!$C$2:$C$1001, 'global_freelancer-quick ana'!$C$2:$C$1001, 0)))</f>
        <v>Male</v>
      </c>
      <c r="F537" s="7" t="s">
        <v>144</v>
      </c>
      <c r="G537" s="7" t="s">
        <v>145</v>
      </c>
      <c r="H537" s="7" t="s">
        <v>69</v>
      </c>
      <c r="I537" s="8">
        <v>9</v>
      </c>
      <c r="J537" s="9" t="s">
        <v>2068</v>
      </c>
      <c r="K537" s="8">
        <v>0</v>
      </c>
      <c r="L537" s="8" t="b">
        <v>0</v>
      </c>
      <c r="M537" s="49">
        <v>0.91</v>
      </c>
      <c r="N537" s="7" t="s">
        <v>60</v>
      </c>
      <c r="O537" s="7" t="s">
        <v>28</v>
      </c>
      <c r="P537" s="8">
        <v>10</v>
      </c>
      <c r="Q537" s="8">
        <v>5</v>
      </c>
      <c r="R537" s="7" t="str">
        <f>IF('global_freelancer-quick ana'!$Q537 &lt; 7, "Short Duration", IF('global_freelancer-quick ana'!$Q537 &lt;= 12, "Medium Duration", "Long Duration"))</f>
        <v>Short Duration</v>
      </c>
      <c r="S537" s="50" t="str">
        <f>IF('global_freelancer-quick ana'!$M537 &lt;= 50%, "POOR", IF('global_freelancer-quick ana'!$M537 &lt;= 70%, "GOOD", "EXCELLENT"))</f>
        <v>EXCELLENT</v>
      </c>
      <c r="T537" s="25">
        <f t="shared" si="8"/>
        <v>55.91</v>
      </c>
    </row>
    <row r="538" spans="1:20" x14ac:dyDescent="0.3">
      <c r="A538" s="46" t="s">
        <v>1141</v>
      </c>
      <c r="B538" s="4" t="s">
        <v>1142</v>
      </c>
      <c r="C538" s="4" t="s">
        <v>72</v>
      </c>
      <c r="D538" s="5">
        <v>30</v>
      </c>
      <c r="E538" s="5" t="str" cm="1">
        <f t="array" ref="E538">INDEX('global_freelancer-quick ana'!$C$2:$C$1001, MODE(MATCH('global_freelancer-quick ana'!$C$2:$C$1001, 'global_freelancer-quick ana'!$C$2:$C$1001, 0)))</f>
        <v>Male</v>
      </c>
      <c r="F538" s="4" t="s">
        <v>164</v>
      </c>
      <c r="G538" s="4" t="s">
        <v>165</v>
      </c>
      <c r="H538" s="4" t="s">
        <v>27</v>
      </c>
      <c r="I538" s="5">
        <v>9</v>
      </c>
      <c r="J538" s="6">
        <v>30</v>
      </c>
      <c r="K538" s="5">
        <v>3.9</v>
      </c>
      <c r="L538" s="5" t="b">
        <v>0</v>
      </c>
      <c r="M538" s="10">
        <v>0.65</v>
      </c>
      <c r="N538" s="4" t="s">
        <v>60</v>
      </c>
      <c r="O538" s="4" t="s">
        <v>22</v>
      </c>
      <c r="P538" s="5">
        <v>15</v>
      </c>
      <c r="Q538" s="5">
        <v>13</v>
      </c>
      <c r="R538" s="4" t="str">
        <f>IF('global_freelancer-quick ana'!$Q538 &lt; 7, "Short Duration", IF('global_freelancer-quick ana'!$Q538 &lt;= 12, "Medium Duration", "Long Duration"))</f>
        <v>Long Duration</v>
      </c>
      <c r="S538" s="47" t="str">
        <f>IF('global_freelancer-quick ana'!$M538 &lt;= 50%, "POOR", IF('global_freelancer-quick ana'!$M538 &lt;= 70%, "GOOD", "EXCELLENT"))</f>
        <v>GOOD</v>
      </c>
      <c r="T538" s="25">
        <f t="shared" si="8"/>
        <v>101.55000000000001</v>
      </c>
    </row>
    <row r="539" spans="1:20" x14ac:dyDescent="0.3">
      <c r="A539" s="48" t="s">
        <v>1143</v>
      </c>
      <c r="B539" s="7" t="s">
        <v>1144</v>
      </c>
      <c r="C539" s="7" t="s">
        <v>91</v>
      </c>
      <c r="D539" s="8">
        <v>51</v>
      </c>
      <c r="E539" s="8" t="str" cm="1">
        <f t="array" ref="E539">INDEX('global_freelancer-quick ana'!$C$2:$C$1001, MODE(MATCH('global_freelancer-quick ana'!$C$2:$C$1001, 'global_freelancer-quick ana'!$C$2:$C$1001, 0)))</f>
        <v>Male</v>
      </c>
      <c r="F539" s="7" t="s">
        <v>168</v>
      </c>
      <c r="G539" s="7" t="s">
        <v>68</v>
      </c>
      <c r="H539" s="7" t="s">
        <v>69</v>
      </c>
      <c r="I539" s="8">
        <v>22</v>
      </c>
      <c r="J539" s="9" t="s">
        <v>2070</v>
      </c>
      <c r="K539" s="8">
        <v>3.4</v>
      </c>
      <c r="L539" s="8" t="b">
        <v>1</v>
      </c>
      <c r="M539" s="49">
        <v>0.9</v>
      </c>
      <c r="N539" s="7" t="s">
        <v>21</v>
      </c>
      <c r="O539" s="7" t="s">
        <v>28</v>
      </c>
      <c r="P539" s="8">
        <v>15</v>
      </c>
      <c r="Q539" s="8">
        <v>15</v>
      </c>
      <c r="R539" s="7" t="str">
        <f>IF('global_freelancer-quick ana'!$Q539 &lt; 7, "Short Duration", IF('global_freelancer-quick ana'!$Q539 &lt;= 12, "Medium Duration", "Long Duration"))</f>
        <v>Long Duration</v>
      </c>
      <c r="S539" s="50" t="str">
        <f>IF('global_freelancer-quick ana'!$M539 &lt;= 50%, "POOR", IF('global_freelancer-quick ana'!$M539 &lt;= 70%, "GOOD", "EXCELLENT"))</f>
        <v>EXCELLENT</v>
      </c>
      <c r="T539" s="25">
        <f t="shared" si="8"/>
        <v>107.30000000000001</v>
      </c>
    </row>
    <row r="540" spans="1:20" x14ac:dyDescent="0.3">
      <c r="A540" s="46" t="s">
        <v>1145</v>
      </c>
      <c r="B540" s="4" t="s">
        <v>1146</v>
      </c>
      <c r="C540" s="4" t="s">
        <v>72</v>
      </c>
      <c r="D540" s="5">
        <v>21</v>
      </c>
      <c r="E540" s="5" t="str" cm="1">
        <f t="array" ref="E540">INDEX('global_freelancer-quick ana'!$C$2:$C$1001, MODE(MATCH('global_freelancer-quick ana'!$C$2:$C$1001, 'global_freelancer-quick ana'!$C$2:$C$1001, 0)))</f>
        <v>Male</v>
      </c>
      <c r="F540" s="4" t="s">
        <v>31</v>
      </c>
      <c r="G540" s="4" t="s">
        <v>31</v>
      </c>
      <c r="H540" s="4" t="s">
        <v>84</v>
      </c>
      <c r="I540" s="5">
        <v>0</v>
      </c>
      <c r="J540" s="6">
        <v>20</v>
      </c>
      <c r="K540" s="5">
        <v>2.6</v>
      </c>
      <c r="L540" s="5" t="b">
        <v>0</v>
      </c>
      <c r="M540" s="10">
        <v>0.72</v>
      </c>
      <c r="N540" s="4" t="s">
        <v>44</v>
      </c>
      <c r="O540" s="4" t="s">
        <v>28</v>
      </c>
      <c r="P540" s="5">
        <v>2</v>
      </c>
      <c r="Q540" s="5">
        <v>5</v>
      </c>
      <c r="R540" s="4" t="str">
        <f>IF('global_freelancer-quick ana'!$Q540 &lt; 7, "Short Duration", IF('global_freelancer-quick ana'!$Q540 &lt;= 12, "Medium Duration", "Long Duration"))</f>
        <v>Short Duration</v>
      </c>
      <c r="S540" s="47" t="str">
        <f>IF('global_freelancer-quick ana'!$M540 &lt;= 50%, "POOR", IF('global_freelancer-quick ana'!$M540 &lt;= 70%, "GOOD", "EXCELLENT"))</f>
        <v>EXCELLENT</v>
      </c>
      <c r="T540" s="25">
        <f t="shared" si="8"/>
        <v>51.32</v>
      </c>
    </row>
    <row r="541" spans="1:20" x14ac:dyDescent="0.3">
      <c r="A541" s="48" t="s">
        <v>1147</v>
      </c>
      <c r="B541" s="7" t="s">
        <v>1148</v>
      </c>
      <c r="C541" s="7" t="s">
        <v>72</v>
      </c>
      <c r="D541" s="8">
        <v>20</v>
      </c>
      <c r="E541" s="8" t="str" cm="1">
        <f t="array" ref="E541">INDEX('global_freelancer-quick ana'!$C$2:$C$1001, MODE(MATCH('global_freelancer-quick ana'!$C$2:$C$1001, 'global_freelancer-quick ana'!$C$2:$C$1001, 0)))</f>
        <v>Male</v>
      </c>
      <c r="F541" s="7" t="s">
        <v>18</v>
      </c>
      <c r="G541" s="7" t="s">
        <v>19</v>
      </c>
      <c r="H541" s="7" t="s">
        <v>84</v>
      </c>
      <c r="I541" s="8">
        <v>1</v>
      </c>
      <c r="J541" s="9">
        <v>40</v>
      </c>
      <c r="K541" s="8">
        <v>2.2999999999999998</v>
      </c>
      <c r="L541" s="8" t="b">
        <v>1</v>
      </c>
      <c r="M541" s="49">
        <v>0.72</v>
      </c>
      <c r="N541" s="7" t="s">
        <v>44</v>
      </c>
      <c r="O541" s="7" t="s">
        <v>22</v>
      </c>
      <c r="P541" s="8">
        <v>1</v>
      </c>
      <c r="Q541" s="8">
        <v>2</v>
      </c>
      <c r="R541" s="7" t="str">
        <f>IF('global_freelancer-quick ana'!$Q541 &lt; 7, "Short Duration", IF('global_freelancer-quick ana'!$Q541 &lt;= 12, "Medium Duration", "Long Duration"))</f>
        <v>Short Duration</v>
      </c>
      <c r="S541" s="50" t="str">
        <f>IF('global_freelancer-quick ana'!$M541 &lt;= 50%, "POOR", IF('global_freelancer-quick ana'!$M541 &lt;= 70%, "GOOD", "EXCELLENT"))</f>
        <v>EXCELLENT</v>
      </c>
      <c r="T541" s="25">
        <f t="shared" si="8"/>
        <v>67.02</v>
      </c>
    </row>
    <row r="542" spans="1:20" x14ac:dyDescent="0.3">
      <c r="A542" s="46" t="s">
        <v>1149</v>
      </c>
      <c r="B542" s="4" t="s">
        <v>1150</v>
      </c>
      <c r="C542" s="4" t="s">
        <v>91</v>
      </c>
      <c r="D542" s="5">
        <v>30</v>
      </c>
      <c r="E542" s="5" t="str" cm="1">
        <f t="array" ref="E542">INDEX('global_freelancer-quick ana'!$C$2:$C$1001, MODE(MATCH('global_freelancer-quick ana'!$C$2:$C$1001, 'global_freelancer-quick ana'!$C$2:$C$1001, 0)))</f>
        <v>Male</v>
      </c>
      <c r="F542" s="4" t="s">
        <v>80</v>
      </c>
      <c r="G542" s="4" t="s">
        <v>81</v>
      </c>
      <c r="H542" s="4" t="s">
        <v>20</v>
      </c>
      <c r="I542" s="5">
        <v>5</v>
      </c>
      <c r="J542" s="6">
        <v>30</v>
      </c>
      <c r="K542" s="5">
        <v>4.8</v>
      </c>
      <c r="L542" s="5" t="b">
        <v>0</v>
      </c>
      <c r="M542" s="10">
        <v>0.79</v>
      </c>
      <c r="N542" s="4" t="s">
        <v>64</v>
      </c>
      <c r="O542" s="4" t="s">
        <v>55</v>
      </c>
      <c r="P542" s="5">
        <v>1</v>
      </c>
      <c r="Q542" s="5">
        <v>2</v>
      </c>
      <c r="R542" s="4" t="str">
        <f>IF('global_freelancer-quick ana'!$Q542 &lt; 7, "Short Duration", IF('global_freelancer-quick ana'!$Q542 &lt;= 12, "Medium Duration", "Long Duration"))</f>
        <v>Short Duration</v>
      </c>
      <c r="S542" s="47" t="str">
        <f>IF('global_freelancer-quick ana'!$M542 &lt;= 50%, "POOR", IF('global_freelancer-quick ana'!$M542 &lt;= 70%, "GOOD", "EXCELLENT"))</f>
        <v>EXCELLENT</v>
      </c>
      <c r="T542" s="25">
        <f t="shared" si="8"/>
        <v>73.59</v>
      </c>
    </row>
    <row r="543" spans="1:20" x14ac:dyDescent="0.3">
      <c r="A543" s="48" t="s">
        <v>1151</v>
      </c>
      <c r="B543" s="7" t="s">
        <v>1152</v>
      </c>
      <c r="C543" s="7" t="s">
        <v>91</v>
      </c>
      <c r="D543" s="8">
        <v>41</v>
      </c>
      <c r="E543" s="8" t="str" cm="1">
        <f t="array" ref="E543">INDEX('global_freelancer-quick ana'!$C$2:$C$1001, MODE(MATCH('global_freelancer-quick ana'!$C$2:$C$1001, 'global_freelancer-quick ana'!$C$2:$C$1001, 0)))</f>
        <v>Male</v>
      </c>
      <c r="F543" s="7" t="s">
        <v>164</v>
      </c>
      <c r="G543" s="7" t="s">
        <v>165</v>
      </c>
      <c r="H543" s="7" t="s">
        <v>49</v>
      </c>
      <c r="I543" s="8">
        <v>0</v>
      </c>
      <c r="J543" s="9">
        <v>40</v>
      </c>
      <c r="K543" s="8">
        <v>4.5</v>
      </c>
      <c r="L543" s="8" t="b">
        <v>0</v>
      </c>
      <c r="M543" s="49">
        <v>0.68</v>
      </c>
      <c r="N543" s="7" t="s">
        <v>44</v>
      </c>
      <c r="O543" s="7" t="s">
        <v>33</v>
      </c>
      <c r="P543" s="8">
        <v>3</v>
      </c>
      <c r="Q543" s="8">
        <v>2</v>
      </c>
      <c r="R543" s="7" t="str">
        <f>IF('global_freelancer-quick ana'!$Q543 &lt; 7, "Short Duration", IF('global_freelancer-quick ana'!$Q543 &lt;= 12, "Medium Duration", "Long Duration"))</f>
        <v>Short Duration</v>
      </c>
      <c r="S543" s="50" t="str">
        <f>IF('global_freelancer-quick ana'!$M543 &lt;= 50%, "POOR", IF('global_freelancer-quick ana'!$M543 &lt;= 70%, "GOOD", "EXCELLENT"))</f>
        <v>GOOD</v>
      </c>
      <c r="T543" s="25">
        <f t="shared" si="8"/>
        <v>91.18</v>
      </c>
    </row>
    <row r="544" spans="1:20" x14ac:dyDescent="0.3">
      <c r="A544" s="46" t="s">
        <v>1153</v>
      </c>
      <c r="B544" s="4" t="s">
        <v>1154</v>
      </c>
      <c r="C544" s="4" t="s">
        <v>91</v>
      </c>
      <c r="D544" s="5">
        <v>22</v>
      </c>
      <c r="E544" s="5" t="str" cm="1">
        <f t="array" ref="E544">INDEX('global_freelancer-quick ana'!$C$2:$C$1001, MODE(MATCH('global_freelancer-quick ana'!$C$2:$C$1001, 'global_freelancer-quick ana'!$C$2:$C$1001, 0)))</f>
        <v>Male</v>
      </c>
      <c r="F544" s="4" t="s">
        <v>179</v>
      </c>
      <c r="G544" s="4" t="s">
        <v>68</v>
      </c>
      <c r="H544" s="4" t="s">
        <v>20</v>
      </c>
      <c r="I544" s="5">
        <v>0</v>
      </c>
      <c r="J544" s="6">
        <v>30</v>
      </c>
      <c r="K544" s="5">
        <v>0</v>
      </c>
      <c r="L544" s="5" t="b">
        <v>0</v>
      </c>
      <c r="M544" s="10">
        <v>0.87</v>
      </c>
      <c r="N544" s="4" t="s">
        <v>60</v>
      </c>
      <c r="O544" s="4" t="s">
        <v>55</v>
      </c>
      <c r="P544" s="5">
        <v>5</v>
      </c>
      <c r="Q544" s="5">
        <v>3</v>
      </c>
      <c r="R544" s="4" t="str">
        <f>IF('global_freelancer-quick ana'!$Q544 &lt; 7, "Short Duration", IF('global_freelancer-quick ana'!$Q544 &lt;= 12, "Medium Duration", "Long Duration"))</f>
        <v>Short Duration</v>
      </c>
      <c r="S544" s="47" t="str">
        <f>IF('global_freelancer-quick ana'!$M544 &lt;= 50%, "POOR", IF('global_freelancer-quick ana'!$M544 &lt;= 70%, "GOOD", "EXCELLENT"))</f>
        <v>EXCELLENT</v>
      </c>
      <c r="T544" s="25">
        <f t="shared" si="8"/>
        <v>60.87</v>
      </c>
    </row>
    <row r="545" spans="1:20" x14ac:dyDescent="0.3">
      <c r="A545" s="48" t="s">
        <v>1155</v>
      </c>
      <c r="B545" s="7" t="s">
        <v>1156</v>
      </c>
      <c r="C545" s="7" t="s">
        <v>91</v>
      </c>
      <c r="D545" s="8">
        <v>45</v>
      </c>
      <c r="E545" s="8" t="str" cm="1">
        <f t="array" ref="E545">INDEX('global_freelancer-quick ana'!$C$2:$C$1001, MODE(MATCH('global_freelancer-quick ana'!$C$2:$C$1001, 'global_freelancer-quick ana'!$C$2:$C$1001, 0)))</f>
        <v>Male</v>
      </c>
      <c r="F545" s="7" t="s">
        <v>168</v>
      </c>
      <c r="G545" s="7" t="s">
        <v>68</v>
      </c>
      <c r="H545" s="7" t="s">
        <v>73</v>
      </c>
      <c r="I545" s="8">
        <v>19</v>
      </c>
      <c r="J545" s="9" t="s">
        <v>2069</v>
      </c>
      <c r="K545" s="8">
        <v>0</v>
      </c>
      <c r="L545" s="8" t="b">
        <v>0</v>
      </c>
      <c r="M545" s="49">
        <v>0.72</v>
      </c>
      <c r="N545" s="7" t="s">
        <v>44</v>
      </c>
      <c r="O545" s="7" t="s">
        <v>22</v>
      </c>
      <c r="P545" s="8">
        <v>14</v>
      </c>
      <c r="Q545" s="8">
        <v>20</v>
      </c>
      <c r="R545" s="7" t="str">
        <f>IF('global_freelancer-quick ana'!$Q545 &lt; 7, "Short Duration", IF('global_freelancer-quick ana'!$Q545 &lt;= 12, "Medium Duration", "Long Duration"))</f>
        <v>Long Duration</v>
      </c>
      <c r="S545" s="50" t="str">
        <f>IF('global_freelancer-quick ana'!$M545 &lt;= 50%, "POOR", IF('global_freelancer-quick ana'!$M545 &lt;= 70%, "GOOD", "EXCELLENT"))</f>
        <v>EXCELLENT</v>
      </c>
      <c r="T545" s="25">
        <f t="shared" si="8"/>
        <v>98.72</v>
      </c>
    </row>
    <row r="546" spans="1:20" x14ac:dyDescent="0.3">
      <c r="A546" s="46" t="s">
        <v>1157</v>
      </c>
      <c r="B546" s="4" t="s">
        <v>1158</v>
      </c>
      <c r="C546" s="4" t="s">
        <v>72</v>
      </c>
      <c r="D546" s="5">
        <v>22</v>
      </c>
      <c r="E546" s="5" t="str" cm="1">
        <f t="array" ref="E546">INDEX('global_freelancer-quick ana'!$C$2:$C$1001, MODE(MATCH('global_freelancer-quick ana'!$C$2:$C$1001, 'global_freelancer-quick ana'!$C$2:$C$1001, 0)))</f>
        <v>Male</v>
      </c>
      <c r="F546" s="4" t="s">
        <v>25</v>
      </c>
      <c r="G546" s="4" t="s">
        <v>26</v>
      </c>
      <c r="H546" s="4" t="s">
        <v>49</v>
      </c>
      <c r="I546" s="5">
        <v>2</v>
      </c>
      <c r="J546" s="6" t="s">
        <v>2067</v>
      </c>
      <c r="K546" s="5">
        <v>1.1000000000000001</v>
      </c>
      <c r="L546" s="5" t="b">
        <v>0</v>
      </c>
      <c r="M546" s="10">
        <v>0.76</v>
      </c>
      <c r="N546" s="4" t="s">
        <v>64</v>
      </c>
      <c r="O546" s="4" t="s">
        <v>28</v>
      </c>
      <c r="P546" s="5">
        <v>4</v>
      </c>
      <c r="Q546" s="5">
        <v>1</v>
      </c>
      <c r="R546" s="4" t="str">
        <f>IF('global_freelancer-quick ana'!$Q546 &lt; 7, "Short Duration", IF('global_freelancer-quick ana'!$Q546 &lt;= 12, "Medium Duration", "Long Duration"))</f>
        <v>Short Duration</v>
      </c>
      <c r="S546" s="47" t="str">
        <f>IF('global_freelancer-quick ana'!$M546 &lt;= 50%, "POOR", IF('global_freelancer-quick ana'!$M546 &lt;= 70%, "GOOD", "EXCELLENT"))</f>
        <v>EXCELLENT</v>
      </c>
      <c r="T546" s="25">
        <f t="shared" si="8"/>
        <v>30.860000000000003</v>
      </c>
    </row>
    <row r="547" spans="1:20" x14ac:dyDescent="0.3">
      <c r="A547" s="48" t="s">
        <v>1159</v>
      </c>
      <c r="B547" s="7" t="s">
        <v>1160</v>
      </c>
      <c r="C547" s="7" t="s">
        <v>72</v>
      </c>
      <c r="D547" s="8">
        <v>20</v>
      </c>
      <c r="E547" s="8" t="str" cm="1">
        <f t="array" ref="E547">INDEX('global_freelancer-quick ana'!$C$2:$C$1001, MODE(MATCH('global_freelancer-quick ana'!$C$2:$C$1001, 'global_freelancer-quick ana'!$C$2:$C$1001, 0)))</f>
        <v>Male</v>
      </c>
      <c r="F547" s="7" t="s">
        <v>58</v>
      </c>
      <c r="G547" s="7" t="s">
        <v>59</v>
      </c>
      <c r="H547" s="7" t="s">
        <v>27</v>
      </c>
      <c r="I547" s="8">
        <v>0</v>
      </c>
      <c r="J547" s="9" t="s">
        <v>2064</v>
      </c>
      <c r="K547" s="8">
        <v>0</v>
      </c>
      <c r="L547" s="8" t="b">
        <v>0</v>
      </c>
      <c r="M547" s="49">
        <v>0.63</v>
      </c>
      <c r="N547" s="7" t="s">
        <v>21</v>
      </c>
      <c r="O547" s="7" t="s">
        <v>55</v>
      </c>
      <c r="P547" s="8">
        <v>1</v>
      </c>
      <c r="Q547" s="8">
        <v>3</v>
      </c>
      <c r="R547" s="7" t="str">
        <f>IF('global_freelancer-quick ana'!$Q547 &lt; 7, "Short Duration", IF('global_freelancer-quick ana'!$Q547 &lt;= 12, "Medium Duration", "Long Duration"))</f>
        <v>Short Duration</v>
      </c>
      <c r="S547" s="50" t="str">
        <f>IF('global_freelancer-quick ana'!$M547 &lt;= 50%, "POOR", IF('global_freelancer-quick ana'!$M547 &lt;= 70%, "GOOD", "EXCELLENT"))</f>
        <v>GOOD</v>
      </c>
      <c r="T547" s="25">
        <f t="shared" si="8"/>
        <v>24.63</v>
      </c>
    </row>
    <row r="548" spans="1:20" x14ac:dyDescent="0.3">
      <c r="A548" s="46" t="s">
        <v>1161</v>
      </c>
      <c r="B548" s="4" t="s">
        <v>1162</v>
      </c>
      <c r="C548" s="4" t="s">
        <v>72</v>
      </c>
      <c r="D548" s="5">
        <v>20</v>
      </c>
      <c r="E548" s="5" t="str" cm="1">
        <f t="array" ref="E548">INDEX('global_freelancer-quick ana'!$C$2:$C$1001, MODE(MATCH('global_freelancer-quick ana'!$C$2:$C$1001, 'global_freelancer-quick ana'!$C$2:$C$1001, 0)))</f>
        <v>Male</v>
      </c>
      <c r="F548" s="4" t="s">
        <v>119</v>
      </c>
      <c r="G548" s="4" t="s">
        <v>26</v>
      </c>
      <c r="H548" s="4" t="s">
        <v>49</v>
      </c>
      <c r="I548" s="5">
        <v>2</v>
      </c>
      <c r="J548" s="6" t="s">
        <v>2067</v>
      </c>
      <c r="K548" s="5">
        <v>2.5125695216907653</v>
      </c>
      <c r="L548" s="5" t="b">
        <v>1</v>
      </c>
      <c r="M548" s="10">
        <v>0.91</v>
      </c>
      <c r="N548" s="4" t="s">
        <v>64</v>
      </c>
      <c r="O548" s="4" t="s">
        <v>33</v>
      </c>
      <c r="P548" s="5">
        <v>1</v>
      </c>
      <c r="Q548" s="5">
        <v>1</v>
      </c>
      <c r="R548" s="4" t="str">
        <f>IF('global_freelancer-quick ana'!$Q548 &lt; 7, "Short Duration", IF('global_freelancer-quick ana'!$Q548 &lt;= 12, "Medium Duration", "Long Duration"))</f>
        <v>Short Duration</v>
      </c>
      <c r="S548" s="47" t="str">
        <f>IF('global_freelancer-quick ana'!$M548 &lt;= 50%, "POOR", IF('global_freelancer-quick ana'!$M548 &lt;= 70%, "GOOD", "EXCELLENT"))</f>
        <v>EXCELLENT</v>
      </c>
      <c r="T548" s="25">
        <f t="shared" si="8"/>
        <v>27.422569521690765</v>
      </c>
    </row>
    <row r="549" spans="1:20" x14ac:dyDescent="0.3">
      <c r="A549" s="48" t="s">
        <v>1163</v>
      </c>
      <c r="B549" s="7" t="s">
        <v>1164</v>
      </c>
      <c r="C549" s="7" t="s">
        <v>91</v>
      </c>
      <c r="D549" s="8">
        <v>21</v>
      </c>
      <c r="E549" s="8" t="str" cm="1">
        <f t="array" ref="E549">INDEX('global_freelancer-quick ana'!$C$2:$C$1001, MODE(MATCH('global_freelancer-quick ana'!$C$2:$C$1001, 'global_freelancer-quick ana'!$C$2:$C$1001, 0)))</f>
        <v>Male</v>
      </c>
      <c r="F549" s="7" t="s">
        <v>63</v>
      </c>
      <c r="G549" s="7" t="s">
        <v>26</v>
      </c>
      <c r="H549" s="7" t="s">
        <v>43</v>
      </c>
      <c r="I549" s="8">
        <v>0</v>
      </c>
      <c r="J549" s="9" t="s">
        <v>2064</v>
      </c>
      <c r="K549" s="8">
        <v>2.5125695216907653</v>
      </c>
      <c r="L549" s="8" t="b">
        <v>0</v>
      </c>
      <c r="M549" s="49">
        <v>0.73</v>
      </c>
      <c r="N549" s="7" t="s">
        <v>64</v>
      </c>
      <c r="O549" s="7" t="s">
        <v>22</v>
      </c>
      <c r="P549" s="8">
        <v>1</v>
      </c>
      <c r="Q549" s="8">
        <v>1</v>
      </c>
      <c r="R549" s="7" t="str">
        <f>IF('global_freelancer-quick ana'!$Q549 &lt; 7, "Short Duration", IF('global_freelancer-quick ana'!$Q549 &lt;= 12, "Medium Duration", "Long Duration"))</f>
        <v>Short Duration</v>
      </c>
      <c r="S549" s="50" t="str">
        <f>IF('global_freelancer-quick ana'!$M549 &lt;= 50%, "POOR", IF('global_freelancer-quick ana'!$M549 &lt;= 70%, "GOOD", "EXCELLENT"))</f>
        <v>EXCELLENT</v>
      </c>
      <c r="T549" s="25">
        <f t="shared" si="8"/>
        <v>26.242569521690765</v>
      </c>
    </row>
    <row r="550" spans="1:20" x14ac:dyDescent="0.3">
      <c r="A550" s="46" t="s">
        <v>1165</v>
      </c>
      <c r="B550" s="4" t="s">
        <v>1166</v>
      </c>
      <c r="C550" s="4" t="s">
        <v>91</v>
      </c>
      <c r="D550" s="5">
        <v>22</v>
      </c>
      <c r="E550" s="5" t="str" cm="1">
        <f t="array" ref="E550">INDEX('global_freelancer-quick ana'!$C$2:$C$1001, MODE(MATCH('global_freelancer-quick ana'!$C$2:$C$1001, 'global_freelancer-quick ana'!$C$2:$C$1001, 0)))</f>
        <v>Male</v>
      </c>
      <c r="F550" s="4" t="s">
        <v>41</v>
      </c>
      <c r="G550" s="4" t="s">
        <v>42</v>
      </c>
      <c r="H550" s="4" t="s">
        <v>73</v>
      </c>
      <c r="I550" s="5">
        <v>1</v>
      </c>
      <c r="J550" s="6" t="s">
        <v>2067</v>
      </c>
      <c r="K550" s="5">
        <v>0</v>
      </c>
      <c r="L550" s="5" t="b">
        <v>0</v>
      </c>
      <c r="M550" s="10">
        <v>0.63</v>
      </c>
      <c r="N550" s="4" t="s">
        <v>21</v>
      </c>
      <c r="O550" s="4" t="s">
        <v>55</v>
      </c>
      <c r="P550" s="5">
        <v>5</v>
      </c>
      <c r="Q550" s="5">
        <v>1</v>
      </c>
      <c r="R550" s="4" t="str">
        <f>IF('global_freelancer-quick ana'!$Q550 &lt; 7, "Short Duration", IF('global_freelancer-quick ana'!$Q550 &lt;= 12, "Medium Duration", "Long Duration"))</f>
        <v>Short Duration</v>
      </c>
      <c r="S550" s="47" t="str">
        <f>IF('global_freelancer-quick ana'!$M550 &lt;= 50%, "POOR", IF('global_freelancer-quick ana'!$M550 &lt;= 70%, "GOOD", "EXCELLENT"))</f>
        <v>GOOD</v>
      </c>
      <c r="T550" s="25">
        <f t="shared" si="8"/>
        <v>29.63</v>
      </c>
    </row>
    <row r="551" spans="1:20" x14ac:dyDescent="0.3">
      <c r="A551" s="48" t="s">
        <v>1167</v>
      </c>
      <c r="B551" s="7" t="s">
        <v>1168</v>
      </c>
      <c r="C551" s="7" t="s">
        <v>72</v>
      </c>
      <c r="D551" s="8">
        <v>28</v>
      </c>
      <c r="E551" s="8" t="str" cm="1">
        <f t="array" ref="E551">INDEX('global_freelancer-quick ana'!$C$2:$C$1001, MODE(MATCH('global_freelancer-quick ana'!$C$2:$C$1001, 'global_freelancer-quick ana'!$C$2:$C$1001, 0)))</f>
        <v>Male</v>
      </c>
      <c r="F551" s="7" t="s">
        <v>63</v>
      </c>
      <c r="G551" s="7" t="s">
        <v>26</v>
      </c>
      <c r="H551" s="7" t="s">
        <v>84</v>
      </c>
      <c r="I551" s="8">
        <v>3</v>
      </c>
      <c r="J551" s="9">
        <v>20</v>
      </c>
      <c r="K551" s="8">
        <v>2.5125695216907653</v>
      </c>
      <c r="L551" s="8" t="b">
        <v>1</v>
      </c>
      <c r="M551" s="49">
        <v>0.79</v>
      </c>
      <c r="N551" s="7" t="s">
        <v>64</v>
      </c>
      <c r="O551" s="7" t="s">
        <v>33</v>
      </c>
      <c r="P551" s="8">
        <v>2</v>
      </c>
      <c r="Q551" s="8">
        <v>1</v>
      </c>
      <c r="R551" s="7" t="str">
        <f>IF('global_freelancer-quick ana'!$Q551 &lt; 7, "Short Duration", IF('global_freelancer-quick ana'!$Q551 &lt;= 12, "Medium Duration", "Long Duration"))</f>
        <v>Short Duration</v>
      </c>
      <c r="S551" s="50" t="str">
        <f>IF('global_freelancer-quick ana'!$M551 &lt;= 50%, "POOR", IF('global_freelancer-quick ana'!$M551 &lt;= 70%, "GOOD", "EXCELLENT"))</f>
        <v>EXCELLENT</v>
      </c>
      <c r="T551" s="25">
        <f t="shared" si="8"/>
        <v>57.302569521690764</v>
      </c>
    </row>
    <row r="552" spans="1:20" x14ac:dyDescent="0.3">
      <c r="A552" s="46" t="s">
        <v>1169</v>
      </c>
      <c r="B552" s="4" t="s">
        <v>1170</v>
      </c>
      <c r="C552" s="4" t="s">
        <v>72</v>
      </c>
      <c r="D552" s="5">
        <v>59</v>
      </c>
      <c r="E552" s="5" t="str" cm="1">
        <f t="array" ref="E552">INDEX('global_freelancer-quick ana'!$C$2:$C$1001, MODE(MATCH('global_freelancer-quick ana'!$C$2:$C$1001, 'global_freelancer-quick ana'!$C$2:$C$1001, 0)))</f>
        <v>Male</v>
      </c>
      <c r="F552" s="4" t="s">
        <v>67</v>
      </c>
      <c r="G552" s="4" t="s">
        <v>68</v>
      </c>
      <c r="H552" s="4" t="s">
        <v>43</v>
      </c>
      <c r="I552" s="5" t="s">
        <v>2072</v>
      </c>
      <c r="J552" s="6" t="s">
        <v>2070</v>
      </c>
      <c r="K552" s="5">
        <v>4.0999999999999996</v>
      </c>
      <c r="L552" s="5" t="b">
        <v>0</v>
      </c>
      <c r="M552" s="10">
        <v>0.75</v>
      </c>
      <c r="N552" s="4" t="s">
        <v>64</v>
      </c>
      <c r="O552" s="4" t="s">
        <v>22</v>
      </c>
      <c r="P552" s="5">
        <v>2</v>
      </c>
      <c r="Q552" s="5">
        <v>2</v>
      </c>
      <c r="R552" s="4" t="str">
        <f>IF('global_freelancer-quick ana'!$Q552 &lt; 7, "Short Duration", IF('global_freelancer-quick ana'!$Q552 &lt;= 12, "Medium Duration", "Long Duration"))</f>
        <v>Short Duration</v>
      </c>
      <c r="S552" s="47" t="str">
        <f>IF('global_freelancer-quick ana'!$M552 &lt;= 50%, "POOR", IF('global_freelancer-quick ana'!$M552 &lt;= 70%, "GOOD", "EXCELLENT"))</f>
        <v>EXCELLENT</v>
      </c>
      <c r="T552" s="25">
        <f t="shared" si="8"/>
        <v>67.849999999999994</v>
      </c>
    </row>
    <row r="553" spans="1:20" x14ac:dyDescent="0.3">
      <c r="A553" s="48" t="s">
        <v>1171</v>
      </c>
      <c r="B553" s="7" t="s">
        <v>1172</v>
      </c>
      <c r="C553" s="7" t="s">
        <v>72</v>
      </c>
      <c r="D553" s="8">
        <v>28</v>
      </c>
      <c r="E553" s="8" t="str" cm="1">
        <f t="array" ref="E553">INDEX('global_freelancer-quick ana'!$C$2:$C$1001, MODE(MATCH('global_freelancer-quick ana'!$C$2:$C$1001, 'global_freelancer-quick ana'!$C$2:$C$1001, 0)))</f>
        <v>Male</v>
      </c>
      <c r="F553" s="7" t="s">
        <v>126</v>
      </c>
      <c r="G553" s="7" t="s">
        <v>127</v>
      </c>
      <c r="H553" s="7" t="s">
        <v>36</v>
      </c>
      <c r="I553" s="8">
        <v>1</v>
      </c>
      <c r="J553" s="9" t="s">
        <v>2068</v>
      </c>
      <c r="K553" s="8">
        <v>0</v>
      </c>
      <c r="L553" s="8" t="b">
        <v>0</v>
      </c>
      <c r="M553" s="49">
        <v>0.7</v>
      </c>
      <c r="N553" s="7" t="s">
        <v>44</v>
      </c>
      <c r="O553" s="7" t="s">
        <v>33</v>
      </c>
      <c r="P553" s="8">
        <v>1</v>
      </c>
      <c r="Q553" s="8">
        <v>2</v>
      </c>
      <c r="R553" s="7" t="str">
        <f>IF('global_freelancer-quick ana'!$Q553 &lt; 7, "Short Duration", IF('global_freelancer-quick ana'!$Q553 &lt;= 12, "Medium Duration", "Long Duration"))</f>
        <v>Short Duration</v>
      </c>
      <c r="S553" s="50" t="str">
        <f>IF('global_freelancer-quick ana'!$M553 &lt;= 50%, "POOR", IF('global_freelancer-quick ana'!$M553 &lt;= 70%, "GOOD", "EXCELLENT"))</f>
        <v>GOOD</v>
      </c>
      <c r="T553" s="25">
        <f t="shared" si="8"/>
        <v>32.700000000000003</v>
      </c>
    </row>
    <row r="554" spans="1:20" x14ac:dyDescent="0.3">
      <c r="A554" s="46" t="s">
        <v>1173</v>
      </c>
      <c r="B554" s="4" t="s">
        <v>1174</v>
      </c>
      <c r="C554" s="4" t="s">
        <v>72</v>
      </c>
      <c r="D554" s="5">
        <v>40</v>
      </c>
      <c r="E554" s="5" t="str" cm="1">
        <f t="array" ref="E554">INDEX('global_freelancer-quick ana'!$C$2:$C$1001, MODE(MATCH('global_freelancer-quick ana'!$C$2:$C$1001, 'global_freelancer-quick ana'!$C$2:$C$1001, 0)))</f>
        <v>Male</v>
      </c>
      <c r="F554" s="4" t="s">
        <v>25</v>
      </c>
      <c r="G554" s="4" t="s">
        <v>26</v>
      </c>
      <c r="H554" s="4" t="s">
        <v>84</v>
      </c>
      <c r="I554" s="5">
        <v>0</v>
      </c>
      <c r="J554" s="6">
        <v>100</v>
      </c>
      <c r="K554" s="5">
        <v>1.2</v>
      </c>
      <c r="L554" s="5" t="s">
        <v>2071</v>
      </c>
      <c r="M554" s="10">
        <v>0.87</v>
      </c>
      <c r="N554" s="4" t="s">
        <v>44</v>
      </c>
      <c r="O554" s="4" t="s">
        <v>22</v>
      </c>
      <c r="P554" s="5">
        <v>1</v>
      </c>
      <c r="Q554" s="5">
        <v>1</v>
      </c>
      <c r="R554" s="4" t="str">
        <f>IF('global_freelancer-quick ana'!$Q554 &lt; 7, "Short Duration", IF('global_freelancer-quick ana'!$Q554 &lt;= 12, "Medium Duration", "Long Duration"))</f>
        <v>Short Duration</v>
      </c>
      <c r="S554" s="47" t="str">
        <f>IF('global_freelancer-quick ana'!$M554 &lt;= 50%, "POOR", IF('global_freelancer-quick ana'!$M554 &lt;= 70%, "GOOD", "EXCELLENT"))</f>
        <v>EXCELLENT</v>
      </c>
      <c r="T554" s="25">
        <f t="shared" si="8"/>
        <v>144.07</v>
      </c>
    </row>
    <row r="555" spans="1:20" x14ac:dyDescent="0.3">
      <c r="A555" s="48" t="s">
        <v>1175</v>
      </c>
      <c r="B555" s="7" t="s">
        <v>1176</v>
      </c>
      <c r="C555" s="7" t="s">
        <v>91</v>
      </c>
      <c r="D555" s="8">
        <v>57</v>
      </c>
      <c r="E555" s="8" t="str" cm="1">
        <f t="array" ref="E555">INDEX('global_freelancer-quick ana'!$C$2:$C$1001, MODE(MATCH('global_freelancer-quick ana'!$C$2:$C$1001, 'global_freelancer-quick ana'!$C$2:$C$1001, 0)))</f>
        <v>Male</v>
      </c>
      <c r="F555" s="7" t="s">
        <v>18</v>
      </c>
      <c r="G555" s="7" t="s">
        <v>19</v>
      </c>
      <c r="H555" s="7" t="s">
        <v>20</v>
      </c>
      <c r="I555" s="8">
        <v>7</v>
      </c>
      <c r="J555" s="9" t="s">
        <v>2066</v>
      </c>
      <c r="K555" s="8">
        <v>1.6</v>
      </c>
      <c r="L555" s="8" t="b">
        <v>0</v>
      </c>
      <c r="M555" s="49">
        <v>0.79</v>
      </c>
      <c r="N555" s="7" t="s">
        <v>21</v>
      </c>
      <c r="O555" s="7" t="s">
        <v>28</v>
      </c>
      <c r="P555" s="8">
        <v>13</v>
      </c>
      <c r="Q555" s="8">
        <v>5</v>
      </c>
      <c r="R555" s="7" t="str">
        <f>IF('global_freelancer-quick ana'!$Q555 &lt; 7, "Short Duration", IF('global_freelancer-quick ana'!$Q555 &lt;= 12, "Medium Duration", "Long Duration"))</f>
        <v>Short Duration</v>
      </c>
      <c r="S555" s="50" t="str">
        <f>IF('global_freelancer-quick ana'!$M555 &lt;= 50%, "POOR", IF('global_freelancer-quick ana'!$M555 &lt;= 70%, "GOOD", "EXCELLENT"))</f>
        <v>EXCELLENT</v>
      </c>
      <c r="T555" s="25">
        <f t="shared" si="8"/>
        <v>84.39</v>
      </c>
    </row>
    <row r="556" spans="1:20" x14ac:dyDescent="0.3">
      <c r="A556" s="46" t="s">
        <v>1177</v>
      </c>
      <c r="B556" s="4" t="s">
        <v>1178</v>
      </c>
      <c r="C556" s="4" t="s">
        <v>91</v>
      </c>
      <c r="D556" s="5">
        <v>47</v>
      </c>
      <c r="E556" s="5" t="str" cm="1">
        <f t="array" ref="E556">INDEX('global_freelancer-quick ana'!$C$2:$C$1001, MODE(MATCH('global_freelancer-quick ana'!$C$2:$C$1001, 'global_freelancer-quick ana'!$C$2:$C$1001, 0)))</f>
        <v>Male</v>
      </c>
      <c r="F556" s="4" t="s">
        <v>58</v>
      </c>
      <c r="G556" s="4" t="s">
        <v>59</v>
      </c>
      <c r="H556" s="4" t="s">
        <v>84</v>
      </c>
      <c r="I556" s="5">
        <v>1</v>
      </c>
      <c r="J556" s="6" t="s">
        <v>2065</v>
      </c>
      <c r="K556" s="5">
        <v>3.9</v>
      </c>
      <c r="L556" s="5" t="b">
        <v>1</v>
      </c>
      <c r="M556" s="10">
        <v>0.88</v>
      </c>
      <c r="N556" s="4" t="s">
        <v>44</v>
      </c>
      <c r="O556" s="4" t="s">
        <v>55</v>
      </c>
      <c r="P556" s="5">
        <v>5</v>
      </c>
      <c r="Q556" s="5">
        <v>3</v>
      </c>
      <c r="R556" s="4" t="str">
        <f>IF('global_freelancer-quick ana'!$Q556 &lt; 7, "Short Duration", IF('global_freelancer-quick ana'!$Q556 &lt;= 12, "Medium Duration", "Long Duration"))</f>
        <v>Short Duration</v>
      </c>
      <c r="S556" s="47" t="str">
        <f>IF('global_freelancer-quick ana'!$M556 &lt;= 50%, "POOR", IF('global_freelancer-quick ana'!$M556 &lt;= 70%, "GOOD", "EXCELLENT"))</f>
        <v>EXCELLENT</v>
      </c>
      <c r="T556" s="25">
        <f t="shared" si="8"/>
        <v>60.78</v>
      </c>
    </row>
    <row r="557" spans="1:20" x14ac:dyDescent="0.3">
      <c r="A557" s="48" t="s">
        <v>1179</v>
      </c>
      <c r="B557" s="7" t="s">
        <v>1180</v>
      </c>
      <c r="C557" s="7" t="s">
        <v>91</v>
      </c>
      <c r="D557" s="8">
        <v>48</v>
      </c>
      <c r="E557" s="8" t="str" cm="1">
        <f t="array" ref="E557">INDEX('global_freelancer-quick ana'!$C$2:$C$1001, MODE(MATCH('global_freelancer-quick ana'!$C$2:$C$1001, 'global_freelancer-quick ana'!$C$2:$C$1001, 0)))</f>
        <v>Male</v>
      </c>
      <c r="F557" s="7" t="s">
        <v>104</v>
      </c>
      <c r="G557" s="7" t="s">
        <v>105</v>
      </c>
      <c r="H557" s="7" t="s">
        <v>73</v>
      </c>
      <c r="I557" s="8">
        <v>21</v>
      </c>
      <c r="J557" s="9" t="s">
        <v>2067</v>
      </c>
      <c r="K557" s="8">
        <v>0</v>
      </c>
      <c r="L557" s="8" t="b">
        <v>1</v>
      </c>
      <c r="M557" s="49">
        <v>0.79</v>
      </c>
      <c r="N557" s="7" t="s">
        <v>44</v>
      </c>
      <c r="O557" s="7" t="s">
        <v>33</v>
      </c>
      <c r="P557" s="8">
        <v>15</v>
      </c>
      <c r="Q557" s="8">
        <v>11</v>
      </c>
      <c r="R557" s="7" t="str">
        <f>IF('global_freelancer-quick ana'!$Q557 &lt; 7, "Short Duration", IF('global_freelancer-quick ana'!$Q557 &lt;= 12, "Medium Duration", "Long Duration"))</f>
        <v>Medium Duration</v>
      </c>
      <c r="S557" s="50" t="str">
        <f>IF('global_freelancer-quick ana'!$M557 &lt;= 50%, "POOR", IF('global_freelancer-quick ana'!$M557 &lt;= 70%, "GOOD", "EXCELLENT"))</f>
        <v>EXCELLENT</v>
      </c>
      <c r="T557" s="25">
        <f t="shared" si="8"/>
        <v>95.79</v>
      </c>
    </row>
    <row r="558" spans="1:20" x14ac:dyDescent="0.3">
      <c r="A558" s="46" t="s">
        <v>1181</v>
      </c>
      <c r="B558" s="4" t="s">
        <v>1182</v>
      </c>
      <c r="C558" s="4" t="s">
        <v>91</v>
      </c>
      <c r="D558" s="5">
        <v>28</v>
      </c>
      <c r="E558" s="5" t="str" cm="1">
        <f t="array" ref="E558">INDEX('global_freelancer-quick ana'!$C$2:$C$1001, MODE(MATCH('global_freelancer-quick ana'!$C$2:$C$1001, 'global_freelancer-quick ana'!$C$2:$C$1001, 0)))</f>
        <v>Male</v>
      </c>
      <c r="F558" s="4" t="s">
        <v>54</v>
      </c>
      <c r="G558" s="4" t="s">
        <v>26</v>
      </c>
      <c r="H558" s="4" t="s">
        <v>69</v>
      </c>
      <c r="I558" s="5">
        <v>1</v>
      </c>
      <c r="J558" s="6">
        <v>20</v>
      </c>
      <c r="K558" s="5">
        <v>4.7</v>
      </c>
      <c r="L558" s="5" t="b">
        <v>0</v>
      </c>
      <c r="M558" s="10">
        <v>0.93</v>
      </c>
      <c r="N558" s="4" t="s">
        <v>64</v>
      </c>
      <c r="O558" s="4" t="s">
        <v>22</v>
      </c>
      <c r="P558" s="5">
        <v>5</v>
      </c>
      <c r="Q558" s="5">
        <v>3</v>
      </c>
      <c r="R558" s="4" t="str">
        <f>IF('global_freelancer-quick ana'!$Q558 &lt; 7, "Short Duration", IF('global_freelancer-quick ana'!$Q558 &lt;= 12, "Medium Duration", "Long Duration"))</f>
        <v>Short Duration</v>
      </c>
      <c r="S558" s="47" t="str">
        <f>IF('global_freelancer-quick ana'!$M558 &lt;= 50%, "POOR", IF('global_freelancer-quick ana'!$M558 &lt;= 70%, "GOOD", "EXCELLENT"))</f>
        <v>EXCELLENT</v>
      </c>
      <c r="T558" s="25">
        <f t="shared" si="8"/>
        <v>62.63</v>
      </c>
    </row>
    <row r="559" spans="1:20" x14ac:dyDescent="0.3">
      <c r="A559" s="48" t="s">
        <v>1183</v>
      </c>
      <c r="B559" s="7" t="s">
        <v>1184</v>
      </c>
      <c r="C559" s="7" t="s">
        <v>91</v>
      </c>
      <c r="D559" s="8">
        <v>41</v>
      </c>
      <c r="E559" s="8" t="str" cm="1">
        <f t="array" ref="E559">INDEX('global_freelancer-quick ana'!$C$2:$C$1001, MODE(MATCH('global_freelancer-quick ana'!$C$2:$C$1001, 'global_freelancer-quick ana'!$C$2:$C$1001, 0)))</f>
        <v>Male</v>
      </c>
      <c r="F559" s="7" t="s">
        <v>58</v>
      </c>
      <c r="G559" s="7" t="s">
        <v>59</v>
      </c>
      <c r="H559" s="7" t="s">
        <v>32</v>
      </c>
      <c r="I559" s="8">
        <v>15</v>
      </c>
      <c r="J559" s="9" t="s">
        <v>2068</v>
      </c>
      <c r="K559" s="8">
        <v>3.8</v>
      </c>
      <c r="L559" s="8" t="b">
        <v>1</v>
      </c>
      <c r="M559" s="49">
        <v>0.79</v>
      </c>
      <c r="N559" s="7" t="s">
        <v>60</v>
      </c>
      <c r="O559" s="7" t="s">
        <v>33</v>
      </c>
      <c r="P559" s="8">
        <v>13</v>
      </c>
      <c r="Q559" s="8">
        <v>5</v>
      </c>
      <c r="R559" s="7" t="str">
        <f>IF('global_freelancer-quick ana'!$Q559 &lt; 7, "Short Duration", IF('global_freelancer-quick ana'!$Q559 &lt;= 12, "Medium Duration", "Long Duration"))</f>
        <v>Short Duration</v>
      </c>
      <c r="S559" s="50" t="str">
        <f>IF('global_freelancer-quick ana'!$M559 &lt;= 50%, "POOR", IF('global_freelancer-quick ana'!$M559 &lt;= 70%, "GOOD", "EXCELLENT"))</f>
        <v>EXCELLENT</v>
      </c>
      <c r="T559" s="25">
        <f t="shared" si="8"/>
        <v>78.59</v>
      </c>
    </row>
    <row r="560" spans="1:20" x14ac:dyDescent="0.3">
      <c r="A560" s="46" t="s">
        <v>1185</v>
      </c>
      <c r="B560" s="4" t="s">
        <v>1186</v>
      </c>
      <c r="C560" s="4" t="s">
        <v>72</v>
      </c>
      <c r="D560" s="5">
        <v>57</v>
      </c>
      <c r="E560" s="5" t="str" cm="1">
        <f t="array" ref="E560">INDEX('global_freelancer-quick ana'!$C$2:$C$1001, MODE(MATCH('global_freelancer-quick ana'!$C$2:$C$1001, 'global_freelancer-quick ana'!$C$2:$C$1001, 0)))</f>
        <v>Male</v>
      </c>
      <c r="F560" s="4" t="s">
        <v>144</v>
      </c>
      <c r="G560" s="4" t="s">
        <v>145</v>
      </c>
      <c r="H560" s="4" t="s">
        <v>73</v>
      </c>
      <c r="I560" s="5">
        <v>33</v>
      </c>
      <c r="J560" s="6" t="s">
        <v>2064</v>
      </c>
      <c r="K560" s="5">
        <v>3.5</v>
      </c>
      <c r="L560" s="5" t="b">
        <v>0</v>
      </c>
      <c r="M560" s="10">
        <v>0.74</v>
      </c>
      <c r="N560" s="4" t="s">
        <v>44</v>
      </c>
      <c r="O560" s="4" t="s">
        <v>33</v>
      </c>
      <c r="P560" s="5">
        <v>19</v>
      </c>
      <c r="Q560" s="5">
        <v>17</v>
      </c>
      <c r="R560" s="4" t="str">
        <f>IF('global_freelancer-quick ana'!$Q560 &lt; 7, "Short Duration", IF('global_freelancer-quick ana'!$Q560 &lt;= 12, "Medium Duration", "Long Duration"))</f>
        <v>Long Duration</v>
      </c>
      <c r="S560" s="47" t="str">
        <f>IF('global_freelancer-quick ana'!$M560 &lt;= 50%, "POOR", IF('global_freelancer-quick ana'!$M560 &lt;= 70%, "GOOD", "EXCELLENT"))</f>
        <v>EXCELLENT</v>
      </c>
      <c r="T560" s="25">
        <f t="shared" si="8"/>
        <v>130.24</v>
      </c>
    </row>
    <row r="561" spans="1:20" x14ac:dyDescent="0.3">
      <c r="A561" s="48" t="s">
        <v>1187</v>
      </c>
      <c r="B561" s="7" t="s">
        <v>1188</v>
      </c>
      <c r="C561" s="7" t="s">
        <v>91</v>
      </c>
      <c r="D561" s="8">
        <v>60</v>
      </c>
      <c r="E561" s="8" t="str" cm="1">
        <f t="array" ref="E561">INDEX('global_freelancer-quick ana'!$C$2:$C$1001, MODE(MATCH('global_freelancer-quick ana'!$C$2:$C$1001, 'global_freelancer-quick ana'!$C$2:$C$1001, 0)))</f>
        <v>Male</v>
      </c>
      <c r="F561" s="7" t="s">
        <v>67</v>
      </c>
      <c r="G561" s="7" t="s">
        <v>68</v>
      </c>
      <c r="H561" s="7" t="s">
        <v>32</v>
      </c>
      <c r="I561" s="8">
        <v>39</v>
      </c>
      <c r="J561" s="9">
        <v>75</v>
      </c>
      <c r="K561" s="8">
        <v>4</v>
      </c>
      <c r="L561" s="8" t="s">
        <v>2071</v>
      </c>
      <c r="M561" s="49">
        <v>0.7</v>
      </c>
      <c r="N561" s="7" t="s">
        <v>60</v>
      </c>
      <c r="O561" s="7" t="s">
        <v>55</v>
      </c>
      <c r="P561" s="8">
        <v>15</v>
      </c>
      <c r="Q561" s="8">
        <v>15</v>
      </c>
      <c r="R561" s="7" t="str">
        <f>IF('global_freelancer-quick ana'!$Q561 &lt; 7, "Short Duration", IF('global_freelancer-quick ana'!$Q561 &lt;= 12, "Medium Duration", "Long Duration"))</f>
        <v>Long Duration</v>
      </c>
      <c r="S561" s="50" t="str">
        <f>IF('global_freelancer-quick ana'!$M561 &lt;= 50%, "POOR", IF('global_freelancer-quick ana'!$M561 &lt;= 70%, "GOOD", "EXCELLENT"))</f>
        <v>GOOD</v>
      </c>
      <c r="T561" s="25">
        <f t="shared" si="8"/>
        <v>208.7</v>
      </c>
    </row>
    <row r="562" spans="1:20" x14ac:dyDescent="0.3">
      <c r="A562" s="46" t="s">
        <v>1189</v>
      </c>
      <c r="B562" s="4" t="s">
        <v>1190</v>
      </c>
      <c r="C562" s="4" t="s">
        <v>72</v>
      </c>
      <c r="D562" s="5">
        <v>48</v>
      </c>
      <c r="E562" s="5" t="str" cm="1">
        <f t="array" ref="E562">INDEX('global_freelancer-quick ana'!$C$2:$C$1001, MODE(MATCH('global_freelancer-quick ana'!$C$2:$C$1001, 'global_freelancer-quick ana'!$C$2:$C$1001, 0)))</f>
        <v>Male</v>
      </c>
      <c r="F562" s="4" t="s">
        <v>130</v>
      </c>
      <c r="G562" s="4" t="s">
        <v>131</v>
      </c>
      <c r="H562" s="4" t="s">
        <v>32</v>
      </c>
      <c r="I562" s="5">
        <v>21</v>
      </c>
      <c r="J562" s="6" t="s">
        <v>2066</v>
      </c>
      <c r="K562" s="5">
        <v>1.6</v>
      </c>
      <c r="L562" s="5" t="b">
        <v>1</v>
      </c>
      <c r="M562" s="10">
        <v>0.67</v>
      </c>
      <c r="N562" s="4" t="s">
        <v>44</v>
      </c>
      <c r="O562" s="4" t="s">
        <v>28</v>
      </c>
      <c r="P562" s="5">
        <v>15</v>
      </c>
      <c r="Q562" s="5">
        <v>5</v>
      </c>
      <c r="R562" s="4" t="str">
        <f>IF('global_freelancer-quick ana'!$Q562 &lt; 7, "Short Duration", IF('global_freelancer-quick ana'!$Q562 &lt;= 12, "Medium Duration", "Long Duration"))</f>
        <v>Short Duration</v>
      </c>
      <c r="S562" s="47" t="str">
        <f>IF('global_freelancer-quick ana'!$M562 &lt;= 50%, "POOR", IF('global_freelancer-quick ana'!$M562 &lt;= 70%, "GOOD", "EXCELLENT"))</f>
        <v>GOOD</v>
      </c>
      <c r="T562" s="25">
        <f t="shared" si="8"/>
        <v>91.27</v>
      </c>
    </row>
    <row r="563" spans="1:20" x14ac:dyDescent="0.3">
      <c r="A563" s="48" t="s">
        <v>1191</v>
      </c>
      <c r="B563" s="7" t="s">
        <v>1192</v>
      </c>
      <c r="C563" s="7" t="s">
        <v>72</v>
      </c>
      <c r="D563" s="8">
        <v>24</v>
      </c>
      <c r="E563" s="8" t="str" cm="1">
        <f t="array" ref="E563">INDEX('global_freelancer-quick ana'!$C$2:$C$1001, MODE(MATCH('global_freelancer-quick ana'!$C$2:$C$1001, 'global_freelancer-quick ana'!$C$2:$C$1001, 0)))</f>
        <v>Male</v>
      </c>
      <c r="F563" s="7" t="s">
        <v>126</v>
      </c>
      <c r="G563" s="7" t="s">
        <v>127</v>
      </c>
      <c r="H563" s="7" t="s">
        <v>73</v>
      </c>
      <c r="I563" s="8">
        <v>5</v>
      </c>
      <c r="J563" s="9" t="s">
        <v>2067</v>
      </c>
      <c r="K563" s="8">
        <v>3</v>
      </c>
      <c r="L563" s="8" t="b">
        <v>0</v>
      </c>
      <c r="M563" s="49">
        <v>0.86</v>
      </c>
      <c r="N563" s="7" t="s">
        <v>44</v>
      </c>
      <c r="O563" s="7" t="s">
        <v>33</v>
      </c>
      <c r="P563" s="8">
        <v>1</v>
      </c>
      <c r="Q563" s="8">
        <v>1</v>
      </c>
      <c r="R563" s="7" t="str">
        <f>IF('global_freelancer-quick ana'!$Q563 &lt; 7, "Short Duration", IF('global_freelancer-quick ana'!$Q563 &lt;= 12, "Medium Duration", "Long Duration"))</f>
        <v>Short Duration</v>
      </c>
      <c r="S563" s="50" t="str">
        <f>IF('global_freelancer-quick ana'!$M563 &lt;= 50%, "POOR", IF('global_freelancer-quick ana'!$M563 &lt;= 70%, "GOOD", "EXCELLENT"))</f>
        <v>EXCELLENT</v>
      </c>
      <c r="T563" s="25">
        <f t="shared" si="8"/>
        <v>34.86</v>
      </c>
    </row>
    <row r="564" spans="1:20" x14ac:dyDescent="0.3">
      <c r="A564" s="46" t="s">
        <v>1193</v>
      </c>
      <c r="B564" s="4" t="s">
        <v>1194</v>
      </c>
      <c r="C564" s="4" t="s">
        <v>72</v>
      </c>
      <c r="D564" s="5">
        <v>33</v>
      </c>
      <c r="E564" s="5" t="str" cm="1">
        <f t="array" ref="E564">INDEX('global_freelancer-quick ana'!$C$2:$C$1001, MODE(MATCH('global_freelancer-quick ana'!$C$2:$C$1001, 'global_freelancer-quick ana'!$C$2:$C$1001, 0)))</f>
        <v>Male</v>
      </c>
      <c r="F564" s="4" t="s">
        <v>168</v>
      </c>
      <c r="G564" s="4" t="s">
        <v>68</v>
      </c>
      <c r="H564" s="4" t="s">
        <v>84</v>
      </c>
      <c r="I564" s="5">
        <v>11</v>
      </c>
      <c r="J564" s="6" t="s">
        <v>2065</v>
      </c>
      <c r="K564" s="5">
        <v>5</v>
      </c>
      <c r="L564" s="5" t="b">
        <v>1</v>
      </c>
      <c r="M564" s="10">
        <v>0.69</v>
      </c>
      <c r="N564" s="4" t="s">
        <v>21</v>
      </c>
      <c r="O564" s="4" t="s">
        <v>22</v>
      </c>
      <c r="P564" s="5">
        <v>8</v>
      </c>
      <c r="Q564" s="5">
        <v>9</v>
      </c>
      <c r="R564" s="4" t="str">
        <f>IF('global_freelancer-quick ana'!$Q564 &lt; 7, "Short Duration", IF('global_freelancer-quick ana'!$Q564 &lt;= 12, "Medium Duration", "Long Duration"))</f>
        <v>Medium Duration</v>
      </c>
      <c r="S564" s="47" t="str">
        <f>IF('global_freelancer-quick ana'!$M564 &lt;= 50%, "POOR", IF('global_freelancer-quick ana'!$M564 &lt;= 70%, "GOOD", "EXCELLENT"))</f>
        <v>GOOD</v>
      </c>
      <c r="T564" s="25">
        <f t="shared" si="8"/>
        <v>66.69</v>
      </c>
    </row>
    <row r="565" spans="1:20" x14ac:dyDescent="0.3">
      <c r="A565" s="48" t="s">
        <v>1195</v>
      </c>
      <c r="B565" s="7" t="s">
        <v>1196</v>
      </c>
      <c r="C565" s="7" t="s">
        <v>72</v>
      </c>
      <c r="D565" s="8">
        <v>20</v>
      </c>
      <c r="E565" s="8" t="str" cm="1">
        <f t="array" ref="E565">INDEX('global_freelancer-quick ana'!$C$2:$C$1001, MODE(MATCH('global_freelancer-quick ana'!$C$2:$C$1001, 'global_freelancer-quick ana'!$C$2:$C$1001, 0)))</f>
        <v>Male</v>
      </c>
      <c r="F565" s="7" t="s">
        <v>58</v>
      </c>
      <c r="G565" s="7" t="s">
        <v>59</v>
      </c>
      <c r="H565" s="7" t="s">
        <v>32</v>
      </c>
      <c r="I565" s="8">
        <v>0</v>
      </c>
      <c r="J565" s="9" t="s">
        <v>2066</v>
      </c>
      <c r="K565" s="8">
        <v>4.8</v>
      </c>
      <c r="L565" s="8" t="b">
        <v>1</v>
      </c>
      <c r="M565" s="49">
        <v>0.68</v>
      </c>
      <c r="N565" s="7" t="s">
        <v>21</v>
      </c>
      <c r="O565" s="7" t="s">
        <v>22</v>
      </c>
      <c r="P565" s="8">
        <v>5</v>
      </c>
      <c r="Q565" s="8">
        <v>3</v>
      </c>
      <c r="R565" s="7" t="str">
        <f>IF('global_freelancer-quick ana'!$Q565 &lt; 7, "Short Duration", IF('global_freelancer-quick ana'!$Q565 &lt;= 12, "Medium Duration", "Long Duration"))</f>
        <v>Short Duration</v>
      </c>
      <c r="S565" s="50" t="str">
        <f>IF('global_freelancer-quick ana'!$M565 &lt;= 50%, "POOR", IF('global_freelancer-quick ana'!$M565 &lt;= 70%, "GOOD", "EXCELLENT"))</f>
        <v>GOOD</v>
      </c>
      <c r="T565" s="25">
        <f t="shared" si="8"/>
        <v>33.480000000000004</v>
      </c>
    </row>
    <row r="566" spans="1:20" x14ac:dyDescent="0.3">
      <c r="A566" s="46" t="s">
        <v>1197</v>
      </c>
      <c r="B566" s="4" t="s">
        <v>1198</v>
      </c>
      <c r="C566" s="4" t="s">
        <v>91</v>
      </c>
      <c r="D566" s="5">
        <v>59</v>
      </c>
      <c r="E566" s="5" t="str" cm="1">
        <f t="array" ref="E566">INDEX('global_freelancer-quick ana'!$C$2:$C$1001, MODE(MATCH('global_freelancer-quick ana'!$C$2:$C$1001, 'global_freelancer-quick ana'!$C$2:$C$1001, 0)))</f>
        <v>Male</v>
      </c>
      <c r="F566" s="4" t="s">
        <v>63</v>
      </c>
      <c r="G566" s="4" t="s">
        <v>26</v>
      </c>
      <c r="H566" s="4" t="s">
        <v>84</v>
      </c>
      <c r="I566" s="5">
        <v>15</v>
      </c>
      <c r="J566" s="6">
        <v>50</v>
      </c>
      <c r="K566" s="5">
        <v>2.5125695216907653</v>
      </c>
      <c r="L566" s="5" t="b">
        <v>0</v>
      </c>
      <c r="M566" s="10">
        <v>0.79</v>
      </c>
      <c r="N566" s="4" t="s">
        <v>21</v>
      </c>
      <c r="O566" s="4" t="s">
        <v>28</v>
      </c>
      <c r="P566" s="5">
        <v>7</v>
      </c>
      <c r="Q566" s="5">
        <v>8</v>
      </c>
      <c r="R566" s="4" t="str">
        <f>IF('global_freelancer-quick ana'!$Q566 &lt; 7, "Short Duration", IF('global_freelancer-quick ana'!$Q566 &lt;= 12, "Medium Duration", "Long Duration"))</f>
        <v>Medium Duration</v>
      </c>
      <c r="S566" s="47" t="str">
        <f>IF('global_freelancer-quick ana'!$M566 &lt;= 50%, "POOR", IF('global_freelancer-quick ana'!$M566 &lt;= 70%, "GOOD", "EXCELLENT"))</f>
        <v>EXCELLENT</v>
      </c>
      <c r="T566" s="25">
        <f t="shared" si="8"/>
        <v>142.30256952169077</v>
      </c>
    </row>
    <row r="567" spans="1:20" x14ac:dyDescent="0.3">
      <c r="A567" s="48" t="s">
        <v>1199</v>
      </c>
      <c r="B567" s="7" t="s">
        <v>1200</v>
      </c>
      <c r="C567" s="7" t="s">
        <v>72</v>
      </c>
      <c r="D567" s="8">
        <v>42</v>
      </c>
      <c r="E567" s="8" t="str" cm="1">
        <f t="array" ref="E567">INDEX('global_freelancer-quick ana'!$C$2:$C$1001, MODE(MATCH('global_freelancer-quick ana'!$C$2:$C$1001, 'global_freelancer-quick ana'!$C$2:$C$1001, 0)))</f>
        <v>Male</v>
      </c>
      <c r="F567" s="7" t="s">
        <v>164</v>
      </c>
      <c r="G567" s="7" t="s">
        <v>165</v>
      </c>
      <c r="H567" s="7" t="s">
        <v>84</v>
      </c>
      <c r="I567" s="8">
        <v>22</v>
      </c>
      <c r="J567" s="9" t="s">
        <v>2068</v>
      </c>
      <c r="K567" s="8">
        <v>2.9</v>
      </c>
      <c r="L567" s="8" t="b">
        <v>0</v>
      </c>
      <c r="M567" s="49">
        <v>0.61</v>
      </c>
      <c r="N567" s="7" t="s">
        <v>60</v>
      </c>
      <c r="O567" s="7" t="s">
        <v>22</v>
      </c>
      <c r="P567" s="8">
        <v>14</v>
      </c>
      <c r="Q567" s="8">
        <v>9</v>
      </c>
      <c r="R567" s="7" t="str">
        <f>IF('global_freelancer-quick ana'!$Q567 &lt; 7, "Short Duration", IF('global_freelancer-quick ana'!$Q567 &lt;= 12, "Medium Duration", "Long Duration"))</f>
        <v>Medium Duration</v>
      </c>
      <c r="S567" s="50" t="str">
        <f>IF('global_freelancer-quick ana'!$M567 &lt;= 50%, "POOR", IF('global_freelancer-quick ana'!$M567 &lt;= 70%, "GOOD", "EXCELLENT"))</f>
        <v>GOOD</v>
      </c>
      <c r="T567" s="25">
        <f t="shared" si="8"/>
        <v>90.51</v>
      </c>
    </row>
    <row r="568" spans="1:20" x14ac:dyDescent="0.3">
      <c r="A568" s="46" t="s">
        <v>1201</v>
      </c>
      <c r="B568" s="4" t="s">
        <v>1202</v>
      </c>
      <c r="C568" s="4" t="s">
        <v>72</v>
      </c>
      <c r="D568" s="5">
        <v>22</v>
      </c>
      <c r="E568" s="5" t="str" cm="1">
        <f t="array" ref="E568">INDEX('global_freelancer-quick ana'!$C$2:$C$1001, MODE(MATCH('global_freelancer-quick ana'!$C$2:$C$1001, 'global_freelancer-quick ana'!$C$2:$C$1001, 0)))</f>
        <v>Male</v>
      </c>
      <c r="F568" s="4" t="s">
        <v>58</v>
      </c>
      <c r="G568" s="4" t="s">
        <v>59</v>
      </c>
      <c r="H568" s="4" t="s">
        <v>69</v>
      </c>
      <c r="I568" s="5">
        <v>3</v>
      </c>
      <c r="J568" s="6" t="s">
        <v>2068</v>
      </c>
      <c r="K568" s="5">
        <v>3</v>
      </c>
      <c r="L568" s="5" t="b">
        <v>1</v>
      </c>
      <c r="M568" s="10">
        <v>0.96</v>
      </c>
      <c r="N568" s="4" t="s">
        <v>64</v>
      </c>
      <c r="O568" s="4" t="s">
        <v>28</v>
      </c>
      <c r="P568" s="5">
        <v>1</v>
      </c>
      <c r="Q568" s="5">
        <v>2</v>
      </c>
      <c r="R568" s="4" t="str">
        <f>IF('global_freelancer-quick ana'!$Q568 &lt; 7, "Short Duration", IF('global_freelancer-quick ana'!$Q568 &lt;= 12, "Medium Duration", "Long Duration"))</f>
        <v>Short Duration</v>
      </c>
      <c r="S568" s="47" t="str">
        <f>IF('global_freelancer-quick ana'!$M568 &lt;= 50%, "POOR", IF('global_freelancer-quick ana'!$M568 &lt;= 70%, "GOOD", "EXCELLENT"))</f>
        <v>EXCELLENT</v>
      </c>
      <c r="T568" s="25">
        <f t="shared" si="8"/>
        <v>31.96</v>
      </c>
    </row>
    <row r="569" spans="1:20" x14ac:dyDescent="0.3">
      <c r="A569" s="48" t="s">
        <v>1203</v>
      </c>
      <c r="B569" s="7" t="s">
        <v>1204</v>
      </c>
      <c r="C569" s="7" t="s">
        <v>91</v>
      </c>
      <c r="D569" s="8">
        <v>41</v>
      </c>
      <c r="E569" s="8" t="str" cm="1">
        <f t="array" ref="E569">INDEX('global_freelancer-quick ana'!$C$2:$C$1001, MODE(MATCH('global_freelancer-quick ana'!$C$2:$C$1001, 'global_freelancer-quick ana'!$C$2:$C$1001, 0)))</f>
        <v>Male</v>
      </c>
      <c r="F569" s="7" t="s">
        <v>119</v>
      </c>
      <c r="G569" s="7" t="s">
        <v>26</v>
      </c>
      <c r="H569" s="7" t="s">
        <v>73</v>
      </c>
      <c r="I569" s="8">
        <v>11</v>
      </c>
      <c r="J569" s="9" t="s">
        <v>2065</v>
      </c>
      <c r="K569" s="8">
        <v>3.5</v>
      </c>
      <c r="L569" s="8" t="b">
        <v>1</v>
      </c>
      <c r="M569" s="49">
        <v>0.68</v>
      </c>
      <c r="N569" s="7" t="s">
        <v>44</v>
      </c>
      <c r="O569" s="7" t="s">
        <v>22</v>
      </c>
      <c r="P569" s="8">
        <v>12</v>
      </c>
      <c r="Q569" s="8">
        <v>1</v>
      </c>
      <c r="R569" s="7" t="str">
        <f>IF('global_freelancer-quick ana'!$Q569 &lt; 7, "Short Duration", IF('global_freelancer-quick ana'!$Q569 &lt;= 12, "Medium Duration", "Long Duration"))</f>
        <v>Short Duration</v>
      </c>
      <c r="S569" s="50" t="str">
        <f>IF('global_freelancer-quick ana'!$M569 &lt;= 50%, "POOR", IF('global_freelancer-quick ana'!$M569 &lt;= 70%, "GOOD", "EXCELLENT"))</f>
        <v>GOOD</v>
      </c>
      <c r="T569" s="25">
        <f t="shared" si="8"/>
        <v>69.180000000000007</v>
      </c>
    </row>
    <row r="570" spans="1:20" x14ac:dyDescent="0.3">
      <c r="A570" s="46" t="s">
        <v>1205</v>
      </c>
      <c r="B570" s="4" t="s">
        <v>1206</v>
      </c>
      <c r="C570" s="4" t="s">
        <v>72</v>
      </c>
      <c r="D570" s="5">
        <v>25</v>
      </c>
      <c r="E570" s="5" t="str" cm="1">
        <f t="array" ref="E570">INDEX('global_freelancer-quick ana'!$C$2:$C$1001, MODE(MATCH('global_freelancer-quick ana'!$C$2:$C$1001, 'global_freelancer-quick ana'!$C$2:$C$1001, 0)))</f>
        <v>Male</v>
      </c>
      <c r="F570" s="4" t="s">
        <v>67</v>
      </c>
      <c r="G570" s="4" t="s">
        <v>68</v>
      </c>
      <c r="H570" s="4" t="s">
        <v>36</v>
      </c>
      <c r="I570" s="5">
        <v>5</v>
      </c>
      <c r="J570" s="6" t="s">
        <v>2067</v>
      </c>
      <c r="K570" s="5">
        <v>2.5125695216907653</v>
      </c>
      <c r="L570" s="5" t="b">
        <v>1</v>
      </c>
      <c r="M570" s="10">
        <v>0.75</v>
      </c>
      <c r="N570" s="4" t="s">
        <v>44</v>
      </c>
      <c r="O570" s="4" t="s">
        <v>55</v>
      </c>
      <c r="P570" s="5">
        <v>4</v>
      </c>
      <c r="Q570" s="5">
        <v>1</v>
      </c>
      <c r="R570" s="4" t="str">
        <f>IF('global_freelancer-quick ana'!$Q570 &lt; 7, "Short Duration", IF('global_freelancer-quick ana'!$Q570 &lt;= 12, "Medium Duration", "Long Duration"))</f>
        <v>Short Duration</v>
      </c>
      <c r="S570" s="47" t="str">
        <f>IF('global_freelancer-quick ana'!$M570 &lt;= 50%, "POOR", IF('global_freelancer-quick ana'!$M570 &lt;= 70%, "GOOD", "EXCELLENT"))</f>
        <v>EXCELLENT</v>
      </c>
      <c r="T570" s="25">
        <f t="shared" si="8"/>
        <v>38.262569521690764</v>
      </c>
    </row>
    <row r="571" spans="1:20" x14ac:dyDescent="0.3">
      <c r="A571" s="48" t="s">
        <v>1207</v>
      </c>
      <c r="B571" s="7" t="s">
        <v>1208</v>
      </c>
      <c r="C571" s="7" t="s">
        <v>72</v>
      </c>
      <c r="D571" s="8">
        <v>38</v>
      </c>
      <c r="E571" s="8" t="str" cm="1">
        <f t="array" ref="E571">INDEX('global_freelancer-quick ana'!$C$2:$C$1001, MODE(MATCH('global_freelancer-quick ana'!$C$2:$C$1001, 'global_freelancer-quick ana'!$C$2:$C$1001, 0)))</f>
        <v>Male</v>
      </c>
      <c r="F571" s="7" t="s">
        <v>119</v>
      </c>
      <c r="G571" s="7" t="s">
        <v>26</v>
      </c>
      <c r="H571" s="7" t="s">
        <v>69</v>
      </c>
      <c r="I571" s="8">
        <v>3</v>
      </c>
      <c r="J571" s="9" t="s">
        <v>2067</v>
      </c>
      <c r="K571" s="8">
        <v>4.7</v>
      </c>
      <c r="L571" s="8" t="b">
        <v>0</v>
      </c>
      <c r="M571" s="49">
        <v>0.69</v>
      </c>
      <c r="N571" s="7" t="s">
        <v>44</v>
      </c>
      <c r="O571" s="7" t="s">
        <v>33</v>
      </c>
      <c r="P571" s="8">
        <v>4</v>
      </c>
      <c r="Q571" s="8">
        <v>2</v>
      </c>
      <c r="R571" s="7" t="str">
        <f>IF('global_freelancer-quick ana'!$Q571 &lt; 7, "Short Duration", IF('global_freelancer-quick ana'!$Q571 &lt;= 12, "Medium Duration", "Long Duration"))</f>
        <v>Short Duration</v>
      </c>
      <c r="S571" s="50" t="str">
        <f>IF('global_freelancer-quick ana'!$M571 &lt;= 50%, "POOR", IF('global_freelancer-quick ana'!$M571 &lt;= 70%, "GOOD", "EXCELLENT"))</f>
        <v>GOOD</v>
      </c>
      <c r="T571" s="25">
        <f t="shared" si="8"/>
        <v>52.39</v>
      </c>
    </row>
    <row r="572" spans="1:20" x14ac:dyDescent="0.3">
      <c r="A572" s="46" t="s">
        <v>1209</v>
      </c>
      <c r="B572" s="4" t="s">
        <v>1210</v>
      </c>
      <c r="C572" s="4" t="s">
        <v>72</v>
      </c>
      <c r="D572" s="5">
        <v>43</v>
      </c>
      <c r="E572" s="5" t="str" cm="1">
        <f t="array" ref="E572">INDEX('global_freelancer-quick ana'!$C$2:$C$1001, MODE(MATCH('global_freelancer-quick ana'!$C$2:$C$1001, 'global_freelancer-quick ana'!$C$2:$C$1001, 0)))</f>
        <v>Male</v>
      </c>
      <c r="F572" s="4" t="s">
        <v>54</v>
      </c>
      <c r="G572" s="4" t="s">
        <v>26</v>
      </c>
      <c r="H572" s="4" t="s">
        <v>84</v>
      </c>
      <c r="I572" s="5">
        <v>1</v>
      </c>
      <c r="J572" s="6" t="s">
        <v>2068</v>
      </c>
      <c r="K572" s="5">
        <v>2.9</v>
      </c>
      <c r="L572" s="5" t="b">
        <v>0</v>
      </c>
      <c r="M572" s="10">
        <v>0.78</v>
      </c>
      <c r="N572" s="4" t="s">
        <v>60</v>
      </c>
      <c r="O572" s="4" t="s">
        <v>55</v>
      </c>
      <c r="P572" s="5">
        <v>5</v>
      </c>
      <c r="Q572" s="5">
        <v>2</v>
      </c>
      <c r="R572" s="4" t="str">
        <f>IF('global_freelancer-quick ana'!$Q572 &lt; 7, "Short Duration", IF('global_freelancer-quick ana'!$Q572 &lt;= 12, "Medium Duration", "Long Duration"))</f>
        <v>Short Duration</v>
      </c>
      <c r="S572" s="47" t="str">
        <f>IF('global_freelancer-quick ana'!$M572 &lt;= 50%, "POOR", IF('global_freelancer-quick ana'!$M572 &lt;= 70%, "GOOD", "EXCELLENT"))</f>
        <v>EXCELLENT</v>
      </c>
      <c r="T572" s="25">
        <f t="shared" si="8"/>
        <v>54.68</v>
      </c>
    </row>
    <row r="573" spans="1:20" x14ac:dyDescent="0.3">
      <c r="A573" s="48" t="s">
        <v>1211</v>
      </c>
      <c r="B573" s="7" t="s">
        <v>1212</v>
      </c>
      <c r="C573" s="7" t="s">
        <v>72</v>
      </c>
      <c r="D573" s="8">
        <v>54</v>
      </c>
      <c r="E573" s="8" t="str" cm="1">
        <f t="array" ref="E573">INDEX('global_freelancer-quick ana'!$C$2:$C$1001, MODE(MATCH('global_freelancer-quick ana'!$C$2:$C$1001, 'global_freelancer-quick ana'!$C$2:$C$1001, 0)))</f>
        <v>Male</v>
      </c>
      <c r="F573" s="7" t="s">
        <v>168</v>
      </c>
      <c r="G573" s="7" t="s">
        <v>68</v>
      </c>
      <c r="H573" s="7" t="s">
        <v>43</v>
      </c>
      <c r="I573" s="8">
        <v>1</v>
      </c>
      <c r="J573" s="9" t="s">
        <v>2069</v>
      </c>
      <c r="K573" s="8">
        <v>4.4000000000000004</v>
      </c>
      <c r="L573" s="8" t="b">
        <v>1</v>
      </c>
      <c r="M573" s="49">
        <v>0.79</v>
      </c>
      <c r="N573" s="7" t="s">
        <v>21</v>
      </c>
      <c r="O573" s="7" t="s">
        <v>33</v>
      </c>
      <c r="P573" s="8">
        <v>4</v>
      </c>
      <c r="Q573" s="8">
        <v>5</v>
      </c>
      <c r="R573" s="7" t="str">
        <f>IF('global_freelancer-quick ana'!$Q573 &lt; 7, "Short Duration", IF('global_freelancer-quick ana'!$Q573 &lt;= 12, "Medium Duration", "Long Duration"))</f>
        <v>Short Duration</v>
      </c>
      <c r="S573" s="50" t="str">
        <f>IF('global_freelancer-quick ana'!$M573 &lt;= 50%, "POOR", IF('global_freelancer-quick ana'!$M573 &lt;= 70%, "GOOD", "EXCELLENT"))</f>
        <v>EXCELLENT</v>
      </c>
      <c r="T573" s="25">
        <f t="shared" si="8"/>
        <v>69.19</v>
      </c>
    </row>
    <row r="574" spans="1:20" x14ac:dyDescent="0.3">
      <c r="A574" s="46" t="s">
        <v>1213</v>
      </c>
      <c r="B574" s="4" t="s">
        <v>1214</v>
      </c>
      <c r="C574" s="4" t="s">
        <v>72</v>
      </c>
      <c r="D574" s="5">
        <v>31</v>
      </c>
      <c r="E574" s="5" t="str" cm="1">
        <f t="array" ref="E574">INDEX('global_freelancer-quick ana'!$C$2:$C$1001, MODE(MATCH('global_freelancer-quick ana'!$C$2:$C$1001, 'global_freelancer-quick ana'!$C$2:$C$1001, 0)))</f>
        <v>Male</v>
      </c>
      <c r="F574" s="4" t="s">
        <v>47</v>
      </c>
      <c r="G574" s="4" t="s">
        <v>48</v>
      </c>
      <c r="H574" s="4" t="s">
        <v>27</v>
      </c>
      <c r="I574" s="5">
        <v>2</v>
      </c>
      <c r="J574" s="6" t="s">
        <v>2067</v>
      </c>
      <c r="K574" s="5">
        <v>2.2999999999999998</v>
      </c>
      <c r="L574" s="5" t="b">
        <v>0</v>
      </c>
      <c r="M574" s="10">
        <v>0.98</v>
      </c>
      <c r="N574" s="4" t="s">
        <v>64</v>
      </c>
      <c r="O574" s="4" t="s">
        <v>33</v>
      </c>
      <c r="P574" s="5">
        <v>5</v>
      </c>
      <c r="Q574" s="5">
        <v>1</v>
      </c>
      <c r="R574" s="4" t="str">
        <f>IF('global_freelancer-quick ana'!$Q574 &lt; 7, "Short Duration", IF('global_freelancer-quick ana'!$Q574 &lt;= 12, "Medium Duration", "Long Duration"))</f>
        <v>Short Duration</v>
      </c>
      <c r="S574" s="47" t="str">
        <f>IF('global_freelancer-quick ana'!$M574 &lt;= 50%, "POOR", IF('global_freelancer-quick ana'!$M574 &lt;= 70%, "GOOD", "EXCELLENT"))</f>
        <v>EXCELLENT</v>
      </c>
      <c r="T574" s="25">
        <f t="shared" si="8"/>
        <v>42.279999999999994</v>
      </c>
    </row>
    <row r="575" spans="1:20" x14ac:dyDescent="0.3">
      <c r="A575" s="48" t="s">
        <v>1215</v>
      </c>
      <c r="B575" s="7" t="s">
        <v>1216</v>
      </c>
      <c r="C575" s="7" t="s">
        <v>72</v>
      </c>
      <c r="D575" s="8">
        <v>56</v>
      </c>
      <c r="E575" s="8" t="str" cm="1">
        <f t="array" ref="E575">INDEX('global_freelancer-quick ana'!$C$2:$C$1001, MODE(MATCH('global_freelancer-quick ana'!$C$2:$C$1001, 'global_freelancer-quick ana'!$C$2:$C$1001, 0)))</f>
        <v>Male</v>
      </c>
      <c r="F575" s="7" t="s">
        <v>168</v>
      </c>
      <c r="G575" s="7" t="s">
        <v>68</v>
      </c>
      <c r="H575" s="7" t="s">
        <v>43</v>
      </c>
      <c r="I575" s="8">
        <v>3</v>
      </c>
      <c r="J575" s="9">
        <v>30</v>
      </c>
      <c r="K575" s="8">
        <v>3.7</v>
      </c>
      <c r="L575" s="8" t="s">
        <v>2071</v>
      </c>
      <c r="M575" s="49">
        <v>0.83</v>
      </c>
      <c r="N575" s="7" t="s">
        <v>60</v>
      </c>
      <c r="O575" s="7" t="s">
        <v>33</v>
      </c>
      <c r="P575" s="8">
        <v>4</v>
      </c>
      <c r="Q575" s="8">
        <v>2</v>
      </c>
      <c r="R575" s="7" t="str">
        <f>IF('global_freelancer-quick ana'!$Q575 &lt; 7, "Short Duration", IF('global_freelancer-quick ana'!$Q575 &lt;= 12, "Medium Duration", "Long Duration"))</f>
        <v>Short Duration</v>
      </c>
      <c r="S575" s="50" t="str">
        <f>IF('global_freelancer-quick ana'!$M575 &lt;= 50%, "POOR", IF('global_freelancer-quick ana'!$M575 &lt;= 70%, "GOOD", "EXCELLENT"))</f>
        <v>EXCELLENT</v>
      </c>
      <c r="T575" s="25">
        <f t="shared" si="8"/>
        <v>99.53</v>
      </c>
    </row>
    <row r="576" spans="1:20" x14ac:dyDescent="0.3">
      <c r="A576" s="46" t="s">
        <v>1217</v>
      </c>
      <c r="B576" s="4" t="s">
        <v>1218</v>
      </c>
      <c r="C576" s="4" t="s">
        <v>91</v>
      </c>
      <c r="D576" s="5">
        <v>46</v>
      </c>
      <c r="E576" s="5" t="str" cm="1">
        <f t="array" ref="E576">INDEX('global_freelancer-quick ana'!$C$2:$C$1001, MODE(MATCH('global_freelancer-quick ana'!$C$2:$C$1001, 'global_freelancer-quick ana'!$C$2:$C$1001, 0)))</f>
        <v>Male</v>
      </c>
      <c r="F576" s="4" t="s">
        <v>168</v>
      </c>
      <c r="G576" s="4" t="s">
        <v>68</v>
      </c>
      <c r="H576" s="4" t="s">
        <v>32</v>
      </c>
      <c r="I576" s="5">
        <v>11</v>
      </c>
      <c r="J576" s="6" t="s">
        <v>2068</v>
      </c>
      <c r="K576" s="5">
        <v>1.8</v>
      </c>
      <c r="L576" s="5" t="b">
        <v>1</v>
      </c>
      <c r="M576" s="10">
        <v>0.91</v>
      </c>
      <c r="N576" s="4" t="s">
        <v>21</v>
      </c>
      <c r="O576" s="4" t="s">
        <v>55</v>
      </c>
      <c r="P576" s="5">
        <v>8</v>
      </c>
      <c r="Q576" s="5">
        <v>9</v>
      </c>
      <c r="R576" s="4" t="str">
        <f>IF('global_freelancer-quick ana'!$Q576 &lt; 7, "Short Duration", IF('global_freelancer-quick ana'!$Q576 &lt;= 12, "Medium Duration", "Long Duration"))</f>
        <v>Medium Duration</v>
      </c>
      <c r="S576" s="47" t="str">
        <f>IF('global_freelancer-quick ana'!$M576 &lt;= 50%, "POOR", IF('global_freelancer-quick ana'!$M576 &lt;= 70%, "GOOD", "EXCELLENT"))</f>
        <v>EXCELLENT</v>
      </c>
      <c r="T576" s="25">
        <f t="shared" si="8"/>
        <v>76.709999999999994</v>
      </c>
    </row>
    <row r="577" spans="1:20" x14ac:dyDescent="0.3">
      <c r="A577" s="48" t="s">
        <v>1219</v>
      </c>
      <c r="B577" s="7" t="s">
        <v>1220</v>
      </c>
      <c r="C577" s="7" t="s">
        <v>91</v>
      </c>
      <c r="D577" s="8">
        <v>60</v>
      </c>
      <c r="E577" s="8" t="str" cm="1">
        <f t="array" ref="E577">INDEX('global_freelancer-quick ana'!$C$2:$C$1001, MODE(MATCH('global_freelancer-quick ana'!$C$2:$C$1001, 'global_freelancer-quick ana'!$C$2:$C$1001, 0)))</f>
        <v>Male</v>
      </c>
      <c r="F577" s="7" t="s">
        <v>130</v>
      </c>
      <c r="G577" s="7" t="s">
        <v>131</v>
      </c>
      <c r="H577" s="7" t="s">
        <v>43</v>
      </c>
      <c r="I577" s="8" t="s">
        <v>2072</v>
      </c>
      <c r="J577" s="9" t="s">
        <v>2064</v>
      </c>
      <c r="K577" s="8">
        <v>0</v>
      </c>
      <c r="L577" s="8" t="b">
        <v>1</v>
      </c>
      <c r="M577" s="49">
        <v>0.96</v>
      </c>
      <c r="N577" s="7" t="s">
        <v>60</v>
      </c>
      <c r="O577" s="7" t="s">
        <v>33</v>
      </c>
      <c r="P577" s="8">
        <v>5</v>
      </c>
      <c r="Q577" s="8">
        <v>1</v>
      </c>
      <c r="R577" s="7" t="str">
        <f>IF('global_freelancer-quick ana'!$Q577 &lt; 7, "Short Duration", IF('global_freelancer-quick ana'!$Q577 &lt;= 12, "Medium Duration", "Long Duration"))</f>
        <v>Short Duration</v>
      </c>
      <c r="S577" s="50" t="str">
        <f>IF('global_freelancer-quick ana'!$M577 &lt;= 50%, "POOR", IF('global_freelancer-quick ana'!$M577 &lt;= 70%, "GOOD", "EXCELLENT"))</f>
        <v>EXCELLENT</v>
      </c>
      <c r="T577" s="25">
        <f t="shared" si="8"/>
        <v>66.960000000000008</v>
      </c>
    </row>
    <row r="578" spans="1:20" x14ac:dyDescent="0.3">
      <c r="A578" s="46" t="s">
        <v>1221</v>
      </c>
      <c r="B578" s="4" t="s">
        <v>1222</v>
      </c>
      <c r="C578" s="4" t="s">
        <v>72</v>
      </c>
      <c r="D578" s="5">
        <v>28</v>
      </c>
      <c r="E578" s="5" t="str" cm="1">
        <f t="array" ref="E578">INDEX('global_freelancer-quick ana'!$C$2:$C$1001, MODE(MATCH('global_freelancer-quick ana'!$C$2:$C$1001, 'global_freelancer-quick ana'!$C$2:$C$1001, 0)))</f>
        <v>Male</v>
      </c>
      <c r="F578" s="4" t="s">
        <v>104</v>
      </c>
      <c r="G578" s="4" t="s">
        <v>105</v>
      </c>
      <c r="H578" s="4" t="s">
        <v>32</v>
      </c>
      <c r="I578" s="5">
        <v>2</v>
      </c>
      <c r="J578" s="6">
        <v>50</v>
      </c>
      <c r="K578" s="5">
        <v>2.5125695216907653</v>
      </c>
      <c r="L578" s="5" t="b">
        <v>1</v>
      </c>
      <c r="M578" s="10">
        <v>0.85</v>
      </c>
      <c r="N578" s="4" t="s">
        <v>64</v>
      </c>
      <c r="O578" s="4" t="s">
        <v>55</v>
      </c>
      <c r="P578" s="5">
        <v>3</v>
      </c>
      <c r="Q578" s="5">
        <v>2</v>
      </c>
      <c r="R578" s="4" t="str">
        <f>IF('global_freelancer-quick ana'!$Q578 &lt; 7, "Short Duration", IF('global_freelancer-quick ana'!$Q578 &lt;= 12, "Medium Duration", "Long Duration"))</f>
        <v>Short Duration</v>
      </c>
      <c r="S578" s="47" t="str">
        <f>IF('global_freelancer-quick ana'!$M578 &lt;= 50%, "POOR", IF('global_freelancer-quick ana'!$M578 &lt;= 70%, "GOOD", "EXCELLENT"))</f>
        <v>EXCELLENT</v>
      </c>
      <c r="T578" s="25">
        <f t="shared" ref="T578:T641" si="9">SUM(B578:S578)</f>
        <v>88.362569521690759</v>
      </c>
    </row>
    <row r="579" spans="1:20" x14ac:dyDescent="0.3">
      <c r="A579" s="48" t="s">
        <v>1223</v>
      </c>
      <c r="B579" s="7" t="s">
        <v>1224</v>
      </c>
      <c r="C579" s="7" t="s">
        <v>72</v>
      </c>
      <c r="D579" s="8">
        <v>43</v>
      </c>
      <c r="E579" s="8" t="str" cm="1">
        <f t="array" ref="E579">INDEX('global_freelancer-quick ana'!$C$2:$C$1001, MODE(MATCH('global_freelancer-quick ana'!$C$2:$C$1001, 'global_freelancer-quick ana'!$C$2:$C$1001, 0)))</f>
        <v>Male</v>
      </c>
      <c r="F579" s="7" t="s">
        <v>47</v>
      </c>
      <c r="G579" s="7" t="s">
        <v>48</v>
      </c>
      <c r="H579" s="7" t="s">
        <v>36</v>
      </c>
      <c r="I579" s="8">
        <v>20</v>
      </c>
      <c r="J579" s="9">
        <v>30</v>
      </c>
      <c r="K579" s="8">
        <v>2.7</v>
      </c>
      <c r="L579" s="8" t="b">
        <v>0</v>
      </c>
      <c r="M579" s="49">
        <v>0.72</v>
      </c>
      <c r="N579" s="7" t="s">
        <v>21</v>
      </c>
      <c r="O579" s="7" t="s">
        <v>28</v>
      </c>
      <c r="P579" s="8">
        <v>14</v>
      </c>
      <c r="Q579" s="8">
        <v>2</v>
      </c>
      <c r="R579" s="7" t="str">
        <f>IF('global_freelancer-quick ana'!$Q579 &lt; 7, "Short Duration", IF('global_freelancer-quick ana'!$Q579 &lt;= 12, "Medium Duration", "Long Duration"))</f>
        <v>Short Duration</v>
      </c>
      <c r="S579" s="50" t="str">
        <f>IF('global_freelancer-quick ana'!$M579 &lt;= 50%, "POOR", IF('global_freelancer-quick ana'!$M579 &lt;= 70%, "GOOD", "EXCELLENT"))</f>
        <v>EXCELLENT</v>
      </c>
      <c r="T579" s="25">
        <f t="shared" si="9"/>
        <v>112.42</v>
      </c>
    </row>
    <row r="580" spans="1:20" x14ac:dyDescent="0.3">
      <c r="A580" s="46" t="s">
        <v>1225</v>
      </c>
      <c r="B580" s="4" t="s">
        <v>1226</v>
      </c>
      <c r="C580" s="4" t="s">
        <v>91</v>
      </c>
      <c r="D580" s="5">
        <v>41</v>
      </c>
      <c r="E580" s="5" t="str" cm="1">
        <f t="array" ref="E580">INDEX('global_freelancer-quick ana'!$C$2:$C$1001, MODE(MATCH('global_freelancer-quick ana'!$C$2:$C$1001, 'global_freelancer-quick ana'!$C$2:$C$1001, 0)))</f>
        <v>Male</v>
      </c>
      <c r="F580" s="4" t="s">
        <v>126</v>
      </c>
      <c r="G580" s="4" t="s">
        <v>127</v>
      </c>
      <c r="H580" s="4" t="s">
        <v>36</v>
      </c>
      <c r="I580" s="5">
        <v>11</v>
      </c>
      <c r="J580" s="6">
        <v>20</v>
      </c>
      <c r="K580" s="5">
        <v>4.7</v>
      </c>
      <c r="L580" s="5" t="s">
        <v>2071</v>
      </c>
      <c r="M580" s="10">
        <v>0.69</v>
      </c>
      <c r="N580" s="4" t="s">
        <v>60</v>
      </c>
      <c r="O580" s="4" t="s">
        <v>22</v>
      </c>
      <c r="P580" s="5">
        <v>10</v>
      </c>
      <c r="Q580" s="5">
        <v>4</v>
      </c>
      <c r="R580" s="4" t="str">
        <f>IF('global_freelancer-quick ana'!$Q580 &lt; 7, "Short Duration", IF('global_freelancer-quick ana'!$Q580 &lt;= 12, "Medium Duration", "Long Duration"))</f>
        <v>Short Duration</v>
      </c>
      <c r="S580" s="47" t="str">
        <f>IF('global_freelancer-quick ana'!$M580 &lt;= 50%, "POOR", IF('global_freelancer-quick ana'!$M580 &lt;= 70%, "GOOD", "EXCELLENT"))</f>
        <v>GOOD</v>
      </c>
      <c r="T580" s="25">
        <f t="shared" si="9"/>
        <v>91.39</v>
      </c>
    </row>
    <row r="581" spans="1:20" x14ac:dyDescent="0.3">
      <c r="A581" s="48" t="s">
        <v>1227</v>
      </c>
      <c r="B581" s="7" t="s">
        <v>1228</v>
      </c>
      <c r="C581" s="7" t="s">
        <v>91</v>
      </c>
      <c r="D581" s="8">
        <v>41</v>
      </c>
      <c r="E581" s="8" t="str" cm="1">
        <f t="array" ref="E581">INDEX('global_freelancer-quick ana'!$C$2:$C$1001, MODE(MATCH('global_freelancer-quick ana'!$C$2:$C$1001, 'global_freelancer-quick ana'!$C$2:$C$1001, 0)))</f>
        <v>Male</v>
      </c>
      <c r="F581" s="7" t="s">
        <v>63</v>
      </c>
      <c r="G581" s="7" t="s">
        <v>26</v>
      </c>
      <c r="H581" s="7" t="s">
        <v>84</v>
      </c>
      <c r="I581" s="8">
        <v>0</v>
      </c>
      <c r="J581" s="9">
        <v>20</v>
      </c>
      <c r="K581" s="8">
        <v>3.1</v>
      </c>
      <c r="L581" s="8" t="b">
        <v>0</v>
      </c>
      <c r="M581" s="49">
        <v>0.9</v>
      </c>
      <c r="N581" s="7" t="s">
        <v>64</v>
      </c>
      <c r="O581" s="7" t="s">
        <v>22</v>
      </c>
      <c r="P581" s="8">
        <v>4</v>
      </c>
      <c r="Q581" s="8">
        <v>1</v>
      </c>
      <c r="R581" s="7" t="str">
        <f>IF('global_freelancer-quick ana'!$Q581 &lt; 7, "Short Duration", IF('global_freelancer-quick ana'!$Q581 &lt;= 12, "Medium Duration", "Long Duration"))</f>
        <v>Short Duration</v>
      </c>
      <c r="S581" s="50" t="str">
        <f>IF('global_freelancer-quick ana'!$M581 &lt;= 50%, "POOR", IF('global_freelancer-quick ana'!$M581 &lt;= 70%, "GOOD", "EXCELLENT"))</f>
        <v>EXCELLENT</v>
      </c>
      <c r="T581" s="25">
        <f t="shared" si="9"/>
        <v>70</v>
      </c>
    </row>
    <row r="582" spans="1:20" x14ac:dyDescent="0.3">
      <c r="A582" s="46" t="s">
        <v>1229</v>
      </c>
      <c r="B582" s="4" t="s">
        <v>1230</v>
      </c>
      <c r="C582" s="4" t="s">
        <v>72</v>
      </c>
      <c r="D582" s="5">
        <v>40</v>
      </c>
      <c r="E582" s="5" t="str" cm="1">
        <f t="array" ref="E582">INDEX('global_freelancer-quick ana'!$C$2:$C$1001, MODE(MATCH('global_freelancer-quick ana'!$C$2:$C$1001, 'global_freelancer-quick ana'!$C$2:$C$1001, 0)))</f>
        <v>Male</v>
      </c>
      <c r="F582" s="4" t="s">
        <v>63</v>
      </c>
      <c r="G582" s="4" t="s">
        <v>26</v>
      </c>
      <c r="H582" s="4" t="s">
        <v>27</v>
      </c>
      <c r="I582" s="5">
        <v>20</v>
      </c>
      <c r="J582" s="6" t="s">
        <v>2070</v>
      </c>
      <c r="K582" s="5">
        <v>2.2999999999999998</v>
      </c>
      <c r="L582" s="5" t="b">
        <v>0</v>
      </c>
      <c r="M582" s="10">
        <v>0.92</v>
      </c>
      <c r="N582" s="4" t="s">
        <v>44</v>
      </c>
      <c r="O582" s="4" t="s">
        <v>33</v>
      </c>
      <c r="P582" s="5">
        <v>14</v>
      </c>
      <c r="Q582" s="5">
        <v>10</v>
      </c>
      <c r="R582" s="4" t="str">
        <f>IF('global_freelancer-quick ana'!$Q582 &lt; 7, "Short Duration", IF('global_freelancer-quick ana'!$Q582 &lt;= 12, "Medium Duration", "Long Duration"))</f>
        <v>Medium Duration</v>
      </c>
      <c r="S582" s="47" t="str">
        <f>IF('global_freelancer-quick ana'!$M582 &lt;= 50%, "POOR", IF('global_freelancer-quick ana'!$M582 &lt;= 70%, "GOOD", "EXCELLENT"))</f>
        <v>EXCELLENT</v>
      </c>
      <c r="T582" s="25">
        <f t="shared" si="9"/>
        <v>87.22</v>
      </c>
    </row>
    <row r="583" spans="1:20" x14ac:dyDescent="0.3">
      <c r="A583" s="48" t="s">
        <v>1231</v>
      </c>
      <c r="B583" s="7" t="s">
        <v>1232</v>
      </c>
      <c r="C583" s="7" t="s">
        <v>91</v>
      </c>
      <c r="D583" s="8">
        <v>45</v>
      </c>
      <c r="E583" s="8" t="str" cm="1">
        <f t="array" ref="E583">INDEX('global_freelancer-quick ana'!$C$2:$C$1001, MODE(MATCH('global_freelancer-quick ana'!$C$2:$C$1001, 'global_freelancer-quick ana'!$C$2:$C$1001, 0)))</f>
        <v>Male</v>
      </c>
      <c r="F583" s="7" t="s">
        <v>31</v>
      </c>
      <c r="G583" s="7" t="s">
        <v>31</v>
      </c>
      <c r="H583" s="7" t="s">
        <v>84</v>
      </c>
      <c r="I583" s="8">
        <v>3</v>
      </c>
      <c r="J583" s="9">
        <v>20</v>
      </c>
      <c r="K583" s="8">
        <v>1.3</v>
      </c>
      <c r="L583" s="8" t="b">
        <v>1</v>
      </c>
      <c r="M583" s="49">
        <v>0.91</v>
      </c>
      <c r="N583" s="7" t="s">
        <v>64</v>
      </c>
      <c r="O583" s="7" t="s">
        <v>55</v>
      </c>
      <c r="P583" s="8">
        <v>5</v>
      </c>
      <c r="Q583" s="8">
        <v>1</v>
      </c>
      <c r="R583" s="7" t="str">
        <f>IF('global_freelancer-quick ana'!$Q583 &lt; 7, "Short Duration", IF('global_freelancer-quick ana'!$Q583 &lt;= 12, "Medium Duration", "Long Duration"))</f>
        <v>Short Duration</v>
      </c>
      <c r="S583" s="50" t="str">
        <f>IF('global_freelancer-quick ana'!$M583 &lt;= 50%, "POOR", IF('global_freelancer-quick ana'!$M583 &lt;= 70%, "GOOD", "EXCELLENT"))</f>
        <v>EXCELLENT</v>
      </c>
      <c r="T583" s="25">
        <f t="shared" si="9"/>
        <v>76.209999999999994</v>
      </c>
    </row>
    <row r="584" spans="1:20" x14ac:dyDescent="0.3">
      <c r="A584" s="46" t="s">
        <v>1233</v>
      </c>
      <c r="B584" s="4" t="s">
        <v>1234</v>
      </c>
      <c r="C584" s="4" t="s">
        <v>91</v>
      </c>
      <c r="D584" s="5">
        <v>47</v>
      </c>
      <c r="E584" s="5" t="str" cm="1">
        <f t="array" ref="E584">INDEX('global_freelancer-quick ana'!$C$2:$C$1001, MODE(MATCH('global_freelancer-quick ana'!$C$2:$C$1001, 'global_freelancer-quick ana'!$C$2:$C$1001, 0)))</f>
        <v>Male</v>
      </c>
      <c r="F584" s="4" t="s">
        <v>130</v>
      </c>
      <c r="G584" s="4" t="s">
        <v>131</v>
      </c>
      <c r="H584" s="4" t="s">
        <v>84</v>
      </c>
      <c r="I584" s="5">
        <v>28</v>
      </c>
      <c r="J584" s="6">
        <v>50</v>
      </c>
      <c r="K584" s="5">
        <v>2.9</v>
      </c>
      <c r="L584" s="5" t="b">
        <v>1</v>
      </c>
      <c r="M584" s="10">
        <v>0.79</v>
      </c>
      <c r="N584" s="4" t="s">
        <v>44</v>
      </c>
      <c r="O584" s="4" t="s">
        <v>22</v>
      </c>
      <c r="P584" s="5">
        <v>18</v>
      </c>
      <c r="Q584" s="5">
        <v>13</v>
      </c>
      <c r="R584" s="4" t="str">
        <f>IF('global_freelancer-quick ana'!$Q584 &lt; 7, "Short Duration", IF('global_freelancer-quick ana'!$Q584 &lt;= 12, "Medium Duration", "Long Duration"))</f>
        <v>Long Duration</v>
      </c>
      <c r="S584" s="47" t="str">
        <f>IF('global_freelancer-quick ana'!$M584 &lt;= 50%, "POOR", IF('global_freelancer-quick ana'!$M584 &lt;= 70%, "GOOD", "EXCELLENT"))</f>
        <v>EXCELLENT</v>
      </c>
      <c r="T584" s="25">
        <f t="shared" si="9"/>
        <v>159.69</v>
      </c>
    </row>
    <row r="585" spans="1:20" x14ac:dyDescent="0.3">
      <c r="A585" s="48" t="s">
        <v>1235</v>
      </c>
      <c r="B585" s="7" t="s">
        <v>1236</v>
      </c>
      <c r="C585" s="7" t="s">
        <v>91</v>
      </c>
      <c r="D585" s="8">
        <v>34</v>
      </c>
      <c r="E585" s="8" t="str" cm="1">
        <f t="array" ref="E585">INDEX('global_freelancer-quick ana'!$C$2:$C$1001, MODE(MATCH('global_freelancer-quick ana'!$C$2:$C$1001, 'global_freelancer-quick ana'!$C$2:$C$1001, 0)))</f>
        <v>Male</v>
      </c>
      <c r="F585" s="7" t="s">
        <v>87</v>
      </c>
      <c r="G585" s="7" t="s">
        <v>88</v>
      </c>
      <c r="H585" s="7" t="s">
        <v>49</v>
      </c>
      <c r="I585" s="8">
        <v>0</v>
      </c>
      <c r="J585" s="9" t="s">
        <v>2067</v>
      </c>
      <c r="K585" s="8">
        <v>3.3</v>
      </c>
      <c r="L585" s="8" t="b">
        <v>0</v>
      </c>
      <c r="M585" s="49">
        <v>0.98</v>
      </c>
      <c r="N585" s="7" t="s">
        <v>60</v>
      </c>
      <c r="O585" s="7" t="s">
        <v>55</v>
      </c>
      <c r="P585" s="8">
        <v>1</v>
      </c>
      <c r="Q585" s="8">
        <v>3</v>
      </c>
      <c r="R585" s="7" t="str">
        <f>IF('global_freelancer-quick ana'!$Q585 &lt; 7, "Short Duration", IF('global_freelancer-quick ana'!$Q585 &lt;= 12, "Medium Duration", "Long Duration"))</f>
        <v>Short Duration</v>
      </c>
      <c r="S585" s="50" t="str">
        <f>IF('global_freelancer-quick ana'!$M585 &lt;= 50%, "POOR", IF('global_freelancer-quick ana'!$M585 &lt;= 70%, "GOOD", "EXCELLENT"))</f>
        <v>EXCELLENT</v>
      </c>
      <c r="T585" s="25">
        <f t="shared" si="9"/>
        <v>42.279999999999994</v>
      </c>
    </row>
    <row r="586" spans="1:20" x14ac:dyDescent="0.3">
      <c r="A586" s="46" t="s">
        <v>1237</v>
      </c>
      <c r="B586" s="4" t="s">
        <v>1238</v>
      </c>
      <c r="C586" s="4" t="s">
        <v>91</v>
      </c>
      <c r="D586" s="5">
        <v>47</v>
      </c>
      <c r="E586" s="5" t="str" cm="1">
        <f t="array" ref="E586">INDEX('global_freelancer-quick ana'!$C$2:$C$1001, MODE(MATCH('global_freelancer-quick ana'!$C$2:$C$1001, 'global_freelancer-quick ana'!$C$2:$C$1001, 0)))</f>
        <v>Male</v>
      </c>
      <c r="F586" s="4" t="s">
        <v>54</v>
      </c>
      <c r="G586" s="4" t="s">
        <v>26</v>
      </c>
      <c r="H586" s="4" t="s">
        <v>69</v>
      </c>
      <c r="I586" s="5">
        <v>4</v>
      </c>
      <c r="J586" s="6">
        <v>20</v>
      </c>
      <c r="K586" s="5">
        <v>4.2</v>
      </c>
      <c r="L586" s="5" t="s">
        <v>2071</v>
      </c>
      <c r="M586" s="10">
        <v>0.82</v>
      </c>
      <c r="N586" s="4" t="s">
        <v>21</v>
      </c>
      <c r="O586" s="4" t="s">
        <v>55</v>
      </c>
      <c r="P586" s="5">
        <v>5</v>
      </c>
      <c r="Q586" s="5">
        <v>2</v>
      </c>
      <c r="R586" s="4" t="str">
        <f>IF('global_freelancer-quick ana'!$Q586 &lt; 7, "Short Duration", IF('global_freelancer-quick ana'!$Q586 &lt;= 12, "Medium Duration", "Long Duration"))</f>
        <v>Short Duration</v>
      </c>
      <c r="S586" s="47" t="str">
        <f>IF('global_freelancer-quick ana'!$M586 &lt;= 50%, "POOR", IF('global_freelancer-quick ana'!$M586 &lt;= 70%, "GOOD", "EXCELLENT"))</f>
        <v>EXCELLENT</v>
      </c>
      <c r="T586" s="25">
        <f t="shared" si="9"/>
        <v>83.02</v>
      </c>
    </row>
    <row r="587" spans="1:20" x14ac:dyDescent="0.3">
      <c r="A587" s="48" t="s">
        <v>1239</v>
      </c>
      <c r="B587" s="7" t="s">
        <v>1240</v>
      </c>
      <c r="C587" s="7" t="s">
        <v>91</v>
      </c>
      <c r="D587" s="8">
        <v>32</v>
      </c>
      <c r="E587" s="8" t="str" cm="1">
        <f t="array" ref="E587">INDEX('global_freelancer-quick ana'!$C$2:$C$1001, MODE(MATCH('global_freelancer-quick ana'!$C$2:$C$1001, 'global_freelancer-quick ana'!$C$2:$C$1001, 0)))</f>
        <v>Male</v>
      </c>
      <c r="F587" s="7" t="s">
        <v>168</v>
      </c>
      <c r="G587" s="7" t="s">
        <v>68</v>
      </c>
      <c r="H587" s="7" t="s">
        <v>69</v>
      </c>
      <c r="I587" s="8">
        <v>9</v>
      </c>
      <c r="J587" s="9">
        <v>40</v>
      </c>
      <c r="K587" s="8">
        <v>1.3</v>
      </c>
      <c r="L587" s="8" t="b">
        <v>1</v>
      </c>
      <c r="M587" s="49">
        <v>0.83</v>
      </c>
      <c r="N587" s="7" t="s">
        <v>21</v>
      </c>
      <c r="O587" s="7" t="s">
        <v>33</v>
      </c>
      <c r="P587" s="8">
        <v>10</v>
      </c>
      <c r="Q587" s="8">
        <v>4</v>
      </c>
      <c r="R587" s="7" t="str">
        <f>IF('global_freelancer-quick ana'!$Q587 &lt; 7, "Short Duration", IF('global_freelancer-quick ana'!$Q587 &lt;= 12, "Medium Duration", "Long Duration"))</f>
        <v>Short Duration</v>
      </c>
      <c r="S587" s="50" t="str">
        <f>IF('global_freelancer-quick ana'!$M587 &lt;= 50%, "POOR", IF('global_freelancer-quick ana'!$M587 &lt;= 70%, "GOOD", "EXCELLENT"))</f>
        <v>EXCELLENT</v>
      </c>
      <c r="T587" s="25">
        <f t="shared" si="9"/>
        <v>97.13</v>
      </c>
    </row>
    <row r="588" spans="1:20" x14ac:dyDescent="0.3">
      <c r="A588" s="46" t="s">
        <v>1241</v>
      </c>
      <c r="B588" s="4" t="s">
        <v>1242</v>
      </c>
      <c r="C588" s="4" t="s">
        <v>91</v>
      </c>
      <c r="D588" s="5">
        <v>28</v>
      </c>
      <c r="E588" s="5" t="str" cm="1">
        <f t="array" ref="E588">INDEX('global_freelancer-quick ana'!$C$2:$C$1001, MODE(MATCH('global_freelancer-quick ana'!$C$2:$C$1001, 'global_freelancer-quick ana'!$C$2:$C$1001, 0)))</f>
        <v>Male</v>
      </c>
      <c r="F588" s="4" t="s">
        <v>63</v>
      </c>
      <c r="G588" s="4" t="s">
        <v>26</v>
      </c>
      <c r="H588" s="4" t="s">
        <v>27</v>
      </c>
      <c r="I588" s="5">
        <v>2</v>
      </c>
      <c r="J588" s="6">
        <v>100</v>
      </c>
      <c r="K588" s="5">
        <v>4.4000000000000004</v>
      </c>
      <c r="L588" s="5" t="b">
        <v>1</v>
      </c>
      <c r="M588" s="10">
        <v>0.79</v>
      </c>
      <c r="N588" s="4" t="s">
        <v>60</v>
      </c>
      <c r="O588" s="4" t="s">
        <v>22</v>
      </c>
      <c r="P588" s="5">
        <v>5</v>
      </c>
      <c r="Q588" s="5">
        <v>2</v>
      </c>
      <c r="R588" s="4" t="str">
        <f>IF('global_freelancer-quick ana'!$Q588 &lt; 7, "Short Duration", IF('global_freelancer-quick ana'!$Q588 &lt;= 12, "Medium Duration", "Long Duration"))</f>
        <v>Short Duration</v>
      </c>
      <c r="S588" s="47" t="str">
        <f>IF('global_freelancer-quick ana'!$M588 &lt;= 50%, "POOR", IF('global_freelancer-quick ana'!$M588 &lt;= 70%, "GOOD", "EXCELLENT"))</f>
        <v>EXCELLENT</v>
      </c>
      <c r="T588" s="25">
        <f t="shared" si="9"/>
        <v>142.19</v>
      </c>
    </row>
    <row r="589" spans="1:20" x14ac:dyDescent="0.3">
      <c r="A589" s="48" t="s">
        <v>1243</v>
      </c>
      <c r="B589" s="7" t="s">
        <v>1244</v>
      </c>
      <c r="C589" s="7" t="s">
        <v>91</v>
      </c>
      <c r="D589" s="8">
        <v>32</v>
      </c>
      <c r="E589" s="8" t="str" cm="1">
        <f t="array" ref="E589">INDEX('global_freelancer-quick ana'!$C$2:$C$1001, MODE(MATCH('global_freelancer-quick ana'!$C$2:$C$1001, 'global_freelancer-quick ana'!$C$2:$C$1001, 0)))</f>
        <v>Male</v>
      </c>
      <c r="F589" s="7" t="s">
        <v>25</v>
      </c>
      <c r="G589" s="7" t="s">
        <v>26</v>
      </c>
      <c r="H589" s="7" t="s">
        <v>84</v>
      </c>
      <c r="I589" s="8">
        <v>1</v>
      </c>
      <c r="J589" s="9" t="s">
        <v>2064</v>
      </c>
      <c r="K589" s="8">
        <v>3.4</v>
      </c>
      <c r="L589" s="8" t="b">
        <v>1</v>
      </c>
      <c r="M589" s="49">
        <v>0.79</v>
      </c>
      <c r="N589" s="7" t="s">
        <v>21</v>
      </c>
      <c r="O589" s="7" t="s">
        <v>33</v>
      </c>
      <c r="P589" s="8">
        <v>3</v>
      </c>
      <c r="Q589" s="8">
        <v>1</v>
      </c>
      <c r="R589" s="7" t="str">
        <f>IF('global_freelancer-quick ana'!$Q589 &lt; 7, "Short Duration", IF('global_freelancer-quick ana'!$Q589 &lt;= 12, "Medium Duration", "Long Duration"))</f>
        <v>Short Duration</v>
      </c>
      <c r="S589" s="50" t="str">
        <f>IF('global_freelancer-quick ana'!$M589 &lt;= 50%, "POOR", IF('global_freelancer-quick ana'!$M589 &lt;= 70%, "GOOD", "EXCELLENT"))</f>
        <v>EXCELLENT</v>
      </c>
      <c r="T589" s="25">
        <f t="shared" si="9"/>
        <v>41.19</v>
      </c>
    </row>
    <row r="590" spans="1:20" x14ac:dyDescent="0.3">
      <c r="A590" s="46" t="s">
        <v>1245</v>
      </c>
      <c r="B590" s="4" t="s">
        <v>1246</v>
      </c>
      <c r="C590" s="4" t="s">
        <v>72</v>
      </c>
      <c r="D590" s="5">
        <v>49</v>
      </c>
      <c r="E590" s="5" t="str" cm="1">
        <f t="array" ref="E590">INDEX('global_freelancer-quick ana'!$C$2:$C$1001, MODE(MATCH('global_freelancer-quick ana'!$C$2:$C$1001, 'global_freelancer-quick ana'!$C$2:$C$1001, 0)))</f>
        <v>Male</v>
      </c>
      <c r="F590" s="4" t="s">
        <v>41</v>
      </c>
      <c r="G590" s="4" t="s">
        <v>42</v>
      </c>
      <c r="H590" s="4" t="s">
        <v>43</v>
      </c>
      <c r="I590" s="5">
        <v>2</v>
      </c>
      <c r="J590" s="6">
        <v>100</v>
      </c>
      <c r="K590" s="5">
        <v>3.4</v>
      </c>
      <c r="L590" s="5" t="b">
        <v>1</v>
      </c>
      <c r="M590" s="10">
        <v>0.85</v>
      </c>
      <c r="N590" s="4" t="s">
        <v>21</v>
      </c>
      <c r="O590" s="4" t="s">
        <v>33</v>
      </c>
      <c r="P590" s="5">
        <v>5</v>
      </c>
      <c r="Q590" s="5">
        <v>1</v>
      </c>
      <c r="R590" s="4" t="str">
        <f>IF('global_freelancer-quick ana'!$Q590 &lt; 7, "Short Duration", IF('global_freelancer-quick ana'!$Q590 &lt;= 12, "Medium Duration", "Long Duration"))</f>
        <v>Short Duration</v>
      </c>
      <c r="S590" s="47" t="str">
        <f>IF('global_freelancer-quick ana'!$M590 &lt;= 50%, "POOR", IF('global_freelancer-quick ana'!$M590 &lt;= 70%, "GOOD", "EXCELLENT"))</f>
        <v>EXCELLENT</v>
      </c>
      <c r="T590" s="25">
        <f t="shared" si="9"/>
        <v>161.25</v>
      </c>
    </row>
    <row r="591" spans="1:20" x14ac:dyDescent="0.3">
      <c r="A591" s="48" t="s">
        <v>1247</v>
      </c>
      <c r="B591" s="7" t="s">
        <v>1248</v>
      </c>
      <c r="C591" s="7" t="s">
        <v>72</v>
      </c>
      <c r="D591" s="8">
        <v>36</v>
      </c>
      <c r="E591" s="8" t="str" cm="1">
        <f t="array" ref="E591">INDEX('global_freelancer-quick ana'!$C$2:$C$1001, MODE(MATCH('global_freelancer-quick ana'!$C$2:$C$1001, 'global_freelancer-quick ana'!$C$2:$C$1001, 0)))</f>
        <v>Male</v>
      </c>
      <c r="F591" s="7" t="s">
        <v>67</v>
      </c>
      <c r="G591" s="7" t="s">
        <v>68</v>
      </c>
      <c r="H591" s="7" t="s">
        <v>27</v>
      </c>
      <c r="I591" s="8">
        <v>16</v>
      </c>
      <c r="J591" s="9">
        <v>20</v>
      </c>
      <c r="K591" s="8">
        <v>3.2</v>
      </c>
      <c r="L591" s="8" t="s">
        <v>2071</v>
      </c>
      <c r="M591" s="49">
        <v>0.79</v>
      </c>
      <c r="N591" s="7" t="s">
        <v>44</v>
      </c>
      <c r="O591" s="7" t="s">
        <v>22</v>
      </c>
      <c r="P591" s="8">
        <v>18</v>
      </c>
      <c r="Q591" s="8">
        <v>2</v>
      </c>
      <c r="R591" s="7" t="str">
        <f>IF('global_freelancer-quick ana'!$Q591 &lt; 7, "Short Duration", IF('global_freelancer-quick ana'!$Q591 &lt;= 12, "Medium Duration", "Long Duration"))</f>
        <v>Short Duration</v>
      </c>
      <c r="S591" s="50" t="str">
        <f>IF('global_freelancer-quick ana'!$M591 &lt;= 50%, "POOR", IF('global_freelancer-quick ana'!$M591 &lt;= 70%, "GOOD", "EXCELLENT"))</f>
        <v>EXCELLENT</v>
      </c>
      <c r="T591" s="25">
        <f t="shared" si="9"/>
        <v>95.990000000000009</v>
      </c>
    </row>
    <row r="592" spans="1:20" x14ac:dyDescent="0.3">
      <c r="A592" s="46" t="s">
        <v>1249</v>
      </c>
      <c r="B592" s="4" t="s">
        <v>1250</v>
      </c>
      <c r="C592" s="4" t="s">
        <v>91</v>
      </c>
      <c r="D592" s="5">
        <v>59</v>
      </c>
      <c r="E592" s="5" t="str" cm="1">
        <f t="array" ref="E592">INDEX('global_freelancer-quick ana'!$C$2:$C$1001, MODE(MATCH('global_freelancer-quick ana'!$C$2:$C$1001, 'global_freelancer-quick ana'!$C$2:$C$1001, 0)))</f>
        <v>Male</v>
      </c>
      <c r="F592" s="4" t="s">
        <v>168</v>
      </c>
      <c r="G592" s="4" t="s">
        <v>68</v>
      </c>
      <c r="H592" s="4" t="s">
        <v>20</v>
      </c>
      <c r="I592" s="5">
        <v>22</v>
      </c>
      <c r="J592" s="6">
        <v>20</v>
      </c>
      <c r="K592" s="5">
        <v>3.6</v>
      </c>
      <c r="L592" s="5" t="b">
        <v>0</v>
      </c>
      <c r="M592" s="10">
        <v>0.63</v>
      </c>
      <c r="N592" s="4" t="s">
        <v>60</v>
      </c>
      <c r="O592" s="4" t="s">
        <v>22</v>
      </c>
      <c r="P592" s="5">
        <v>16</v>
      </c>
      <c r="Q592" s="5">
        <v>6</v>
      </c>
      <c r="R592" s="4" t="str">
        <f>IF('global_freelancer-quick ana'!$Q592 &lt; 7, "Short Duration", IF('global_freelancer-quick ana'!$Q592 &lt;= 12, "Medium Duration", "Long Duration"))</f>
        <v>Short Duration</v>
      </c>
      <c r="S592" s="47" t="str">
        <f>IF('global_freelancer-quick ana'!$M592 &lt;= 50%, "POOR", IF('global_freelancer-quick ana'!$M592 &lt;= 70%, "GOOD", "EXCELLENT"))</f>
        <v>GOOD</v>
      </c>
      <c r="T592" s="25">
        <f t="shared" si="9"/>
        <v>127.22999999999999</v>
      </c>
    </row>
    <row r="593" spans="1:20" x14ac:dyDescent="0.3">
      <c r="A593" s="48" t="s">
        <v>1251</v>
      </c>
      <c r="B593" s="7" t="s">
        <v>1252</v>
      </c>
      <c r="C593" s="7" t="s">
        <v>72</v>
      </c>
      <c r="D593" s="8">
        <v>52</v>
      </c>
      <c r="E593" s="8" t="str" cm="1">
        <f t="array" ref="E593">INDEX('global_freelancer-quick ana'!$C$2:$C$1001, MODE(MATCH('global_freelancer-quick ana'!$C$2:$C$1001, 'global_freelancer-quick ana'!$C$2:$C$1001, 0)))</f>
        <v>Male</v>
      </c>
      <c r="F593" s="7" t="s">
        <v>119</v>
      </c>
      <c r="G593" s="7" t="s">
        <v>26</v>
      </c>
      <c r="H593" s="7" t="s">
        <v>73</v>
      </c>
      <c r="I593" s="8">
        <v>22</v>
      </c>
      <c r="J593" s="9">
        <v>20</v>
      </c>
      <c r="K593" s="8">
        <v>0</v>
      </c>
      <c r="L593" s="8" t="b">
        <v>0</v>
      </c>
      <c r="M593" s="49">
        <v>0.79</v>
      </c>
      <c r="N593" s="7" t="s">
        <v>64</v>
      </c>
      <c r="O593" s="7" t="s">
        <v>28</v>
      </c>
      <c r="P593" s="8">
        <v>14</v>
      </c>
      <c r="Q593" s="8">
        <v>10</v>
      </c>
      <c r="R593" s="7" t="str">
        <f>IF('global_freelancer-quick ana'!$Q593 &lt; 7, "Short Duration", IF('global_freelancer-quick ana'!$Q593 &lt;= 12, "Medium Duration", "Long Duration"))</f>
        <v>Medium Duration</v>
      </c>
      <c r="S593" s="50" t="str">
        <f>IF('global_freelancer-quick ana'!$M593 &lt;= 50%, "POOR", IF('global_freelancer-quick ana'!$M593 &lt;= 70%, "GOOD", "EXCELLENT"))</f>
        <v>EXCELLENT</v>
      </c>
      <c r="T593" s="25">
        <f t="shared" si="9"/>
        <v>118.79</v>
      </c>
    </row>
    <row r="594" spans="1:20" x14ac:dyDescent="0.3">
      <c r="A594" s="46" t="s">
        <v>1253</v>
      </c>
      <c r="B594" s="4" t="s">
        <v>1254</v>
      </c>
      <c r="C594" s="4" t="s">
        <v>72</v>
      </c>
      <c r="D594" s="5">
        <v>24</v>
      </c>
      <c r="E594" s="5" t="str" cm="1">
        <f t="array" ref="E594">INDEX('global_freelancer-quick ana'!$C$2:$C$1001, MODE(MATCH('global_freelancer-quick ana'!$C$2:$C$1001, 'global_freelancer-quick ana'!$C$2:$C$1001, 0)))</f>
        <v>Male</v>
      </c>
      <c r="F594" s="4" t="s">
        <v>164</v>
      </c>
      <c r="G594" s="4" t="s">
        <v>165</v>
      </c>
      <c r="H594" s="4" t="s">
        <v>20</v>
      </c>
      <c r="I594" s="5">
        <v>5</v>
      </c>
      <c r="J594" s="6" t="s">
        <v>2067</v>
      </c>
      <c r="K594" s="5">
        <v>1.8</v>
      </c>
      <c r="L594" s="5" t="b">
        <v>1</v>
      </c>
      <c r="M594" s="10">
        <v>0.86</v>
      </c>
      <c r="N594" s="4" t="s">
        <v>44</v>
      </c>
      <c r="O594" s="4" t="s">
        <v>28</v>
      </c>
      <c r="P594" s="5">
        <v>4</v>
      </c>
      <c r="Q594" s="5">
        <v>2</v>
      </c>
      <c r="R594" s="4" t="str">
        <f>IF('global_freelancer-quick ana'!$Q594 &lt; 7, "Short Duration", IF('global_freelancer-quick ana'!$Q594 &lt;= 12, "Medium Duration", "Long Duration"))</f>
        <v>Short Duration</v>
      </c>
      <c r="S594" s="47" t="str">
        <f>IF('global_freelancer-quick ana'!$M594 &lt;= 50%, "POOR", IF('global_freelancer-quick ana'!$M594 &lt;= 70%, "GOOD", "EXCELLENT"))</f>
        <v>EXCELLENT</v>
      </c>
      <c r="T594" s="25">
        <f t="shared" si="9"/>
        <v>37.659999999999997</v>
      </c>
    </row>
    <row r="595" spans="1:20" x14ac:dyDescent="0.3">
      <c r="A595" s="48" t="s">
        <v>1255</v>
      </c>
      <c r="B595" s="7" t="s">
        <v>1256</v>
      </c>
      <c r="C595" s="7" t="s">
        <v>72</v>
      </c>
      <c r="D595" s="8">
        <v>26</v>
      </c>
      <c r="E595" s="8" t="str" cm="1">
        <f t="array" ref="E595">INDEX('global_freelancer-quick ana'!$C$2:$C$1001, MODE(MATCH('global_freelancer-quick ana'!$C$2:$C$1001, 'global_freelancer-quick ana'!$C$2:$C$1001, 0)))</f>
        <v>Male</v>
      </c>
      <c r="F595" s="7" t="s">
        <v>25</v>
      </c>
      <c r="G595" s="7" t="s">
        <v>26</v>
      </c>
      <c r="H595" s="7" t="s">
        <v>32</v>
      </c>
      <c r="I595" s="8">
        <v>2</v>
      </c>
      <c r="J595" s="9">
        <v>75</v>
      </c>
      <c r="K595" s="8">
        <v>2.5</v>
      </c>
      <c r="L595" s="8" t="b">
        <v>1</v>
      </c>
      <c r="M595" s="49">
        <v>0.6</v>
      </c>
      <c r="N595" s="7" t="s">
        <v>60</v>
      </c>
      <c r="O595" s="7" t="s">
        <v>55</v>
      </c>
      <c r="P595" s="8">
        <v>5</v>
      </c>
      <c r="Q595" s="8">
        <v>1</v>
      </c>
      <c r="R595" s="7" t="str">
        <f>IF('global_freelancer-quick ana'!$Q595 &lt; 7, "Short Duration", IF('global_freelancer-quick ana'!$Q595 &lt;= 12, "Medium Duration", "Long Duration"))</f>
        <v>Short Duration</v>
      </c>
      <c r="S595" s="50" t="str">
        <f>IF('global_freelancer-quick ana'!$M595 &lt;= 50%, "POOR", IF('global_freelancer-quick ana'!$M595 &lt;= 70%, "GOOD", "EXCELLENT"))</f>
        <v>GOOD</v>
      </c>
      <c r="T595" s="25">
        <f t="shared" si="9"/>
        <v>112.1</v>
      </c>
    </row>
    <row r="596" spans="1:20" x14ac:dyDescent="0.3">
      <c r="A596" s="46" t="s">
        <v>1257</v>
      </c>
      <c r="B596" s="4" t="s">
        <v>1258</v>
      </c>
      <c r="C596" s="4" t="s">
        <v>91</v>
      </c>
      <c r="D596" s="5">
        <v>55</v>
      </c>
      <c r="E596" s="5" t="str" cm="1">
        <f t="array" ref="E596">INDEX('global_freelancer-quick ana'!$C$2:$C$1001, MODE(MATCH('global_freelancer-quick ana'!$C$2:$C$1001, 'global_freelancer-quick ana'!$C$2:$C$1001, 0)))</f>
        <v>Male</v>
      </c>
      <c r="F596" s="4" t="s">
        <v>119</v>
      </c>
      <c r="G596" s="4" t="s">
        <v>26</v>
      </c>
      <c r="H596" s="4" t="s">
        <v>73</v>
      </c>
      <c r="I596" s="5">
        <v>24</v>
      </c>
      <c r="J596" s="6" t="s">
        <v>2067</v>
      </c>
      <c r="K596" s="5">
        <v>2</v>
      </c>
      <c r="L596" s="5" t="b">
        <v>1</v>
      </c>
      <c r="M596" s="10">
        <v>0.88</v>
      </c>
      <c r="N596" s="4" t="s">
        <v>44</v>
      </c>
      <c r="O596" s="4" t="s">
        <v>22</v>
      </c>
      <c r="P596" s="5">
        <v>15</v>
      </c>
      <c r="Q596" s="5">
        <v>3</v>
      </c>
      <c r="R596" s="4" t="str">
        <f>IF('global_freelancer-quick ana'!$Q596 &lt; 7, "Short Duration", IF('global_freelancer-quick ana'!$Q596 &lt;= 12, "Medium Duration", "Long Duration"))</f>
        <v>Short Duration</v>
      </c>
      <c r="S596" s="47" t="str">
        <f>IF('global_freelancer-quick ana'!$M596 &lt;= 50%, "POOR", IF('global_freelancer-quick ana'!$M596 &lt;= 70%, "GOOD", "EXCELLENT"))</f>
        <v>EXCELLENT</v>
      </c>
      <c r="T596" s="25">
        <f t="shared" si="9"/>
        <v>99.88</v>
      </c>
    </row>
    <row r="597" spans="1:20" x14ac:dyDescent="0.3">
      <c r="A597" s="48" t="s">
        <v>1259</v>
      </c>
      <c r="B597" s="7" t="s">
        <v>1260</v>
      </c>
      <c r="C597" s="7" t="s">
        <v>72</v>
      </c>
      <c r="D597" s="8">
        <v>56</v>
      </c>
      <c r="E597" s="8" t="str" cm="1">
        <f t="array" ref="E597">INDEX('global_freelancer-quick ana'!$C$2:$C$1001, MODE(MATCH('global_freelancer-quick ana'!$C$2:$C$1001, 'global_freelancer-quick ana'!$C$2:$C$1001, 0)))</f>
        <v>Male</v>
      </c>
      <c r="F597" s="7" t="s">
        <v>18</v>
      </c>
      <c r="G597" s="7" t="s">
        <v>19</v>
      </c>
      <c r="H597" s="7" t="s">
        <v>27</v>
      </c>
      <c r="I597" s="8">
        <v>37</v>
      </c>
      <c r="J597" s="9" t="s">
        <v>2067</v>
      </c>
      <c r="K597" s="8">
        <v>0</v>
      </c>
      <c r="L597" s="8" t="b">
        <v>0</v>
      </c>
      <c r="M597" s="49">
        <v>0.7</v>
      </c>
      <c r="N597" s="7" t="s">
        <v>64</v>
      </c>
      <c r="O597" s="7" t="s">
        <v>28</v>
      </c>
      <c r="P597" s="8">
        <v>11</v>
      </c>
      <c r="Q597" s="8">
        <v>9</v>
      </c>
      <c r="R597" s="7" t="str">
        <f>IF('global_freelancer-quick ana'!$Q597 &lt; 7, "Short Duration", IF('global_freelancer-quick ana'!$Q597 &lt;= 12, "Medium Duration", "Long Duration"))</f>
        <v>Medium Duration</v>
      </c>
      <c r="S597" s="50" t="str">
        <f>IF('global_freelancer-quick ana'!$M597 &lt;= 50%, "POOR", IF('global_freelancer-quick ana'!$M597 &lt;= 70%, "GOOD", "EXCELLENT"))</f>
        <v>GOOD</v>
      </c>
      <c r="T597" s="25">
        <f t="shared" si="9"/>
        <v>113.7</v>
      </c>
    </row>
    <row r="598" spans="1:20" x14ac:dyDescent="0.3">
      <c r="A598" s="46" t="s">
        <v>1261</v>
      </c>
      <c r="B598" s="4" t="s">
        <v>1262</v>
      </c>
      <c r="C598" s="4" t="s">
        <v>91</v>
      </c>
      <c r="D598" s="5">
        <v>36</v>
      </c>
      <c r="E598" s="5" t="str" cm="1">
        <f t="array" ref="E598">INDEX('global_freelancer-quick ana'!$C$2:$C$1001, MODE(MATCH('global_freelancer-quick ana'!$C$2:$C$1001, 'global_freelancer-quick ana'!$C$2:$C$1001, 0)))</f>
        <v>Male</v>
      </c>
      <c r="F598" s="4" t="s">
        <v>126</v>
      </c>
      <c r="G598" s="4" t="s">
        <v>127</v>
      </c>
      <c r="H598" s="4" t="s">
        <v>32</v>
      </c>
      <c r="I598" s="5">
        <v>3</v>
      </c>
      <c r="J598" s="6">
        <v>50</v>
      </c>
      <c r="K598" s="5">
        <v>1.3</v>
      </c>
      <c r="L598" s="5" t="b">
        <v>1</v>
      </c>
      <c r="M598" s="10">
        <v>0.77</v>
      </c>
      <c r="N598" s="4" t="s">
        <v>64</v>
      </c>
      <c r="O598" s="4" t="s">
        <v>55</v>
      </c>
      <c r="P598" s="5">
        <v>2</v>
      </c>
      <c r="Q598" s="5">
        <v>4</v>
      </c>
      <c r="R598" s="4" t="str">
        <f>IF('global_freelancer-quick ana'!$Q598 &lt; 7, "Short Duration", IF('global_freelancer-quick ana'!$Q598 &lt;= 12, "Medium Duration", "Long Duration"))</f>
        <v>Short Duration</v>
      </c>
      <c r="S598" s="47" t="str">
        <f>IF('global_freelancer-quick ana'!$M598 &lt;= 50%, "POOR", IF('global_freelancer-quick ana'!$M598 &lt;= 70%, "GOOD", "EXCELLENT"))</f>
        <v>EXCELLENT</v>
      </c>
      <c r="T598" s="25">
        <f t="shared" si="9"/>
        <v>97.07</v>
      </c>
    </row>
    <row r="599" spans="1:20" x14ac:dyDescent="0.3">
      <c r="A599" s="48" t="s">
        <v>1263</v>
      </c>
      <c r="B599" s="7" t="s">
        <v>1264</v>
      </c>
      <c r="C599" s="7" t="s">
        <v>91</v>
      </c>
      <c r="D599" s="8">
        <v>48</v>
      </c>
      <c r="E599" s="8" t="str" cm="1">
        <f t="array" ref="E599">INDEX('global_freelancer-quick ana'!$C$2:$C$1001, MODE(MATCH('global_freelancer-quick ana'!$C$2:$C$1001, 'global_freelancer-quick ana'!$C$2:$C$1001, 0)))</f>
        <v>Male</v>
      </c>
      <c r="F599" s="7" t="s">
        <v>67</v>
      </c>
      <c r="G599" s="7" t="s">
        <v>68</v>
      </c>
      <c r="H599" s="7" t="s">
        <v>36</v>
      </c>
      <c r="I599" s="8">
        <v>18</v>
      </c>
      <c r="J599" s="9" t="s">
        <v>2069</v>
      </c>
      <c r="K599" s="8">
        <v>0</v>
      </c>
      <c r="L599" s="8" t="b">
        <v>0</v>
      </c>
      <c r="M599" s="49">
        <v>0.8</v>
      </c>
      <c r="N599" s="7" t="s">
        <v>60</v>
      </c>
      <c r="O599" s="7" t="s">
        <v>55</v>
      </c>
      <c r="P599" s="8">
        <v>20</v>
      </c>
      <c r="Q599" s="8">
        <v>5</v>
      </c>
      <c r="R599" s="7" t="str">
        <f>IF('global_freelancer-quick ana'!$Q599 &lt; 7, "Short Duration", IF('global_freelancer-quick ana'!$Q599 &lt;= 12, "Medium Duration", "Long Duration"))</f>
        <v>Short Duration</v>
      </c>
      <c r="S599" s="50" t="str">
        <f>IF('global_freelancer-quick ana'!$M599 &lt;= 50%, "POOR", IF('global_freelancer-quick ana'!$M599 &lt;= 70%, "GOOD", "EXCELLENT"))</f>
        <v>EXCELLENT</v>
      </c>
      <c r="T599" s="25">
        <f t="shared" si="9"/>
        <v>91.8</v>
      </c>
    </row>
    <row r="600" spans="1:20" x14ac:dyDescent="0.3">
      <c r="A600" s="46" t="s">
        <v>1265</v>
      </c>
      <c r="B600" s="4" t="s">
        <v>1266</v>
      </c>
      <c r="C600" s="4" t="s">
        <v>91</v>
      </c>
      <c r="D600" s="5">
        <v>55</v>
      </c>
      <c r="E600" s="5" t="str" cm="1">
        <f t="array" ref="E600">INDEX('global_freelancer-quick ana'!$C$2:$C$1001, MODE(MATCH('global_freelancer-quick ana'!$C$2:$C$1001, 'global_freelancer-quick ana'!$C$2:$C$1001, 0)))</f>
        <v>Male</v>
      </c>
      <c r="F600" s="4" t="s">
        <v>130</v>
      </c>
      <c r="G600" s="4" t="s">
        <v>131</v>
      </c>
      <c r="H600" s="4" t="s">
        <v>106</v>
      </c>
      <c r="I600" s="5">
        <v>6</v>
      </c>
      <c r="J600" s="6">
        <v>40</v>
      </c>
      <c r="K600" s="5">
        <v>3.6</v>
      </c>
      <c r="L600" s="5" t="b">
        <v>1</v>
      </c>
      <c r="M600" s="10">
        <v>0.79</v>
      </c>
      <c r="N600" s="4" t="s">
        <v>64</v>
      </c>
      <c r="O600" s="4" t="s">
        <v>55</v>
      </c>
      <c r="P600" s="5">
        <v>13</v>
      </c>
      <c r="Q600" s="5">
        <v>3</v>
      </c>
      <c r="R600" s="4" t="str">
        <f>IF('global_freelancer-quick ana'!$Q600 &lt; 7, "Short Duration", IF('global_freelancer-quick ana'!$Q600 &lt;= 12, "Medium Duration", "Long Duration"))</f>
        <v>Short Duration</v>
      </c>
      <c r="S600" s="47" t="str">
        <f>IF('global_freelancer-quick ana'!$M600 &lt;= 50%, "POOR", IF('global_freelancer-quick ana'!$M600 &lt;= 70%, "GOOD", "EXCELLENT"))</f>
        <v>EXCELLENT</v>
      </c>
      <c r="T600" s="25">
        <f t="shared" si="9"/>
        <v>121.39</v>
      </c>
    </row>
    <row r="601" spans="1:20" x14ac:dyDescent="0.3">
      <c r="A601" s="48" t="s">
        <v>1267</v>
      </c>
      <c r="B601" s="7" t="s">
        <v>1268</v>
      </c>
      <c r="C601" s="7" t="s">
        <v>72</v>
      </c>
      <c r="D601" s="8">
        <v>56</v>
      </c>
      <c r="E601" s="8" t="str" cm="1">
        <f t="array" ref="E601">INDEX('global_freelancer-quick ana'!$C$2:$C$1001, MODE(MATCH('global_freelancer-quick ana'!$C$2:$C$1001, 'global_freelancer-quick ana'!$C$2:$C$1001, 0)))</f>
        <v>Male</v>
      </c>
      <c r="F601" s="7" t="s">
        <v>179</v>
      </c>
      <c r="G601" s="7" t="s">
        <v>68</v>
      </c>
      <c r="H601" s="7" t="s">
        <v>84</v>
      </c>
      <c r="I601" s="8">
        <v>17</v>
      </c>
      <c r="J601" s="9" t="s">
        <v>2068</v>
      </c>
      <c r="K601" s="8">
        <v>1.3</v>
      </c>
      <c r="L601" s="8" t="s">
        <v>2071</v>
      </c>
      <c r="M601" s="49">
        <v>0.87</v>
      </c>
      <c r="N601" s="7" t="s">
        <v>44</v>
      </c>
      <c r="O601" s="7" t="s">
        <v>28</v>
      </c>
      <c r="P601" s="8">
        <v>12</v>
      </c>
      <c r="Q601" s="8">
        <v>5</v>
      </c>
      <c r="R601" s="7" t="str">
        <f>IF('global_freelancer-quick ana'!$Q601 &lt; 7, "Short Duration", IF('global_freelancer-quick ana'!$Q601 &lt;= 12, "Medium Duration", "Long Duration"))</f>
        <v>Short Duration</v>
      </c>
      <c r="S601" s="50" t="str">
        <f>IF('global_freelancer-quick ana'!$M601 &lt;= 50%, "POOR", IF('global_freelancer-quick ana'!$M601 &lt;= 70%, "GOOD", "EXCELLENT"))</f>
        <v>EXCELLENT</v>
      </c>
      <c r="T601" s="25">
        <f t="shared" si="9"/>
        <v>92.17</v>
      </c>
    </row>
    <row r="602" spans="1:20" x14ac:dyDescent="0.3">
      <c r="A602" s="46" t="s">
        <v>1269</v>
      </c>
      <c r="B602" s="4" t="s">
        <v>1270</v>
      </c>
      <c r="C602" s="4" t="s">
        <v>72</v>
      </c>
      <c r="D602" s="5">
        <v>28</v>
      </c>
      <c r="E602" s="5" t="str" cm="1">
        <f t="array" ref="E602">INDEX('global_freelancer-quick ana'!$C$2:$C$1001, MODE(MATCH('global_freelancer-quick ana'!$C$2:$C$1001, 'global_freelancer-quick ana'!$C$2:$C$1001, 0)))</f>
        <v>Male</v>
      </c>
      <c r="F602" s="4" t="s">
        <v>119</v>
      </c>
      <c r="G602" s="4" t="s">
        <v>26</v>
      </c>
      <c r="H602" s="4" t="s">
        <v>20</v>
      </c>
      <c r="I602" s="5">
        <v>1</v>
      </c>
      <c r="J602" s="6" t="s">
        <v>2069</v>
      </c>
      <c r="K602" s="5">
        <v>2.7</v>
      </c>
      <c r="L602" s="5" t="b">
        <v>1</v>
      </c>
      <c r="M602" s="10">
        <v>0.93</v>
      </c>
      <c r="N602" s="4" t="s">
        <v>64</v>
      </c>
      <c r="O602" s="4" t="s">
        <v>22</v>
      </c>
      <c r="P602" s="5">
        <v>1</v>
      </c>
      <c r="Q602" s="5">
        <v>2</v>
      </c>
      <c r="R602" s="4" t="str">
        <f>IF('global_freelancer-quick ana'!$Q602 &lt; 7, "Short Duration", IF('global_freelancer-quick ana'!$Q602 &lt;= 12, "Medium Duration", "Long Duration"))</f>
        <v>Short Duration</v>
      </c>
      <c r="S602" s="47" t="str">
        <f>IF('global_freelancer-quick ana'!$M602 &lt;= 50%, "POOR", IF('global_freelancer-quick ana'!$M602 &lt;= 70%, "GOOD", "EXCELLENT"))</f>
        <v>EXCELLENT</v>
      </c>
      <c r="T602" s="25">
        <f t="shared" si="9"/>
        <v>35.630000000000003</v>
      </c>
    </row>
    <row r="603" spans="1:20" x14ac:dyDescent="0.3">
      <c r="A603" s="48" t="s">
        <v>1271</v>
      </c>
      <c r="B603" s="7" t="s">
        <v>1272</v>
      </c>
      <c r="C603" s="7" t="s">
        <v>91</v>
      </c>
      <c r="D603" s="8">
        <v>60</v>
      </c>
      <c r="E603" s="8" t="str" cm="1">
        <f t="array" ref="E603">INDEX('global_freelancer-quick ana'!$C$2:$C$1001, MODE(MATCH('global_freelancer-quick ana'!$C$2:$C$1001, 'global_freelancer-quick ana'!$C$2:$C$1001, 0)))</f>
        <v>Male</v>
      </c>
      <c r="F603" s="7" t="s">
        <v>54</v>
      </c>
      <c r="G603" s="7" t="s">
        <v>26</v>
      </c>
      <c r="H603" s="7" t="s">
        <v>43</v>
      </c>
      <c r="I603" s="8">
        <v>39</v>
      </c>
      <c r="J603" s="9">
        <v>100</v>
      </c>
      <c r="K603" s="8">
        <v>1.5</v>
      </c>
      <c r="L603" s="8" t="s">
        <v>2071</v>
      </c>
      <c r="M603" s="49">
        <v>0.88</v>
      </c>
      <c r="N603" s="7" t="s">
        <v>44</v>
      </c>
      <c r="O603" s="7" t="s">
        <v>33</v>
      </c>
      <c r="P603" s="8">
        <v>19</v>
      </c>
      <c r="Q603" s="8">
        <v>4</v>
      </c>
      <c r="R603" s="7" t="str">
        <f>IF('global_freelancer-quick ana'!$Q603 &lt; 7, "Short Duration", IF('global_freelancer-quick ana'!$Q603 &lt;= 12, "Medium Duration", "Long Duration"))</f>
        <v>Short Duration</v>
      </c>
      <c r="S603" s="50" t="str">
        <f>IF('global_freelancer-quick ana'!$M603 &lt;= 50%, "POOR", IF('global_freelancer-quick ana'!$M603 &lt;= 70%, "GOOD", "EXCELLENT"))</f>
        <v>EXCELLENT</v>
      </c>
      <c r="T603" s="25">
        <f t="shared" si="9"/>
        <v>224.38</v>
      </c>
    </row>
    <row r="604" spans="1:20" x14ac:dyDescent="0.3">
      <c r="A604" s="46" t="s">
        <v>1273</v>
      </c>
      <c r="B604" s="4" t="s">
        <v>1274</v>
      </c>
      <c r="C604" s="4" t="s">
        <v>91</v>
      </c>
      <c r="D604" s="5">
        <v>34</v>
      </c>
      <c r="E604" s="5" t="str" cm="1">
        <f t="array" ref="E604">INDEX('global_freelancer-quick ana'!$C$2:$C$1001, MODE(MATCH('global_freelancer-quick ana'!$C$2:$C$1001, 'global_freelancer-quick ana'!$C$2:$C$1001, 0)))</f>
        <v>Male</v>
      </c>
      <c r="F604" s="4" t="s">
        <v>104</v>
      </c>
      <c r="G604" s="4" t="s">
        <v>105</v>
      </c>
      <c r="H604" s="4" t="s">
        <v>20</v>
      </c>
      <c r="I604" s="5">
        <v>15</v>
      </c>
      <c r="J604" s="6" t="s">
        <v>2070</v>
      </c>
      <c r="K604" s="5">
        <v>0</v>
      </c>
      <c r="L604" s="5" t="b">
        <v>0</v>
      </c>
      <c r="M604" s="10">
        <v>1</v>
      </c>
      <c r="N604" s="4" t="s">
        <v>44</v>
      </c>
      <c r="O604" s="4" t="s">
        <v>55</v>
      </c>
      <c r="P604" s="5">
        <v>13</v>
      </c>
      <c r="Q604" s="5">
        <v>3</v>
      </c>
      <c r="R604" s="4" t="str">
        <f>IF('global_freelancer-quick ana'!$Q604 &lt; 7, "Short Duration", IF('global_freelancer-quick ana'!$Q604 &lt;= 12, "Medium Duration", "Long Duration"))</f>
        <v>Short Duration</v>
      </c>
      <c r="S604" s="47" t="str">
        <f>IF('global_freelancer-quick ana'!$M604 &lt;= 50%, "POOR", IF('global_freelancer-quick ana'!$M604 &lt;= 70%, "GOOD", "EXCELLENT"))</f>
        <v>EXCELLENT</v>
      </c>
      <c r="T604" s="25">
        <f t="shared" si="9"/>
        <v>66</v>
      </c>
    </row>
    <row r="605" spans="1:20" x14ac:dyDescent="0.3">
      <c r="A605" s="48" t="s">
        <v>1275</v>
      </c>
      <c r="B605" s="7" t="s">
        <v>1276</v>
      </c>
      <c r="C605" s="7" t="s">
        <v>72</v>
      </c>
      <c r="D605" s="8">
        <v>38</v>
      </c>
      <c r="E605" s="8" t="str" cm="1">
        <f t="array" ref="E605">INDEX('global_freelancer-quick ana'!$C$2:$C$1001, MODE(MATCH('global_freelancer-quick ana'!$C$2:$C$1001, 'global_freelancer-quick ana'!$C$2:$C$1001, 0)))</f>
        <v>Male</v>
      </c>
      <c r="F605" s="7" t="s">
        <v>47</v>
      </c>
      <c r="G605" s="7" t="s">
        <v>48</v>
      </c>
      <c r="H605" s="7" t="s">
        <v>43</v>
      </c>
      <c r="I605" s="8">
        <v>13</v>
      </c>
      <c r="J605" s="9">
        <v>40</v>
      </c>
      <c r="K605" s="8">
        <v>0</v>
      </c>
      <c r="L605" s="8" t="b">
        <v>1</v>
      </c>
      <c r="M605" s="49">
        <v>0.61</v>
      </c>
      <c r="N605" s="7" t="s">
        <v>64</v>
      </c>
      <c r="O605" s="7" t="s">
        <v>28</v>
      </c>
      <c r="P605" s="8">
        <v>13</v>
      </c>
      <c r="Q605" s="8">
        <v>2</v>
      </c>
      <c r="R605" s="7" t="str">
        <f>IF('global_freelancer-quick ana'!$Q605 &lt; 7, "Short Duration", IF('global_freelancer-quick ana'!$Q605 &lt;= 12, "Medium Duration", "Long Duration"))</f>
        <v>Short Duration</v>
      </c>
      <c r="S605" s="50" t="str">
        <f>IF('global_freelancer-quick ana'!$M605 &lt;= 50%, "POOR", IF('global_freelancer-quick ana'!$M605 &lt;= 70%, "GOOD", "EXCELLENT"))</f>
        <v>GOOD</v>
      </c>
      <c r="T605" s="25">
        <f t="shared" si="9"/>
        <v>106.61</v>
      </c>
    </row>
    <row r="606" spans="1:20" x14ac:dyDescent="0.3">
      <c r="A606" s="46" t="s">
        <v>1277</v>
      </c>
      <c r="B606" s="4" t="s">
        <v>1278</v>
      </c>
      <c r="C606" s="4" t="s">
        <v>72</v>
      </c>
      <c r="D606" s="5">
        <v>51</v>
      </c>
      <c r="E606" s="5" t="str" cm="1">
        <f t="array" ref="E606">INDEX('global_freelancer-quick ana'!$C$2:$C$1001, MODE(MATCH('global_freelancer-quick ana'!$C$2:$C$1001, 'global_freelancer-quick ana'!$C$2:$C$1001, 0)))</f>
        <v>Male</v>
      </c>
      <c r="F606" s="4" t="s">
        <v>104</v>
      </c>
      <c r="G606" s="4" t="s">
        <v>105</v>
      </c>
      <c r="H606" s="4" t="s">
        <v>36</v>
      </c>
      <c r="I606" s="5">
        <v>17</v>
      </c>
      <c r="J606" s="6" t="s">
        <v>2064</v>
      </c>
      <c r="K606" s="5">
        <v>3</v>
      </c>
      <c r="L606" s="5" t="b">
        <v>0</v>
      </c>
      <c r="M606" s="10">
        <v>0.79</v>
      </c>
      <c r="N606" s="4" t="s">
        <v>60</v>
      </c>
      <c r="O606" s="4" t="s">
        <v>28</v>
      </c>
      <c r="P606" s="5">
        <v>13</v>
      </c>
      <c r="Q606" s="5">
        <v>1</v>
      </c>
      <c r="R606" s="4" t="str">
        <f>IF('global_freelancer-quick ana'!$Q606 &lt; 7, "Short Duration", IF('global_freelancer-quick ana'!$Q606 &lt;= 12, "Medium Duration", "Long Duration"))</f>
        <v>Short Duration</v>
      </c>
      <c r="S606" s="47" t="str">
        <f>IF('global_freelancer-quick ana'!$M606 &lt;= 50%, "POOR", IF('global_freelancer-quick ana'!$M606 &lt;= 70%, "GOOD", "EXCELLENT"))</f>
        <v>EXCELLENT</v>
      </c>
      <c r="T606" s="25">
        <f t="shared" si="9"/>
        <v>85.79</v>
      </c>
    </row>
    <row r="607" spans="1:20" x14ac:dyDescent="0.3">
      <c r="A607" s="48" t="s">
        <v>1279</v>
      </c>
      <c r="B607" s="7" t="s">
        <v>1280</v>
      </c>
      <c r="C607" s="7" t="s">
        <v>72</v>
      </c>
      <c r="D607" s="8">
        <v>21</v>
      </c>
      <c r="E607" s="8" t="str" cm="1">
        <f t="array" ref="E607">INDEX('global_freelancer-quick ana'!$C$2:$C$1001, MODE(MATCH('global_freelancer-quick ana'!$C$2:$C$1001, 'global_freelancer-quick ana'!$C$2:$C$1001, 0)))</f>
        <v>Male</v>
      </c>
      <c r="F607" s="7" t="s">
        <v>80</v>
      </c>
      <c r="G607" s="7" t="s">
        <v>81</v>
      </c>
      <c r="H607" s="7" t="s">
        <v>27</v>
      </c>
      <c r="I607" s="8">
        <v>1</v>
      </c>
      <c r="J607" s="9" t="s">
        <v>2066</v>
      </c>
      <c r="K607" s="8">
        <v>1.2</v>
      </c>
      <c r="L607" s="8" t="s">
        <v>2071</v>
      </c>
      <c r="M607" s="49">
        <v>0.73</v>
      </c>
      <c r="N607" s="7" t="s">
        <v>21</v>
      </c>
      <c r="O607" s="7" t="s">
        <v>33</v>
      </c>
      <c r="P607" s="8">
        <v>1</v>
      </c>
      <c r="Q607" s="8">
        <v>1</v>
      </c>
      <c r="R607" s="7" t="str">
        <f>IF('global_freelancer-quick ana'!$Q607 &lt; 7, "Short Duration", IF('global_freelancer-quick ana'!$Q607 &lt;= 12, "Medium Duration", "Long Duration"))</f>
        <v>Short Duration</v>
      </c>
      <c r="S607" s="50" t="str">
        <f>IF('global_freelancer-quick ana'!$M607 &lt;= 50%, "POOR", IF('global_freelancer-quick ana'!$M607 &lt;= 70%, "GOOD", "EXCELLENT"))</f>
        <v>EXCELLENT</v>
      </c>
      <c r="T607" s="25">
        <f t="shared" si="9"/>
        <v>25.93</v>
      </c>
    </row>
    <row r="608" spans="1:20" x14ac:dyDescent="0.3">
      <c r="A608" s="46" t="s">
        <v>1281</v>
      </c>
      <c r="B608" s="4" t="s">
        <v>1282</v>
      </c>
      <c r="C608" s="4" t="s">
        <v>91</v>
      </c>
      <c r="D608" s="5">
        <v>35</v>
      </c>
      <c r="E608" s="5" t="str" cm="1">
        <f t="array" ref="E608">INDEX('global_freelancer-quick ana'!$C$2:$C$1001, MODE(MATCH('global_freelancer-quick ana'!$C$2:$C$1001, 'global_freelancer-quick ana'!$C$2:$C$1001, 0)))</f>
        <v>Male</v>
      </c>
      <c r="F608" s="4" t="s">
        <v>18</v>
      </c>
      <c r="G608" s="4" t="s">
        <v>19</v>
      </c>
      <c r="H608" s="4" t="s">
        <v>69</v>
      </c>
      <c r="I608" s="5">
        <v>16</v>
      </c>
      <c r="J608" s="6" t="s">
        <v>2068</v>
      </c>
      <c r="K608" s="5">
        <v>1.3</v>
      </c>
      <c r="L608" s="5" t="b">
        <v>1</v>
      </c>
      <c r="M608" s="10">
        <v>0.64</v>
      </c>
      <c r="N608" s="4" t="s">
        <v>64</v>
      </c>
      <c r="O608" s="4" t="s">
        <v>33</v>
      </c>
      <c r="P608" s="5">
        <v>12</v>
      </c>
      <c r="Q608" s="5">
        <v>18</v>
      </c>
      <c r="R608" s="4" t="str">
        <f>IF('global_freelancer-quick ana'!$Q608 &lt; 7, "Short Duration", IF('global_freelancer-quick ana'!$Q608 &lt;= 12, "Medium Duration", "Long Duration"))</f>
        <v>Long Duration</v>
      </c>
      <c r="S608" s="47" t="str">
        <f>IF('global_freelancer-quick ana'!$M608 &lt;= 50%, "POOR", IF('global_freelancer-quick ana'!$M608 &lt;= 70%, "GOOD", "EXCELLENT"))</f>
        <v>GOOD</v>
      </c>
      <c r="T608" s="25">
        <f t="shared" si="9"/>
        <v>82.94</v>
      </c>
    </row>
    <row r="609" spans="1:20" x14ac:dyDescent="0.3">
      <c r="A609" s="48" t="s">
        <v>1283</v>
      </c>
      <c r="B609" s="7" t="s">
        <v>1284</v>
      </c>
      <c r="C609" s="7" t="s">
        <v>91</v>
      </c>
      <c r="D609" s="8">
        <v>27</v>
      </c>
      <c r="E609" s="8" t="str" cm="1">
        <f t="array" ref="E609">INDEX('global_freelancer-quick ana'!$C$2:$C$1001, MODE(MATCH('global_freelancer-quick ana'!$C$2:$C$1001, 'global_freelancer-quick ana'!$C$2:$C$1001, 0)))</f>
        <v>Male</v>
      </c>
      <c r="F609" s="7" t="s">
        <v>100</v>
      </c>
      <c r="G609" s="7" t="s">
        <v>101</v>
      </c>
      <c r="H609" s="7" t="s">
        <v>36</v>
      </c>
      <c r="I609" s="8">
        <v>9</v>
      </c>
      <c r="J609" s="9">
        <v>100</v>
      </c>
      <c r="K609" s="8">
        <v>2.5125695216907653</v>
      </c>
      <c r="L609" s="8" t="b">
        <v>1</v>
      </c>
      <c r="M609" s="49">
        <v>0.79</v>
      </c>
      <c r="N609" s="7" t="s">
        <v>44</v>
      </c>
      <c r="O609" s="7" t="s">
        <v>28</v>
      </c>
      <c r="P609" s="8">
        <v>13</v>
      </c>
      <c r="Q609" s="8">
        <v>6</v>
      </c>
      <c r="R609" s="7" t="str">
        <f>IF('global_freelancer-quick ana'!$Q609 &lt; 7, "Short Duration", IF('global_freelancer-quick ana'!$Q609 &lt;= 12, "Medium Duration", "Long Duration"))</f>
        <v>Short Duration</v>
      </c>
      <c r="S609" s="50" t="str">
        <f>IF('global_freelancer-quick ana'!$M609 &lt;= 50%, "POOR", IF('global_freelancer-quick ana'!$M609 &lt;= 70%, "GOOD", "EXCELLENT"))</f>
        <v>EXCELLENT</v>
      </c>
      <c r="T609" s="25">
        <f t="shared" si="9"/>
        <v>158.30256952169077</v>
      </c>
    </row>
    <row r="610" spans="1:20" x14ac:dyDescent="0.3">
      <c r="A610" s="46" t="s">
        <v>1285</v>
      </c>
      <c r="B610" s="4" t="s">
        <v>1286</v>
      </c>
      <c r="C610" s="4" t="s">
        <v>72</v>
      </c>
      <c r="D610" s="5">
        <v>42</v>
      </c>
      <c r="E610" s="5" t="str" cm="1">
        <f t="array" ref="E610">INDEX('global_freelancer-quick ana'!$C$2:$C$1001, MODE(MATCH('global_freelancer-quick ana'!$C$2:$C$1001, 'global_freelancer-quick ana'!$C$2:$C$1001, 0)))</f>
        <v>Male</v>
      </c>
      <c r="F610" s="4" t="s">
        <v>58</v>
      </c>
      <c r="G610" s="4" t="s">
        <v>59</v>
      </c>
      <c r="H610" s="4" t="s">
        <v>27</v>
      </c>
      <c r="I610" s="5">
        <v>20</v>
      </c>
      <c r="J610" s="6">
        <v>50</v>
      </c>
      <c r="K610" s="5">
        <v>3.8</v>
      </c>
      <c r="L610" s="5" t="b">
        <v>0</v>
      </c>
      <c r="M610" s="10">
        <v>0.93</v>
      </c>
      <c r="N610" s="4" t="s">
        <v>44</v>
      </c>
      <c r="O610" s="4" t="s">
        <v>22</v>
      </c>
      <c r="P610" s="5">
        <v>10</v>
      </c>
      <c r="Q610" s="5">
        <v>14</v>
      </c>
      <c r="R610" s="4" t="str">
        <f>IF('global_freelancer-quick ana'!$Q610 &lt; 7, "Short Duration", IF('global_freelancer-quick ana'!$Q610 &lt;= 12, "Medium Duration", "Long Duration"))</f>
        <v>Long Duration</v>
      </c>
      <c r="S610" s="47" t="str">
        <f>IF('global_freelancer-quick ana'!$M610 &lt;= 50%, "POOR", IF('global_freelancer-quick ana'!$M610 &lt;= 70%, "GOOD", "EXCELLENT"))</f>
        <v>EXCELLENT</v>
      </c>
      <c r="T610" s="25">
        <f t="shared" si="9"/>
        <v>140.73000000000002</v>
      </c>
    </row>
    <row r="611" spans="1:20" x14ac:dyDescent="0.3">
      <c r="A611" s="48" t="s">
        <v>1287</v>
      </c>
      <c r="B611" s="7" t="s">
        <v>1288</v>
      </c>
      <c r="C611" s="7" t="s">
        <v>72</v>
      </c>
      <c r="D611" s="8">
        <v>52</v>
      </c>
      <c r="E611" s="8" t="str" cm="1">
        <f t="array" ref="E611">INDEX('global_freelancer-quick ana'!$C$2:$C$1001, MODE(MATCH('global_freelancer-quick ana'!$C$2:$C$1001, 'global_freelancer-quick ana'!$C$2:$C$1001, 0)))</f>
        <v>Male</v>
      </c>
      <c r="F611" s="7" t="s">
        <v>119</v>
      </c>
      <c r="G611" s="7" t="s">
        <v>26</v>
      </c>
      <c r="H611" s="7" t="s">
        <v>20</v>
      </c>
      <c r="I611" s="8">
        <v>29</v>
      </c>
      <c r="J611" s="9" t="s">
        <v>2066</v>
      </c>
      <c r="K611" s="8">
        <v>3.8</v>
      </c>
      <c r="L611" s="8" t="b">
        <v>0</v>
      </c>
      <c r="M611" s="49">
        <v>0.68</v>
      </c>
      <c r="N611" s="7" t="s">
        <v>64</v>
      </c>
      <c r="O611" s="7" t="s">
        <v>33</v>
      </c>
      <c r="P611" s="8">
        <v>14</v>
      </c>
      <c r="Q611" s="8">
        <v>7</v>
      </c>
      <c r="R611" s="7" t="str">
        <f>IF('global_freelancer-quick ana'!$Q611 &lt; 7, "Short Duration", IF('global_freelancer-quick ana'!$Q611 &lt;= 12, "Medium Duration", "Long Duration"))</f>
        <v>Medium Duration</v>
      </c>
      <c r="S611" s="50" t="str">
        <f>IF('global_freelancer-quick ana'!$M611 &lt;= 50%, "POOR", IF('global_freelancer-quick ana'!$M611 &lt;= 70%, "GOOD", "EXCELLENT"))</f>
        <v>GOOD</v>
      </c>
      <c r="T611" s="25">
        <f t="shared" si="9"/>
        <v>106.48</v>
      </c>
    </row>
    <row r="612" spans="1:20" x14ac:dyDescent="0.3">
      <c r="A612" s="46" t="s">
        <v>1289</v>
      </c>
      <c r="B612" s="4" t="s">
        <v>1290</v>
      </c>
      <c r="C612" s="4" t="s">
        <v>91</v>
      </c>
      <c r="D612" s="5">
        <v>53</v>
      </c>
      <c r="E612" s="5" t="str" cm="1">
        <f t="array" ref="E612">INDEX('global_freelancer-quick ana'!$C$2:$C$1001, MODE(MATCH('global_freelancer-quick ana'!$C$2:$C$1001, 'global_freelancer-quick ana'!$C$2:$C$1001, 0)))</f>
        <v>Male</v>
      </c>
      <c r="F612" s="4" t="s">
        <v>104</v>
      </c>
      <c r="G612" s="4" t="s">
        <v>105</v>
      </c>
      <c r="H612" s="4" t="s">
        <v>36</v>
      </c>
      <c r="I612" s="5">
        <v>21</v>
      </c>
      <c r="J612" s="6" t="s">
        <v>2067</v>
      </c>
      <c r="K612" s="5">
        <v>4.7</v>
      </c>
      <c r="L612" s="5" t="b">
        <v>1</v>
      </c>
      <c r="M612" s="10">
        <v>0.62</v>
      </c>
      <c r="N612" s="4" t="s">
        <v>60</v>
      </c>
      <c r="O612" s="4" t="s">
        <v>28</v>
      </c>
      <c r="P612" s="5">
        <v>19</v>
      </c>
      <c r="Q612" s="5">
        <v>15</v>
      </c>
      <c r="R612" s="4" t="str">
        <f>IF('global_freelancer-quick ana'!$Q612 &lt; 7, "Short Duration", IF('global_freelancer-quick ana'!$Q612 &lt;= 12, "Medium Duration", "Long Duration"))</f>
        <v>Long Duration</v>
      </c>
      <c r="S612" s="47" t="str">
        <f>IF('global_freelancer-quick ana'!$M612 &lt;= 50%, "POOR", IF('global_freelancer-quick ana'!$M612 &lt;= 70%, "GOOD", "EXCELLENT"))</f>
        <v>GOOD</v>
      </c>
      <c r="T612" s="25">
        <f t="shared" si="9"/>
        <v>113.32000000000001</v>
      </c>
    </row>
    <row r="613" spans="1:20" x14ac:dyDescent="0.3">
      <c r="A613" s="48" t="s">
        <v>1291</v>
      </c>
      <c r="B613" s="7" t="s">
        <v>1292</v>
      </c>
      <c r="C613" s="7" t="s">
        <v>72</v>
      </c>
      <c r="D613" s="8">
        <v>54</v>
      </c>
      <c r="E613" s="8" t="str" cm="1">
        <f t="array" ref="E613">INDEX('global_freelancer-quick ana'!$C$2:$C$1001, MODE(MATCH('global_freelancer-quick ana'!$C$2:$C$1001, 'global_freelancer-quick ana'!$C$2:$C$1001, 0)))</f>
        <v>Male</v>
      </c>
      <c r="F613" s="7" t="s">
        <v>18</v>
      </c>
      <c r="G613" s="7" t="s">
        <v>19</v>
      </c>
      <c r="H613" s="7" t="s">
        <v>27</v>
      </c>
      <c r="I613" s="8">
        <v>28</v>
      </c>
      <c r="J613" s="9">
        <v>40</v>
      </c>
      <c r="K613" s="8">
        <v>1.1000000000000001</v>
      </c>
      <c r="L613" s="8" t="b">
        <v>0</v>
      </c>
      <c r="M613" s="49">
        <v>0.79</v>
      </c>
      <c r="N613" s="7" t="s">
        <v>60</v>
      </c>
      <c r="O613" s="7" t="s">
        <v>33</v>
      </c>
      <c r="P613" s="8">
        <v>13</v>
      </c>
      <c r="Q613" s="8">
        <v>2</v>
      </c>
      <c r="R613" s="7" t="str">
        <f>IF('global_freelancer-quick ana'!$Q613 &lt; 7, "Short Duration", IF('global_freelancer-quick ana'!$Q613 &lt;= 12, "Medium Duration", "Long Duration"))</f>
        <v>Short Duration</v>
      </c>
      <c r="S613" s="50" t="str">
        <f>IF('global_freelancer-quick ana'!$M613 &lt;= 50%, "POOR", IF('global_freelancer-quick ana'!$M613 &lt;= 70%, "GOOD", "EXCELLENT"))</f>
        <v>EXCELLENT</v>
      </c>
      <c r="T613" s="25">
        <f t="shared" si="9"/>
        <v>138.88999999999999</v>
      </c>
    </row>
    <row r="614" spans="1:20" x14ac:dyDescent="0.3">
      <c r="A614" s="46" t="s">
        <v>1293</v>
      </c>
      <c r="B614" s="4" t="s">
        <v>1294</v>
      </c>
      <c r="C614" s="4" t="s">
        <v>91</v>
      </c>
      <c r="D614" s="5">
        <v>51</v>
      </c>
      <c r="E614" s="5" t="str" cm="1">
        <f t="array" ref="E614">INDEX('global_freelancer-quick ana'!$C$2:$C$1001, MODE(MATCH('global_freelancer-quick ana'!$C$2:$C$1001, 'global_freelancer-quick ana'!$C$2:$C$1001, 0)))</f>
        <v>Male</v>
      </c>
      <c r="F614" s="4" t="s">
        <v>80</v>
      </c>
      <c r="G614" s="4" t="s">
        <v>81</v>
      </c>
      <c r="H614" s="4" t="s">
        <v>32</v>
      </c>
      <c r="I614" s="5">
        <v>5</v>
      </c>
      <c r="J614" s="6" t="s">
        <v>2065</v>
      </c>
      <c r="K614" s="5">
        <v>4.2</v>
      </c>
      <c r="L614" s="5" t="b">
        <v>1</v>
      </c>
      <c r="M614" s="10">
        <v>0.82</v>
      </c>
      <c r="N614" s="4" t="s">
        <v>44</v>
      </c>
      <c r="O614" s="4" t="s">
        <v>22</v>
      </c>
      <c r="P614" s="5">
        <v>4</v>
      </c>
      <c r="Q614" s="5">
        <v>2</v>
      </c>
      <c r="R614" s="4" t="str">
        <f>IF('global_freelancer-quick ana'!$Q614 &lt; 7, "Short Duration", IF('global_freelancer-quick ana'!$Q614 &lt;= 12, "Medium Duration", "Long Duration"))</f>
        <v>Short Duration</v>
      </c>
      <c r="S614" s="47" t="str">
        <f>IF('global_freelancer-quick ana'!$M614 &lt;= 50%, "POOR", IF('global_freelancer-quick ana'!$M614 &lt;= 70%, "GOOD", "EXCELLENT"))</f>
        <v>EXCELLENT</v>
      </c>
      <c r="T614" s="25">
        <f t="shared" si="9"/>
        <v>67.02000000000001</v>
      </c>
    </row>
    <row r="615" spans="1:20" x14ac:dyDescent="0.3">
      <c r="A615" s="48" t="s">
        <v>1295</v>
      </c>
      <c r="B615" s="7" t="s">
        <v>1296</v>
      </c>
      <c r="C615" s="7" t="s">
        <v>72</v>
      </c>
      <c r="D615" s="8">
        <v>30</v>
      </c>
      <c r="E615" s="8" t="str" cm="1">
        <f t="array" ref="E615">INDEX('global_freelancer-quick ana'!$C$2:$C$1001, MODE(MATCH('global_freelancer-quick ana'!$C$2:$C$1001, 'global_freelancer-quick ana'!$C$2:$C$1001, 0)))</f>
        <v>Male</v>
      </c>
      <c r="F615" s="7" t="s">
        <v>104</v>
      </c>
      <c r="G615" s="7" t="s">
        <v>105</v>
      </c>
      <c r="H615" s="7" t="s">
        <v>36</v>
      </c>
      <c r="I615" s="8">
        <v>0</v>
      </c>
      <c r="J615" s="9" t="s">
        <v>2068</v>
      </c>
      <c r="K615" s="8">
        <v>0</v>
      </c>
      <c r="L615" s="8" t="b">
        <v>0</v>
      </c>
      <c r="M615" s="49">
        <v>0.79</v>
      </c>
      <c r="N615" s="7" t="s">
        <v>44</v>
      </c>
      <c r="O615" s="7" t="s">
        <v>55</v>
      </c>
      <c r="P615" s="8">
        <v>1</v>
      </c>
      <c r="Q615" s="8">
        <v>5</v>
      </c>
      <c r="R615" s="7" t="str">
        <f>IF('global_freelancer-quick ana'!$Q615 &lt; 7, "Short Duration", IF('global_freelancer-quick ana'!$Q615 &lt;= 12, "Medium Duration", "Long Duration"))</f>
        <v>Short Duration</v>
      </c>
      <c r="S615" s="50" t="str">
        <f>IF('global_freelancer-quick ana'!$M615 &lt;= 50%, "POOR", IF('global_freelancer-quick ana'!$M615 &lt;= 70%, "GOOD", "EXCELLENT"))</f>
        <v>EXCELLENT</v>
      </c>
      <c r="T615" s="25">
        <f t="shared" si="9"/>
        <v>36.79</v>
      </c>
    </row>
    <row r="616" spans="1:20" x14ac:dyDescent="0.3">
      <c r="A616" s="46" t="s">
        <v>1297</v>
      </c>
      <c r="B616" s="4" t="s">
        <v>1298</v>
      </c>
      <c r="C616" s="4" t="s">
        <v>72</v>
      </c>
      <c r="D616" s="5">
        <v>45</v>
      </c>
      <c r="E616" s="5" t="str" cm="1">
        <f t="array" ref="E616">INDEX('global_freelancer-quick ana'!$C$2:$C$1001, MODE(MATCH('global_freelancer-quick ana'!$C$2:$C$1001, 'global_freelancer-quick ana'!$C$2:$C$1001, 0)))</f>
        <v>Male</v>
      </c>
      <c r="F616" s="4" t="s">
        <v>41</v>
      </c>
      <c r="G616" s="4" t="s">
        <v>42</v>
      </c>
      <c r="H616" s="4" t="s">
        <v>106</v>
      </c>
      <c r="I616" s="5">
        <v>27</v>
      </c>
      <c r="J616" s="6">
        <v>75</v>
      </c>
      <c r="K616" s="5">
        <v>0</v>
      </c>
      <c r="L616" s="5" t="s">
        <v>2071</v>
      </c>
      <c r="M616" s="10">
        <v>0.85</v>
      </c>
      <c r="N616" s="4" t="s">
        <v>60</v>
      </c>
      <c r="O616" s="4" t="s">
        <v>33</v>
      </c>
      <c r="P616" s="5">
        <v>20</v>
      </c>
      <c r="Q616" s="5">
        <v>2</v>
      </c>
      <c r="R616" s="4" t="str">
        <f>IF('global_freelancer-quick ana'!$Q616 &lt; 7, "Short Duration", IF('global_freelancer-quick ana'!$Q616 &lt;= 12, "Medium Duration", "Long Duration"))</f>
        <v>Short Duration</v>
      </c>
      <c r="S616" s="47" t="str">
        <f>IF('global_freelancer-quick ana'!$M616 &lt;= 50%, "POOR", IF('global_freelancer-quick ana'!$M616 &lt;= 70%, "GOOD", "EXCELLENT"))</f>
        <v>EXCELLENT</v>
      </c>
      <c r="T616" s="25">
        <f t="shared" si="9"/>
        <v>169.85</v>
      </c>
    </row>
    <row r="617" spans="1:20" x14ac:dyDescent="0.3">
      <c r="A617" s="48" t="s">
        <v>1299</v>
      </c>
      <c r="B617" s="7" t="s">
        <v>1300</v>
      </c>
      <c r="C617" s="7" t="s">
        <v>91</v>
      </c>
      <c r="D617" s="8">
        <v>57</v>
      </c>
      <c r="E617" s="8" t="str" cm="1">
        <f t="array" ref="E617">INDEX('global_freelancer-quick ana'!$C$2:$C$1001, MODE(MATCH('global_freelancer-quick ana'!$C$2:$C$1001, 'global_freelancer-quick ana'!$C$2:$C$1001, 0)))</f>
        <v>Male</v>
      </c>
      <c r="F617" s="7" t="s">
        <v>47</v>
      </c>
      <c r="G617" s="7" t="s">
        <v>48</v>
      </c>
      <c r="H617" s="7" t="s">
        <v>32</v>
      </c>
      <c r="I617" s="8">
        <v>26</v>
      </c>
      <c r="J617" s="9">
        <v>100</v>
      </c>
      <c r="K617" s="8">
        <v>2.4</v>
      </c>
      <c r="L617" s="8" t="b">
        <v>1</v>
      </c>
      <c r="M617" s="49">
        <v>0.78</v>
      </c>
      <c r="N617" s="7" t="s">
        <v>21</v>
      </c>
      <c r="O617" s="7" t="s">
        <v>22</v>
      </c>
      <c r="P617" s="8">
        <v>13</v>
      </c>
      <c r="Q617" s="8">
        <v>11</v>
      </c>
      <c r="R617" s="7" t="str">
        <f>IF('global_freelancer-quick ana'!$Q617 &lt; 7, "Short Duration", IF('global_freelancer-quick ana'!$Q617 &lt;= 12, "Medium Duration", "Long Duration"))</f>
        <v>Medium Duration</v>
      </c>
      <c r="S617" s="50" t="str">
        <f>IF('global_freelancer-quick ana'!$M617 &lt;= 50%, "POOR", IF('global_freelancer-quick ana'!$M617 &lt;= 70%, "GOOD", "EXCELLENT"))</f>
        <v>EXCELLENT</v>
      </c>
      <c r="T617" s="25">
        <f t="shared" si="9"/>
        <v>210.18</v>
      </c>
    </row>
    <row r="618" spans="1:20" x14ac:dyDescent="0.3">
      <c r="A618" s="46" t="s">
        <v>1301</v>
      </c>
      <c r="B618" s="4" t="s">
        <v>1302</v>
      </c>
      <c r="C618" s="4" t="s">
        <v>91</v>
      </c>
      <c r="D618" s="5">
        <v>38</v>
      </c>
      <c r="E618" s="5" t="str" cm="1">
        <f t="array" ref="E618">INDEX('global_freelancer-quick ana'!$C$2:$C$1001, MODE(MATCH('global_freelancer-quick ana'!$C$2:$C$1001, 'global_freelancer-quick ana'!$C$2:$C$1001, 0)))</f>
        <v>Male</v>
      </c>
      <c r="F618" s="4" t="s">
        <v>58</v>
      </c>
      <c r="G618" s="4" t="s">
        <v>59</v>
      </c>
      <c r="H618" s="4" t="s">
        <v>20</v>
      </c>
      <c r="I618" s="5">
        <v>19</v>
      </c>
      <c r="J618" s="6" t="s">
        <v>2067</v>
      </c>
      <c r="K618" s="5">
        <v>0</v>
      </c>
      <c r="L618" s="5" t="b">
        <v>1</v>
      </c>
      <c r="M618" s="10">
        <v>0.86</v>
      </c>
      <c r="N618" s="4" t="s">
        <v>64</v>
      </c>
      <c r="O618" s="4" t="s">
        <v>28</v>
      </c>
      <c r="P618" s="5">
        <v>17</v>
      </c>
      <c r="Q618" s="5">
        <v>5</v>
      </c>
      <c r="R618" s="4" t="str">
        <f>IF('global_freelancer-quick ana'!$Q618 &lt; 7, "Short Duration", IF('global_freelancer-quick ana'!$Q618 &lt;= 12, "Medium Duration", "Long Duration"))</f>
        <v>Short Duration</v>
      </c>
      <c r="S618" s="47" t="str">
        <f>IF('global_freelancer-quick ana'!$M618 &lt;= 50%, "POOR", IF('global_freelancer-quick ana'!$M618 &lt;= 70%, "GOOD", "EXCELLENT"))</f>
        <v>EXCELLENT</v>
      </c>
      <c r="T618" s="25">
        <f t="shared" si="9"/>
        <v>79.86</v>
      </c>
    </row>
    <row r="619" spans="1:20" x14ac:dyDescent="0.3">
      <c r="A619" s="48" t="s">
        <v>1303</v>
      </c>
      <c r="B619" s="7" t="s">
        <v>1304</v>
      </c>
      <c r="C619" s="7" t="s">
        <v>72</v>
      </c>
      <c r="D619" s="8">
        <v>42</v>
      </c>
      <c r="E619" s="8" t="str" cm="1">
        <f t="array" ref="E619">INDEX('global_freelancer-quick ana'!$C$2:$C$1001, MODE(MATCH('global_freelancer-quick ana'!$C$2:$C$1001, 'global_freelancer-quick ana'!$C$2:$C$1001, 0)))</f>
        <v>Male</v>
      </c>
      <c r="F619" s="7" t="s">
        <v>115</v>
      </c>
      <c r="G619" s="7" t="s">
        <v>116</v>
      </c>
      <c r="H619" s="7" t="s">
        <v>84</v>
      </c>
      <c r="I619" s="8">
        <v>24</v>
      </c>
      <c r="J619" s="9">
        <v>40</v>
      </c>
      <c r="K619" s="8">
        <v>2.5125695216907653</v>
      </c>
      <c r="L619" s="8" t="b">
        <v>0</v>
      </c>
      <c r="M619" s="49">
        <v>0.88</v>
      </c>
      <c r="N619" s="7" t="s">
        <v>44</v>
      </c>
      <c r="O619" s="7" t="s">
        <v>33</v>
      </c>
      <c r="P619" s="8">
        <v>12</v>
      </c>
      <c r="Q619" s="8">
        <v>3</v>
      </c>
      <c r="R619" s="7" t="str">
        <f>IF('global_freelancer-quick ana'!$Q619 &lt; 7, "Short Duration", IF('global_freelancer-quick ana'!$Q619 &lt;= 12, "Medium Duration", "Long Duration"))</f>
        <v>Short Duration</v>
      </c>
      <c r="S619" s="50" t="str">
        <f>IF('global_freelancer-quick ana'!$M619 &lt;= 50%, "POOR", IF('global_freelancer-quick ana'!$M619 &lt;= 70%, "GOOD", "EXCELLENT"))</f>
        <v>EXCELLENT</v>
      </c>
      <c r="T619" s="25">
        <f t="shared" si="9"/>
        <v>124.39256952169076</v>
      </c>
    </row>
    <row r="620" spans="1:20" x14ac:dyDescent="0.3">
      <c r="A620" s="46" t="s">
        <v>1305</v>
      </c>
      <c r="B620" s="4" t="s">
        <v>1306</v>
      </c>
      <c r="C620" s="4" t="s">
        <v>72</v>
      </c>
      <c r="D620" s="5">
        <v>30</v>
      </c>
      <c r="E620" s="5" t="str" cm="1">
        <f t="array" ref="E620">INDEX('global_freelancer-quick ana'!$C$2:$C$1001, MODE(MATCH('global_freelancer-quick ana'!$C$2:$C$1001, 'global_freelancer-quick ana'!$C$2:$C$1001, 0)))</f>
        <v>Male</v>
      </c>
      <c r="F620" s="4" t="s">
        <v>144</v>
      </c>
      <c r="G620" s="4" t="s">
        <v>145</v>
      </c>
      <c r="H620" s="4" t="s">
        <v>84</v>
      </c>
      <c r="I620" s="5">
        <v>7</v>
      </c>
      <c r="J620" s="6" t="s">
        <v>2066</v>
      </c>
      <c r="K620" s="5">
        <v>3.3</v>
      </c>
      <c r="L620" s="5" t="s">
        <v>2071</v>
      </c>
      <c r="M620" s="10">
        <v>0.68</v>
      </c>
      <c r="N620" s="4" t="s">
        <v>44</v>
      </c>
      <c r="O620" s="4" t="s">
        <v>33</v>
      </c>
      <c r="P620" s="5">
        <v>8</v>
      </c>
      <c r="Q620" s="5">
        <v>14</v>
      </c>
      <c r="R620" s="4" t="str">
        <f>IF('global_freelancer-quick ana'!$Q620 &lt; 7, "Short Duration", IF('global_freelancer-quick ana'!$Q620 &lt;= 12, "Medium Duration", "Long Duration"))</f>
        <v>Long Duration</v>
      </c>
      <c r="S620" s="47" t="str">
        <f>IF('global_freelancer-quick ana'!$M620 &lt;= 50%, "POOR", IF('global_freelancer-quick ana'!$M620 &lt;= 70%, "GOOD", "EXCELLENT"))</f>
        <v>GOOD</v>
      </c>
      <c r="T620" s="25">
        <f t="shared" si="9"/>
        <v>62.98</v>
      </c>
    </row>
    <row r="621" spans="1:20" x14ac:dyDescent="0.3">
      <c r="A621" s="48" t="s">
        <v>1307</v>
      </c>
      <c r="B621" s="7" t="s">
        <v>1308</v>
      </c>
      <c r="C621" s="7" t="s">
        <v>72</v>
      </c>
      <c r="D621" s="8">
        <v>43</v>
      </c>
      <c r="E621" s="8" t="str" cm="1">
        <f t="array" ref="E621">INDEX('global_freelancer-quick ana'!$C$2:$C$1001, MODE(MATCH('global_freelancer-quick ana'!$C$2:$C$1001, 'global_freelancer-quick ana'!$C$2:$C$1001, 0)))</f>
        <v>Male</v>
      </c>
      <c r="F621" s="7" t="s">
        <v>25</v>
      </c>
      <c r="G621" s="7" t="s">
        <v>26</v>
      </c>
      <c r="H621" s="7" t="s">
        <v>36</v>
      </c>
      <c r="I621" s="8">
        <v>13</v>
      </c>
      <c r="J621" s="9">
        <v>100</v>
      </c>
      <c r="K621" s="8">
        <v>1.4</v>
      </c>
      <c r="L621" s="8" t="b">
        <v>1</v>
      </c>
      <c r="M621" s="49">
        <v>0.97</v>
      </c>
      <c r="N621" s="7" t="s">
        <v>60</v>
      </c>
      <c r="O621" s="7" t="s">
        <v>28</v>
      </c>
      <c r="P621" s="8">
        <v>7</v>
      </c>
      <c r="Q621" s="8">
        <v>4</v>
      </c>
      <c r="R621" s="7" t="str">
        <f>IF('global_freelancer-quick ana'!$Q621 &lt; 7, "Short Duration", IF('global_freelancer-quick ana'!$Q621 &lt;= 12, "Medium Duration", "Long Duration"))</f>
        <v>Short Duration</v>
      </c>
      <c r="S621" s="50" t="str">
        <f>IF('global_freelancer-quick ana'!$M621 &lt;= 50%, "POOR", IF('global_freelancer-quick ana'!$M621 &lt;= 70%, "GOOD", "EXCELLENT"))</f>
        <v>EXCELLENT</v>
      </c>
      <c r="T621" s="25">
        <f t="shared" si="9"/>
        <v>169.37</v>
      </c>
    </row>
    <row r="622" spans="1:20" x14ac:dyDescent="0.3">
      <c r="A622" s="46" t="s">
        <v>1309</v>
      </c>
      <c r="B622" s="4" t="s">
        <v>1310</v>
      </c>
      <c r="C622" s="4" t="s">
        <v>91</v>
      </c>
      <c r="D622" s="5">
        <v>22</v>
      </c>
      <c r="E622" s="5" t="str" cm="1">
        <f t="array" ref="E622">INDEX('global_freelancer-quick ana'!$C$2:$C$1001, MODE(MATCH('global_freelancer-quick ana'!$C$2:$C$1001, 'global_freelancer-quick ana'!$C$2:$C$1001, 0)))</f>
        <v>Male</v>
      </c>
      <c r="F622" s="4" t="s">
        <v>130</v>
      </c>
      <c r="G622" s="4" t="s">
        <v>131</v>
      </c>
      <c r="H622" s="4" t="s">
        <v>69</v>
      </c>
      <c r="I622" s="5">
        <v>2</v>
      </c>
      <c r="J622" s="6">
        <v>75</v>
      </c>
      <c r="K622" s="5">
        <v>1.7</v>
      </c>
      <c r="L622" s="5" t="b">
        <v>0</v>
      </c>
      <c r="M622" s="10">
        <v>0.91</v>
      </c>
      <c r="N622" s="4" t="s">
        <v>64</v>
      </c>
      <c r="O622" s="4" t="s">
        <v>55</v>
      </c>
      <c r="P622" s="5">
        <v>5</v>
      </c>
      <c r="Q622" s="5">
        <v>1</v>
      </c>
      <c r="R622" s="4" t="str">
        <f>IF('global_freelancer-quick ana'!$Q622 &lt; 7, "Short Duration", IF('global_freelancer-quick ana'!$Q622 &lt;= 12, "Medium Duration", "Long Duration"))</f>
        <v>Short Duration</v>
      </c>
      <c r="S622" s="47" t="str">
        <f>IF('global_freelancer-quick ana'!$M622 &lt;= 50%, "POOR", IF('global_freelancer-quick ana'!$M622 &lt;= 70%, "GOOD", "EXCELLENT"))</f>
        <v>EXCELLENT</v>
      </c>
      <c r="T622" s="25">
        <f t="shared" si="9"/>
        <v>107.61</v>
      </c>
    </row>
    <row r="623" spans="1:20" x14ac:dyDescent="0.3">
      <c r="A623" s="48" t="s">
        <v>1311</v>
      </c>
      <c r="B623" s="7" t="s">
        <v>1312</v>
      </c>
      <c r="C623" s="7" t="s">
        <v>91</v>
      </c>
      <c r="D623" s="8">
        <v>57</v>
      </c>
      <c r="E623" s="8" t="str" cm="1">
        <f t="array" ref="E623">INDEX('global_freelancer-quick ana'!$C$2:$C$1001, MODE(MATCH('global_freelancer-quick ana'!$C$2:$C$1001, 'global_freelancer-quick ana'!$C$2:$C$1001, 0)))</f>
        <v>Male</v>
      </c>
      <c r="F623" s="7" t="s">
        <v>168</v>
      </c>
      <c r="G623" s="7" t="s">
        <v>68</v>
      </c>
      <c r="H623" s="7" t="s">
        <v>106</v>
      </c>
      <c r="I623" s="8">
        <v>37</v>
      </c>
      <c r="J623" s="9" t="s">
        <v>2066</v>
      </c>
      <c r="K623" s="8">
        <v>4.8</v>
      </c>
      <c r="L623" s="8" t="b">
        <v>0</v>
      </c>
      <c r="M623" s="49">
        <v>0.79</v>
      </c>
      <c r="N623" s="7" t="s">
        <v>60</v>
      </c>
      <c r="O623" s="7" t="s">
        <v>28</v>
      </c>
      <c r="P623" s="8">
        <v>10</v>
      </c>
      <c r="Q623" s="8">
        <v>7</v>
      </c>
      <c r="R623" s="7" t="str">
        <f>IF('global_freelancer-quick ana'!$Q623 &lt; 7, "Short Duration", IF('global_freelancer-quick ana'!$Q623 &lt;= 12, "Medium Duration", "Long Duration"))</f>
        <v>Medium Duration</v>
      </c>
      <c r="S623" s="50" t="str">
        <f>IF('global_freelancer-quick ana'!$M623 &lt;= 50%, "POOR", IF('global_freelancer-quick ana'!$M623 &lt;= 70%, "GOOD", "EXCELLENT"))</f>
        <v>EXCELLENT</v>
      </c>
      <c r="T623" s="25">
        <f t="shared" si="9"/>
        <v>116.59</v>
      </c>
    </row>
    <row r="624" spans="1:20" x14ac:dyDescent="0.3">
      <c r="A624" s="46" t="s">
        <v>1313</v>
      </c>
      <c r="B624" s="4" t="s">
        <v>1314</v>
      </c>
      <c r="C624" s="4" t="s">
        <v>91</v>
      </c>
      <c r="D624" s="5">
        <v>44</v>
      </c>
      <c r="E624" s="5" t="str" cm="1">
        <f t="array" ref="E624">INDEX('global_freelancer-quick ana'!$C$2:$C$1001, MODE(MATCH('global_freelancer-quick ana'!$C$2:$C$1001, 'global_freelancer-quick ana'!$C$2:$C$1001, 0)))</f>
        <v>Male</v>
      </c>
      <c r="F624" s="4" t="s">
        <v>63</v>
      </c>
      <c r="G624" s="4" t="s">
        <v>26</v>
      </c>
      <c r="H624" s="4" t="s">
        <v>32</v>
      </c>
      <c r="I624" s="5">
        <v>1</v>
      </c>
      <c r="J624" s="6" t="s">
        <v>2068</v>
      </c>
      <c r="K624" s="5">
        <v>4.8</v>
      </c>
      <c r="L624" s="5" t="b">
        <v>0</v>
      </c>
      <c r="M624" s="10">
        <v>0.97</v>
      </c>
      <c r="N624" s="4" t="s">
        <v>64</v>
      </c>
      <c r="O624" s="4" t="s">
        <v>33</v>
      </c>
      <c r="P624" s="5">
        <v>1</v>
      </c>
      <c r="Q624" s="5">
        <v>1</v>
      </c>
      <c r="R624" s="4" t="str">
        <f>IF('global_freelancer-quick ana'!$Q624 &lt; 7, "Short Duration", IF('global_freelancer-quick ana'!$Q624 &lt;= 12, "Medium Duration", "Long Duration"))</f>
        <v>Short Duration</v>
      </c>
      <c r="S624" s="47" t="str">
        <f>IF('global_freelancer-quick ana'!$M624 &lt;= 50%, "POOR", IF('global_freelancer-quick ana'!$M624 &lt;= 70%, "GOOD", "EXCELLENT"))</f>
        <v>EXCELLENT</v>
      </c>
      <c r="T624" s="25">
        <f t="shared" si="9"/>
        <v>52.769999999999996</v>
      </c>
    </row>
    <row r="625" spans="1:20" x14ac:dyDescent="0.3">
      <c r="A625" s="48" t="s">
        <v>1315</v>
      </c>
      <c r="B625" s="7" t="s">
        <v>1316</v>
      </c>
      <c r="C625" s="7" t="s">
        <v>72</v>
      </c>
      <c r="D625" s="8">
        <v>46</v>
      </c>
      <c r="E625" s="8" t="str" cm="1">
        <f t="array" ref="E625">INDEX('global_freelancer-quick ana'!$C$2:$C$1001, MODE(MATCH('global_freelancer-quick ana'!$C$2:$C$1001, 'global_freelancer-quick ana'!$C$2:$C$1001, 0)))</f>
        <v>Male</v>
      </c>
      <c r="F625" s="7" t="s">
        <v>164</v>
      </c>
      <c r="G625" s="7" t="s">
        <v>165</v>
      </c>
      <c r="H625" s="7" t="s">
        <v>84</v>
      </c>
      <c r="I625" s="8">
        <v>5</v>
      </c>
      <c r="J625" s="9">
        <v>30</v>
      </c>
      <c r="K625" s="8">
        <v>2</v>
      </c>
      <c r="L625" s="8" t="b">
        <v>1</v>
      </c>
      <c r="M625" s="49">
        <v>0.64</v>
      </c>
      <c r="N625" s="7" t="s">
        <v>64</v>
      </c>
      <c r="O625" s="7" t="s">
        <v>28</v>
      </c>
      <c r="P625" s="8">
        <v>3</v>
      </c>
      <c r="Q625" s="8">
        <v>1</v>
      </c>
      <c r="R625" s="7" t="str">
        <f>IF('global_freelancer-quick ana'!$Q625 &lt; 7, "Short Duration", IF('global_freelancer-quick ana'!$Q625 &lt;= 12, "Medium Duration", "Long Duration"))</f>
        <v>Short Duration</v>
      </c>
      <c r="S625" s="50" t="str">
        <f>IF('global_freelancer-quick ana'!$M625 &lt;= 50%, "POOR", IF('global_freelancer-quick ana'!$M625 &lt;= 70%, "GOOD", "EXCELLENT"))</f>
        <v>GOOD</v>
      </c>
      <c r="T625" s="25">
        <f t="shared" si="9"/>
        <v>87.64</v>
      </c>
    </row>
    <row r="626" spans="1:20" x14ac:dyDescent="0.3">
      <c r="A626" s="46" t="s">
        <v>1317</v>
      </c>
      <c r="B626" s="4" t="s">
        <v>1318</v>
      </c>
      <c r="C626" s="4" t="s">
        <v>91</v>
      </c>
      <c r="D626" s="5"/>
      <c r="E626" s="5" t="str" cm="1">
        <f t="array" ref="E626">INDEX('global_freelancer-quick ana'!$C$2:$C$1001, MODE(MATCH('global_freelancer-quick ana'!$C$2:$C$1001, 'global_freelancer-quick ana'!$C$2:$C$1001, 0)))</f>
        <v>Male</v>
      </c>
      <c r="F626" s="4" t="s">
        <v>179</v>
      </c>
      <c r="G626" s="4" t="s">
        <v>68</v>
      </c>
      <c r="H626" s="4" t="s">
        <v>20</v>
      </c>
      <c r="I626" s="5">
        <v>1</v>
      </c>
      <c r="J626" s="6">
        <v>50</v>
      </c>
      <c r="K626" s="5">
        <v>2.8</v>
      </c>
      <c r="L626" s="5" t="b">
        <v>0</v>
      </c>
      <c r="M626" s="10">
        <v>0.87</v>
      </c>
      <c r="N626" s="4" t="s">
        <v>64</v>
      </c>
      <c r="O626" s="4" t="s">
        <v>22</v>
      </c>
      <c r="P626" s="5">
        <v>3</v>
      </c>
      <c r="Q626" s="5">
        <v>1</v>
      </c>
      <c r="R626" s="4" t="str">
        <f>IF('global_freelancer-quick ana'!$Q626 &lt; 7, "Short Duration", IF('global_freelancer-quick ana'!$Q626 &lt;= 12, "Medium Duration", "Long Duration"))</f>
        <v>Short Duration</v>
      </c>
      <c r="S626" s="47" t="str">
        <f>IF('global_freelancer-quick ana'!$M626 &lt;= 50%, "POOR", IF('global_freelancer-quick ana'!$M626 &lt;= 70%, "GOOD", "EXCELLENT"))</f>
        <v>EXCELLENT</v>
      </c>
      <c r="T626" s="25">
        <f t="shared" si="9"/>
        <v>58.669999999999995</v>
      </c>
    </row>
    <row r="627" spans="1:20" x14ac:dyDescent="0.3">
      <c r="A627" s="48" t="s">
        <v>1319</v>
      </c>
      <c r="B627" s="7" t="s">
        <v>1320</v>
      </c>
      <c r="C627" s="7" t="s">
        <v>72</v>
      </c>
      <c r="D627" s="8">
        <v>34</v>
      </c>
      <c r="E627" s="8" t="str" cm="1">
        <f t="array" ref="E627">INDEX('global_freelancer-quick ana'!$C$2:$C$1001, MODE(MATCH('global_freelancer-quick ana'!$C$2:$C$1001, 'global_freelancer-quick ana'!$C$2:$C$1001, 0)))</f>
        <v>Male</v>
      </c>
      <c r="F627" s="7" t="s">
        <v>25</v>
      </c>
      <c r="G627" s="7" t="s">
        <v>26</v>
      </c>
      <c r="H627" s="7" t="s">
        <v>49</v>
      </c>
      <c r="I627" s="8">
        <v>2</v>
      </c>
      <c r="J627" s="9" t="s">
        <v>2064</v>
      </c>
      <c r="K627" s="8">
        <v>0</v>
      </c>
      <c r="L627" s="8" t="b">
        <v>0</v>
      </c>
      <c r="M627" s="49">
        <v>0.86</v>
      </c>
      <c r="N627" s="7" t="s">
        <v>44</v>
      </c>
      <c r="O627" s="7" t="s">
        <v>28</v>
      </c>
      <c r="P627" s="8">
        <v>5</v>
      </c>
      <c r="Q627" s="8">
        <v>1</v>
      </c>
      <c r="R627" s="7" t="str">
        <f>IF('global_freelancer-quick ana'!$Q627 &lt; 7, "Short Duration", IF('global_freelancer-quick ana'!$Q627 &lt;= 12, "Medium Duration", "Long Duration"))</f>
        <v>Short Duration</v>
      </c>
      <c r="S627" s="50" t="str">
        <f>IF('global_freelancer-quick ana'!$M627 &lt;= 50%, "POOR", IF('global_freelancer-quick ana'!$M627 &lt;= 70%, "GOOD", "EXCELLENT"))</f>
        <v>EXCELLENT</v>
      </c>
      <c r="T627" s="25">
        <f t="shared" si="9"/>
        <v>42.86</v>
      </c>
    </row>
    <row r="628" spans="1:20" x14ac:dyDescent="0.3">
      <c r="A628" s="46" t="s">
        <v>1321</v>
      </c>
      <c r="B628" s="4" t="s">
        <v>1322</v>
      </c>
      <c r="C628" s="4" t="s">
        <v>72</v>
      </c>
      <c r="D628" s="5">
        <v>46</v>
      </c>
      <c r="E628" s="5" t="str" cm="1">
        <f t="array" ref="E628">INDEX('global_freelancer-quick ana'!$C$2:$C$1001, MODE(MATCH('global_freelancer-quick ana'!$C$2:$C$1001, 'global_freelancer-quick ana'!$C$2:$C$1001, 0)))</f>
        <v>Male</v>
      </c>
      <c r="F628" s="4" t="s">
        <v>18</v>
      </c>
      <c r="G628" s="4" t="s">
        <v>19</v>
      </c>
      <c r="H628" s="4" t="s">
        <v>27</v>
      </c>
      <c r="I628" s="5" t="s">
        <v>2072</v>
      </c>
      <c r="J628" s="6">
        <v>100</v>
      </c>
      <c r="K628" s="5">
        <v>4.4000000000000004</v>
      </c>
      <c r="L628" s="5" t="b">
        <v>1</v>
      </c>
      <c r="M628" s="10">
        <v>0.97</v>
      </c>
      <c r="N628" s="4" t="s">
        <v>21</v>
      </c>
      <c r="O628" s="4" t="s">
        <v>33</v>
      </c>
      <c r="P628" s="5">
        <v>2</v>
      </c>
      <c r="Q628" s="5">
        <v>3</v>
      </c>
      <c r="R628" s="4" t="str">
        <f>IF('global_freelancer-quick ana'!$Q628 &lt; 7, "Short Duration", IF('global_freelancer-quick ana'!$Q628 &lt;= 12, "Medium Duration", "Long Duration"))</f>
        <v>Short Duration</v>
      </c>
      <c r="S628" s="47" t="str">
        <f>IF('global_freelancer-quick ana'!$M628 &lt;= 50%, "POOR", IF('global_freelancer-quick ana'!$M628 &lt;= 70%, "GOOD", "EXCELLENT"))</f>
        <v>EXCELLENT</v>
      </c>
      <c r="T628" s="25">
        <f t="shared" si="9"/>
        <v>156.37</v>
      </c>
    </row>
    <row r="629" spans="1:20" x14ac:dyDescent="0.3">
      <c r="A629" s="48" t="s">
        <v>1323</v>
      </c>
      <c r="B629" s="7" t="s">
        <v>1324</v>
      </c>
      <c r="C629" s="7" t="s">
        <v>72</v>
      </c>
      <c r="D629" s="8">
        <v>22</v>
      </c>
      <c r="E629" s="8" t="str" cm="1">
        <f t="array" ref="E629">INDEX('global_freelancer-quick ana'!$C$2:$C$1001, MODE(MATCH('global_freelancer-quick ana'!$C$2:$C$1001, 'global_freelancer-quick ana'!$C$2:$C$1001, 0)))</f>
        <v>Male</v>
      </c>
      <c r="F629" s="7" t="s">
        <v>126</v>
      </c>
      <c r="G629" s="7" t="s">
        <v>127</v>
      </c>
      <c r="H629" s="7" t="s">
        <v>20</v>
      </c>
      <c r="I629" s="8">
        <v>0</v>
      </c>
      <c r="J629" s="9">
        <v>30</v>
      </c>
      <c r="K629" s="8">
        <v>4.9000000000000004</v>
      </c>
      <c r="L629" s="8" t="b">
        <v>0</v>
      </c>
      <c r="M629" s="49">
        <v>0.73</v>
      </c>
      <c r="N629" s="7" t="s">
        <v>60</v>
      </c>
      <c r="O629" s="7" t="s">
        <v>28</v>
      </c>
      <c r="P629" s="8">
        <v>3</v>
      </c>
      <c r="Q629" s="8">
        <v>2</v>
      </c>
      <c r="R629" s="7" t="str">
        <f>IF('global_freelancer-quick ana'!$Q629 &lt; 7, "Short Duration", IF('global_freelancer-quick ana'!$Q629 &lt;= 12, "Medium Duration", "Long Duration"))</f>
        <v>Short Duration</v>
      </c>
      <c r="S629" s="50" t="str">
        <f>IF('global_freelancer-quick ana'!$M629 &lt;= 50%, "POOR", IF('global_freelancer-quick ana'!$M629 &lt;= 70%, "GOOD", "EXCELLENT"))</f>
        <v>EXCELLENT</v>
      </c>
      <c r="T629" s="25">
        <f t="shared" si="9"/>
        <v>62.629999999999995</v>
      </c>
    </row>
    <row r="630" spans="1:20" x14ac:dyDescent="0.3">
      <c r="A630" s="46" t="s">
        <v>1325</v>
      </c>
      <c r="B630" s="4" t="s">
        <v>1326</v>
      </c>
      <c r="C630" s="4" t="s">
        <v>72</v>
      </c>
      <c r="D630" s="5">
        <v>23</v>
      </c>
      <c r="E630" s="5" t="str" cm="1">
        <f t="array" ref="E630">INDEX('global_freelancer-quick ana'!$C$2:$C$1001, MODE(MATCH('global_freelancer-quick ana'!$C$2:$C$1001, 'global_freelancer-quick ana'!$C$2:$C$1001, 0)))</f>
        <v>Male</v>
      </c>
      <c r="F630" s="4" t="s">
        <v>144</v>
      </c>
      <c r="G630" s="4" t="s">
        <v>145</v>
      </c>
      <c r="H630" s="4" t="s">
        <v>43</v>
      </c>
      <c r="I630" s="5">
        <v>0</v>
      </c>
      <c r="J630" s="6">
        <v>75</v>
      </c>
      <c r="K630" s="5">
        <v>2.2999999999999998</v>
      </c>
      <c r="L630" s="5" t="s">
        <v>2071</v>
      </c>
      <c r="M630" s="10">
        <v>0.6</v>
      </c>
      <c r="N630" s="4" t="s">
        <v>21</v>
      </c>
      <c r="O630" s="4" t="s">
        <v>55</v>
      </c>
      <c r="P630" s="5">
        <v>4</v>
      </c>
      <c r="Q630" s="5">
        <v>1</v>
      </c>
      <c r="R630" s="4" t="str">
        <f>IF('global_freelancer-quick ana'!$Q630 &lt; 7, "Short Duration", IF('global_freelancer-quick ana'!$Q630 &lt;= 12, "Medium Duration", "Long Duration"))</f>
        <v>Short Duration</v>
      </c>
      <c r="S630" s="47" t="str">
        <f>IF('global_freelancer-quick ana'!$M630 &lt;= 50%, "POOR", IF('global_freelancer-quick ana'!$M630 &lt;= 70%, "GOOD", "EXCELLENT"))</f>
        <v>GOOD</v>
      </c>
      <c r="T630" s="25">
        <f t="shared" si="9"/>
        <v>105.89999999999999</v>
      </c>
    </row>
    <row r="631" spans="1:20" x14ac:dyDescent="0.3">
      <c r="A631" s="48" t="s">
        <v>1327</v>
      </c>
      <c r="B631" s="7" t="s">
        <v>1328</v>
      </c>
      <c r="C631" s="7" t="s">
        <v>72</v>
      </c>
      <c r="D631" s="8">
        <v>60</v>
      </c>
      <c r="E631" s="8" t="str" cm="1">
        <f t="array" ref="E631">INDEX('global_freelancer-quick ana'!$C$2:$C$1001, MODE(MATCH('global_freelancer-quick ana'!$C$2:$C$1001, 'global_freelancer-quick ana'!$C$2:$C$1001, 0)))</f>
        <v>Male</v>
      </c>
      <c r="F631" s="7" t="s">
        <v>58</v>
      </c>
      <c r="G631" s="7" t="s">
        <v>59</v>
      </c>
      <c r="H631" s="7" t="s">
        <v>36</v>
      </c>
      <c r="I631" s="8">
        <v>41</v>
      </c>
      <c r="J631" s="9">
        <v>40</v>
      </c>
      <c r="K631" s="8">
        <v>4.9000000000000004</v>
      </c>
      <c r="L631" s="8" t="b">
        <v>1</v>
      </c>
      <c r="M631" s="49">
        <v>0.66</v>
      </c>
      <c r="N631" s="7" t="s">
        <v>60</v>
      </c>
      <c r="O631" s="7" t="s">
        <v>28</v>
      </c>
      <c r="P631" s="8">
        <v>20</v>
      </c>
      <c r="Q631" s="8">
        <v>19</v>
      </c>
      <c r="R631" s="7" t="str">
        <f>IF('global_freelancer-quick ana'!$Q631 &lt; 7, "Short Duration", IF('global_freelancer-quick ana'!$Q631 &lt;= 12, "Medium Duration", "Long Duration"))</f>
        <v>Long Duration</v>
      </c>
      <c r="S631" s="50" t="str">
        <f>IF('global_freelancer-quick ana'!$M631 &lt;= 50%, "POOR", IF('global_freelancer-quick ana'!$M631 &lt;= 70%, "GOOD", "EXCELLENT"))</f>
        <v>GOOD</v>
      </c>
      <c r="T631" s="25">
        <f t="shared" si="9"/>
        <v>185.56</v>
      </c>
    </row>
    <row r="632" spans="1:20" x14ac:dyDescent="0.3">
      <c r="A632" s="46" t="s">
        <v>1329</v>
      </c>
      <c r="B632" s="4" t="s">
        <v>1330</v>
      </c>
      <c r="C632" s="4" t="s">
        <v>91</v>
      </c>
      <c r="D632" s="5">
        <v>20</v>
      </c>
      <c r="E632" s="5" t="str" cm="1">
        <f t="array" ref="E632">INDEX('global_freelancer-quick ana'!$C$2:$C$1001, MODE(MATCH('global_freelancer-quick ana'!$C$2:$C$1001, 'global_freelancer-quick ana'!$C$2:$C$1001, 0)))</f>
        <v>Male</v>
      </c>
      <c r="F632" s="4" t="s">
        <v>119</v>
      </c>
      <c r="G632" s="4" t="s">
        <v>26</v>
      </c>
      <c r="H632" s="4" t="s">
        <v>84</v>
      </c>
      <c r="I632" s="5" t="s">
        <v>2072</v>
      </c>
      <c r="J632" s="6">
        <v>75</v>
      </c>
      <c r="K632" s="5">
        <v>4.3</v>
      </c>
      <c r="L632" s="5" t="b">
        <v>0</v>
      </c>
      <c r="M632" s="10">
        <v>0.9</v>
      </c>
      <c r="N632" s="4" t="s">
        <v>64</v>
      </c>
      <c r="O632" s="4" t="s">
        <v>55</v>
      </c>
      <c r="P632" s="5">
        <v>1</v>
      </c>
      <c r="Q632" s="5">
        <v>2</v>
      </c>
      <c r="R632" s="4" t="str">
        <f>IF('global_freelancer-quick ana'!$Q632 &lt; 7, "Short Duration", IF('global_freelancer-quick ana'!$Q632 &lt;= 12, "Medium Duration", "Long Duration"))</f>
        <v>Short Duration</v>
      </c>
      <c r="S632" s="47" t="str">
        <f>IF('global_freelancer-quick ana'!$M632 &lt;= 50%, "POOR", IF('global_freelancer-quick ana'!$M632 &lt;= 70%, "GOOD", "EXCELLENT"))</f>
        <v>EXCELLENT</v>
      </c>
      <c r="T632" s="25">
        <f t="shared" si="9"/>
        <v>103.2</v>
      </c>
    </row>
    <row r="633" spans="1:20" x14ac:dyDescent="0.3">
      <c r="A633" s="48" t="s">
        <v>1331</v>
      </c>
      <c r="B633" s="7" t="s">
        <v>1332</v>
      </c>
      <c r="C633" s="7" t="s">
        <v>72</v>
      </c>
      <c r="D633" s="8">
        <v>41</v>
      </c>
      <c r="E633" s="8" t="str" cm="1">
        <f t="array" ref="E633">INDEX('global_freelancer-quick ana'!$C$2:$C$1001, MODE(MATCH('global_freelancer-quick ana'!$C$2:$C$1001, 'global_freelancer-quick ana'!$C$2:$C$1001, 0)))</f>
        <v>Male</v>
      </c>
      <c r="F633" s="7" t="s">
        <v>104</v>
      </c>
      <c r="G633" s="7" t="s">
        <v>105</v>
      </c>
      <c r="H633" s="7" t="s">
        <v>69</v>
      </c>
      <c r="I633" s="8">
        <v>23</v>
      </c>
      <c r="J633" s="9">
        <v>75</v>
      </c>
      <c r="K633" s="8">
        <v>1.4</v>
      </c>
      <c r="L633" s="8" t="b">
        <v>0</v>
      </c>
      <c r="M633" s="49">
        <v>0.79</v>
      </c>
      <c r="N633" s="7" t="s">
        <v>44</v>
      </c>
      <c r="O633" s="7" t="s">
        <v>22</v>
      </c>
      <c r="P633" s="8">
        <v>11</v>
      </c>
      <c r="Q633" s="8">
        <v>4</v>
      </c>
      <c r="R633" s="7" t="str">
        <f>IF('global_freelancer-quick ana'!$Q633 &lt; 7, "Short Duration", IF('global_freelancer-quick ana'!$Q633 &lt;= 12, "Medium Duration", "Long Duration"))</f>
        <v>Short Duration</v>
      </c>
      <c r="S633" s="50" t="str">
        <f>IF('global_freelancer-quick ana'!$M633 &lt;= 50%, "POOR", IF('global_freelancer-quick ana'!$M633 &lt;= 70%, "GOOD", "EXCELLENT"))</f>
        <v>EXCELLENT</v>
      </c>
      <c r="T633" s="25">
        <f t="shared" si="9"/>
        <v>156.19</v>
      </c>
    </row>
    <row r="634" spans="1:20" x14ac:dyDescent="0.3">
      <c r="A634" s="46" t="s">
        <v>1333</v>
      </c>
      <c r="B634" s="4" t="s">
        <v>1334</v>
      </c>
      <c r="C634" s="4" t="s">
        <v>91</v>
      </c>
      <c r="D634" s="5">
        <v>24</v>
      </c>
      <c r="E634" s="5" t="str" cm="1">
        <f t="array" ref="E634">INDEX('global_freelancer-quick ana'!$C$2:$C$1001, MODE(MATCH('global_freelancer-quick ana'!$C$2:$C$1001, 'global_freelancer-quick ana'!$C$2:$C$1001, 0)))</f>
        <v>Male</v>
      </c>
      <c r="F634" s="4" t="s">
        <v>126</v>
      </c>
      <c r="G634" s="4" t="s">
        <v>127</v>
      </c>
      <c r="H634" s="4" t="s">
        <v>27</v>
      </c>
      <c r="I634" s="5">
        <v>0</v>
      </c>
      <c r="J634" s="6" t="s">
        <v>2064</v>
      </c>
      <c r="K634" s="5">
        <v>2.5125695216907653</v>
      </c>
      <c r="L634" s="5" t="b">
        <v>0</v>
      </c>
      <c r="M634" s="10">
        <v>0.79</v>
      </c>
      <c r="N634" s="4" t="s">
        <v>21</v>
      </c>
      <c r="O634" s="4" t="s">
        <v>55</v>
      </c>
      <c r="P634" s="5">
        <v>5</v>
      </c>
      <c r="Q634" s="5">
        <v>1</v>
      </c>
      <c r="R634" s="4" t="str">
        <f>IF('global_freelancer-quick ana'!$Q634 &lt; 7, "Short Duration", IF('global_freelancer-quick ana'!$Q634 &lt;= 12, "Medium Duration", "Long Duration"))</f>
        <v>Short Duration</v>
      </c>
      <c r="S634" s="47" t="str">
        <f>IF('global_freelancer-quick ana'!$M634 &lt;= 50%, "POOR", IF('global_freelancer-quick ana'!$M634 &lt;= 70%, "GOOD", "EXCELLENT"))</f>
        <v>EXCELLENT</v>
      </c>
      <c r="T634" s="25">
        <f t="shared" si="9"/>
        <v>33.302569521690764</v>
      </c>
    </row>
    <row r="635" spans="1:20" x14ac:dyDescent="0.3">
      <c r="A635" s="48" t="s">
        <v>1335</v>
      </c>
      <c r="B635" s="7" t="s">
        <v>1336</v>
      </c>
      <c r="C635" s="7" t="s">
        <v>91</v>
      </c>
      <c r="D635" s="8">
        <v>44</v>
      </c>
      <c r="E635" s="8" t="str" cm="1">
        <f t="array" ref="E635">INDEX('global_freelancer-quick ana'!$C$2:$C$1001, MODE(MATCH('global_freelancer-quick ana'!$C$2:$C$1001, 'global_freelancer-quick ana'!$C$2:$C$1001, 0)))</f>
        <v>Male</v>
      </c>
      <c r="F635" s="7" t="s">
        <v>41</v>
      </c>
      <c r="G635" s="7" t="s">
        <v>42</v>
      </c>
      <c r="H635" s="7" t="s">
        <v>106</v>
      </c>
      <c r="I635" s="8">
        <v>4</v>
      </c>
      <c r="J635" s="9" t="s">
        <v>2068</v>
      </c>
      <c r="K635" s="8">
        <v>1.3</v>
      </c>
      <c r="L635" s="8" t="b">
        <v>1</v>
      </c>
      <c r="M635" s="49">
        <v>0.77</v>
      </c>
      <c r="N635" s="7" t="s">
        <v>44</v>
      </c>
      <c r="O635" s="7" t="s">
        <v>28</v>
      </c>
      <c r="P635" s="8">
        <v>3</v>
      </c>
      <c r="Q635" s="8">
        <v>3</v>
      </c>
      <c r="R635" s="7" t="str">
        <f>IF('global_freelancer-quick ana'!$Q635 &lt; 7, "Short Duration", IF('global_freelancer-quick ana'!$Q635 &lt;= 12, "Medium Duration", "Long Duration"))</f>
        <v>Short Duration</v>
      </c>
      <c r="S635" s="50" t="str">
        <f>IF('global_freelancer-quick ana'!$M635 &lt;= 50%, "POOR", IF('global_freelancer-quick ana'!$M635 &lt;= 70%, "GOOD", "EXCELLENT"))</f>
        <v>EXCELLENT</v>
      </c>
      <c r="T635" s="25">
        <f t="shared" si="9"/>
        <v>56.07</v>
      </c>
    </row>
    <row r="636" spans="1:20" x14ac:dyDescent="0.3">
      <c r="A636" s="46" t="s">
        <v>1337</v>
      </c>
      <c r="B636" s="4" t="s">
        <v>1338</v>
      </c>
      <c r="C636" s="4" t="s">
        <v>91</v>
      </c>
      <c r="D636" s="5">
        <v>52</v>
      </c>
      <c r="E636" s="5" t="str" cm="1">
        <f t="array" ref="E636">INDEX('global_freelancer-quick ana'!$C$2:$C$1001, MODE(MATCH('global_freelancer-quick ana'!$C$2:$C$1001, 'global_freelancer-quick ana'!$C$2:$C$1001, 0)))</f>
        <v>Male</v>
      </c>
      <c r="F636" s="4" t="s">
        <v>164</v>
      </c>
      <c r="G636" s="4" t="s">
        <v>165</v>
      </c>
      <c r="H636" s="4" t="s">
        <v>69</v>
      </c>
      <c r="I636" s="5">
        <v>4</v>
      </c>
      <c r="J636" s="6" t="s">
        <v>2069</v>
      </c>
      <c r="K636" s="5">
        <v>2.2999999999999998</v>
      </c>
      <c r="L636" s="5" t="b">
        <v>1</v>
      </c>
      <c r="M636" s="10">
        <v>0.79</v>
      </c>
      <c r="N636" s="4" t="s">
        <v>60</v>
      </c>
      <c r="O636" s="4" t="s">
        <v>33</v>
      </c>
      <c r="P636" s="5">
        <v>1</v>
      </c>
      <c r="Q636" s="5">
        <v>2</v>
      </c>
      <c r="R636" s="4" t="str">
        <f>IF('global_freelancer-quick ana'!$Q636 &lt; 7, "Short Duration", IF('global_freelancer-quick ana'!$Q636 &lt;= 12, "Medium Duration", "Long Duration"))</f>
        <v>Short Duration</v>
      </c>
      <c r="S636" s="47" t="str">
        <f>IF('global_freelancer-quick ana'!$M636 &lt;= 50%, "POOR", IF('global_freelancer-quick ana'!$M636 &lt;= 70%, "GOOD", "EXCELLENT"))</f>
        <v>EXCELLENT</v>
      </c>
      <c r="T636" s="25">
        <f t="shared" si="9"/>
        <v>62.089999999999996</v>
      </c>
    </row>
    <row r="637" spans="1:20" x14ac:dyDescent="0.3">
      <c r="A637" s="48" t="s">
        <v>1339</v>
      </c>
      <c r="B637" s="7" t="s">
        <v>1340</v>
      </c>
      <c r="C637" s="7" t="s">
        <v>91</v>
      </c>
      <c r="D637" s="8">
        <v>35</v>
      </c>
      <c r="E637" s="8" t="str" cm="1">
        <f t="array" ref="E637">INDEX('global_freelancer-quick ana'!$C$2:$C$1001, MODE(MATCH('global_freelancer-quick ana'!$C$2:$C$1001, 'global_freelancer-quick ana'!$C$2:$C$1001, 0)))</f>
        <v>Male</v>
      </c>
      <c r="F637" s="7" t="s">
        <v>179</v>
      </c>
      <c r="G637" s="7" t="s">
        <v>68</v>
      </c>
      <c r="H637" s="7" t="s">
        <v>106</v>
      </c>
      <c r="I637" s="8">
        <v>13</v>
      </c>
      <c r="J637" s="9" t="s">
        <v>2067</v>
      </c>
      <c r="K637" s="8">
        <v>3.6</v>
      </c>
      <c r="L637" s="8" t="b">
        <v>0</v>
      </c>
      <c r="M637" s="49">
        <v>0.83</v>
      </c>
      <c r="N637" s="7" t="s">
        <v>44</v>
      </c>
      <c r="O637" s="7" t="s">
        <v>55</v>
      </c>
      <c r="P637" s="8">
        <v>14</v>
      </c>
      <c r="Q637" s="8">
        <v>4</v>
      </c>
      <c r="R637" s="7" t="str">
        <f>IF('global_freelancer-quick ana'!$Q637 &lt; 7, "Short Duration", IF('global_freelancer-quick ana'!$Q637 &lt;= 12, "Medium Duration", "Long Duration"))</f>
        <v>Short Duration</v>
      </c>
      <c r="S637" s="50" t="str">
        <f>IF('global_freelancer-quick ana'!$M637 &lt;= 50%, "POOR", IF('global_freelancer-quick ana'!$M637 &lt;= 70%, "GOOD", "EXCELLENT"))</f>
        <v>EXCELLENT</v>
      </c>
      <c r="T637" s="25">
        <f t="shared" si="9"/>
        <v>70.430000000000007</v>
      </c>
    </row>
    <row r="638" spans="1:20" x14ac:dyDescent="0.3">
      <c r="A638" s="46" t="s">
        <v>1341</v>
      </c>
      <c r="B638" s="4" t="s">
        <v>1342</v>
      </c>
      <c r="C638" s="4" t="s">
        <v>72</v>
      </c>
      <c r="D638" s="5">
        <v>24</v>
      </c>
      <c r="E638" s="5" t="str" cm="1">
        <f t="array" ref="E638">INDEX('global_freelancer-quick ana'!$C$2:$C$1001, MODE(MATCH('global_freelancer-quick ana'!$C$2:$C$1001, 'global_freelancer-quick ana'!$C$2:$C$1001, 0)))</f>
        <v>Male</v>
      </c>
      <c r="F638" s="4" t="s">
        <v>41</v>
      </c>
      <c r="G638" s="4" t="s">
        <v>42</v>
      </c>
      <c r="H638" s="4" t="s">
        <v>84</v>
      </c>
      <c r="I638" s="5">
        <v>2</v>
      </c>
      <c r="J638" s="6">
        <v>50</v>
      </c>
      <c r="K638" s="5">
        <v>2.5125695216907653</v>
      </c>
      <c r="L638" s="5" t="b">
        <v>0</v>
      </c>
      <c r="M638" s="10">
        <v>0.64</v>
      </c>
      <c r="N638" s="4" t="s">
        <v>44</v>
      </c>
      <c r="O638" s="4" t="s">
        <v>22</v>
      </c>
      <c r="P638" s="5">
        <v>4</v>
      </c>
      <c r="Q638" s="5">
        <v>2</v>
      </c>
      <c r="R638" s="4" t="str">
        <f>IF('global_freelancer-quick ana'!$Q638 &lt; 7, "Short Duration", IF('global_freelancer-quick ana'!$Q638 &lt;= 12, "Medium Duration", "Long Duration"))</f>
        <v>Short Duration</v>
      </c>
      <c r="S638" s="47" t="str">
        <f>IF('global_freelancer-quick ana'!$M638 &lt;= 50%, "POOR", IF('global_freelancer-quick ana'!$M638 &lt;= 70%, "GOOD", "EXCELLENT"))</f>
        <v>GOOD</v>
      </c>
      <c r="T638" s="25">
        <f t="shared" si="9"/>
        <v>85.152569521690765</v>
      </c>
    </row>
    <row r="639" spans="1:20" x14ac:dyDescent="0.3">
      <c r="A639" s="48" t="s">
        <v>1343</v>
      </c>
      <c r="B639" s="7" t="s">
        <v>1344</v>
      </c>
      <c r="C639" s="7" t="s">
        <v>72</v>
      </c>
      <c r="D639" s="8">
        <v>46</v>
      </c>
      <c r="E639" s="8" t="str" cm="1">
        <f t="array" ref="E639">INDEX('global_freelancer-quick ana'!$C$2:$C$1001, MODE(MATCH('global_freelancer-quick ana'!$C$2:$C$1001, 'global_freelancer-quick ana'!$C$2:$C$1001, 0)))</f>
        <v>Male</v>
      </c>
      <c r="F639" s="7" t="s">
        <v>25</v>
      </c>
      <c r="G639" s="7" t="s">
        <v>26</v>
      </c>
      <c r="H639" s="7" t="s">
        <v>73</v>
      </c>
      <c r="I639" s="8">
        <v>25</v>
      </c>
      <c r="J639" s="9">
        <v>100</v>
      </c>
      <c r="K639" s="8">
        <v>1.3</v>
      </c>
      <c r="L639" s="8" t="b">
        <v>0</v>
      </c>
      <c r="M639" s="49">
        <v>0.8</v>
      </c>
      <c r="N639" s="7" t="s">
        <v>21</v>
      </c>
      <c r="O639" s="7" t="s">
        <v>55</v>
      </c>
      <c r="P639" s="8">
        <v>18</v>
      </c>
      <c r="Q639" s="8">
        <v>5</v>
      </c>
      <c r="R639" s="7" t="str">
        <f>IF('global_freelancer-quick ana'!$Q639 &lt; 7, "Short Duration", IF('global_freelancer-quick ana'!$Q639 &lt;= 12, "Medium Duration", "Long Duration"))</f>
        <v>Short Duration</v>
      </c>
      <c r="S639" s="50" t="str">
        <f>IF('global_freelancer-quick ana'!$M639 &lt;= 50%, "POOR", IF('global_freelancer-quick ana'!$M639 &lt;= 70%, "GOOD", "EXCELLENT"))</f>
        <v>EXCELLENT</v>
      </c>
      <c r="T639" s="25">
        <f t="shared" si="9"/>
        <v>196.10000000000002</v>
      </c>
    </row>
    <row r="640" spans="1:20" x14ac:dyDescent="0.3">
      <c r="A640" s="46" t="s">
        <v>1345</v>
      </c>
      <c r="B640" s="4" t="s">
        <v>1346</v>
      </c>
      <c r="C640" s="4" t="s">
        <v>91</v>
      </c>
      <c r="D640" s="5">
        <v>57</v>
      </c>
      <c r="E640" s="5" t="str" cm="1">
        <f t="array" ref="E640">INDEX('global_freelancer-quick ana'!$C$2:$C$1001, MODE(MATCH('global_freelancer-quick ana'!$C$2:$C$1001, 'global_freelancer-quick ana'!$C$2:$C$1001, 0)))</f>
        <v>Male</v>
      </c>
      <c r="F640" s="4" t="s">
        <v>168</v>
      </c>
      <c r="G640" s="4" t="s">
        <v>68</v>
      </c>
      <c r="H640" s="4" t="s">
        <v>27</v>
      </c>
      <c r="I640" s="5">
        <v>18</v>
      </c>
      <c r="J640" s="6">
        <v>30</v>
      </c>
      <c r="K640" s="5">
        <v>1.1000000000000001</v>
      </c>
      <c r="L640" s="5" t="b">
        <v>0</v>
      </c>
      <c r="M640" s="10">
        <v>0.9</v>
      </c>
      <c r="N640" s="4" t="s">
        <v>64</v>
      </c>
      <c r="O640" s="4" t="s">
        <v>55</v>
      </c>
      <c r="P640" s="5">
        <v>13</v>
      </c>
      <c r="Q640" s="5">
        <v>6</v>
      </c>
      <c r="R640" s="4" t="str">
        <f>IF('global_freelancer-quick ana'!$Q640 &lt; 7, "Short Duration", IF('global_freelancer-quick ana'!$Q640 &lt;= 12, "Medium Duration", "Long Duration"))</f>
        <v>Short Duration</v>
      </c>
      <c r="S640" s="47" t="str">
        <f>IF('global_freelancer-quick ana'!$M640 &lt;= 50%, "POOR", IF('global_freelancer-quick ana'!$M640 &lt;= 70%, "GOOD", "EXCELLENT"))</f>
        <v>EXCELLENT</v>
      </c>
      <c r="T640" s="25">
        <f t="shared" si="9"/>
        <v>126</v>
      </c>
    </row>
    <row r="641" spans="1:20" x14ac:dyDescent="0.3">
      <c r="A641" s="48" t="s">
        <v>1347</v>
      </c>
      <c r="B641" s="7" t="s">
        <v>1348</v>
      </c>
      <c r="C641" s="7" t="s">
        <v>72</v>
      </c>
      <c r="D641" s="8">
        <v>49</v>
      </c>
      <c r="E641" s="8" t="str" cm="1">
        <f t="array" ref="E641">INDEX('global_freelancer-quick ana'!$C$2:$C$1001, MODE(MATCH('global_freelancer-quick ana'!$C$2:$C$1001, 'global_freelancer-quick ana'!$C$2:$C$1001, 0)))</f>
        <v>Male</v>
      </c>
      <c r="F641" s="7" t="s">
        <v>168</v>
      </c>
      <c r="G641" s="7" t="s">
        <v>68</v>
      </c>
      <c r="H641" s="7" t="s">
        <v>36</v>
      </c>
      <c r="I641" s="8">
        <v>24</v>
      </c>
      <c r="J641" s="9">
        <v>50</v>
      </c>
      <c r="K641" s="8">
        <v>0</v>
      </c>
      <c r="L641" s="8" t="b">
        <v>0</v>
      </c>
      <c r="M641" s="49">
        <v>0.94</v>
      </c>
      <c r="N641" s="7" t="s">
        <v>44</v>
      </c>
      <c r="O641" s="7" t="s">
        <v>55</v>
      </c>
      <c r="P641" s="8">
        <v>14</v>
      </c>
      <c r="Q641" s="8">
        <v>8</v>
      </c>
      <c r="R641" s="7" t="str">
        <f>IF('global_freelancer-quick ana'!$Q641 &lt; 7, "Short Duration", IF('global_freelancer-quick ana'!$Q641 &lt;= 12, "Medium Duration", "Long Duration"))</f>
        <v>Medium Duration</v>
      </c>
      <c r="S641" s="50" t="str">
        <f>IF('global_freelancer-quick ana'!$M641 &lt;= 50%, "POOR", IF('global_freelancer-quick ana'!$M641 &lt;= 70%, "GOOD", "EXCELLENT"))</f>
        <v>EXCELLENT</v>
      </c>
      <c r="T641" s="25">
        <f t="shared" si="9"/>
        <v>145.94</v>
      </c>
    </row>
    <row r="642" spans="1:20" x14ac:dyDescent="0.3">
      <c r="A642" s="46" t="s">
        <v>1349</v>
      </c>
      <c r="B642" s="4" t="s">
        <v>1350</v>
      </c>
      <c r="C642" s="4" t="s">
        <v>91</v>
      </c>
      <c r="D642" s="5">
        <v>41</v>
      </c>
      <c r="E642" s="5" t="str" cm="1">
        <f t="array" ref="E642">INDEX('global_freelancer-quick ana'!$C$2:$C$1001, MODE(MATCH('global_freelancer-quick ana'!$C$2:$C$1001, 'global_freelancer-quick ana'!$C$2:$C$1001, 0)))</f>
        <v>Male</v>
      </c>
      <c r="F642" s="4" t="s">
        <v>80</v>
      </c>
      <c r="G642" s="4" t="s">
        <v>81</v>
      </c>
      <c r="H642" s="4" t="s">
        <v>43</v>
      </c>
      <c r="I642" s="5">
        <v>7</v>
      </c>
      <c r="J642" s="6" t="s">
        <v>2067</v>
      </c>
      <c r="K642" s="5">
        <v>1.8</v>
      </c>
      <c r="L642" s="5" t="b">
        <v>0</v>
      </c>
      <c r="M642" s="10">
        <v>0.7</v>
      </c>
      <c r="N642" s="4" t="s">
        <v>64</v>
      </c>
      <c r="O642" s="4" t="s">
        <v>22</v>
      </c>
      <c r="P642" s="5">
        <v>14</v>
      </c>
      <c r="Q642" s="5">
        <v>6</v>
      </c>
      <c r="R642" s="4" t="str">
        <f>IF('global_freelancer-quick ana'!$Q642 &lt; 7, "Short Duration", IF('global_freelancer-quick ana'!$Q642 &lt;= 12, "Medium Duration", "Long Duration"))</f>
        <v>Short Duration</v>
      </c>
      <c r="S642" s="47" t="str">
        <f>IF('global_freelancer-quick ana'!$M642 &lt;= 50%, "POOR", IF('global_freelancer-quick ana'!$M642 &lt;= 70%, "GOOD", "EXCELLENT"))</f>
        <v>GOOD</v>
      </c>
      <c r="T642" s="25">
        <f t="shared" ref="T642:T705" si="10">SUM(B642:S642)</f>
        <v>70.5</v>
      </c>
    </row>
    <row r="643" spans="1:20" x14ac:dyDescent="0.3">
      <c r="A643" s="48" t="s">
        <v>1351</v>
      </c>
      <c r="B643" s="7" t="s">
        <v>1352</v>
      </c>
      <c r="C643" s="7" t="s">
        <v>91</v>
      </c>
      <c r="D643" s="8">
        <v>22</v>
      </c>
      <c r="E643" s="8" t="str" cm="1">
        <f t="array" ref="E643">INDEX('global_freelancer-quick ana'!$C$2:$C$1001, MODE(MATCH('global_freelancer-quick ana'!$C$2:$C$1001, 'global_freelancer-quick ana'!$C$2:$C$1001, 0)))</f>
        <v>Male</v>
      </c>
      <c r="F643" s="7" t="s">
        <v>168</v>
      </c>
      <c r="G643" s="7" t="s">
        <v>68</v>
      </c>
      <c r="H643" s="7" t="s">
        <v>106</v>
      </c>
      <c r="I643" s="8">
        <v>1</v>
      </c>
      <c r="J643" s="9">
        <v>20</v>
      </c>
      <c r="K643" s="8">
        <v>2.5125695216907653</v>
      </c>
      <c r="L643" s="8" t="b">
        <v>1</v>
      </c>
      <c r="M643" s="49">
        <v>0.75</v>
      </c>
      <c r="N643" s="7" t="s">
        <v>60</v>
      </c>
      <c r="O643" s="7" t="s">
        <v>28</v>
      </c>
      <c r="P643" s="8">
        <v>1</v>
      </c>
      <c r="Q643" s="8">
        <v>1</v>
      </c>
      <c r="R643" s="7" t="str">
        <f>IF('global_freelancer-quick ana'!$Q643 &lt; 7, "Short Duration", IF('global_freelancer-quick ana'!$Q643 &lt;= 12, "Medium Duration", "Long Duration"))</f>
        <v>Short Duration</v>
      </c>
      <c r="S643" s="50" t="str">
        <f>IF('global_freelancer-quick ana'!$M643 &lt;= 50%, "POOR", IF('global_freelancer-quick ana'!$M643 &lt;= 70%, "GOOD", "EXCELLENT"))</f>
        <v>EXCELLENT</v>
      </c>
      <c r="T643" s="25">
        <f t="shared" si="10"/>
        <v>48.262569521690764</v>
      </c>
    </row>
    <row r="644" spans="1:20" x14ac:dyDescent="0.3">
      <c r="A644" s="46" t="s">
        <v>1353</v>
      </c>
      <c r="B644" s="4" t="s">
        <v>1354</v>
      </c>
      <c r="C644" s="4" t="s">
        <v>91</v>
      </c>
      <c r="D644" s="5">
        <v>50</v>
      </c>
      <c r="E644" s="5" t="str" cm="1">
        <f t="array" ref="E644">INDEX('global_freelancer-quick ana'!$C$2:$C$1001, MODE(MATCH('global_freelancer-quick ana'!$C$2:$C$1001, 'global_freelancer-quick ana'!$C$2:$C$1001, 0)))</f>
        <v>Male</v>
      </c>
      <c r="F644" s="4" t="s">
        <v>25</v>
      </c>
      <c r="G644" s="4" t="s">
        <v>26</v>
      </c>
      <c r="H644" s="4" t="s">
        <v>20</v>
      </c>
      <c r="I644" s="5">
        <v>17</v>
      </c>
      <c r="J644" s="6" t="s">
        <v>2069</v>
      </c>
      <c r="K644" s="5">
        <v>3.3</v>
      </c>
      <c r="L644" s="5" t="b">
        <v>1</v>
      </c>
      <c r="M644" s="10">
        <v>0.69</v>
      </c>
      <c r="N644" s="4" t="s">
        <v>44</v>
      </c>
      <c r="O644" s="4" t="s">
        <v>55</v>
      </c>
      <c r="P644" s="5">
        <v>15</v>
      </c>
      <c r="Q644" s="5">
        <v>9</v>
      </c>
      <c r="R644" s="4" t="str">
        <f>IF('global_freelancer-quick ana'!$Q644 &lt; 7, "Short Duration", IF('global_freelancer-quick ana'!$Q644 &lt;= 12, "Medium Duration", "Long Duration"))</f>
        <v>Medium Duration</v>
      </c>
      <c r="S644" s="47" t="str">
        <f>IF('global_freelancer-quick ana'!$M644 &lt;= 50%, "POOR", IF('global_freelancer-quick ana'!$M644 &lt;= 70%, "GOOD", "EXCELLENT"))</f>
        <v>GOOD</v>
      </c>
      <c r="T644" s="25">
        <f t="shared" si="10"/>
        <v>94.99</v>
      </c>
    </row>
    <row r="645" spans="1:20" x14ac:dyDescent="0.3">
      <c r="A645" s="48" t="s">
        <v>1355</v>
      </c>
      <c r="B645" s="7" t="s">
        <v>1356</v>
      </c>
      <c r="C645" s="7" t="s">
        <v>91</v>
      </c>
      <c r="D645" s="8">
        <v>57</v>
      </c>
      <c r="E645" s="8" t="str" cm="1">
        <f t="array" ref="E645">INDEX('global_freelancer-quick ana'!$C$2:$C$1001, MODE(MATCH('global_freelancer-quick ana'!$C$2:$C$1001, 'global_freelancer-quick ana'!$C$2:$C$1001, 0)))</f>
        <v>Male</v>
      </c>
      <c r="F645" s="7" t="s">
        <v>31</v>
      </c>
      <c r="G645" s="7" t="s">
        <v>31</v>
      </c>
      <c r="H645" s="7" t="s">
        <v>32</v>
      </c>
      <c r="I645" s="8">
        <v>4</v>
      </c>
      <c r="J645" s="9">
        <v>30</v>
      </c>
      <c r="K645" s="8">
        <v>4.2</v>
      </c>
      <c r="L645" s="8" t="b">
        <v>0</v>
      </c>
      <c r="M645" s="49">
        <v>0.79</v>
      </c>
      <c r="N645" s="7" t="s">
        <v>21</v>
      </c>
      <c r="O645" s="7" t="s">
        <v>55</v>
      </c>
      <c r="P645" s="8">
        <v>5</v>
      </c>
      <c r="Q645" s="8">
        <v>2</v>
      </c>
      <c r="R645" s="7" t="str">
        <f>IF('global_freelancer-quick ana'!$Q645 &lt; 7, "Short Duration", IF('global_freelancer-quick ana'!$Q645 &lt;= 12, "Medium Duration", "Long Duration"))</f>
        <v>Short Duration</v>
      </c>
      <c r="S645" s="50" t="str">
        <f>IF('global_freelancer-quick ana'!$M645 &lt;= 50%, "POOR", IF('global_freelancer-quick ana'!$M645 &lt;= 70%, "GOOD", "EXCELLENT"))</f>
        <v>EXCELLENT</v>
      </c>
      <c r="T645" s="25">
        <f t="shared" si="10"/>
        <v>102.99000000000001</v>
      </c>
    </row>
    <row r="646" spans="1:20" x14ac:dyDescent="0.3">
      <c r="A646" s="46" t="s">
        <v>1357</v>
      </c>
      <c r="B646" s="4" t="s">
        <v>1358</v>
      </c>
      <c r="C646" s="4" t="s">
        <v>72</v>
      </c>
      <c r="D646" s="5">
        <v>47</v>
      </c>
      <c r="E646" s="5" t="str" cm="1">
        <f t="array" ref="E646">INDEX('global_freelancer-quick ana'!$C$2:$C$1001, MODE(MATCH('global_freelancer-quick ana'!$C$2:$C$1001, 'global_freelancer-quick ana'!$C$2:$C$1001, 0)))</f>
        <v>Male</v>
      </c>
      <c r="F646" s="4" t="s">
        <v>168</v>
      </c>
      <c r="G646" s="4" t="s">
        <v>68</v>
      </c>
      <c r="H646" s="4" t="s">
        <v>43</v>
      </c>
      <c r="I646" s="5">
        <v>29</v>
      </c>
      <c r="J646" s="6">
        <v>50</v>
      </c>
      <c r="K646" s="5">
        <v>2.5125695216907653</v>
      </c>
      <c r="L646" s="5" t="b">
        <v>1</v>
      </c>
      <c r="M646" s="10">
        <v>0.79</v>
      </c>
      <c r="N646" s="4" t="s">
        <v>60</v>
      </c>
      <c r="O646" s="4" t="s">
        <v>33</v>
      </c>
      <c r="P646" s="5">
        <v>14</v>
      </c>
      <c r="Q646" s="5">
        <v>5</v>
      </c>
      <c r="R646" s="4" t="str">
        <f>IF('global_freelancer-quick ana'!$Q646 &lt; 7, "Short Duration", IF('global_freelancer-quick ana'!$Q646 &lt;= 12, "Medium Duration", "Long Duration"))</f>
        <v>Short Duration</v>
      </c>
      <c r="S646" s="47" t="str">
        <f>IF('global_freelancer-quick ana'!$M646 &lt;= 50%, "POOR", IF('global_freelancer-quick ana'!$M646 &lt;= 70%, "GOOD", "EXCELLENT"))</f>
        <v>EXCELLENT</v>
      </c>
      <c r="T646" s="25">
        <f t="shared" si="10"/>
        <v>148.30256952169077</v>
      </c>
    </row>
    <row r="647" spans="1:20" x14ac:dyDescent="0.3">
      <c r="A647" s="48" t="s">
        <v>1359</v>
      </c>
      <c r="B647" s="7" t="s">
        <v>1360</v>
      </c>
      <c r="C647" s="7" t="s">
        <v>91</v>
      </c>
      <c r="D647" s="8">
        <v>24</v>
      </c>
      <c r="E647" s="8" t="str" cm="1">
        <f t="array" ref="E647">INDEX('global_freelancer-quick ana'!$C$2:$C$1001, MODE(MATCH('global_freelancer-quick ana'!$C$2:$C$1001, 'global_freelancer-quick ana'!$C$2:$C$1001, 0)))</f>
        <v>Male</v>
      </c>
      <c r="F647" s="7" t="s">
        <v>144</v>
      </c>
      <c r="G647" s="7" t="s">
        <v>145</v>
      </c>
      <c r="H647" s="7" t="s">
        <v>49</v>
      </c>
      <c r="I647" s="8">
        <v>2</v>
      </c>
      <c r="J647" s="9">
        <v>100</v>
      </c>
      <c r="K647" s="8">
        <v>3.8</v>
      </c>
      <c r="L647" s="8" t="b">
        <v>1</v>
      </c>
      <c r="M647" s="49">
        <v>0.71</v>
      </c>
      <c r="N647" s="7" t="s">
        <v>60</v>
      </c>
      <c r="O647" s="7" t="s">
        <v>22</v>
      </c>
      <c r="P647" s="8">
        <v>5</v>
      </c>
      <c r="Q647" s="8">
        <v>1</v>
      </c>
      <c r="R647" s="7" t="str">
        <f>IF('global_freelancer-quick ana'!$Q647 &lt; 7, "Short Duration", IF('global_freelancer-quick ana'!$Q647 &lt;= 12, "Medium Duration", "Long Duration"))</f>
        <v>Short Duration</v>
      </c>
      <c r="S647" s="50" t="str">
        <f>IF('global_freelancer-quick ana'!$M647 &lt;= 50%, "POOR", IF('global_freelancer-quick ana'!$M647 &lt;= 70%, "GOOD", "EXCELLENT"))</f>
        <v>EXCELLENT</v>
      </c>
      <c r="T647" s="25">
        <f t="shared" si="10"/>
        <v>136.51000000000002</v>
      </c>
    </row>
    <row r="648" spans="1:20" x14ac:dyDescent="0.3">
      <c r="A648" s="46" t="s">
        <v>1361</v>
      </c>
      <c r="B648" s="4" t="s">
        <v>1362</v>
      </c>
      <c r="C648" s="4" t="s">
        <v>91</v>
      </c>
      <c r="D648" s="5"/>
      <c r="E648" s="5" t="str" cm="1">
        <f t="array" ref="E648">INDEX('global_freelancer-quick ana'!$C$2:$C$1001, MODE(MATCH('global_freelancer-quick ana'!$C$2:$C$1001, 'global_freelancer-quick ana'!$C$2:$C$1001, 0)))</f>
        <v>Male</v>
      </c>
      <c r="F648" s="4" t="s">
        <v>87</v>
      </c>
      <c r="G648" s="4" t="s">
        <v>88</v>
      </c>
      <c r="H648" s="4" t="s">
        <v>73</v>
      </c>
      <c r="I648" s="5">
        <v>9</v>
      </c>
      <c r="J648" s="6" t="s">
        <v>2064</v>
      </c>
      <c r="K648" s="5">
        <v>4.8</v>
      </c>
      <c r="L648" s="5" t="b">
        <v>1</v>
      </c>
      <c r="M648" s="10">
        <v>0.72</v>
      </c>
      <c r="N648" s="4" t="s">
        <v>21</v>
      </c>
      <c r="O648" s="4" t="s">
        <v>55</v>
      </c>
      <c r="P648" s="5">
        <v>12</v>
      </c>
      <c r="Q648" s="5">
        <v>10</v>
      </c>
      <c r="R648" s="4" t="str">
        <f>IF('global_freelancer-quick ana'!$Q648 &lt; 7, "Short Duration", IF('global_freelancer-quick ana'!$Q648 &lt;= 12, "Medium Duration", "Long Duration"))</f>
        <v>Medium Duration</v>
      </c>
      <c r="S648" s="47" t="str">
        <f>IF('global_freelancer-quick ana'!$M648 &lt;= 50%, "POOR", IF('global_freelancer-quick ana'!$M648 &lt;= 70%, "GOOD", "EXCELLENT"))</f>
        <v>EXCELLENT</v>
      </c>
      <c r="T648" s="25">
        <f t="shared" si="10"/>
        <v>36.520000000000003</v>
      </c>
    </row>
    <row r="649" spans="1:20" x14ac:dyDescent="0.3">
      <c r="A649" s="48" t="s">
        <v>1363</v>
      </c>
      <c r="B649" s="7" t="s">
        <v>1364</v>
      </c>
      <c r="C649" s="7" t="s">
        <v>72</v>
      </c>
      <c r="D649" s="8">
        <v>50</v>
      </c>
      <c r="E649" s="8" t="str" cm="1">
        <f t="array" ref="E649">INDEX('global_freelancer-quick ana'!$C$2:$C$1001, MODE(MATCH('global_freelancer-quick ana'!$C$2:$C$1001, 'global_freelancer-quick ana'!$C$2:$C$1001, 0)))</f>
        <v>Male</v>
      </c>
      <c r="F649" s="7" t="s">
        <v>31</v>
      </c>
      <c r="G649" s="7" t="s">
        <v>31</v>
      </c>
      <c r="H649" s="7" t="s">
        <v>84</v>
      </c>
      <c r="I649" s="8">
        <v>10</v>
      </c>
      <c r="J649" s="9">
        <v>100</v>
      </c>
      <c r="K649" s="8">
        <v>4.3</v>
      </c>
      <c r="L649" s="8" t="b">
        <v>0</v>
      </c>
      <c r="M649" s="49">
        <v>0.93</v>
      </c>
      <c r="N649" s="7" t="s">
        <v>44</v>
      </c>
      <c r="O649" s="7" t="s">
        <v>22</v>
      </c>
      <c r="P649" s="8">
        <v>8</v>
      </c>
      <c r="Q649" s="8">
        <v>5</v>
      </c>
      <c r="R649" s="7" t="str">
        <f>IF('global_freelancer-quick ana'!$Q649 &lt; 7, "Short Duration", IF('global_freelancer-quick ana'!$Q649 &lt;= 12, "Medium Duration", "Long Duration"))</f>
        <v>Short Duration</v>
      </c>
      <c r="S649" s="50" t="str">
        <f>IF('global_freelancer-quick ana'!$M649 &lt;= 50%, "POOR", IF('global_freelancer-quick ana'!$M649 &lt;= 70%, "GOOD", "EXCELLENT"))</f>
        <v>EXCELLENT</v>
      </c>
      <c r="T649" s="25">
        <f t="shared" si="10"/>
        <v>178.23000000000002</v>
      </c>
    </row>
    <row r="650" spans="1:20" x14ac:dyDescent="0.3">
      <c r="A650" s="46" t="s">
        <v>1365</v>
      </c>
      <c r="B650" s="4" t="s">
        <v>1366</v>
      </c>
      <c r="C650" s="4" t="s">
        <v>91</v>
      </c>
      <c r="D650" s="5">
        <v>46</v>
      </c>
      <c r="E650" s="5" t="str" cm="1">
        <f t="array" ref="E650">INDEX('global_freelancer-quick ana'!$C$2:$C$1001, MODE(MATCH('global_freelancer-quick ana'!$C$2:$C$1001, 'global_freelancer-quick ana'!$C$2:$C$1001, 0)))</f>
        <v>Male</v>
      </c>
      <c r="F650" s="4" t="s">
        <v>100</v>
      </c>
      <c r="G650" s="4" t="s">
        <v>101</v>
      </c>
      <c r="H650" s="4" t="s">
        <v>106</v>
      </c>
      <c r="I650" s="5">
        <v>20</v>
      </c>
      <c r="J650" s="6" t="s">
        <v>2068</v>
      </c>
      <c r="K650" s="5">
        <v>4.8</v>
      </c>
      <c r="L650" s="5" t="b">
        <v>1</v>
      </c>
      <c r="M650" s="10">
        <v>0.82</v>
      </c>
      <c r="N650" s="4" t="s">
        <v>44</v>
      </c>
      <c r="O650" s="4" t="s">
        <v>55</v>
      </c>
      <c r="P650" s="5">
        <v>10</v>
      </c>
      <c r="Q650" s="5">
        <v>9</v>
      </c>
      <c r="R650" s="4" t="str">
        <f>IF('global_freelancer-quick ana'!$Q650 &lt; 7, "Short Duration", IF('global_freelancer-quick ana'!$Q650 &lt;= 12, "Medium Duration", "Long Duration"))</f>
        <v>Medium Duration</v>
      </c>
      <c r="S650" s="47" t="str">
        <f>IF('global_freelancer-quick ana'!$M650 &lt;= 50%, "POOR", IF('global_freelancer-quick ana'!$M650 &lt;= 70%, "GOOD", "EXCELLENT"))</f>
        <v>EXCELLENT</v>
      </c>
      <c r="T650" s="25">
        <f t="shared" si="10"/>
        <v>90.61999999999999</v>
      </c>
    </row>
    <row r="651" spans="1:20" x14ac:dyDescent="0.3">
      <c r="A651" s="48" t="s">
        <v>1367</v>
      </c>
      <c r="B651" s="7" t="s">
        <v>1368</v>
      </c>
      <c r="C651" s="7" t="s">
        <v>91</v>
      </c>
      <c r="D651" s="8">
        <v>51</v>
      </c>
      <c r="E651" s="8" t="str" cm="1">
        <f t="array" ref="E651">INDEX('global_freelancer-quick ana'!$C$2:$C$1001, MODE(MATCH('global_freelancer-quick ana'!$C$2:$C$1001, 'global_freelancer-quick ana'!$C$2:$C$1001, 0)))</f>
        <v>Male</v>
      </c>
      <c r="F651" s="7" t="s">
        <v>25</v>
      </c>
      <c r="G651" s="7" t="s">
        <v>26</v>
      </c>
      <c r="H651" s="7" t="s">
        <v>73</v>
      </c>
      <c r="I651" s="8">
        <v>9</v>
      </c>
      <c r="J651" s="9">
        <v>40</v>
      </c>
      <c r="K651" s="8">
        <v>2.5125695216907653</v>
      </c>
      <c r="L651" s="8" t="b">
        <v>0</v>
      </c>
      <c r="M651" s="49">
        <v>0.6</v>
      </c>
      <c r="N651" s="7" t="s">
        <v>60</v>
      </c>
      <c r="O651" s="7" t="s">
        <v>28</v>
      </c>
      <c r="P651" s="8">
        <v>12</v>
      </c>
      <c r="Q651" s="8">
        <v>5</v>
      </c>
      <c r="R651" s="7" t="str">
        <f>IF('global_freelancer-quick ana'!$Q651 &lt; 7, "Short Duration", IF('global_freelancer-quick ana'!$Q651 &lt;= 12, "Medium Duration", "Long Duration"))</f>
        <v>Short Duration</v>
      </c>
      <c r="S651" s="50" t="str">
        <f>IF('global_freelancer-quick ana'!$M651 &lt;= 50%, "POOR", IF('global_freelancer-quick ana'!$M651 &lt;= 70%, "GOOD", "EXCELLENT"))</f>
        <v>GOOD</v>
      </c>
      <c r="T651" s="25">
        <f t="shared" si="10"/>
        <v>120.11256952169076</v>
      </c>
    </row>
    <row r="652" spans="1:20" x14ac:dyDescent="0.3">
      <c r="A652" s="46" t="s">
        <v>1369</v>
      </c>
      <c r="B652" s="4" t="s">
        <v>1370</v>
      </c>
      <c r="C652" s="4" t="s">
        <v>91</v>
      </c>
      <c r="D652" s="5">
        <v>51</v>
      </c>
      <c r="E652" s="5" t="str" cm="1">
        <f t="array" ref="E652">INDEX('global_freelancer-quick ana'!$C$2:$C$1001, MODE(MATCH('global_freelancer-quick ana'!$C$2:$C$1001, 'global_freelancer-quick ana'!$C$2:$C$1001, 0)))</f>
        <v>Male</v>
      </c>
      <c r="F652" s="4" t="s">
        <v>63</v>
      </c>
      <c r="G652" s="4" t="s">
        <v>26</v>
      </c>
      <c r="H652" s="4" t="s">
        <v>43</v>
      </c>
      <c r="I652" s="5">
        <v>12</v>
      </c>
      <c r="J652" s="6" t="s">
        <v>2070</v>
      </c>
      <c r="K652" s="5">
        <v>4</v>
      </c>
      <c r="L652" s="5" t="b">
        <v>0</v>
      </c>
      <c r="M652" s="10">
        <v>0.93</v>
      </c>
      <c r="N652" s="4" t="s">
        <v>44</v>
      </c>
      <c r="O652" s="4" t="s">
        <v>28</v>
      </c>
      <c r="P652" s="5">
        <v>15</v>
      </c>
      <c r="Q652" s="5">
        <v>3</v>
      </c>
      <c r="R652" s="4" t="str">
        <f>IF('global_freelancer-quick ana'!$Q652 &lt; 7, "Short Duration", IF('global_freelancer-quick ana'!$Q652 &lt;= 12, "Medium Duration", "Long Duration"))</f>
        <v>Short Duration</v>
      </c>
      <c r="S652" s="47" t="str">
        <f>IF('global_freelancer-quick ana'!$M652 &lt;= 50%, "POOR", IF('global_freelancer-quick ana'!$M652 &lt;= 70%, "GOOD", "EXCELLENT"))</f>
        <v>EXCELLENT</v>
      </c>
      <c r="T652" s="25">
        <f t="shared" si="10"/>
        <v>85.93</v>
      </c>
    </row>
    <row r="653" spans="1:20" x14ac:dyDescent="0.3">
      <c r="A653" s="48" t="s">
        <v>1371</v>
      </c>
      <c r="B653" s="7" t="s">
        <v>1372</v>
      </c>
      <c r="C653" s="7" t="s">
        <v>91</v>
      </c>
      <c r="D653" s="8">
        <v>27</v>
      </c>
      <c r="E653" s="8" t="str" cm="1">
        <f t="array" ref="E653">INDEX('global_freelancer-quick ana'!$C$2:$C$1001, MODE(MATCH('global_freelancer-quick ana'!$C$2:$C$1001, 'global_freelancer-quick ana'!$C$2:$C$1001, 0)))</f>
        <v>Male</v>
      </c>
      <c r="F653" s="7" t="s">
        <v>63</v>
      </c>
      <c r="G653" s="7" t="s">
        <v>26</v>
      </c>
      <c r="H653" s="7" t="s">
        <v>43</v>
      </c>
      <c r="I653" s="8">
        <v>3</v>
      </c>
      <c r="J653" s="9">
        <v>50</v>
      </c>
      <c r="K653" s="8">
        <v>2.5125695216907653</v>
      </c>
      <c r="L653" s="8" t="b">
        <v>0</v>
      </c>
      <c r="M653" s="49">
        <v>0.79</v>
      </c>
      <c r="N653" s="7" t="s">
        <v>64</v>
      </c>
      <c r="O653" s="7" t="s">
        <v>55</v>
      </c>
      <c r="P653" s="8">
        <v>1</v>
      </c>
      <c r="Q653" s="8">
        <v>3</v>
      </c>
      <c r="R653" s="7" t="str">
        <f>IF('global_freelancer-quick ana'!$Q653 &lt; 7, "Short Duration", IF('global_freelancer-quick ana'!$Q653 &lt;= 12, "Medium Duration", "Long Duration"))</f>
        <v>Short Duration</v>
      </c>
      <c r="S653" s="50" t="str">
        <f>IF('global_freelancer-quick ana'!$M653 &lt;= 50%, "POOR", IF('global_freelancer-quick ana'!$M653 &lt;= 70%, "GOOD", "EXCELLENT"))</f>
        <v>EXCELLENT</v>
      </c>
      <c r="T653" s="25">
        <f t="shared" si="10"/>
        <v>87.302569521690771</v>
      </c>
    </row>
    <row r="654" spans="1:20" x14ac:dyDescent="0.3">
      <c r="A654" s="46" t="s">
        <v>1373</v>
      </c>
      <c r="B654" s="4" t="s">
        <v>1374</v>
      </c>
      <c r="C654" s="4" t="s">
        <v>91</v>
      </c>
      <c r="D654" s="5">
        <v>42</v>
      </c>
      <c r="E654" s="5" t="str" cm="1">
        <f t="array" ref="E654">INDEX('global_freelancer-quick ana'!$C$2:$C$1001, MODE(MATCH('global_freelancer-quick ana'!$C$2:$C$1001, 'global_freelancer-quick ana'!$C$2:$C$1001, 0)))</f>
        <v>Male</v>
      </c>
      <c r="F654" s="4" t="s">
        <v>179</v>
      </c>
      <c r="G654" s="4" t="s">
        <v>68</v>
      </c>
      <c r="H654" s="4" t="s">
        <v>36</v>
      </c>
      <c r="I654" s="5">
        <v>13</v>
      </c>
      <c r="J654" s="6" t="s">
        <v>2066</v>
      </c>
      <c r="K654" s="5">
        <v>0</v>
      </c>
      <c r="L654" s="5" t="b">
        <v>0</v>
      </c>
      <c r="M654" s="10">
        <v>0.74</v>
      </c>
      <c r="N654" s="4" t="s">
        <v>21</v>
      </c>
      <c r="O654" s="4" t="s">
        <v>28</v>
      </c>
      <c r="P654" s="5">
        <v>12</v>
      </c>
      <c r="Q654" s="5">
        <v>8</v>
      </c>
      <c r="R654" s="4" t="str">
        <f>IF('global_freelancer-quick ana'!$Q654 &lt; 7, "Short Duration", IF('global_freelancer-quick ana'!$Q654 &lt;= 12, "Medium Duration", "Long Duration"))</f>
        <v>Medium Duration</v>
      </c>
      <c r="S654" s="47" t="str">
        <f>IF('global_freelancer-quick ana'!$M654 &lt;= 50%, "POOR", IF('global_freelancer-quick ana'!$M654 &lt;= 70%, "GOOD", "EXCELLENT"))</f>
        <v>EXCELLENT</v>
      </c>
      <c r="T654" s="25">
        <f t="shared" si="10"/>
        <v>75.740000000000009</v>
      </c>
    </row>
    <row r="655" spans="1:20" x14ac:dyDescent="0.3">
      <c r="A655" s="48" t="s">
        <v>1375</v>
      </c>
      <c r="B655" s="7" t="s">
        <v>1376</v>
      </c>
      <c r="C655" s="7" t="s">
        <v>91</v>
      </c>
      <c r="D655" s="8">
        <v>25</v>
      </c>
      <c r="E655" s="8" t="str" cm="1">
        <f t="array" ref="E655">INDEX('global_freelancer-quick ana'!$C$2:$C$1001, MODE(MATCH('global_freelancer-quick ana'!$C$2:$C$1001, 'global_freelancer-quick ana'!$C$2:$C$1001, 0)))</f>
        <v>Male</v>
      </c>
      <c r="F655" s="7" t="s">
        <v>31</v>
      </c>
      <c r="G655" s="7" t="s">
        <v>31</v>
      </c>
      <c r="H655" s="7" t="s">
        <v>69</v>
      </c>
      <c r="I655" s="8">
        <v>4</v>
      </c>
      <c r="J655" s="9">
        <v>40</v>
      </c>
      <c r="K655" s="8">
        <v>2.2999999999999998</v>
      </c>
      <c r="L655" s="8" t="b">
        <v>1</v>
      </c>
      <c r="M655" s="49">
        <v>0.73</v>
      </c>
      <c r="N655" s="7" t="s">
        <v>64</v>
      </c>
      <c r="O655" s="7" t="s">
        <v>55</v>
      </c>
      <c r="P655" s="8">
        <v>1</v>
      </c>
      <c r="Q655" s="8">
        <v>1</v>
      </c>
      <c r="R655" s="7" t="str">
        <f>IF('global_freelancer-quick ana'!$Q655 &lt; 7, "Short Duration", IF('global_freelancer-quick ana'!$Q655 &lt;= 12, "Medium Duration", "Long Duration"))</f>
        <v>Short Duration</v>
      </c>
      <c r="S655" s="50" t="str">
        <f>IF('global_freelancer-quick ana'!$M655 &lt;= 50%, "POOR", IF('global_freelancer-quick ana'!$M655 &lt;= 70%, "GOOD", "EXCELLENT"))</f>
        <v>EXCELLENT</v>
      </c>
      <c r="T655" s="25">
        <f t="shared" si="10"/>
        <v>74.03</v>
      </c>
    </row>
    <row r="656" spans="1:20" x14ac:dyDescent="0.3">
      <c r="A656" s="46" t="s">
        <v>1377</v>
      </c>
      <c r="B656" s="4" t="s">
        <v>1378</v>
      </c>
      <c r="C656" s="4" t="s">
        <v>72</v>
      </c>
      <c r="D656" s="5">
        <v>32</v>
      </c>
      <c r="E656" s="5" t="str" cm="1">
        <f t="array" ref="E656">INDEX('global_freelancer-quick ana'!$C$2:$C$1001, MODE(MATCH('global_freelancer-quick ana'!$C$2:$C$1001, 'global_freelancer-quick ana'!$C$2:$C$1001, 0)))</f>
        <v>Male</v>
      </c>
      <c r="F656" s="4" t="s">
        <v>31</v>
      </c>
      <c r="G656" s="4" t="s">
        <v>31</v>
      </c>
      <c r="H656" s="4" t="s">
        <v>49</v>
      </c>
      <c r="I656" s="5">
        <v>9</v>
      </c>
      <c r="J656" s="6" t="s">
        <v>2069</v>
      </c>
      <c r="K656" s="5">
        <v>2.5125695216907653</v>
      </c>
      <c r="L656" s="5" t="b">
        <v>0</v>
      </c>
      <c r="M656" s="10">
        <v>0.96</v>
      </c>
      <c r="N656" s="4" t="s">
        <v>44</v>
      </c>
      <c r="O656" s="4" t="s">
        <v>28</v>
      </c>
      <c r="P656" s="5">
        <v>11</v>
      </c>
      <c r="Q656" s="5">
        <v>5</v>
      </c>
      <c r="R656" s="4" t="str">
        <f>IF('global_freelancer-quick ana'!$Q656 &lt; 7, "Short Duration", IF('global_freelancer-quick ana'!$Q656 &lt;= 12, "Medium Duration", "Long Duration"))</f>
        <v>Short Duration</v>
      </c>
      <c r="S656" s="47" t="str">
        <f>IF('global_freelancer-quick ana'!$M656 &lt;= 50%, "POOR", IF('global_freelancer-quick ana'!$M656 &lt;= 70%, "GOOD", "EXCELLENT"))</f>
        <v>EXCELLENT</v>
      </c>
      <c r="T656" s="25">
        <f t="shared" si="10"/>
        <v>60.472569521690765</v>
      </c>
    </row>
    <row r="657" spans="1:20" x14ac:dyDescent="0.3">
      <c r="A657" s="48" t="s">
        <v>1379</v>
      </c>
      <c r="B657" s="7" t="s">
        <v>1380</v>
      </c>
      <c r="C657" s="7" t="s">
        <v>72</v>
      </c>
      <c r="D657" s="8">
        <v>59</v>
      </c>
      <c r="E657" s="8" t="str" cm="1">
        <f t="array" ref="E657">INDEX('global_freelancer-quick ana'!$C$2:$C$1001, MODE(MATCH('global_freelancer-quick ana'!$C$2:$C$1001, 'global_freelancer-quick ana'!$C$2:$C$1001, 0)))</f>
        <v>Male</v>
      </c>
      <c r="F657" s="7" t="s">
        <v>119</v>
      </c>
      <c r="G657" s="7" t="s">
        <v>26</v>
      </c>
      <c r="H657" s="7" t="s">
        <v>32</v>
      </c>
      <c r="I657" s="8">
        <v>14</v>
      </c>
      <c r="J657" s="9" t="s">
        <v>2066</v>
      </c>
      <c r="K657" s="8">
        <v>3.8</v>
      </c>
      <c r="L657" s="8" t="s">
        <v>2071</v>
      </c>
      <c r="M657" s="49">
        <v>0.66</v>
      </c>
      <c r="N657" s="7" t="s">
        <v>60</v>
      </c>
      <c r="O657" s="7" t="s">
        <v>33</v>
      </c>
      <c r="P657" s="8">
        <v>8</v>
      </c>
      <c r="Q657" s="8">
        <v>8</v>
      </c>
      <c r="R657" s="7" t="str">
        <f>IF('global_freelancer-quick ana'!$Q657 &lt; 7, "Short Duration", IF('global_freelancer-quick ana'!$Q657 &lt;= 12, "Medium Duration", "Long Duration"))</f>
        <v>Medium Duration</v>
      </c>
      <c r="S657" s="50" t="str">
        <f>IF('global_freelancer-quick ana'!$M657 &lt;= 50%, "POOR", IF('global_freelancer-quick ana'!$M657 &lt;= 70%, "GOOD", "EXCELLENT"))</f>
        <v>GOOD</v>
      </c>
      <c r="T657" s="25">
        <f t="shared" si="10"/>
        <v>93.46</v>
      </c>
    </row>
    <row r="658" spans="1:20" x14ac:dyDescent="0.3">
      <c r="A658" s="46" t="s">
        <v>1381</v>
      </c>
      <c r="B658" s="4" t="s">
        <v>1382</v>
      </c>
      <c r="C658" s="4" t="s">
        <v>72</v>
      </c>
      <c r="D658" s="5">
        <v>59</v>
      </c>
      <c r="E658" s="5" t="str" cm="1">
        <f t="array" ref="E658">INDEX('global_freelancer-quick ana'!$C$2:$C$1001, MODE(MATCH('global_freelancer-quick ana'!$C$2:$C$1001, 'global_freelancer-quick ana'!$C$2:$C$1001, 0)))</f>
        <v>Male</v>
      </c>
      <c r="F658" s="4" t="s">
        <v>126</v>
      </c>
      <c r="G658" s="4" t="s">
        <v>127</v>
      </c>
      <c r="H658" s="4" t="s">
        <v>73</v>
      </c>
      <c r="I658" s="5">
        <v>37</v>
      </c>
      <c r="J658" s="6" t="s">
        <v>2066</v>
      </c>
      <c r="K658" s="5">
        <v>4</v>
      </c>
      <c r="L658" s="5" t="b">
        <v>0</v>
      </c>
      <c r="M658" s="10">
        <v>0.62</v>
      </c>
      <c r="N658" s="4" t="s">
        <v>21</v>
      </c>
      <c r="O658" s="4" t="s">
        <v>33</v>
      </c>
      <c r="P658" s="5">
        <v>20</v>
      </c>
      <c r="Q658" s="5">
        <v>2</v>
      </c>
      <c r="R658" s="4" t="str">
        <f>IF('global_freelancer-quick ana'!$Q658 &lt; 7, "Short Duration", IF('global_freelancer-quick ana'!$Q658 &lt;= 12, "Medium Duration", "Long Duration"))</f>
        <v>Short Duration</v>
      </c>
      <c r="S658" s="47" t="str">
        <f>IF('global_freelancer-quick ana'!$M658 &lt;= 50%, "POOR", IF('global_freelancer-quick ana'!$M658 &lt;= 70%, "GOOD", "EXCELLENT"))</f>
        <v>GOOD</v>
      </c>
      <c r="T658" s="25">
        <f t="shared" si="10"/>
        <v>122.62</v>
      </c>
    </row>
    <row r="659" spans="1:20" x14ac:dyDescent="0.3">
      <c r="A659" s="48" t="s">
        <v>1383</v>
      </c>
      <c r="B659" s="7" t="s">
        <v>1384</v>
      </c>
      <c r="C659" s="7" t="s">
        <v>91</v>
      </c>
      <c r="D659" s="8">
        <v>29</v>
      </c>
      <c r="E659" s="8" t="str" cm="1">
        <f t="array" ref="E659">INDEX('global_freelancer-quick ana'!$C$2:$C$1001, MODE(MATCH('global_freelancer-quick ana'!$C$2:$C$1001, 'global_freelancer-quick ana'!$C$2:$C$1001, 0)))</f>
        <v>Male</v>
      </c>
      <c r="F659" s="7" t="s">
        <v>31</v>
      </c>
      <c r="G659" s="7" t="s">
        <v>31</v>
      </c>
      <c r="H659" s="7" t="s">
        <v>32</v>
      </c>
      <c r="I659" s="8">
        <v>2</v>
      </c>
      <c r="J659" s="9">
        <v>75</v>
      </c>
      <c r="K659" s="8">
        <v>2.2000000000000002</v>
      </c>
      <c r="L659" s="8" t="b">
        <v>1</v>
      </c>
      <c r="M659" s="49">
        <v>0.85</v>
      </c>
      <c r="N659" s="7" t="s">
        <v>44</v>
      </c>
      <c r="O659" s="7" t="s">
        <v>33</v>
      </c>
      <c r="P659" s="8">
        <v>5</v>
      </c>
      <c r="Q659" s="8">
        <v>1</v>
      </c>
      <c r="R659" s="7" t="str">
        <f>IF('global_freelancer-quick ana'!$Q659 &lt; 7, "Short Duration", IF('global_freelancer-quick ana'!$Q659 &lt;= 12, "Medium Duration", "Long Duration"))</f>
        <v>Short Duration</v>
      </c>
      <c r="S659" s="50" t="str">
        <f>IF('global_freelancer-quick ana'!$M659 &lt;= 50%, "POOR", IF('global_freelancer-quick ana'!$M659 &lt;= 70%, "GOOD", "EXCELLENT"))</f>
        <v>EXCELLENT</v>
      </c>
      <c r="T659" s="25">
        <f t="shared" si="10"/>
        <v>115.05</v>
      </c>
    </row>
    <row r="660" spans="1:20" x14ac:dyDescent="0.3">
      <c r="A660" s="46" t="s">
        <v>1385</v>
      </c>
      <c r="B660" s="4" t="s">
        <v>1386</v>
      </c>
      <c r="C660" s="4" t="s">
        <v>91</v>
      </c>
      <c r="D660" s="5">
        <v>58</v>
      </c>
      <c r="E660" s="5" t="str" cm="1">
        <f t="array" ref="E660">INDEX('global_freelancer-quick ana'!$C$2:$C$1001, MODE(MATCH('global_freelancer-quick ana'!$C$2:$C$1001, 'global_freelancer-quick ana'!$C$2:$C$1001, 0)))</f>
        <v>Male</v>
      </c>
      <c r="F660" s="4" t="s">
        <v>164</v>
      </c>
      <c r="G660" s="4" t="s">
        <v>165</v>
      </c>
      <c r="H660" s="4" t="s">
        <v>43</v>
      </c>
      <c r="I660" s="5">
        <v>11</v>
      </c>
      <c r="J660" s="6" t="s">
        <v>2064</v>
      </c>
      <c r="K660" s="5">
        <v>4.3</v>
      </c>
      <c r="L660" s="5" t="b">
        <v>0</v>
      </c>
      <c r="M660" s="10">
        <v>0.66</v>
      </c>
      <c r="N660" s="4" t="s">
        <v>44</v>
      </c>
      <c r="O660" s="4" t="s">
        <v>22</v>
      </c>
      <c r="P660" s="5">
        <v>6</v>
      </c>
      <c r="Q660" s="5">
        <v>3</v>
      </c>
      <c r="R660" s="4" t="str">
        <f>IF('global_freelancer-quick ana'!$Q660 &lt; 7, "Short Duration", IF('global_freelancer-quick ana'!$Q660 &lt;= 12, "Medium Duration", "Long Duration"))</f>
        <v>Short Duration</v>
      </c>
      <c r="S660" s="47" t="str">
        <f>IF('global_freelancer-quick ana'!$M660 &lt;= 50%, "POOR", IF('global_freelancer-quick ana'!$M660 &lt;= 70%, "GOOD", "EXCELLENT"))</f>
        <v>GOOD</v>
      </c>
      <c r="T660" s="25">
        <f t="shared" si="10"/>
        <v>82.96</v>
      </c>
    </row>
    <row r="661" spans="1:20" x14ac:dyDescent="0.3">
      <c r="A661" s="48" t="s">
        <v>1387</v>
      </c>
      <c r="B661" s="7" t="s">
        <v>1388</v>
      </c>
      <c r="C661" s="7" t="s">
        <v>72</v>
      </c>
      <c r="D661" s="8">
        <v>56</v>
      </c>
      <c r="E661" s="8" t="str" cm="1">
        <f t="array" ref="E661">INDEX('global_freelancer-quick ana'!$C$2:$C$1001, MODE(MATCH('global_freelancer-quick ana'!$C$2:$C$1001, 'global_freelancer-quick ana'!$C$2:$C$1001, 0)))</f>
        <v>Male</v>
      </c>
      <c r="F661" s="7" t="s">
        <v>119</v>
      </c>
      <c r="G661" s="7" t="s">
        <v>26</v>
      </c>
      <c r="H661" s="7" t="s">
        <v>73</v>
      </c>
      <c r="I661" s="8">
        <v>19</v>
      </c>
      <c r="J661" s="9" t="s">
        <v>2070</v>
      </c>
      <c r="K661" s="8">
        <v>0</v>
      </c>
      <c r="L661" s="8" t="b">
        <v>0</v>
      </c>
      <c r="M661" s="49">
        <v>0.87</v>
      </c>
      <c r="N661" s="7" t="s">
        <v>60</v>
      </c>
      <c r="O661" s="7" t="s">
        <v>22</v>
      </c>
      <c r="P661" s="8">
        <v>16</v>
      </c>
      <c r="Q661" s="8">
        <v>5</v>
      </c>
      <c r="R661" s="7" t="str">
        <f>IF('global_freelancer-quick ana'!$Q661 &lt; 7, "Short Duration", IF('global_freelancer-quick ana'!$Q661 &lt;= 12, "Medium Duration", "Long Duration"))</f>
        <v>Short Duration</v>
      </c>
      <c r="S661" s="50" t="str">
        <f>IF('global_freelancer-quick ana'!$M661 &lt;= 50%, "POOR", IF('global_freelancer-quick ana'!$M661 &lt;= 70%, "GOOD", "EXCELLENT"))</f>
        <v>EXCELLENT</v>
      </c>
      <c r="T661" s="25">
        <f t="shared" si="10"/>
        <v>96.87</v>
      </c>
    </row>
    <row r="662" spans="1:20" x14ac:dyDescent="0.3">
      <c r="A662" s="46" t="s">
        <v>1389</v>
      </c>
      <c r="B662" s="4" t="s">
        <v>1390</v>
      </c>
      <c r="C662" s="4" t="s">
        <v>72</v>
      </c>
      <c r="D662" s="5">
        <v>36</v>
      </c>
      <c r="E662" s="5" t="str" cm="1">
        <f t="array" ref="E662">INDEX('global_freelancer-quick ana'!$C$2:$C$1001, MODE(MATCH('global_freelancer-quick ana'!$C$2:$C$1001, 'global_freelancer-quick ana'!$C$2:$C$1001, 0)))</f>
        <v>Male</v>
      </c>
      <c r="F662" s="4" t="s">
        <v>54</v>
      </c>
      <c r="G662" s="4" t="s">
        <v>26</v>
      </c>
      <c r="H662" s="4" t="s">
        <v>106</v>
      </c>
      <c r="I662" s="5">
        <v>9</v>
      </c>
      <c r="J662" s="6" t="s">
        <v>2070</v>
      </c>
      <c r="K662" s="5">
        <v>0</v>
      </c>
      <c r="L662" s="5" t="b">
        <v>1</v>
      </c>
      <c r="M662" s="10">
        <v>0.68</v>
      </c>
      <c r="N662" s="4" t="s">
        <v>60</v>
      </c>
      <c r="O662" s="4" t="s">
        <v>33</v>
      </c>
      <c r="P662" s="5">
        <v>9</v>
      </c>
      <c r="Q662" s="5">
        <v>10</v>
      </c>
      <c r="R662" s="4" t="str">
        <f>IF('global_freelancer-quick ana'!$Q662 &lt; 7, "Short Duration", IF('global_freelancer-quick ana'!$Q662 &lt;= 12, "Medium Duration", "Long Duration"))</f>
        <v>Medium Duration</v>
      </c>
      <c r="S662" s="47" t="str">
        <f>IF('global_freelancer-quick ana'!$M662 &lt;= 50%, "POOR", IF('global_freelancer-quick ana'!$M662 &lt;= 70%, "GOOD", "EXCELLENT"))</f>
        <v>GOOD</v>
      </c>
      <c r="T662" s="25">
        <f t="shared" si="10"/>
        <v>64.680000000000007</v>
      </c>
    </row>
    <row r="663" spans="1:20" x14ac:dyDescent="0.3">
      <c r="A663" s="48" t="s">
        <v>1391</v>
      </c>
      <c r="B663" s="7" t="s">
        <v>1392</v>
      </c>
      <c r="C663" s="7" t="s">
        <v>72</v>
      </c>
      <c r="D663" s="8">
        <v>52</v>
      </c>
      <c r="E663" s="8" t="str" cm="1">
        <f t="array" ref="E663">INDEX('global_freelancer-quick ana'!$C$2:$C$1001, MODE(MATCH('global_freelancer-quick ana'!$C$2:$C$1001, 'global_freelancer-quick ana'!$C$2:$C$1001, 0)))</f>
        <v>Male</v>
      </c>
      <c r="F663" s="7" t="s">
        <v>119</v>
      </c>
      <c r="G663" s="7" t="s">
        <v>26</v>
      </c>
      <c r="H663" s="7" t="s">
        <v>69</v>
      </c>
      <c r="I663" s="8">
        <v>16</v>
      </c>
      <c r="J663" s="9" t="s">
        <v>2064</v>
      </c>
      <c r="K663" s="8">
        <v>4</v>
      </c>
      <c r="L663" s="8" t="b">
        <v>1</v>
      </c>
      <c r="M663" s="49">
        <v>0.79</v>
      </c>
      <c r="N663" s="7" t="s">
        <v>64</v>
      </c>
      <c r="O663" s="7" t="s">
        <v>22</v>
      </c>
      <c r="P663" s="8">
        <v>10</v>
      </c>
      <c r="Q663" s="8">
        <v>11</v>
      </c>
      <c r="R663" s="7" t="str">
        <f>IF('global_freelancer-quick ana'!$Q663 &lt; 7, "Short Duration", IF('global_freelancer-quick ana'!$Q663 &lt;= 12, "Medium Duration", "Long Duration"))</f>
        <v>Medium Duration</v>
      </c>
      <c r="S663" s="50" t="str">
        <f>IF('global_freelancer-quick ana'!$M663 &lt;= 50%, "POOR", IF('global_freelancer-quick ana'!$M663 &lt;= 70%, "GOOD", "EXCELLENT"))</f>
        <v>EXCELLENT</v>
      </c>
      <c r="T663" s="25">
        <f t="shared" si="10"/>
        <v>93.79</v>
      </c>
    </row>
    <row r="664" spans="1:20" x14ac:dyDescent="0.3">
      <c r="A664" s="46" t="s">
        <v>1393</v>
      </c>
      <c r="B664" s="4" t="s">
        <v>1394</v>
      </c>
      <c r="C664" s="4" t="s">
        <v>72</v>
      </c>
      <c r="D664" s="5">
        <v>42</v>
      </c>
      <c r="E664" s="5" t="str" cm="1">
        <f t="array" ref="E664">INDEX('global_freelancer-quick ana'!$C$2:$C$1001, MODE(MATCH('global_freelancer-quick ana'!$C$2:$C$1001, 'global_freelancer-quick ana'!$C$2:$C$1001, 0)))</f>
        <v>Male</v>
      </c>
      <c r="F664" s="4" t="s">
        <v>41</v>
      </c>
      <c r="G664" s="4" t="s">
        <v>42</v>
      </c>
      <c r="H664" s="4" t="s">
        <v>27</v>
      </c>
      <c r="I664" s="5">
        <v>8</v>
      </c>
      <c r="J664" s="6">
        <v>50</v>
      </c>
      <c r="K664" s="5">
        <v>2.5125695216907653</v>
      </c>
      <c r="L664" s="5" t="s">
        <v>2071</v>
      </c>
      <c r="M664" s="10">
        <v>0.79</v>
      </c>
      <c r="N664" s="4" t="s">
        <v>21</v>
      </c>
      <c r="O664" s="4" t="s">
        <v>28</v>
      </c>
      <c r="P664" s="5">
        <v>6</v>
      </c>
      <c r="Q664" s="5">
        <v>11</v>
      </c>
      <c r="R664" s="4" t="str">
        <f>IF('global_freelancer-quick ana'!$Q664 &lt; 7, "Short Duration", IF('global_freelancer-quick ana'!$Q664 &lt;= 12, "Medium Duration", "Long Duration"))</f>
        <v>Medium Duration</v>
      </c>
      <c r="S664" s="47" t="str">
        <f>IF('global_freelancer-quick ana'!$M664 &lt;= 50%, "POOR", IF('global_freelancer-quick ana'!$M664 &lt;= 70%, "GOOD", "EXCELLENT"))</f>
        <v>EXCELLENT</v>
      </c>
      <c r="T664" s="25">
        <f t="shared" si="10"/>
        <v>120.30256952169077</v>
      </c>
    </row>
    <row r="665" spans="1:20" x14ac:dyDescent="0.3">
      <c r="A665" s="48" t="s">
        <v>1395</v>
      </c>
      <c r="B665" s="7" t="s">
        <v>1396</v>
      </c>
      <c r="C665" s="7" t="s">
        <v>72</v>
      </c>
      <c r="D665" s="8">
        <v>59</v>
      </c>
      <c r="E665" s="8" t="str" cm="1">
        <f t="array" ref="E665">INDEX('global_freelancer-quick ana'!$C$2:$C$1001, MODE(MATCH('global_freelancer-quick ana'!$C$2:$C$1001, 'global_freelancer-quick ana'!$C$2:$C$1001, 0)))</f>
        <v>Male</v>
      </c>
      <c r="F665" s="7" t="s">
        <v>87</v>
      </c>
      <c r="G665" s="7" t="s">
        <v>88</v>
      </c>
      <c r="H665" s="7" t="s">
        <v>27</v>
      </c>
      <c r="I665" s="8">
        <v>34</v>
      </c>
      <c r="J665" s="9" t="s">
        <v>2064</v>
      </c>
      <c r="K665" s="8">
        <v>2</v>
      </c>
      <c r="L665" s="8" t="b">
        <v>1</v>
      </c>
      <c r="M665" s="49">
        <v>0.79</v>
      </c>
      <c r="N665" s="7" t="s">
        <v>21</v>
      </c>
      <c r="O665" s="7" t="s">
        <v>55</v>
      </c>
      <c r="P665" s="8">
        <v>18</v>
      </c>
      <c r="Q665" s="8">
        <v>8</v>
      </c>
      <c r="R665" s="7" t="str">
        <f>IF('global_freelancer-quick ana'!$Q665 &lt; 7, "Short Duration", IF('global_freelancer-quick ana'!$Q665 &lt;= 12, "Medium Duration", "Long Duration"))</f>
        <v>Medium Duration</v>
      </c>
      <c r="S665" s="50" t="str">
        <f>IF('global_freelancer-quick ana'!$M665 &lt;= 50%, "POOR", IF('global_freelancer-quick ana'!$M665 &lt;= 70%, "GOOD", "EXCELLENT"))</f>
        <v>EXCELLENT</v>
      </c>
      <c r="T665" s="25">
        <f t="shared" si="10"/>
        <v>121.79</v>
      </c>
    </row>
    <row r="666" spans="1:20" x14ac:dyDescent="0.3">
      <c r="A666" s="46" t="s">
        <v>1397</v>
      </c>
      <c r="B666" s="4" t="s">
        <v>1398</v>
      </c>
      <c r="C666" s="4" t="s">
        <v>91</v>
      </c>
      <c r="D666" s="5">
        <v>33</v>
      </c>
      <c r="E666" s="5" t="str" cm="1">
        <f t="array" ref="E666">INDEX('global_freelancer-quick ana'!$C$2:$C$1001, MODE(MATCH('global_freelancer-quick ana'!$C$2:$C$1001, 'global_freelancer-quick ana'!$C$2:$C$1001, 0)))</f>
        <v>Male</v>
      </c>
      <c r="F666" s="4" t="s">
        <v>41</v>
      </c>
      <c r="G666" s="4" t="s">
        <v>42</v>
      </c>
      <c r="H666" s="4" t="s">
        <v>27</v>
      </c>
      <c r="I666" s="5">
        <v>5</v>
      </c>
      <c r="J666" s="6">
        <v>50</v>
      </c>
      <c r="K666" s="5">
        <v>4.7</v>
      </c>
      <c r="L666" s="5" t="b">
        <v>1</v>
      </c>
      <c r="M666" s="10">
        <v>0.88</v>
      </c>
      <c r="N666" s="4" t="s">
        <v>60</v>
      </c>
      <c r="O666" s="4" t="s">
        <v>55</v>
      </c>
      <c r="P666" s="5">
        <v>4</v>
      </c>
      <c r="Q666" s="5">
        <v>2</v>
      </c>
      <c r="R666" s="4" t="str">
        <f>IF('global_freelancer-quick ana'!$Q666 &lt; 7, "Short Duration", IF('global_freelancer-quick ana'!$Q666 &lt;= 12, "Medium Duration", "Long Duration"))</f>
        <v>Short Duration</v>
      </c>
      <c r="S666" s="47" t="str">
        <f>IF('global_freelancer-quick ana'!$M666 &lt;= 50%, "POOR", IF('global_freelancer-quick ana'!$M666 &lt;= 70%, "GOOD", "EXCELLENT"))</f>
        <v>EXCELLENT</v>
      </c>
      <c r="T666" s="25">
        <f t="shared" si="10"/>
        <v>99.58</v>
      </c>
    </row>
    <row r="667" spans="1:20" x14ac:dyDescent="0.3">
      <c r="A667" s="48" t="s">
        <v>1399</v>
      </c>
      <c r="B667" s="7" t="s">
        <v>1400</v>
      </c>
      <c r="C667" s="7" t="s">
        <v>72</v>
      </c>
      <c r="D667" s="8">
        <v>55</v>
      </c>
      <c r="E667" s="8" t="str" cm="1">
        <f t="array" ref="E667">INDEX('global_freelancer-quick ana'!$C$2:$C$1001, MODE(MATCH('global_freelancer-quick ana'!$C$2:$C$1001, 'global_freelancer-quick ana'!$C$2:$C$1001, 0)))</f>
        <v>Male</v>
      </c>
      <c r="F667" s="7" t="s">
        <v>119</v>
      </c>
      <c r="G667" s="7" t="s">
        <v>26</v>
      </c>
      <c r="H667" s="7" t="s">
        <v>36</v>
      </c>
      <c r="I667" s="8">
        <v>14</v>
      </c>
      <c r="J667" s="9">
        <v>50</v>
      </c>
      <c r="K667" s="8">
        <v>3.6</v>
      </c>
      <c r="L667" s="8" t="b">
        <v>1</v>
      </c>
      <c r="M667" s="49">
        <v>0.81</v>
      </c>
      <c r="N667" s="7" t="s">
        <v>64</v>
      </c>
      <c r="O667" s="7" t="s">
        <v>55</v>
      </c>
      <c r="P667" s="8">
        <v>9</v>
      </c>
      <c r="Q667" s="8">
        <v>7</v>
      </c>
      <c r="R667" s="7" t="str">
        <f>IF('global_freelancer-quick ana'!$Q667 &lt; 7, "Short Duration", IF('global_freelancer-quick ana'!$Q667 &lt;= 12, "Medium Duration", "Long Duration"))</f>
        <v>Medium Duration</v>
      </c>
      <c r="S667" s="50" t="str">
        <f>IF('global_freelancer-quick ana'!$M667 &lt;= 50%, "POOR", IF('global_freelancer-quick ana'!$M667 &lt;= 70%, "GOOD", "EXCELLENT"))</f>
        <v>EXCELLENT</v>
      </c>
      <c r="T667" s="25">
        <f t="shared" si="10"/>
        <v>139.41</v>
      </c>
    </row>
    <row r="668" spans="1:20" x14ac:dyDescent="0.3">
      <c r="A668" s="46" t="s">
        <v>1401</v>
      </c>
      <c r="B668" s="4" t="s">
        <v>1402</v>
      </c>
      <c r="C668" s="4" t="s">
        <v>91</v>
      </c>
      <c r="D668" s="5">
        <v>47</v>
      </c>
      <c r="E668" s="5" t="str" cm="1">
        <f t="array" ref="E668">INDEX('global_freelancer-quick ana'!$C$2:$C$1001, MODE(MATCH('global_freelancer-quick ana'!$C$2:$C$1001, 'global_freelancer-quick ana'!$C$2:$C$1001, 0)))</f>
        <v>Male</v>
      </c>
      <c r="F668" s="4" t="s">
        <v>104</v>
      </c>
      <c r="G668" s="4" t="s">
        <v>105</v>
      </c>
      <c r="H668" s="4" t="s">
        <v>69</v>
      </c>
      <c r="I668" s="5">
        <v>17</v>
      </c>
      <c r="J668" s="6" t="s">
        <v>2065</v>
      </c>
      <c r="K668" s="5">
        <v>1.2</v>
      </c>
      <c r="L668" s="5" t="b">
        <v>0</v>
      </c>
      <c r="M668" s="10">
        <v>0.79</v>
      </c>
      <c r="N668" s="4" t="s">
        <v>21</v>
      </c>
      <c r="O668" s="4" t="s">
        <v>33</v>
      </c>
      <c r="P668" s="5">
        <v>14</v>
      </c>
      <c r="Q668" s="5">
        <v>5</v>
      </c>
      <c r="R668" s="4" t="str">
        <f>IF('global_freelancer-quick ana'!$Q668 &lt; 7, "Short Duration", IF('global_freelancer-quick ana'!$Q668 &lt;= 12, "Medium Duration", "Long Duration"))</f>
        <v>Short Duration</v>
      </c>
      <c r="S668" s="47" t="str">
        <f>IF('global_freelancer-quick ana'!$M668 &lt;= 50%, "POOR", IF('global_freelancer-quick ana'!$M668 &lt;= 70%, "GOOD", "EXCELLENT"))</f>
        <v>EXCELLENT</v>
      </c>
      <c r="T668" s="25">
        <f t="shared" si="10"/>
        <v>84.990000000000009</v>
      </c>
    </row>
    <row r="669" spans="1:20" x14ac:dyDescent="0.3">
      <c r="A669" s="48" t="s">
        <v>1403</v>
      </c>
      <c r="B669" s="7" t="s">
        <v>1404</v>
      </c>
      <c r="C669" s="7" t="s">
        <v>72</v>
      </c>
      <c r="D669" s="8">
        <v>29</v>
      </c>
      <c r="E669" s="8" t="str" cm="1">
        <f t="array" ref="E669">INDEX('global_freelancer-quick ana'!$C$2:$C$1001, MODE(MATCH('global_freelancer-quick ana'!$C$2:$C$1001, 'global_freelancer-quick ana'!$C$2:$C$1001, 0)))</f>
        <v>Male</v>
      </c>
      <c r="F669" s="7" t="s">
        <v>168</v>
      </c>
      <c r="G669" s="7" t="s">
        <v>68</v>
      </c>
      <c r="H669" s="7" t="s">
        <v>43</v>
      </c>
      <c r="I669" s="8">
        <v>10</v>
      </c>
      <c r="J669" s="9" t="s">
        <v>2068</v>
      </c>
      <c r="K669" s="8">
        <v>4.4000000000000004</v>
      </c>
      <c r="L669" s="8" t="b">
        <v>1</v>
      </c>
      <c r="M669" s="49">
        <v>0.67</v>
      </c>
      <c r="N669" s="7" t="s">
        <v>60</v>
      </c>
      <c r="O669" s="7" t="s">
        <v>22</v>
      </c>
      <c r="P669" s="8">
        <v>15</v>
      </c>
      <c r="Q669" s="8">
        <v>5</v>
      </c>
      <c r="R669" s="7" t="str">
        <f>IF('global_freelancer-quick ana'!$Q669 &lt; 7, "Short Duration", IF('global_freelancer-quick ana'!$Q669 &lt;= 12, "Medium Duration", "Long Duration"))</f>
        <v>Short Duration</v>
      </c>
      <c r="S669" s="50" t="str">
        <f>IF('global_freelancer-quick ana'!$M669 &lt;= 50%, "POOR", IF('global_freelancer-quick ana'!$M669 &lt;= 70%, "GOOD", "EXCELLENT"))</f>
        <v>GOOD</v>
      </c>
      <c r="T669" s="25">
        <f t="shared" si="10"/>
        <v>64.069999999999993</v>
      </c>
    </row>
    <row r="670" spans="1:20" x14ac:dyDescent="0.3">
      <c r="A670" s="46" t="s">
        <v>1405</v>
      </c>
      <c r="B670" s="4" t="s">
        <v>1406</v>
      </c>
      <c r="C670" s="4" t="s">
        <v>72</v>
      </c>
      <c r="D670" s="5">
        <v>30</v>
      </c>
      <c r="E670" s="5" t="str" cm="1">
        <f t="array" ref="E670">INDEX('global_freelancer-quick ana'!$C$2:$C$1001, MODE(MATCH('global_freelancer-quick ana'!$C$2:$C$1001, 'global_freelancer-quick ana'!$C$2:$C$1001, 0)))</f>
        <v>Male</v>
      </c>
      <c r="F670" s="4" t="s">
        <v>63</v>
      </c>
      <c r="G670" s="4" t="s">
        <v>26</v>
      </c>
      <c r="H670" s="4" t="s">
        <v>84</v>
      </c>
      <c r="I670" s="5">
        <v>8</v>
      </c>
      <c r="J670" s="6" t="s">
        <v>2064</v>
      </c>
      <c r="K670" s="5">
        <v>1.4</v>
      </c>
      <c r="L670" s="5" t="b">
        <v>1</v>
      </c>
      <c r="M670" s="10">
        <v>0.62</v>
      </c>
      <c r="N670" s="4" t="s">
        <v>44</v>
      </c>
      <c r="O670" s="4" t="s">
        <v>28</v>
      </c>
      <c r="P670" s="5">
        <v>14</v>
      </c>
      <c r="Q670" s="5">
        <v>5</v>
      </c>
      <c r="R670" s="4" t="str">
        <f>IF('global_freelancer-quick ana'!$Q670 &lt; 7, "Short Duration", IF('global_freelancer-quick ana'!$Q670 &lt;= 12, "Medium Duration", "Long Duration"))</f>
        <v>Short Duration</v>
      </c>
      <c r="S670" s="47" t="str">
        <f>IF('global_freelancer-quick ana'!$M670 &lt;= 50%, "POOR", IF('global_freelancer-quick ana'!$M670 &lt;= 70%, "GOOD", "EXCELLENT"))</f>
        <v>GOOD</v>
      </c>
      <c r="T670" s="25">
        <f t="shared" si="10"/>
        <v>59.019999999999996</v>
      </c>
    </row>
    <row r="671" spans="1:20" x14ac:dyDescent="0.3">
      <c r="A671" s="48" t="s">
        <v>1407</v>
      </c>
      <c r="B671" s="7" t="s">
        <v>1408</v>
      </c>
      <c r="C671" s="7" t="s">
        <v>72</v>
      </c>
      <c r="D671" s="8">
        <v>25</v>
      </c>
      <c r="E671" s="8" t="str" cm="1">
        <f t="array" ref="E671">INDEX('global_freelancer-quick ana'!$C$2:$C$1001, MODE(MATCH('global_freelancer-quick ana'!$C$2:$C$1001, 'global_freelancer-quick ana'!$C$2:$C$1001, 0)))</f>
        <v>Male</v>
      </c>
      <c r="F671" s="7" t="s">
        <v>119</v>
      </c>
      <c r="G671" s="7" t="s">
        <v>26</v>
      </c>
      <c r="H671" s="7" t="s">
        <v>84</v>
      </c>
      <c r="I671" s="8">
        <v>1</v>
      </c>
      <c r="J671" s="9">
        <v>30</v>
      </c>
      <c r="K671" s="8">
        <v>3.2</v>
      </c>
      <c r="L671" s="8" t="b">
        <v>0</v>
      </c>
      <c r="M671" s="49">
        <v>0.87</v>
      </c>
      <c r="N671" s="7" t="s">
        <v>21</v>
      </c>
      <c r="O671" s="7" t="s">
        <v>28</v>
      </c>
      <c r="P671" s="8">
        <v>3</v>
      </c>
      <c r="Q671" s="8">
        <v>2</v>
      </c>
      <c r="R671" s="7" t="str">
        <f>IF('global_freelancer-quick ana'!$Q671 &lt; 7, "Short Duration", IF('global_freelancer-quick ana'!$Q671 &lt;= 12, "Medium Duration", "Long Duration"))</f>
        <v>Short Duration</v>
      </c>
      <c r="S671" s="50" t="str">
        <f>IF('global_freelancer-quick ana'!$M671 &lt;= 50%, "POOR", IF('global_freelancer-quick ana'!$M671 &lt;= 70%, "GOOD", "EXCELLENT"))</f>
        <v>EXCELLENT</v>
      </c>
      <c r="T671" s="25">
        <f t="shared" si="10"/>
        <v>65.069999999999993</v>
      </c>
    </row>
    <row r="672" spans="1:20" x14ac:dyDescent="0.3">
      <c r="A672" s="46" t="s">
        <v>1409</v>
      </c>
      <c r="B672" s="4" t="s">
        <v>1410</v>
      </c>
      <c r="C672" s="4" t="s">
        <v>72</v>
      </c>
      <c r="D672" s="5">
        <v>28</v>
      </c>
      <c r="E672" s="5" t="str" cm="1">
        <f t="array" ref="E672">INDEX('global_freelancer-quick ana'!$C$2:$C$1001, MODE(MATCH('global_freelancer-quick ana'!$C$2:$C$1001, 'global_freelancer-quick ana'!$C$2:$C$1001, 0)))</f>
        <v>Male</v>
      </c>
      <c r="F672" s="4" t="s">
        <v>130</v>
      </c>
      <c r="G672" s="4" t="s">
        <v>131</v>
      </c>
      <c r="H672" s="4" t="s">
        <v>73</v>
      </c>
      <c r="I672" s="5">
        <v>10</v>
      </c>
      <c r="J672" s="6" t="s">
        <v>2068</v>
      </c>
      <c r="K672" s="5">
        <v>3.8</v>
      </c>
      <c r="L672" s="5" t="b">
        <v>1</v>
      </c>
      <c r="M672" s="10">
        <v>0.98</v>
      </c>
      <c r="N672" s="4" t="s">
        <v>64</v>
      </c>
      <c r="O672" s="4" t="s">
        <v>33</v>
      </c>
      <c r="P672" s="5">
        <v>12</v>
      </c>
      <c r="Q672" s="5">
        <v>11</v>
      </c>
      <c r="R672" s="4" t="str">
        <f>IF('global_freelancer-quick ana'!$Q672 &lt; 7, "Short Duration", IF('global_freelancer-quick ana'!$Q672 &lt;= 12, "Medium Duration", "Long Duration"))</f>
        <v>Medium Duration</v>
      </c>
      <c r="S672" s="47" t="str">
        <f>IF('global_freelancer-quick ana'!$M672 &lt;= 50%, "POOR", IF('global_freelancer-quick ana'!$M672 &lt;= 70%, "GOOD", "EXCELLENT"))</f>
        <v>EXCELLENT</v>
      </c>
      <c r="T672" s="25">
        <f t="shared" si="10"/>
        <v>65.78</v>
      </c>
    </row>
    <row r="673" spans="1:20" x14ac:dyDescent="0.3">
      <c r="A673" s="48" t="s">
        <v>1411</v>
      </c>
      <c r="B673" s="7" t="s">
        <v>1412</v>
      </c>
      <c r="C673" s="7" t="s">
        <v>91</v>
      </c>
      <c r="D673" s="8">
        <v>29</v>
      </c>
      <c r="E673" s="8" t="str" cm="1">
        <f t="array" ref="E673">INDEX('global_freelancer-quick ana'!$C$2:$C$1001, MODE(MATCH('global_freelancer-quick ana'!$C$2:$C$1001, 'global_freelancer-quick ana'!$C$2:$C$1001, 0)))</f>
        <v>Male</v>
      </c>
      <c r="F673" s="7" t="s">
        <v>104</v>
      </c>
      <c r="G673" s="7" t="s">
        <v>105</v>
      </c>
      <c r="H673" s="7" t="s">
        <v>20</v>
      </c>
      <c r="I673" s="8">
        <v>0</v>
      </c>
      <c r="J673" s="9">
        <v>75</v>
      </c>
      <c r="K673" s="8">
        <v>1.5</v>
      </c>
      <c r="L673" s="8" t="b">
        <v>1</v>
      </c>
      <c r="M673" s="49">
        <v>0.64</v>
      </c>
      <c r="N673" s="7" t="s">
        <v>64</v>
      </c>
      <c r="O673" s="7" t="s">
        <v>28</v>
      </c>
      <c r="P673" s="8">
        <v>5</v>
      </c>
      <c r="Q673" s="8">
        <v>4</v>
      </c>
      <c r="R673" s="7" t="str">
        <f>IF('global_freelancer-quick ana'!$Q673 &lt; 7, "Short Duration", IF('global_freelancer-quick ana'!$Q673 &lt;= 12, "Medium Duration", "Long Duration"))</f>
        <v>Short Duration</v>
      </c>
      <c r="S673" s="50" t="str">
        <f>IF('global_freelancer-quick ana'!$M673 &lt;= 50%, "POOR", IF('global_freelancer-quick ana'!$M673 &lt;= 70%, "GOOD", "EXCELLENT"))</f>
        <v>GOOD</v>
      </c>
      <c r="T673" s="25">
        <f t="shared" si="10"/>
        <v>115.14</v>
      </c>
    </row>
    <row r="674" spans="1:20" x14ac:dyDescent="0.3">
      <c r="A674" s="46" t="s">
        <v>1413</v>
      </c>
      <c r="B674" s="4" t="s">
        <v>1414</v>
      </c>
      <c r="C674" s="4" t="s">
        <v>91</v>
      </c>
      <c r="D674" s="5">
        <v>30</v>
      </c>
      <c r="E674" s="5" t="str" cm="1">
        <f t="array" ref="E674">INDEX('global_freelancer-quick ana'!$C$2:$C$1001, MODE(MATCH('global_freelancer-quick ana'!$C$2:$C$1001, 'global_freelancer-quick ana'!$C$2:$C$1001, 0)))</f>
        <v>Male</v>
      </c>
      <c r="F674" s="4" t="s">
        <v>179</v>
      </c>
      <c r="G674" s="4" t="s">
        <v>68</v>
      </c>
      <c r="H674" s="4" t="s">
        <v>32</v>
      </c>
      <c r="I674" s="5">
        <v>4</v>
      </c>
      <c r="J674" s="6" t="s">
        <v>2068</v>
      </c>
      <c r="K674" s="5">
        <v>2.8</v>
      </c>
      <c r="L674" s="5" t="b">
        <v>1</v>
      </c>
      <c r="M674" s="10">
        <v>0.71</v>
      </c>
      <c r="N674" s="4" t="s">
        <v>64</v>
      </c>
      <c r="O674" s="4" t="s">
        <v>28</v>
      </c>
      <c r="P674" s="5">
        <v>4</v>
      </c>
      <c r="Q674" s="5">
        <v>1</v>
      </c>
      <c r="R674" s="4" t="str">
        <f>IF('global_freelancer-quick ana'!$Q674 &lt; 7, "Short Duration", IF('global_freelancer-quick ana'!$Q674 &lt;= 12, "Medium Duration", "Long Duration"))</f>
        <v>Short Duration</v>
      </c>
      <c r="S674" s="47" t="str">
        <f>IF('global_freelancer-quick ana'!$M674 &lt;= 50%, "POOR", IF('global_freelancer-quick ana'!$M674 &lt;= 70%, "GOOD", "EXCELLENT"))</f>
        <v>EXCELLENT</v>
      </c>
      <c r="T674" s="25">
        <f t="shared" si="10"/>
        <v>42.51</v>
      </c>
    </row>
    <row r="675" spans="1:20" x14ac:dyDescent="0.3">
      <c r="A675" s="48" t="s">
        <v>1415</v>
      </c>
      <c r="B675" s="7" t="s">
        <v>1416</v>
      </c>
      <c r="C675" s="7" t="s">
        <v>91</v>
      </c>
      <c r="D675" s="8">
        <v>47</v>
      </c>
      <c r="E675" s="8" t="str" cm="1">
        <f t="array" ref="E675">INDEX('global_freelancer-quick ana'!$C$2:$C$1001, MODE(MATCH('global_freelancer-quick ana'!$C$2:$C$1001, 'global_freelancer-quick ana'!$C$2:$C$1001, 0)))</f>
        <v>Male</v>
      </c>
      <c r="F675" s="7" t="s">
        <v>130</v>
      </c>
      <c r="G675" s="7" t="s">
        <v>131</v>
      </c>
      <c r="H675" s="7" t="s">
        <v>43</v>
      </c>
      <c r="I675" s="8">
        <v>2</v>
      </c>
      <c r="J675" s="9" t="s">
        <v>2065</v>
      </c>
      <c r="K675" s="8">
        <v>2.7</v>
      </c>
      <c r="L675" s="8" t="b">
        <v>0</v>
      </c>
      <c r="M675" s="49">
        <v>0.96</v>
      </c>
      <c r="N675" s="7" t="s">
        <v>44</v>
      </c>
      <c r="O675" s="7" t="s">
        <v>28</v>
      </c>
      <c r="P675" s="8">
        <v>4</v>
      </c>
      <c r="Q675" s="8">
        <v>1</v>
      </c>
      <c r="R675" s="7" t="str">
        <f>IF('global_freelancer-quick ana'!$Q675 &lt; 7, "Short Duration", IF('global_freelancer-quick ana'!$Q675 &lt;= 12, "Medium Duration", "Long Duration"))</f>
        <v>Short Duration</v>
      </c>
      <c r="S675" s="50" t="str">
        <f>IF('global_freelancer-quick ana'!$M675 &lt;= 50%, "POOR", IF('global_freelancer-quick ana'!$M675 &lt;= 70%, "GOOD", "EXCELLENT"))</f>
        <v>EXCELLENT</v>
      </c>
      <c r="T675" s="25">
        <f t="shared" si="10"/>
        <v>57.660000000000004</v>
      </c>
    </row>
    <row r="676" spans="1:20" x14ac:dyDescent="0.3">
      <c r="A676" s="46" t="s">
        <v>1417</v>
      </c>
      <c r="B676" s="4" t="s">
        <v>1418</v>
      </c>
      <c r="C676" s="4" t="s">
        <v>91</v>
      </c>
      <c r="D676" s="5">
        <v>34</v>
      </c>
      <c r="E676" s="5" t="str" cm="1">
        <f t="array" ref="E676">INDEX('global_freelancer-quick ana'!$C$2:$C$1001, MODE(MATCH('global_freelancer-quick ana'!$C$2:$C$1001, 'global_freelancer-quick ana'!$C$2:$C$1001, 0)))</f>
        <v>Male</v>
      </c>
      <c r="F676" s="4" t="s">
        <v>25</v>
      </c>
      <c r="G676" s="4" t="s">
        <v>26</v>
      </c>
      <c r="H676" s="4" t="s">
        <v>20</v>
      </c>
      <c r="I676" s="5">
        <v>10</v>
      </c>
      <c r="J676" s="6">
        <v>30</v>
      </c>
      <c r="K676" s="5">
        <v>3.9</v>
      </c>
      <c r="L676" s="5" t="s">
        <v>2071</v>
      </c>
      <c r="M676" s="10">
        <v>0.79</v>
      </c>
      <c r="N676" s="4" t="s">
        <v>21</v>
      </c>
      <c r="O676" s="4" t="s">
        <v>28</v>
      </c>
      <c r="P676" s="5">
        <v>12</v>
      </c>
      <c r="Q676" s="5">
        <v>13</v>
      </c>
      <c r="R676" s="4" t="str">
        <f>IF('global_freelancer-quick ana'!$Q676 &lt; 7, "Short Duration", IF('global_freelancer-quick ana'!$Q676 &lt;= 12, "Medium Duration", "Long Duration"))</f>
        <v>Long Duration</v>
      </c>
      <c r="S676" s="47" t="str">
        <f>IF('global_freelancer-quick ana'!$M676 &lt;= 50%, "POOR", IF('global_freelancer-quick ana'!$M676 &lt;= 70%, "GOOD", "EXCELLENT"))</f>
        <v>EXCELLENT</v>
      </c>
      <c r="T676" s="25">
        <f t="shared" si="10"/>
        <v>103.69000000000001</v>
      </c>
    </row>
    <row r="677" spans="1:20" x14ac:dyDescent="0.3">
      <c r="A677" s="48" t="s">
        <v>1419</v>
      </c>
      <c r="B677" s="7" t="s">
        <v>1420</v>
      </c>
      <c r="C677" s="7" t="s">
        <v>91</v>
      </c>
      <c r="D677" s="8">
        <v>45</v>
      </c>
      <c r="E677" s="8" t="str" cm="1">
        <f t="array" ref="E677">INDEX('global_freelancer-quick ana'!$C$2:$C$1001, MODE(MATCH('global_freelancer-quick ana'!$C$2:$C$1001, 'global_freelancer-quick ana'!$C$2:$C$1001, 0)))</f>
        <v>Male</v>
      </c>
      <c r="F677" s="7" t="s">
        <v>54</v>
      </c>
      <c r="G677" s="7" t="s">
        <v>26</v>
      </c>
      <c r="H677" s="7" t="s">
        <v>32</v>
      </c>
      <c r="I677" s="8">
        <v>16</v>
      </c>
      <c r="J677" s="9" t="s">
        <v>2064</v>
      </c>
      <c r="K677" s="8">
        <v>4.5999999999999996</v>
      </c>
      <c r="L677" s="8" t="b">
        <v>0</v>
      </c>
      <c r="M677" s="49">
        <v>0.78</v>
      </c>
      <c r="N677" s="7" t="s">
        <v>21</v>
      </c>
      <c r="O677" s="7" t="s">
        <v>22</v>
      </c>
      <c r="P677" s="8">
        <v>15</v>
      </c>
      <c r="Q677" s="8">
        <v>7</v>
      </c>
      <c r="R677" s="7" t="str">
        <f>IF('global_freelancer-quick ana'!$Q677 &lt; 7, "Short Duration", IF('global_freelancer-quick ana'!$Q677 &lt;= 12, "Medium Duration", "Long Duration"))</f>
        <v>Medium Duration</v>
      </c>
      <c r="S677" s="50" t="str">
        <f>IF('global_freelancer-quick ana'!$M677 &lt;= 50%, "POOR", IF('global_freelancer-quick ana'!$M677 &lt;= 70%, "GOOD", "EXCELLENT"))</f>
        <v>EXCELLENT</v>
      </c>
      <c r="T677" s="25">
        <f t="shared" si="10"/>
        <v>88.38</v>
      </c>
    </row>
    <row r="678" spans="1:20" x14ac:dyDescent="0.3">
      <c r="A678" s="46" t="s">
        <v>1421</v>
      </c>
      <c r="B678" s="4" t="s">
        <v>1422</v>
      </c>
      <c r="C678" s="4" t="s">
        <v>72</v>
      </c>
      <c r="D678" s="5">
        <v>56</v>
      </c>
      <c r="E678" s="5" t="str" cm="1">
        <f t="array" ref="E678">INDEX('global_freelancer-quick ana'!$C$2:$C$1001, MODE(MATCH('global_freelancer-quick ana'!$C$2:$C$1001, 'global_freelancer-quick ana'!$C$2:$C$1001, 0)))</f>
        <v>Male</v>
      </c>
      <c r="F678" s="4" t="s">
        <v>179</v>
      </c>
      <c r="G678" s="4" t="s">
        <v>68</v>
      </c>
      <c r="H678" s="4" t="s">
        <v>73</v>
      </c>
      <c r="I678" s="5">
        <v>27</v>
      </c>
      <c r="J678" s="6">
        <v>20</v>
      </c>
      <c r="K678" s="5">
        <v>2.2000000000000002</v>
      </c>
      <c r="L678" s="5" t="b">
        <v>0</v>
      </c>
      <c r="M678" s="10">
        <v>0.7</v>
      </c>
      <c r="N678" s="4" t="s">
        <v>44</v>
      </c>
      <c r="O678" s="4" t="s">
        <v>28</v>
      </c>
      <c r="P678" s="5">
        <v>19</v>
      </c>
      <c r="Q678" s="5">
        <v>3</v>
      </c>
      <c r="R678" s="4" t="str">
        <f>IF('global_freelancer-quick ana'!$Q678 &lt; 7, "Short Duration", IF('global_freelancer-quick ana'!$Q678 &lt;= 12, "Medium Duration", "Long Duration"))</f>
        <v>Short Duration</v>
      </c>
      <c r="S678" s="47" t="str">
        <f>IF('global_freelancer-quick ana'!$M678 &lt;= 50%, "POOR", IF('global_freelancer-quick ana'!$M678 &lt;= 70%, "GOOD", "EXCELLENT"))</f>
        <v>GOOD</v>
      </c>
      <c r="T678" s="25">
        <f t="shared" si="10"/>
        <v>127.9</v>
      </c>
    </row>
    <row r="679" spans="1:20" x14ac:dyDescent="0.3">
      <c r="A679" s="48" t="s">
        <v>1423</v>
      </c>
      <c r="B679" s="7" t="s">
        <v>1424</v>
      </c>
      <c r="C679" s="7" t="s">
        <v>72</v>
      </c>
      <c r="D679" s="8">
        <v>49</v>
      </c>
      <c r="E679" s="8" t="str" cm="1">
        <f t="array" ref="E679">INDEX('global_freelancer-quick ana'!$C$2:$C$1001, MODE(MATCH('global_freelancer-quick ana'!$C$2:$C$1001, 'global_freelancer-quick ana'!$C$2:$C$1001, 0)))</f>
        <v>Male</v>
      </c>
      <c r="F679" s="7" t="s">
        <v>164</v>
      </c>
      <c r="G679" s="7" t="s">
        <v>165</v>
      </c>
      <c r="H679" s="7" t="s">
        <v>84</v>
      </c>
      <c r="I679" s="8">
        <v>20</v>
      </c>
      <c r="J679" s="9" t="s">
        <v>2065</v>
      </c>
      <c r="K679" s="8">
        <v>2.5</v>
      </c>
      <c r="L679" s="8" t="b">
        <v>0</v>
      </c>
      <c r="M679" s="49">
        <v>0.82</v>
      </c>
      <c r="N679" s="7" t="s">
        <v>21</v>
      </c>
      <c r="O679" s="7" t="s">
        <v>55</v>
      </c>
      <c r="P679" s="8">
        <v>15</v>
      </c>
      <c r="Q679" s="8">
        <v>11</v>
      </c>
      <c r="R679" s="7" t="str">
        <f>IF('global_freelancer-quick ana'!$Q679 &lt; 7, "Short Duration", IF('global_freelancer-quick ana'!$Q679 &lt;= 12, "Medium Duration", "Long Duration"))</f>
        <v>Medium Duration</v>
      </c>
      <c r="S679" s="50" t="str">
        <f>IF('global_freelancer-quick ana'!$M679 &lt;= 50%, "POOR", IF('global_freelancer-quick ana'!$M679 &lt;= 70%, "GOOD", "EXCELLENT"))</f>
        <v>EXCELLENT</v>
      </c>
      <c r="T679" s="25">
        <f t="shared" si="10"/>
        <v>98.32</v>
      </c>
    </row>
    <row r="680" spans="1:20" x14ac:dyDescent="0.3">
      <c r="A680" s="46" t="s">
        <v>1425</v>
      </c>
      <c r="B680" s="4" t="s">
        <v>1426</v>
      </c>
      <c r="C680" s="4" t="s">
        <v>91</v>
      </c>
      <c r="D680" s="5">
        <v>48</v>
      </c>
      <c r="E680" s="5" t="str" cm="1">
        <f t="array" ref="E680">INDEX('global_freelancer-quick ana'!$C$2:$C$1001, MODE(MATCH('global_freelancer-quick ana'!$C$2:$C$1001, 'global_freelancer-quick ana'!$C$2:$C$1001, 0)))</f>
        <v>Male</v>
      </c>
      <c r="F680" s="4" t="s">
        <v>126</v>
      </c>
      <c r="G680" s="4" t="s">
        <v>127</v>
      </c>
      <c r="H680" s="4" t="s">
        <v>43</v>
      </c>
      <c r="I680" s="5">
        <v>10</v>
      </c>
      <c r="J680" s="6" t="s">
        <v>2068</v>
      </c>
      <c r="K680" s="5">
        <v>3.1</v>
      </c>
      <c r="L680" s="5" t="b">
        <v>0</v>
      </c>
      <c r="M680" s="10">
        <v>0.79</v>
      </c>
      <c r="N680" s="4" t="s">
        <v>44</v>
      </c>
      <c r="O680" s="4" t="s">
        <v>33</v>
      </c>
      <c r="P680" s="5">
        <v>13</v>
      </c>
      <c r="Q680" s="5">
        <v>4</v>
      </c>
      <c r="R680" s="4" t="str">
        <f>IF('global_freelancer-quick ana'!$Q680 &lt; 7, "Short Duration", IF('global_freelancer-quick ana'!$Q680 &lt;= 12, "Medium Duration", "Long Duration"))</f>
        <v>Short Duration</v>
      </c>
      <c r="S680" s="47" t="str">
        <f>IF('global_freelancer-quick ana'!$M680 &lt;= 50%, "POOR", IF('global_freelancer-quick ana'!$M680 &lt;= 70%, "GOOD", "EXCELLENT"))</f>
        <v>EXCELLENT</v>
      </c>
      <c r="T680" s="25">
        <f t="shared" si="10"/>
        <v>78.89</v>
      </c>
    </row>
    <row r="681" spans="1:20" x14ac:dyDescent="0.3">
      <c r="A681" s="48" t="s">
        <v>1427</v>
      </c>
      <c r="B681" s="7" t="s">
        <v>1428</v>
      </c>
      <c r="C681" s="7" t="s">
        <v>72</v>
      </c>
      <c r="D681" s="8">
        <v>29</v>
      </c>
      <c r="E681" s="8" t="str" cm="1">
        <f t="array" ref="E681">INDEX('global_freelancer-quick ana'!$C$2:$C$1001, MODE(MATCH('global_freelancer-quick ana'!$C$2:$C$1001, 'global_freelancer-quick ana'!$C$2:$C$1001, 0)))</f>
        <v>Male</v>
      </c>
      <c r="F681" s="7" t="s">
        <v>104</v>
      </c>
      <c r="G681" s="7" t="s">
        <v>105</v>
      </c>
      <c r="H681" s="7" t="s">
        <v>32</v>
      </c>
      <c r="I681" s="8">
        <v>0</v>
      </c>
      <c r="J681" s="9">
        <v>20</v>
      </c>
      <c r="K681" s="8">
        <v>2.5125695216907653</v>
      </c>
      <c r="L681" s="8" t="b">
        <v>1</v>
      </c>
      <c r="M681" s="49">
        <v>0.99</v>
      </c>
      <c r="N681" s="7" t="s">
        <v>44</v>
      </c>
      <c r="O681" s="7" t="s">
        <v>22</v>
      </c>
      <c r="P681" s="8">
        <v>3</v>
      </c>
      <c r="Q681" s="8">
        <v>2</v>
      </c>
      <c r="R681" s="7" t="str">
        <f>IF('global_freelancer-quick ana'!$Q681 &lt; 7, "Short Duration", IF('global_freelancer-quick ana'!$Q681 &lt;= 12, "Medium Duration", "Long Duration"))</f>
        <v>Short Duration</v>
      </c>
      <c r="S681" s="50" t="str">
        <f>IF('global_freelancer-quick ana'!$M681 &lt;= 50%, "POOR", IF('global_freelancer-quick ana'!$M681 &lt;= 70%, "GOOD", "EXCELLENT"))</f>
        <v>EXCELLENT</v>
      </c>
      <c r="T681" s="25">
        <f t="shared" si="10"/>
        <v>57.502569521690766</v>
      </c>
    </row>
    <row r="682" spans="1:20" x14ac:dyDescent="0.3">
      <c r="A682" s="46" t="s">
        <v>1429</v>
      </c>
      <c r="B682" s="4" t="s">
        <v>1430</v>
      </c>
      <c r="C682" s="4" t="s">
        <v>72</v>
      </c>
      <c r="D682" s="5">
        <v>49</v>
      </c>
      <c r="E682" s="5" t="str" cm="1">
        <f t="array" ref="E682">INDEX('global_freelancer-quick ana'!$C$2:$C$1001, MODE(MATCH('global_freelancer-quick ana'!$C$2:$C$1001, 'global_freelancer-quick ana'!$C$2:$C$1001, 0)))</f>
        <v>Male</v>
      </c>
      <c r="F682" s="4" t="s">
        <v>41</v>
      </c>
      <c r="G682" s="4" t="s">
        <v>42</v>
      </c>
      <c r="H682" s="4" t="s">
        <v>36</v>
      </c>
      <c r="I682" s="5">
        <v>11</v>
      </c>
      <c r="J682" s="6" t="s">
        <v>2069</v>
      </c>
      <c r="K682" s="5">
        <v>3.8</v>
      </c>
      <c r="L682" s="5" t="b">
        <v>1</v>
      </c>
      <c r="M682" s="10">
        <v>0.93</v>
      </c>
      <c r="N682" s="4" t="s">
        <v>44</v>
      </c>
      <c r="O682" s="4" t="s">
        <v>28</v>
      </c>
      <c r="P682" s="5">
        <v>13</v>
      </c>
      <c r="Q682" s="5">
        <v>5</v>
      </c>
      <c r="R682" s="4" t="str">
        <f>IF('global_freelancer-quick ana'!$Q682 &lt; 7, "Short Duration", IF('global_freelancer-quick ana'!$Q682 &lt;= 12, "Medium Duration", "Long Duration"))</f>
        <v>Short Duration</v>
      </c>
      <c r="S682" s="47" t="str">
        <f>IF('global_freelancer-quick ana'!$M682 &lt;= 50%, "POOR", IF('global_freelancer-quick ana'!$M682 &lt;= 70%, "GOOD", "EXCELLENT"))</f>
        <v>EXCELLENT</v>
      </c>
      <c r="T682" s="25">
        <f t="shared" si="10"/>
        <v>82.73</v>
      </c>
    </row>
    <row r="683" spans="1:20" x14ac:dyDescent="0.3">
      <c r="A683" s="48" t="s">
        <v>1431</v>
      </c>
      <c r="B683" s="7" t="s">
        <v>1432</v>
      </c>
      <c r="C683" s="7" t="s">
        <v>72</v>
      </c>
      <c r="D683" s="8">
        <v>22</v>
      </c>
      <c r="E683" s="8" t="str" cm="1">
        <f t="array" ref="E683">INDEX('global_freelancer-quick ana'!$C$2:$C$1001, MODE(MATCH('global_freelancer-quick ana'!$C$2:$C$1001, 'global_freelancer-quick ana'!$C$2:$C$1001, 0)))</f>
        <v>Male</v>
      </c>
      <c r="F683" s="7" t="s">
        <v>164</v>
      </c>
      <c r="G683" s="7" t="s">
        <v>165</v>
      </c>
      <c r="H683" s="7" t="s">
        <v>20</v>
      </c>
      <c r="I683" s="8">
        <v>1</v>
      </c>
      <c r="J683" s="9" t="s">
        <v>2064</v>
      </c>
      <c r="K683" s="8">
        <v>4.8</v>
      </c>
      <c r="L683" s="8" t="b">
        <v>1</v>
      </c>
      <c r="M683" s="49">
        <v>0.75</v>
      </c>
      <c r="N683" s="7" t="s">
        <v>64</v>
      </c>
      <c r="O683" s="7" t="s">
        <v>22</v>
      </c>
      <c r="P683" s="8">
        <v>1</v>
      </c>
      <c r="Q683" s="8">
        <v>1</v>
      </c>
      <c r="R683" s="7" t="str">
        <f>IF('global_freelancer-quick ana'!$Q683 &lt; 7, "Short Duration", IF('global_freelancer-quick ana'!$Q683 &lt;= 12, "Medium Duration", "Long Duration"))</f>
        <v>Short Duration</v>
      </c>
      <c r="S683" s="50" t="str">
        <f>IF('global_freelancer-quick ana'!$M683 &lt;= 50%, "POOR", IF('global_freelancer-quick ana'!$M683 &lt;= 70%, "GOOD", "EXCELLENT"))</f>
        <v>EXCELLENT</v>
      </c>
      <c r="T683" s="25">
        <f t="shared" si="10"/>
        <v>30.55</v>
      </c>
    </row>
    <row r="684" spans="1:20" x14ac:dyDescent="0.3">
      <c r="A684" s="46" t="s">
        <v>1433</v>
      </c>
      <c r="B684" s="4" t="s">
        <v>1434</v>
      </c>
      <c r="C684" s="4" t="s">
        <v>91</v>
      </c>
      <c r="D684" s="5">
        <v>52</v>
      </c>
      <c r="E684" s="5" t="str" cm="1">
        <f t="array" ref="E684">INDEX('global_freelancer-quick ana'!$C$2:$C$1001, MODE(MATCH('global_freelancer-quick ana'!$C$2:$C$1001, 'global_freelancer-quick ana'!$C$2:$C$1001, 0)))</f>
        <v>Male</v>
      </c>
      <c r="F684" s="4" t="s">
        <v>168</v>
      </c>
      <c r="G684" s="4" t="s">
        <v>68</v>
      </c>
      <c r="H684" s="4" t="s">
        <v>32</v>
      </c>
      <c r="I684" s="5">
        <v>30</v>
      </c>
      <c r="J684" s="6">
        <v>100</v>
      </c>
      <c r="K684" s="5">
        <v>2.5</v>
      </c>
      <c r="L684" s="5" t="s">
        <v>2071</v>
      </c>
      <c r="M684" s="10">
        <v>0.61</v>
      </c>
      <c r="N684" s="4" t="s">
        <v>21</v>
      </c>
      <c r="O684" s="4" t="s">
        <v>28</v>
      </c>
      <c r="P684" s="5">
        <v>19</v>
      </c>
      <c r="Q684" s="5">
        <v>14</v>
      </c>
      <c r="R684" s="4" t="str">
        <f>IF('global_freelancer-quick ana'!$Q684 &lt; 7, "Short Duration", IF('global_freelancer-quick ana'!$Q684 &lt;= 12, "Medium Duration", "Long Duration"))</f>
        <v>Long Duration</v>
      </c>
      <c r="S684" s="47" t="str">
        <f>IF('global_freelancer-quick ana'!$M684 &lt;= 50%, "POOR", IF('global_freelancer-quick ana'!$M684 &lt;= 70%, "GOOD", "EXCELLENT"))</f>
        <v>GOOD</v>
      </c>
      <c r="T684" s="25">
        <f t="shared" si="10"/>
        <v>218.11</v>
      </c>
    </row>
    <row r="685" spans="1:20" x14ac:dyDescent="0.3">
      <c r="A685" s="48" t="s">
        <v>1435</v>
      </c>
      <c r="B685" s="7" t="s">
        <v>1436</v>
      </c>
      <c r="C685" s="7" t="s">
        <v>91</v>
      </c>
      <c r="D685" s="8">
        <v>60</v>
      </c>
      <c r="E685" s="8" t="str" cm="1">
        <f t="array" ref="E685">INDEX('global_freelancer-quick ana'!$C$2:$C$1001, MODE(MATCH('global_freelancer-quick ana'!$C$2:$C$1001, 'global_freelancer-quick ana'!$C$2:$C$1001, 0)))</f>
        <v>Male</v>
      </c>
      <c r="F685" s="7" t="s">
        <v>119</v>
      </c>
      <c r="G685" s="7" t="s">
        <v>26</v>
      </c>
      <c r="H685" s="7" t="s">
        <v>20</v>
      </c>
      <c r="I685" s="8">
        <v>7</v>
      </c>
      <c r="J685" s="9">
        <v>30</v>
      </c>
      <c r="K685" s="8">
        <v>0</v>
      </c>
      <c r="L685" s="8" t="b">
        <v>0</v>
      </c>
      <c r="M685" s="49">
        <v>0.97</v>
      </c>
      <c r="N685" s="7" t="s">
        <v>44</v>
      </c>
      <c r="O685" s="7" t="s">
        <v>55</v>
      </c>
      <c r="P685" s="8">
        <v>9</v>
      </c>
      <c r="Q685" s="8">
        <v>8</v>
      </c>
      <c r="R685" s="7" t="str">
        <f>IF('global_freelancer-quick ana'!$Q685 &lt; 7, "Short Duration", IF('global_freelancer-quick ana'!$Q685 &lt;= 12, "Medium Duration", "Long Duration"))</f>
        <v>Medium Duration</v>
      </c>
      <c r="S685" s="50" t="str">
        <f>IF('global_freelancer-quick ana'!$M685 &lt;= 50%, "POOR", IF('global_freelancer-quick ana'!$M685 &lt;= 70%, "GOOD", "EXCELLENT"))</f>
        <v>EXCELLENT</v>
      </c>
      <c r="T685" s="25">
        <f t="shared" si="10"/>
        <v>114.97</v>
      </c>
    </row>
    <row r="686" spans="1:20" x14ac:dyDescent="0.3">
      <c r="A686" s="46" t="s">
        <v>1437</v>
      </c>
      <c r="B686" s="4" t="s">
        <v>1438</v>
      </c>
      <c r="C686" s="4" t="s">
        <v>72</v>
      </c>
      <c r="D686" s="5">
        <v>33</v>
      </c>
      <c r="E686" s="5" t="str" cm="1">
        <f t="array" ref="E686">INDEX('global_freelancer-quick ana'!$C$2:$C$1001, MODE(MATCH('global_freelancer-quick ana'!$C$2:$C$1001, 'global_freelancer-quick ana'!$C$2:$C$1001, 0)))</f>
        <v>Male</v>
      </c>
      <c r="F686" s="4" t="s">
        <v>80</v>
      </c>
      <c r="G686" s="4" t="s">
        <v>81</v>
      </c>
      <c r="H686" s="4" t="s">
        <v>69</v>
      </c>
      <c r="I686" s="5">
        <v>0</v>
      </c>
      <c r="J686" s="6">
        <v>100</v>
      </c>
      <c r="K686" s="5">
        <v>1.7</v>
      </c>
      <c r="L686" s="5" t="b">
        <v>1</v>
      </c>
      <c r="M686" s="10">
        <v>0.95</v>
      </c>
      <c r="N686" s="4" t="s">
        <v>21</v>
      </c>
      <c r="O686" s="4" t="s">
        <v>33</v>
      </c>
      <c r="P686" s="5">
        <v>4</v>
      </c>
      <c r="Q686" s="5">
        <v>5</v>
      </c>
      <c r="R686" s="4" t="str">
        <f>IF('global_freelancer-quick ana'!$Q686 &lt; 7, "Short Duration", IF('global_freelancer-quick ana'!$Q686 &lt;= 12, "Medium Duration", "Long Duration"))</f>
        <v>Short Duration</v>
      </c>
      <c r="S686" s="47" t="str">
        <f>IF('global_freelancer-quick ana'!$M686 &lt;= 50%, "POOR", IF('global_freelancer-quick ana'!$M686 &lt;= 70%, "GOOD", "EXCELLENT"))</f>
        <v>EXCELLENT</v>
      </c>
      <c r="T686" s="25">
        <f t="shared" si="10"/>
        <v>144.64999999999998</v>
      </c>
    </row>
    <row r="687" spans="1:20" x14ac:dyDescent="0.3">
      <c r="A687" s="48" t="s">
        <v>1439</v>
      </c>
      <c r="B687" s="7" t="s">
        <v>1440</v>
      </c>
      <c r="C687" s="7" t="s">
        <v>91</v>
      </c>
      <c r="D687" s="8">
        <v>52</v>
      </c>
      <c r="E687" s="8" t="str" cm="1">
        <f t="array" ref="E687">INDEX('global_freelancer-quick ana'!$C$2:$C$1001, MODE(MATCH('global_freelancer-quick ana'!$C$2:$C$1001, 'global_freelancer-quick ana'!$C$2:$C$1001, 0)))</f>
        <v>Male</v>
      </c>
      <c r="F687" s="7" t="s">
        <v>104</v>
      </c>
      <c r="G687" s="7" t="s">
        <v>105</v>
      </c>
      <c r="H687" s="7" t="s">
        <v>32</v>
      </c>
      <c r="I687" s="8">
        <v>21</v>
      </c>
      <c r="J687" s="9">
        <v>40</v>
      </c>
      <c r="K687" s="8">
        <v>4</v>
      </c>
      <c r="L687" s="8" t="s">
        <v>2071</v>
      </c>
      <c r="M687" s="49">
        <v>0.69</v>
      </c>
      <c r="N687" s="7" t="s">
        <v>64</v>
      </c>
      <c r="O687" s="7" t="s">
        <v>28</v>
      </c>
      <c r="P687" s="8">
        <v>14</v>
      </c>
      <c r="Q687" s="8">
        <v>9</v>
      </c>
      <c r="R687" s="7" t="str">
        <f>IF('global_freelancer-quick ana'!$Q687 &lt; 7, "Short Duration", IF('global_freelancer-quick ana'!$Q687 &lt;= 12, "Medium Duration", "Long Duration"))</f>
        <v>Medium Duration</v>
      </c>
      <c r="S687" s="50" t="str">
        <f>IF('global_freelancer-quick ana'!$M687 &lt;= 50%, "POOR", IF('global_freelancer-quick ana'!$M687 &lt;= 70%, "GOOD", "EXCELLENT"))</f>
        <v>GOOD</v>
      </c>
      <c r="T687" s="25">
        <f t="shared" si="10"/>
        <v>140.69</v>
      </c>
    </row>
    <row r="688" spans="1:20" x14ac:dyDescent="0.3">
      <c r="A688" s="46" t="s">
        <v>1441</v>
      </c>
      <c r="B688" s="4" t="s">
        <v>1442</v>
      </c>
      <c r="C688" s="4" t="s">
        <v>72</v>
      </c>
      <c r="D688" s="5">
        <v>25</v>
      </c>
      <c r="E688" s="5" t="str" cm="1">
        <f t="array" ref="E688">INDEX('global_freelancer-quick ana'!$C$2:$C$1001, MODE(MATCH('global_freelancer-quick ana'!$C$2:$C$1001, 'global_freelancer-quick ana'!$C$2:$C$1001, 0)))</f>
        <v>Male</v>
      </c>
      <c r="F688" s="4" t="s">
        <v>31</v>
      </c>
      <c r="G688" s="4" t="s">
        <v>31</v>
      </c>
      <c r="H688" s="4" t="s">
        <v>84</v>
      </c>
      <c r="I688" s="5">
        <v>7</v>
      </c>
      <c r="J688" s="6">
        <v>100</v>
      </c>
      <c r="K688" s="5">
        <v>1.9</v>
      </c>
      <c r="L688" s="5" t="b">
        <v>0</v>
      </c>
      <c r="M688" s="10">
        <v>0.63</v>
      </c>
      <c r="N688" s="4" t="s">
        <v>44</v>
      </c>
      <c r="O688" s="4" t="s">
        <v>28</v>
      </c>
      <c r="P688" s="5">
        <v>11</v>
      </c>
      <c r="Q688" s="5">
        <v>5</v>
      </c>
      <c r="R688" s="4" t="str">
        <f>IF('global_freelancer-quick ana'!$Q688 &lt; 7, "Short Duration", IF('global_freelancer-quick ana'!$Q688 &lt;= 12, "Medium Duration", "Long Duration"))</f>
        <v>Short Duration</v>
      </c>
      <c r="S688" s="47" t="str">
        <f>IF('global_freelancer-quick ana'!$M688 &lt;= 50%, "POOR", IF('global_freelancer-quick ana'!$M688 &lt;= 70%, "GOOD", "EXCELLENT"))</f>
        <v>GOOD</v>
      </c>
      <c r="T688" s="25">
        <f t="shared" si="10"/>
        <v>150.53</v>
      </c>
    </row>
    <row r="689" spans="1:20" x14ac:dyDescent="0.3">
      <c r="A689" s="48" t="s">
        <v>1443</v>
      </c>
      <c r="B689" s="7" t="s">
        <v>1444</v>
      </c>
      <c r="C689" s="7" t="s">
        <v>91</v>
      </c>
      <c r="D689" s="8">
        <v>33</v>
      </c>
      <c r="E689" s="8" t="str" cm="1">
        <f t="array" ref="E689">INDEX('global_freelancer-quick ana'!$C$2:$C$1001, MODE(MATCH('global_freelancer-quick ana'!$C$2:$C$1001, 'global_freelancer-quick ana'!$C$2:$C$1001, 0)))</f>
        <v>Male</v>
      </c>
      <c r="F689" s="7" t="s">
        <v>80</v>
      </c>
      <c r="G689" s="7" t="s">
        <v>81</v>
      </c>
      <c r="H689" s="7" t="s">
        <v>73</v>
      </c>
      <c r="I689" s="8" t="s">
        <v>2072</v>
      </c>
      <c r="J689" s="9">
        <v>30</v>
      </c>
      <c r="K689" s="8">
        <v>4.4000000000000004</v>
      </c>
      <c r="L689" s="8" t="b">
        <v>1</v>
      </c>
      <c r="M689" s="49">
        <v>0.65</v>
      </c>
      <c r="N689" s="7" t="s">
        <v>60</v>
      </c>
      <c r="O689" s="7" t="s">
        <v>28</v>
      </c>
      <c r="P689" s="8">
        <v>1</v>
      </c>
      <c r="Q689" s="8">
        <v>1</v>
      </c>
      <c r="R689" s="7" t="str">
        <f>IF('global_freelancer-quick ana'!$Q689 &lt; 7, "Short Duration", IF('global_freelancer-quick ana'!$Q689 &lt;= 12, "Medium Duration", "Long Duration"))</f>
        <v>Short Duration</v>
      </c>
      <c r="S689" s="50" t="str">
        <f>IF('global_freelancer-quick ana'!$M689 &lt;= 50%, "POOR", IF('global_freelancer-quick ana'!$M689 &lt;= 70%, "GOOD", "EXCELLENT"))</f>
        <v>GOOD</v>
      </c>
      <c r="T689" s="25">
        <f t="shared" si="10"/>
        <v>70.050000000000011</v>
      </c>
    </row>
    <row r="690" spans="1:20" x14ac:dyDescent="0.3">
      <c r="A690" s="46" t="s">
        <v>1445</v>
      </c>
      <c r="B690" s="4" t="s">
        <v>1446</v>
      </c>
      <c r="C690" s="4" t="s">
        <v>72</v>
      </c>
      <c r="D690" s="5">
        <v>33</v>
      </c>
      <c r="E690" s="5" t="str" cm="1">
        <f t="array" ref="E690">INDEX('global_freelancer-quick ana'!$C$2:$C$1001, MODE(MATCH('global_freelancer-quick ana'!$C$2:$C$1001, 'global_freelancer-quick ana'!$C$2:$C$1001, 0)))</f>
        <v>Male</v>
      </c>
      <c r="F690" s="4" t="s">
        <v>164</v>
      </c>
      <c r="G690" s="4" t="s">
        <v>165</v>
      </c>
      <c r="H690" s="4" t="s">
        <v>27</v>
      </c>
      <c r="I690" s="5" t="s">
        <v>2072</v>
      </c>
      <c r="J690" s="6" t="s">
        <v>2068</v>
      </c>
      <c r="K690" s="5">
        <v>4.2</v>
      </c>
      <c r="L690" s="5" t="b">
        <v>1</v>
      </c>
      <c r="M690" s="10">
        <v>0.9</v>
      </c>
      <c r="N690" s="4" t="s">
        <v>64</v>
      </c>
      <c r="O690" s="4" t="s">
        <v>28</v>
      </c>
      <c r="P690" s="5">
        <v>1</v>
      </c>
      <c r="Q690" s="5">
        <v>1</v>
      </c>
      <c r="R690" s="4" t="str">
        <f>IF('global_freelancer-quick ana'!$Q690 &lt; 7, "Short Duration", IF('global_freelancer-quick ana'!$Q690 &lt;= 12, "Medium Duration", "Long Duration"))</f>
        <v>Short Duration</v>
      </c>
      <c r="S690" s="47" t="str">
        <f>IF('global_freelancer-quick ana'!$M690 &lt;= 50%, "POOR", IF('global_freelancer-quick ana'!$M690 &lt;= 70%, "GOOD", "EXCELLENT"))</f>
        <v>EXCELLENT</v>
      </c>
      <c r="T690" s="25">
        <f t="shared" si="10"/>
        <v>40.1</v>
      </c>
    </row>
    <row r="691" spans="1:20" x14ac:dyDescent="0.3">
      <c r="A691" s="48" t="s">
        <v>1447</v>
      </c>
      <c r="B691" s="7" t="s">
        <v>40</v>
      </c>
      <c r="C691" s="7" t="s">
        <v>72</v>
      </c>
      <c r="D691" s="8">
        <v>52</v>
      </c>
      <c r="E691" s="8" t="str" cm="1">
        <f t="array" ref="E691">INDEX('global_freelancer-quick ana'!$C$2:$C$1001, MODE(MATCH('global_freelancer-quick ana'!$C$2:$C$1001, 'global_freelancer-quick ana'!$C$2:$C$1001, 0)))</f>
        <v>Male</v>
      </c>
      <c r="F691" s="7" t="s">
        <v>119</v>
      </c>
      <c r="G691" s="7" t="s">
        <v>26</v>
      </c>
      <c r="H691" s="7" t="s">
        <v>69</v>
      </c>
      <c r="I691" s="8">
        <v>25</v>
      </c>
      <c r="J691" s="9" t="s">
        <v>2064</v>
      </c>
      <c r="K691" s="8">
        <v>4.8</v>
      </c>
      <c r="L691" s="8" t="b">
        <v>0</v>
      </c>
      <c r="M691" s="49">
        <v>0.79</v>
      </c>
      <c r="N691" s="7" t="s">
        <v>60</v>
      </c>
      <c r="O691" s="7" t="s">
        <v>33</v>
      </c>
      <c r="P691" s="8">
        <v>10</v>
      </c>
      <c r="Q691" s="8">
        <v>8</v>
      </c>
      <c r="R691" s="7" t="str">
        <f>IF('global_freelancer-quick ana'!$Q691 &lt; 7, "Short Duration", IF('global_freelancer-quick ana'!$Q691 &lt;= 12, "Medium Duration", "Long Duration"))</f>
        <v>Medium Duration</v>
      </c>
      <c r="S691" s="50" t="str">
        <f>IF('global_freelancer-quick ana'!$M691 &lt;= 50%, "POOR", IF('global_freelancer-quick ana'!$M691 &lt;= 70%, "GOOD", "EXCELLENT"))</f>
        <v>EXCELLENT</v>
      </c>
      <c r="T691" s="25">
        <f t="shared" si="10"/>
        <v>100.59</v>
      </c>
    </row>
    <row r="692" spans="1:20" x14ac:dyDescent="0.3">
      <c r="A692" s="46" t="s">
        <v>1448</v>
      </c>
      <c r="B692" s="4" t="s">
        <v>1449</v>
      </c>
      <c r="C692" s="4" t="s">
        <v>72</v>
      </c>
      <c r="D692" s="5">
        <v>20</v>
      </c>
      <c r="E692" s="5" t="str" cm="1">
        <f t="array" ref="E692">INDEX('global_freelancer-quick ana'!$C$2:$C$1001, MODE(MATCH('global_freelancer-quick ana'!$C$2:$C$1001, 'global_freelancer-quick ana'!$C$2:$C$1001, 0)))</f>
        <v>Male</v>
      </c>
      <c r="F692" s="4" t="s">
        <v>47</v>
      </c>
      <c r="G692" s="4" t="s">
        <v>48</v>
      </c>
      <c r="H692" s="4" t="s">
        <v>36</v>
      </c>
      <c r="I692" s="5">
        <v>1</v>
      </c>
      <c r="J692" s="6">
        <v>30</v>
      </c>
      <c r="K692" s="5">
        <v>2</v>
      </c>
      <c r="L692" s="5" t="b">
        <v>0</v>
      </c>
      <c r="M692" s="10">
        <v>0.89</v>
      </c>
      <c r="N692" s="4" t="s">
        <v>21</v>
      </c>
      <c r="O692" s="4" t="s">
        <v>33</v>
      </c>
      <c r="P692" s="5">
        <v>1</v>
      </c>
      <c r="Q692" s="5">
        <v>2</v>
      </c>
      <c r="R692" s="4" t="str">
        <f>IF('global_freelancer-quick ana'!$Q692 &lt; 7, "Short Duration", IF('global_freelancer-quick ana'!$Q692 &lt;= 12, "Medium Duration", "Long Duration"))</f>
        <v>Short Duration</v>
      </c>
      <c r="S692" s="47" t="str">
        <f>IF('global_freelancer-quick ana'!$M692 &lt;= 50%, "POOR", IF('global_freelancer-quick ana'!$M692 &lt;= 70%, "GOOD", "EXCELLENT"))</f>
        <v>EXCELLENT</v>
      </c>
      <c r="T692" s="25">
        <f t="shared" si="10"/>
        <v>56.89</v>
      </c>
    </row>
    <row r="693" spans="1:20" x14ac:dyDescent="0.3">
      <c r="A693" s="48" t="s">
        <v>1450</v>
      </c>
      <c r="B693" s="7" t="s">
        <v>1451</v>
      </c>
      <c r="C693" s="7" t="s">
        <v>72</v>
      </c>
      <c r="D693" s="8">
        <v>43</v>
      </c>
      <c r="E693" s="8" t="str" cm="1">
        <f t="array" ref="E693">INDEX('global_freelancer-quick ana'!$C$2:$C$1001, MODE(MATCH('global_freelancer-quick ana'!$C$2:$C$1001, 'global_freelancer-quick ana'!$C$2:$C$1001, 0)))</f>
        <v>Male</v>
      </c>
      <c r="F693" s="7" t="s">
        <v>115</v>
      </c>
      <c r="G693" s="7" t="s">
        <v>116</v>
      </c>
      <c r="H693" s="7" t="s">
        <v>49</v>
      </c>
      <c r="I693" s="8">
        <v>7</v>
      </c>
      <c r="J693" s="9">
        <v>50</v>
      </c>
      <c r="K693" s="8">
        <v>2.5125695216907653</v>
      </c>
      <c r="L693" s="8" t="b">
        <v>1</v>
      </c>
      <c r="M693" s="49">
        <v>0.8</v>
      </c>
      <c r="N693" s="7" t="s">
        <v>21</v>
      </c>
      <c r="O693" s="7" t="s">
        <v>55</v>
      </c>
      <c r="P693" s="8">
        <v>11</v>
      </c>
      <c r="Q693" s="8">
        <v>3</v>
      </c>
      <c r="R693" s="7" t="str">
        <f>IF('global_freelancer-quick ana'!$Q693 &lt; 7, "Short Duration", IF('global_freelancer-quick ana'!$Q693 &lt;= 12, "Medium Duration", "Long Duration"))</f>
        <v>Short Duration</v>
      </c>
      <c r="S693" s="50" t="str">
        <f>IF('global_freelancer-quick ana'!$M693 &lt;= 50%, "POOR", IF('global_freelancer-quick ana'!$M693 &lt;= 70%, "GOOD", "EXCELLENT"))</f>
        <v>EXCELLENT</v>
      </c>
      <c r="T693" s="25">
        <f t="shared" si="10"/>
        <v>117.31256952169076</v>
      </c>
    </row>
    <row r="694" spans="1:20" x14ac:dyDescent="0.3">
      <c r="A694" s="46" t="s">
        <v>1452</v>
      </c>
      <c r="B694" s="4" t="s">
        <v>1408</v>
      </c>
      <c r="C694" s="4" t="s">
        <v>72</v>
      </c>
      <c r="D694" s="5">
        <v>31</v>
      </c>
      <c r="E694" s="5" t="str" cm="1">
        <f t="array" ref="E694">INDEX('global_freelancer-quick ana'!$C$2:$C$1001, MODE(MATCH('global_freelancer-quick ana'!$C$2:$C$1001, 'global_freelancer-quick ana'!$C$2:$C$1001, 0)))</f>
        <v>Male</v>
      </c>
      <c r="F694" s="4" t="s">
        <v>126</v>
      </c>
      <c r="G694" s="4" t="s">
        <v>127</v>
      </c>
      <c r="H694" s="4" t="s">
        <v>27</v>
      </c>
      <c r="I694" s="5" t="s">
        <v>2072</v>
      </c>
      <c r="J694" s="6" t="s">
        <v>2065</v>
      </c>
      <c r="K694" s="5">
        <v>1.4</v>
      </c>
      <c r="L694" s="5" t="b">
        <v>0</v>
      </c>
      <c r="M694" s="10">
        <v>0.8</v>
      </c>
      <c r="N694" s="4" t="s">
        <v>64</v>
      </c>
      <c r="O694" s="4" t="s">
        <v>33</v>
      </c>
      <c r="P694" s="5">
        <v>5</v>
      </c>
      <c r="Q694" s="5">
        <v>2</v>
      </c>
      <c r="R694" s="4" t="str">
        <f>IF('global_freelancer-quick ana'!$Q694 &lt; 7, "Short Duration", IF('global_freelancer-quick ana'!$Q694 &lt;= 12, "Medium Duration", "Long Duration"))</f>
        <v>Short Duration</v>
      </c>
      <c r="S694" s="47" t="str">
        <f>IF('global_freelancer-quick ana'!$M694 &lt;= 50%, "POOR", IF('global_freelancer-quick ana'!$M694 &lt;= 70%, "GOOD", "EXCELLENT"))</f>
        <v>EXCELLENT</v>
      </c>
      <c r="T694" s="25">
        <f t="shared" si="10"/>
        <v>40.199999999999996</v>
      </c>
    </row>
    <row r="695" spans="1:20" x14ac:dyDescent="0.3">
      <c r="A695" s="48" t="s">
        <v>1453</v>
      </c>
      <c r="B695" s="7" t="s">
        <v>1454</v>
      </c>
      <c r="C695" s="7" t="s">
        <v>72</v>
      </c>
      <c r="D695" s="8">
        <v>29</v>
      </c>
      <c r="E695" s="8" t="str" cm="1">
        <f t="array" ref="E695">INDEX('global_freelancer-quick ana'!$C$2:$C$1001, MODE(MATCH('global_freelancer-quick ana'!$C$2:$C$1001, 'global_freelancer-quick ana'!$C$2:$C$1001, 0)))</f>
        <v>Male</v>
      </c>
      <c r="F695" s="7" t="s">
        <v>31</v>
      </c>
      <c r="G695" s="7" t="s">
        <v>31</v>
      </c>
      <c r="H695" s="7" t="s">
        <v>49</v>
      </c>
      <c r="I695" s="8">
        <v>6</v>
      </c>
      <c r="J695" s="9" t="s">
        <v>2064</v>
      </c>
      <c r="K695" s="8">
        <v>1.8</v>
      </c>
      <c r="L695" s="8" t="b">
        <v>0</v>
      </c>
      <c r="M695" s="49">
        <v>0.79</v>
      </c>
      <c r="N695" s="7" t="s">
        <v>21</v>
      </c>
      <c r="O695" s="7" t="s">
        <v>28</v>
      </c>
      <c r="P695" s="8">
        <v>6</v>
      </c>
      <c r="Q695" s="8">
        <v>10</v>
      </c>
      <c r="R695" s="7" t="str">
        <f>IF('global_freelancer-quick ana'!$Q695 &lt; 7, "Short Duration", IF('global_freelancer-quick ana'!$Q695 &lt;= 12, "Medium Duration", "Long Duration"))</f>
        <v>Medium Duration</v>
      </c>
      <c r="S695" s="50" t="str">
        <f>IF('global_freelancer-quick ana'!$M695 &lt;= 50%, "POOR", IF('global_freelancer-quick ana'!$M695 &lt;= 70%, "GOOD", "EXCELLENT"))</f>
        <v>EXCELLENT</v>
      </c>
      <c r="T695" s="25">
        <f t="shared" si="10"/>
        <v>53.589999999999996</v>
      </c>
    </row>
    <row r="696" spans="1:20" x14ac:dyDescent="0.3">
      <c r="A696" s="46" t="s">
        <v>1455</v>
      </c>
      <c r="B696" s="4" t="s">
        <v>826</v>
      </c>
      <c r="C696" s="4" t="s">
        <v>72</v>
      </c>
      <c r="D696" s="5">
        <v>53</v>
      </c>
      <c r="E696" s="5" t="str" cm="1">
        <f t="array" ref="E696">INDEX('global_freelancer-quick ana'!$C$2:$C$1001, MODE(MATCH('global_freelancer-quick ana'!$C$2:$C$1001, 'global_freelancer-quick ana'!$C$2:$C$1001, 0)))</f>
        <v>Male</v>
      </c>
      <c r="F696" s="4" t="s">
        <v>144</v>
      </c>
      <c r="G696" s="4" t="s">
        <v>145</v>
      </c>
      <c r="H696" s="4" t="s">
        <v>32</v>
      </c>
      <c r="I696" s="5">
        <v>35</v>
      </c>
      <c r="J696" s="6" t="s">
        <v>2068</v>
      </c>
      <c r="K696" s="5">
        <v>0</v>
      </c>
      <c r="L696" s="5" t="b">
        <v>1</v>
      </c>
      <c r="M696" s="10">
        <v>0.67</v>
      </c>
      <c r="N696" s="4" t="s">
        <v>60</v>
      </c>
      <c r="O696" s="4" t="s">
        <v>55</v>
      </c>
      <c r="P696" s="5">
        <v>18</v>
      </c>
      <c r="Q696" s="5">
        <v>9</v>
      </c>
      <c r="R696" s="4" t="str">
        <f>IF('global_freelancer-quick ana'!$Q696 &lt; 7, "Short Duration", IF('global_freelancer-quick ana'!$Q696 &lt;= 12, "Medium Duration", "Long Duration"))</f>
        <v>Medium Duration</v>
      </c>
      <c r="S696" s="47" t="str">
        <f>IF('global_freelancer-quick ana'!$M696 &lt;= 50%, "POOR", IF('global_freelancer-quick ana'!$M696 &lt;= 70%, "GOOD", "EXCELLENT"))</f>
        <v>GOOD</v>
      </c>
      <c r="T696" s="25">
        <f t="shared" si="10"/>
        <v>115.67</v>
      </c>
    </row>
    <row r="697" spans="1:20" x14ac:dyDescent="0.3">
      <c r="A697" s="48" t="s">
        <v>1456</v>
      </c>
      <c r="B697" s="7" t="s">
        <v>1457</v>
      </c>
      <c r="C697" s="7" t="s">
        <v>91</v>
      </c>
      <c r="D697" s="8">
        <v>38</v>
      </c>
      <c r="E697" s="8" t="str" cm="1">
        <f t="array" ref="E697">INDEX('global_freelancer-quick ana'!$C$2:$C$1001, MODE(MATCH('global_freelancer-quick ana'!$C$2:$C$1001, 'global_freelancer-quick ana'!$C$2:$C$1001, 0)))</f>
        <v>Male</v>
      </c>
      <c r="F697" s="7" t="s">
        <v>87</v>
      </c>
      <c r="G697" s="7" t="s">
        <v>88</v>
      </c>
      <c r="H697" s="7" t="s">
        <v>27</v>
      </c>
      <c r="I697" s="8">
        <v>1</v>
      </c>
      <c r="J697" s="9">
        <v>40</v>
      </c>
      <c r="K697" s="8">
        <v>0</v>
      </c>
      <c r="L697" s="8" t="b">
        <v>0</v>
      </c>
      <c r="M697" s="49">
        <v>0.96</v>
      </c>
      <c r="N697" s="7" t="s">
        <v>44</v>
      </c>
      <c r="O697" s="7" t="s">
        <v>55</v>
      </c>
      <c r="P697" s="8">
        <v>2</v>
      </c>
      <c r="Q697" s="8">
        <v>2</v>
      </c>
      <c r="R697" s="7" t="str">
        <f>IF('global_freelancer-quick ana'!$Q697 &lt; 7, "Short Duration", IF('global_freelancer-quick ana'!$Q697 &lt;= 12, "Medium Duration", "Long Duration"))</f>
        <v>Short Duration</v>
      </c>
      <c r="S697" s="50" t="str">
        <f>IF('global_freelancer-quick ana'!$M697 &lt;= 50%, "POOR", IF('global_freelancer-quick ana'!$M697 &lt;= 70%, "GOOD", "EXCELLENT"))</f>
        <v>EXCELLENT</v>
      </c>
      <c r="T697" s="25">
        <f t="shared" si="10"/>
        <v>83.96</v>
      </c>
    </row>
    <row r="698" spans="1:20" x14ac:dyDescent="0.3">
      <c r="A698" s="46" t="s">
        <v>1458</v>
      </c>
      <c r="B698" s="4" t="s">
        <v>1459</v>
      </c>
      <c r="C698" s="4" t="s">
        <v>91</v>
      </c>
      <c r="D698" s="5">
        <v>29</v>
      </c>
      <c r="E698" s="5" t="str" cm="1">
        <f t="array" ref="E698">INDEX('global_freelancer-quick ana'!$C$2:$C$1001, MODE(MATCH('global_freelancer-quick ana'!$C$2:$C$1001, 'global_freelancer-quick ana'!$C$2:$C$1001, 0)))</f>
        <v>Male</v>
      </c>
      <c r="F698" s="4" t="s">
        <v>179</v>
      </c>
      <c r="G698" s="4" t="s">
        <v>68</v>
      </c>
      <c r="H698" s="4" t="s">
        <v>32</v>
      </c>
      <c r="I698" s="5" t="s">
        <v>2072</v>
      </c>
      <c r="J698" s="6" t="s">
        <v>2070</v>
      </c>
      <c r="K698" s="5">
        <v>0</v>
      </c>
      <c r="L698" s="5" t="b">
        <v>0</v>
      </c>
      <c r="M698" s="10">
        <v>0.9</v>
      </c>
      <c r="N698" s="4" t="s">
        <v>44</v>
      </c>
      <c r="O698" s="4" t="s">
        <v>55</v>
      </c>
      <c r="P698" s="5">
        <v>3</v>
      </c>
      <c r="Q698" s="5">
        <v>3</v>
      </c>
      <c r="R698" s="4" t="str">
        <f>IF('global_freelancer-quick ana'!$Q698 &lt; 7, "Short Duration", IF('global_freelancer-quick ana'!$Q698 &lt;= 12, "Medium Duration", "Long Duration"))</f>
        <v>Short Duration</v>
      </c>
      <c r="S698" s="47" t="str">
        <f>IF('global_freelancer-quick ana'!$M698 &lt;= 50%, "POOR", IF('global_freelancer-quick ana'!$M698 &lt;= 70%, "GOOD", "EXCELLENT"))</f>
        <v>EXCELLENT</v>
      </c>
      <c r="T698" s="25">
        <f t="shared" si="10"/>
        <v>35.9</v>
      </c>
    </row>
    <row r="699" spans="1:20" x14ac:dyDescent="0.3">
      <c r="A699" s="48" t="s">
        <v>1460</v>
      </c>
      <c r="B699" s="7" t="s">
        <v>1461</v>
      </c>
      <c r="C699" s="7" t="s">
        <v>91</v>
      </c>
      <c r="D699" s="8">
        <v>42</v>
      </c>
      <c r="E699" s="8" t="str" cm="1">
        <f t="array" ref="E699">INDEX('global_freelancer-quick ana'!$C$2:$C$1001, MODE(MATCH('global_freelancer-quick ana'!$C$2:$C$1001, 'global_freelancer-quick ana'!$C$2:$C$1001, 0)))</f>
        <v>Male</v>
      </c>
      <c r="F699" s="7" t="s">
        <v>104</v>
      </c>
      <c r="G699" s="7" t="s">
        <v>105</v>
      </c>
      <c r="H699" s="7" t="s">
        <v>69</v>
      </c>
      <c r="I699" s="8">
        <v>0</v>
      </c>
      <c r="J699" s="9" t="s">
        <v>2068</v>
      </c>
      <c r="K699" s="8">
        <v>3.9</v>
      </c>
      <c r="L699" s="8" t="b">
        <v>0</v>
      </c>
      <c r="M699" s="49">
        <v>0.62</v>
      </c>
      <c r="N699" s="7" t="s">
        <v>44</v>
      </c>
      <c r="O699" s="7" t="s">
        <v>28</v>
      </c>
      <c r="P699" s="8">
        <v>5</v>
      </c>
      <c r="Q699" s="8">
        <v>2</v>
      </c>
      <c r="R699" s="7" t="str">
        <f>IF('global_freelancer-quick ana'!$Q699 &lt; 7, "Short Duration", IF('global_freelancer-quick ana'!$Q699 &lt;= 12, "Medium Duration", "Long Duration"))</f>
        <v>Short Duration</v>
      </c>
      <c r="S699" s="50" t="str">
        <f>IF('global_freelancer-quick ana'!$M699 &lt;= 50%, "POOR", IF('global_freelancer-quick ana'!$M699 &lt;= 70%, "GOOD", "EXCELLENT"))</f>
        <v>GOOD</v>
      </c>
      <c r="T699" s="25">
        <f t="shared" si="10"/>
        <v>53.519999999999996</v>
      </c>
    </row>
    <row r="700" spans="1:20" x14ac:dyDescent="0.3">
      <c r="A700" s="46" t="s">
        <v>1462</v>
      </c>
      <c r="B700" s="4" t="s">
        <v>1463</v>
      </c>
      <c r="C700" s="4" t="s">
        <v>72</v>
      </c>
      <c r="D700" s="5">
        <v>54</v>
      </c>
      <c r="E700" s="5" t="str" cm="1">
        <f t="array" ref="E700">INDEX('global_freelancer-quick ana'!$C$2:$C$1001, MODE(MATCH('global_freelancer-quick ana'!$C$2:$C$1001, 'global_freelancer-quick ana'!$C$2:$C$1001, 0)))</f>
        <v>Male</v>
      </c>
      <c r="F700" s="4" t="s">
        <v>54</v>
      </c>
      <c r="G700" s="4" t="s">
        <v>26</v>
      </c>
      <c r="H700" s="4" t="s">
        <v>106</v>
      </c>
      <c r="I700" s="5">
        <v>9</v>
      </c>
      <c r="J700" s="6" t="s">
        <v>2064</v>
      </c>
      <c r="K700" s="5">
        <v>2.5125695216907653</v>
      </c>
      <c r="L700" s="5" t="b">
        <v>0</v>
      </c>
      <c r="M700" s="10">
        <v>0.72</v>
      </c>
      <c r="N700" s="4" t="s">
        <v>64</v>
      </c>
      <c r="O700" s="4" t="s">
        <v>22</v>
      </c>
      <c r="P700" s="5">
        <v>13</v>
      </c>
      <c r="Q700" s="5">
        <v>10</v>
      </c>
      <c r="R700" s="4" t="str">
        <f>IF('global_freelancer-quick ana'!$Q700 &lt; 7, "Short Duration", IF('global_freelancer-quick ana'!$Q700 &lt;= 12, "Medium Duration", "Long Duration"))</f>
        <v>Medium Duration</v>
      </c>
      <c r="S700" s="47" t="str">
        <f>IF('global_freelancer-quick ana'!$M700 &lt;= 50%, "POOR", IF('global_freelancer-quick ana'!$M700 &lt;= 70%, "GOOD", "EXCELLENT"))</f>
        <v>EXCELLENT</v>
      </c>
      <c r="T700" s="25">
        <f t="shared" si="10"/>
        <v>89.232569521690763</v>
      </c>
    </row>
    <row r="701" spans="1:20" x14ac:dyDescent="0.3">
      <c r="A701" s="48" t="s">
        <v>1464</v>
      </c>
      <c r="B701" s="7" t="s">
        <v>1465</v>
      </c>
      <c r="C701" s="7" t="s">
        <v>91</v>
      </c>
      <c r="D701" s="8">
        <v>56</v>
      </c>
      <c r="E701" s="8" t="str" cm="1">
        <f t="array" ref="E701">INDEX('global_freelancer-quick ana'!$C$2:$C$1001, MODE(MATCH('global_freelancer-quick ana'!$C$2:$C$1001, 'global_freelancer-quick ana'!$C$2:$C$1001, 0)))</f>
        <v>Male</v>
      </c>
      <c r="F701" s="7" t="s">
        <v>164</v>
      </c>
      <c r="G701" s="7" t="s">
        <v>165</v>
      </c>
      <c r="H701" s="7" t="s">
        <v>69</v>
      </c>
      <c r="I701" s="8">
        <v>18</v>
      </c>
      <c r="J701" s="9">
        <v>50</v>
      </c>
      <c r="K701" s="8">
        <v>4.4000000000000004</v>
      </c>
      <c r="L701" s="8" t="b">
        <v>1</v>
      </c>
      <c r="M701" s="49">
        <v>0.83</v>
      </c>
      <c r="N701" s="7" t="s">
        <v>21</v>
      </c>
      <c r="O701" s="7" t="s">
        <v>28</v>
      </c>
      <c r="P701" s="8">
        <v>18</v>
      </c>
      <c r="Q701" s="8">
        <v>10</v>
      </c>
      <c r="R701" s="7" t="str">
        <f>IF('global_freelancer-quick ana'!$Q701 &lt; 7, "Short Duration", IF('global_freelancer-quick ana'!$Q701 &lt;= 12, "Medium Duration", "Long Duration"))</f>
        <v>Medium Duration</v>
      </c>
      <c r="S701" s="50" t="str">
        <f>IF('global_freelancer-quick ana'!$M701 &lt;= 50%, "POOR", IF('global_freelancer-quick ana'!$M701 &lt;= 70%, "GOOD", "EXCELLENT"))</f>
        <v>EXCELLENT</v>
      </c>
      <c r="T701" s="25">
        <f t="shared" si="10"/>
        <v>157.23000000000002</v>
      </c>
    </row>
    <row r="702" spans="1:20" x14ac:dyDescent="0.3">
      <c r="A702" s="46" t="s">
        <v>1466</v>
      </c>
      <c r="B702" s="4" t="s">
        <v>1467</v>
      </c>
      <c r="C702" s="4" t="s">
        <v>72</v>
      </c>
      <c r="D702" s="5">
        <v>47</v>
      </c>
      <c r="E702" s="5" t="str" cm="1">
        <f t="array" ref="E702">INDEX('global_freelancer-quick ana'!$C$2:$C$1001, MODE(MATCH('global_freelancer-quick ana'!$C$2:$C$1001, 'global_freelancer-quick ana'!$C$2:$C$1001, 0)))</f>
        <v>Male</v>
      </c>
      <c r="F702" s="4" t="s">
        <v>58</v>
      </c>
      <c r="G702" s="4" t="s">
        <v>59</v>
      </c>
      <c r="H702" s="4" t="s">
        <v>32</v>
      </c>
      <c r="I702" s="5">
        <v>22</v>
      </c>
      <c r="J702" s="6" t="s">
        <v>2064</v>
      </c>
      <c r="K702" s="5">
        <v>4.4000000000000004</v>
      </c>
      <c r="L702" s="5" t="b">
        <v>0</v>
      </c>
      <c r="M702" s="10">
        <v>0.7</v>
      </c>
      <c r="N702" s="4" t="s">
        <v>60</v>
      </c>
      <c r="O702" s="4" t="s">
        <v>33</v>
      </c>
      <c r="P702" s="5">
        <v>17</v>
      </c>
      <c r="Q702" s="5">
        <v>16</v>
      </c>
      <c r="R702" s="4" t="str">
        <f>IF('global_freelancer-quick ana'!$Q702 &lt; 7, "Short Duration", IF('global_freelancer-quick ana'!$Q702 &lt;= 12, "Medium Duration", "Long Duration"))</f>
        <v>Long Duration</v>
      </c>
      <c r="S702" s="47" t="str">
        <f>IF('global_freelancer-quick ana'!$M702 &lt;= 50%, "POOR", IF('global_freelancer-quick ana'!$M702 &lt;= 70%, "GOOD", "EXCELLENT"))</f>
        <v>GOOD</v>
      </c>
      <c r="T702" s="25">
        <f t="shared" si="10"/>
        <v>107.10000000000001</v>
      </c>
    </row>
    <row r="703" spans="1:20" x14ac:dyDescent="0.3">
      <c r="A703" s="48" t="s">
        <v>1468</v>
      </c>
      <c r="B703" s="7" t="s">
        <v>1469</v>
      </c>
      <c r="C703" s="7" t="s">
        <v>91</v>
      </c>
      <c r="D703" s="8">
        <v>45</v>
      </c>
      <c r="E703" s="8" t="str" cm="1">
        <f t="array" ref="E703">INDEX('global_freelancer-quick ana'!$C$2:$C$1001, MODE(MATCH('global_freelancer-quick ana'!$C$2:$C$1001, 'global_freelancer-quick ana'!$C$2:$C$1001, 0)))</f>
        <v>Male</v>
      </c>
      <c r="F703" s="7" t="s">
        <v>115</v>
      </c>
      <c r="G703" s="7" t="s">
        <v>116</v>
      </c>
      <c r="H703" s="7" t="s">
        <v>20</v>
      </c>
      <c r="I703" s="8">
        <v>25</v>
      </c>
      <c r="J703" s="9" t="s">
        <v>2065</v>
      </c>
      <c r="K703" s="8">
        <v>0</v>
      </c>
      <c r="L703" s="8" t="b">
        <v>0</v>
      </c>
      <c r="M703" s="49">
        <v>0.99</v>
      </c>
      <c r="N703" s="7" t="s">
        <v>21</v>
      </c>
      <c r="O703" s="7" t="s">
        <v>33</v>
      </c>
      <c r="P703" s="8">
        <v>17</v>
      </c>
      <c r="Q703" s="8">
        <v>3</v>
      </c>
      <c r="R703" s="7" t="str">
        <f>IF('global_freelancer-quick ana'!$Q703 &lt; 7, "Short Duration", IF('global_freelancer-quick ana'!$Q703 &lt;= 12, "Medium Duration", "Long Duration"))</f>
        <v>Short Duration</v>
      </c>
      <c r="S703" s="50" t="str">
        <f>IF('global_freelancer-quick ana'!$M703 &lt;= 50%, "POOR", IF('global_freelancer-quick ana'!$M703 &lt;= 70%, "GOOD", "EXCELLENT"))</f>
        <v>EXCELLENT</v>
      </c>
      <c r="T703" s="25">
        <f t="shared" si="10"/>
        <v>90.99</v>
      </c>
    </row>
    <row r="704" spans="1:20" x14ac:dyDescent="0.3">
      <c r="A704" s="46" t="s">
        <v>1470</v>
      </c>
      <c r="B704" s="4" t="s">
        <v>1471</v>
      </c>
      <c r="C704" s="4" t="s">
        <v>91</v>
      </c>
      <c r="D704" s="5">
        <v>45</v>
      </c>
      <c r="E704" s="5" t="str" cm="1">
        <f t="array" ref="E704">INDEX('global_freelancer-quick ana'!$C$2:$C$1001, MODE(MATCH('global_freelancer-quick ana'!$C$2:$C$1001, 'global_freelancer-quick ana'!$C$2:$C$1001, 0)))</f>
        <v>Male</v>
      </c>
      <c r="F704" s="4" t="s">
        <v>164</v>
      </c>
      <c r="G704" s="4" t="s">
        <v>165</v>
      </c>
      <c r="H704" s="4" t="s">
        <v>49</v>
      </c>
      <c r="I704" s="5">
        <v>6</v>
      </c>
      <c r="J704" s="6" t="s">
        <v>2065</v>
      </c>
      <c r="K704" s="5">
        <v>1.4</v>
      </c>
      <c r="L704" s="5" t="s">
        <v>2071</v>
      </c>
      <c r="M704" s="10">
        <v>0.97</v>
      </c>
      <c r="N704" s="4" t="s">
        <v>21</v>
      </c>
      <c r="O704" s="4" t="s">
        <v>28</v>
      </c>
      <c r="P704" s="5">
        <v>6</v>
      </c>
      <c r="Q704" s="5">
        <v>5</v>
      </c>
      <c r="R704" s="4" t="str">
        <f>IF('global_freelancer-quick ana'!$Q704 &lt; 7, "Short Duration", IF('global_freelancer-quick ana'!$Q704 &lt;= 12, "Medium Duration", "Long Duration"))</f>
        <v>Short Duration</v>
      </c>
      <c r="S704" s="47" t="str">
        <f>IF('global_freelancer-quick ana'!$M704 &lt;= 50%, "POOR", IF('global_freelancer-quick ana'!$M704 &lt;= 70%, "GOOD", "EXCELLENT"))</f>
        <v>EXCELLENT</v>
      </c>
      <c r="T704" s="25">
        <f t="shared" si="10"/>
        <v>64.37</v>
      </c>
    </row>
    <row r="705" spans="1:20" x14ac:dyDescent="0.3">
      <c r="A705" s="48" t="s">
        <v>1472</v>
      </c>
      <c r="B705" s="7" t="s">
        <v>1473</v>
      </c>
      <c r="C705" s="7" t="s">
        <v>91</v>
      </c>
      <c r="D705" s="8">
        <v>35</v>
      </c>
      <c r="E705" s="8" t="str" cm="1">
        <f t="array" ref="E705">INDEX('global_freelancer-quick ana'!$C$2:$C$1001, MODE(MATCH('global_freelancer-quick ana'!$C$2:$C$1001, 'global_freelancer-quick ana'!$C$2:$C$1001, 0)))</f>
        <v>Male</v>
      </c>
      <c r="F705" s="7" t="s">
        <v>119</v>
      </c>
      <c r="G705" s="7" t="s">
        <v>26</v>
      </c>
      <c r="H705" s="7" t="s">
        <v>106</v>
      </c>
      <c r="I705" s="8">
        <v>10</v>
      </c>
      <c r="J705" s="9" t="s">
        <v>2070</v>
      </c>
      <c r="K705" s="8">
        <v>3.2</v>
      </c>
      <c r="L705" s="8" t="b">
        <v>1</v>
      </c>
      <c r="M705" s="49">
        <v>0.77</v>
      </c>
      <c r="N705" s="7" t="s">
        <v>21</v>
      </c>
      <c r="O705" s="7" t="s">
        <v>28</v>
      </c>
      <c r="P705" s="8">
        <v>6</v>
      </c>
      <c r="Q705" s="8">
        <v>10</v>
      </c>
      <c r="R705" s="7" t="str">
        <f>IF('global_freelancer-quick ana'!$Q705 &lt; 7, "Short Duration", IF('global_freelancer-quick ana'!$Q705 &lt;= 12, "Medium Duration", "Long Duration"))</f>
        <v>Medium Duration</v>
      </c>
      <c r="S705" s="50" t="str">
        <f>IF('global_freelancer-quick ana'!$M705 &lt;= 50%, "POOR", IF('global_freelancer-quick ana'!$M705 &lt;= 70%, "GOOD", "EXCELLENT"))</f>
        <v>EXCELLENT</v>
      </c>
      <c r="T705" s="25">
        <f t="shared" si="10"/>
        <v>64.97</v>
      </c>
    </row>
    <row r="706" spans="1:20" x14ac:dyDescent="0.3">
      <c r="A706" s="46" t="s">
        <v>1474</v>
      </c>
      <c r="B706" s="4" t="s">
        <v>1475</v>
      </c>
      <c r="C706" s="4" t="s">
        <v>91</v>
      </c>
      <c r="D706" s="5">
        <v>51</v>
      </c>
      <c r="E706" s="5" t="str" cm="1">
        <f t="array" ref="E706">INDEX('global_freelancer-quick ana'!$C$2:$C$1001, MODE(MATCH('global_freelancer-quick ana'!$C$2:$C$1001, 'global_freelancer-quick ana'!$C$2:$C$1001, 0)))</f>
        <v>Male</v>
      </c>
      <c r="F706" s="4" t="s">
        <v>119</v>
      </c>
      <c r="G706" s="4" t="s">
        <v>26</v>
      </c>
      <c r="H706" s="4" t="s">
        <v>84</v>
      </c>
      <c r="I706" s="5">
        <v>4</v>
      </c>
      <c r="J706" s="6">
        <v>50</v>
      </c>
      <c r="K706" s="5">
        <v>2</v>
      </c>
      <c r="L706" s="5" t="b">
        <v>0</v>
      </c>
      <c r="M706" s="10">
        <v>0.92</v>
      </c>
      <c r="N706" s="4" t="s">
        <v>44</v>
      </c>
      <c r="O706" s="4" t="s">
        <v>55</v>
      </c>
      <c r="P706" s="5">
        <v>2</v>
      </c>
      <c r="Q706" s="5">
        <v>2</v>
      </c>
      <c r="R706" s="4" t="str">
        <f>IF('global_freelancer-quick ana'!$Q706 &lt; 7, "Short Duration", IF('global_freelancer-quick ana'!$Q706 &lt;= 12, "Medium Duration", "Long Duration"))</f>
        <v>Short Duration</v>
      </c>
      <c r="S706" s="47" t="str">
        <f>IF('global_freelancer-quick ana'!$M706 &lt;= 50%, "POOR", IF('global_freelancer-quick ana'!$M706 &lt;= 70%, "GOOD", "EXCELLENT"))</f>
        <v>EXCELLENT</v>
      </c>
      <c r="T706" s="25">
        <f t="shared" ref="T706:T769" si="11">SUM(B706:S706)</f>
        <v>111.92</v>
      </c>
    </row>
    <row r="707" spans="1:20" x14ac:dyDescent="0.3">
      <c r="A707" s="48" t="s">
        <v>1476</v>
      </c>
      <c r="B707" s="7" t="s">
        <v>1477</v>
      </c>
      <c r="C707" s="7" t="s">
        <v>72</v>
      </c>
      <c r="D707" s="8">
        <v>34</v>
      </c>
      <c r="E707" s="8" t="str" cm="1">
        <f t="array" ref="E707">INDEX('global_freelancer-quick ana'!$C$2:$C$1001, MODE(MATCH('global_freelancer-quick ana'!$C$2:$C$1001, 'global_freelancer-quick ana'!$C$2:$C$1001, 0)))</f>
        <v>Male</v>
      </c>
      <c r="F707" s="7" t="s">
        <v>179</v>
      </c>
      <c r="G707" s="7" t="s">
        <v>68</v>
      </c>
      <c r="H707" s="7" t="s">
        <v>27</v>
      </c>
      <c r="I707" s="8">
        <v>11</v>
      </c>
      <c r="J707" s="9" t="s">
        <v>2065</v>
      </c>
      <c r="K707" s="8">
        <v>3.3</v>
      </c>
      <c r="L707" s="8" t="b">
        <v>1</v>
      </c>
      <c r="M707" s="49">
        <v>0.76</v>
      </c>
      <c r="N707" s="7" t="s">
        <v>60</v>
      </c>
      <c r="O707" s="7" t="s">
        <v>28</v>
      </c>
      <c r="P707" s="8">
        <v>9</v>
      </c>
      <c r="Q707" s="8">
        <v>4</v>
      </c>
      <c r="R707" s="7" t="str">
        <f>IF('global_freelancer-quick ana'!$Q707 &lt; 7, "Short Duration", IF('global_freelancer-quick ana'!$Q707 &lt;= 12, "Medium Duration", "Long Duration"))</f>
        <v>Short Duration</v>
      </c>
      <c r="S707" s="50" t="str">
        <f>IF('global_freelancer-quick ana'!$M707 &lt;= 50%, "POOR", IF('global_freelancer-quick ana'!$M707 &lt;= 70%, "GOOD", "EXCELLENT"))</f>
        <v>EXCELLENT</v>
      </c>
      <c r="T707" s="25">
        <f t="shared" si="11"/>
        <v>62.059999999999995</v>
      </c>
    </row>
    <row r="708" spans="1:20" x14ac:dyDescent="0.3">
      <c r="A708" s="46" t="s">
        <v>1478</v>
      </c>
      <c r="B708" s="4" t="s">
        <v>1479</v>
      </c>
      <c r="C708" s="4" t="s">
        <v>72</v>
      </c>
      <c r="D708" s="5">
        <v>51</v>
      </c>
      <c r="E708" s="5" t="str" cm="1">
        <f t="array" ref="E708">INDEX('global_freelancer-quick ana'!$C$2:$C$1001, MODE(MATCH('global_freelancer-quick ana'!$C$2:$C$1001, 'global_freelancer-quick ana'!$C$2:$C$1001, 0)))</f>
        <v>Male</v>
      </c>
      <c r="F708" s="4" t="s">
        <v>47</v>
      </c>
      <c r="G708" s="4" t="s">
        <v>48</v>
      </c>
      <c r="H708" s="4" t="s">
        <v>32</v>
      </c>
      <c r="I708" s="5">
        <v>1</v>
      </c>
      <c r="J708" s="6">
        <v>50</v>
      </c>
      <c r="K708" s="5">
        <v>0</v>
      </c>
      <c r="L708" s="5" t="b">
        <v>1</v>
      </c>
      <c r="M708" s="10">
        <v>0.97</v>
      </c>
      <c r="N708" s="4" t="s">
        <v>60</v>
      </c>
      <c r="O708" s="4" t="s">
        <v>55</v>
      </c>
      <c r="P708" s="5">
        <v>1</v>
      </c>
      <c r="Q708" s="5">
        <v>1</v>
      </c>
      <c r="R708" s="4" t="str">
        <f>IF('global_freelancer-quick ana'!$Q708 &lt; 7, "Short Duration", IF('global_freelancer-quick ana'!$Q708 &lt;= 12, "Medium Duration", "Long Duration"))</f>
        <v>Short Duration</v>
      </c>
      <c r="S708" s="47" t="str">
        <f>IF('global_freelancer-quick ana'!$M708 &lt;= 50%, "POOR", IF('global_freelancer-quick ana'!$M708 &lt;= 70%, "GOOD", "EXCELLENT"))</f>
        <v>EXCELLENT</v>
      </c>
      <c r="T708" s="25">
        <f t="shared" si="11"/>
        <v>104.97</v>
      </c>
    </row>
    <row r="709" spans="1:20" x14ac:dyDescent="0.3">
      <c r="A709" s="48" t="s">
        <v>1480</v>
      </c>
      <c r="B709" s="7" t="s">
        <v>1481</v>
      </c>
      <c r="C709" s="7" t="s">
        <v>91</v>
      </c>
      <c r="D709" s="8">
        <v>58</v>
      </c>
      <c r="E709" s="8" t="str" cm="1">
        <f t="array" ref="E709">INDEX('global_freelancer-quick ana'!$C$2:$C$1001, MODE(MATCH('global_freelancer-quick ana'!$C$2:$C$1001, 'global_freelancer-quick ana'!$C$2:$C$1001, 0)))</f>
        <v>Male</v>
      </c>
      <c r="F709" s="7" t="s">
        <v>130</v>
      </c>
      <c r="G709" s="7" t="s">
        <v>131</v>
      </c>
      <c r="H709" s="7" t="s">
        <v>32</v>
      </c>
      <c r="I709" s="8">
        <v>35</v>
      </c>
      <c r="J709" s="9">
        <v>100</v>
      </c>
      <c r="K709" s="8">
        <v>2.2999999999999998</v>
      </c>
      <c r="L709" s="8" t="b">
        <v>1</v>
      </c>
      <c r="M709" s="49">
        <v>0.79</v>
      </c>
      <c r="N709" s="7" t="s">
        <v>21</v>
      </c>
      <c r="O709" s="7" t="s">
        <v>33</v>
      </c>
      <c r="P709" s="8">
        <v>16</v>
      </c>
      <c r="Q709" s="8">
        <v>5</v>
      </c>
      <c r="R709" s="7" t="str">
        <f>IF('global_freelancer-quick ana'!$Q709 &lt; 7, "Short Duration", IF('global_freelancer-quick ana'!$Q709 &lt;= 12, "Medium Duration", "Long Duration"))</f>
        <v>Short Duration</v>
      </c>
      <c r="S709" s="50" t="str">
        <f>IF('global_freelancer-quick ana'!$M709 &lt;= 50%, "POOR", IF('global_freelancer-quick ana'!$M709 &lt;= 70%, "GOOD", "EXCELLENT"))</f>
        <v>EXCELLENT</v>
      </c>
      <c r="T709" s="25">
        <f t="shared" si="11"/>
        <v>217.09</v>
      </c>
    </row>
    <row r="710" spans="1:20" x14ac:dyDescent="0.3">
      <c r="A710" s="46" t="s">
        <v>1482</v>
      </c>
      <c r="B710" s="4" t="s">
        <v>1483</v>
      </c>
      <c r="C710" s="4" t="s">
        <v>72</v>
      </c>
      <c r="D710" s="5">
        <v>36</v>
      </c>
      <c r="E710" s="5" t="str" cm="1">
        <f t="array" ref="E710">INDEX('global_freelancer-quick ana'!$C$2:$C$1001, MODE(MATCH('global_freelancer-quick ana'!$C$2:$C$1001, 'global_freelancer-quick ana'!$C$2:$C$1001, 0)))</f>
        <v>Male</v>
      </c>
      <c r="F710" s="4" t="s">
        <v>41</v>
      </c>
      <c r="G710" s="4" t="s">
        <v>42</v>
      </c>
      <c r="H710" s="4" t="s">
        <v>36</v>
      </c>
      <c r="I710" s="5">
        <v>17</v>
      </c>
      <c r="J710" s="6">
        <v>20</v>
      </c>
      <c r="K710" s="5">
        <v>0</v>
      </c>
      <c r="L710" s="5" t="b">
        <v>1</v>
      </c>
      <c r="M710" s="10">
        <v>0.99</v>
      </c>
      <c r="N710" s="4" t="s">
        <v>44</v>
      </c>
      <c r="O710" s="4" t="s">
        <v>55</v>
      </c>
      <c r="P710" s="5">
        <v>12</v>
      </c>
      <c r="Q710" s="5">
        <v>8</v>
      </c>
      <c r="R710" s="4" t="str">
        <f>IF('global_freelancer-quick ana'!$Q710 &lt; 7, "Short Duration", IF('global_freelancer-quick ana'!$Q710 &lt;= 12, "Medium Duration", "Long Duration"))</f>
        <v>Medium Duration</v>
      </c>
      <c r="S710" s="47" t="str">
        <f>IF('global_freelancer-quick ana'!$M710 &lt;= 50%, "POOR", IF('global_freelancer-quick ana'!$M710 &lt;= 70%, "GOOD", "EXCELLENT"))</f>
        <v>EXCELLENT</v>
      </c>
      <c r="T710" s="25">
        <f t="shared" si="11"/>
        <v>93.99</v>
      </c>
    </row>
    <row r="711" spans="1:20" x14ac:dyDescent="0.3">
      <c r="A711" s="48" t="s">
        <v>1484</v>
      </c>
      <c r="B711" s="7" t="s">
        <v>1485</v>
      </c>
      <c r="C711" s="7" t="s">
        <v>91</v>
      </c>
      <c r="D711" s="8"/>
      <c r="E711" s="8" t="str" cm="1">
        <f t="array" ref="E711">INDEX('global_freelancer-quick ana'!$C$2:$C$1001, MODE(MATCH('global_freelancer-quick ana'!$C$2:$C$1001, 'global_freelancer-quick ana'!$C$2:$C$1001, 0)))</f>
        <v>Male</v>
      </c>
      <c r="F711" s="7" t="s">
        <v>115</v>
      </c>
      <c r="G711" s="7" t="s">
        <v>116</v>
      </c>
      <c r="H711" s="7" t="s">
        <v>43</v>
      </c>
      <c r="I711" s="8">
        <v>12</v>
      </c>
      <c r="J711" s="9" t="s">
        <v>2066</v>
      </c>
      <c r="K711" s="8">
        <v>2.6</v>
      </c>
      <c r="L711" s="8" t="b">
        <v>1</v>
      </c>
      <c r="M711" s="49">
        <v>0.79</v>
      </c>
      <c r="N711" s="7" t="s">
        <v>44</v>
      </c>
      <c r="O711" s="7" t="s">
        <v>28</v>
      </c>
      <c r="P711" s="8">
        <v>6</v>
      </c>
      <c r="Q711" s="8">
        <v>10</v>
      </c>
      <c r="R711" s="7" t="str">
        <f>IF('global_freelancer-quick ana'!$Q711 &lt; 7, "Short Duration", IF('global_freelancer-quick ana'!$Q711 &lt;= 12, "Medium Duration", "Long Duration"))</f>
        <v>Medium Duration</v>
      </c>
      <c r="S711" s="50" t="str">
        <f>IF('global_freelancer-quick ana'!$M711 &lt;= 50%, "POOR", IF('global_freelancer-quick ana'!$M711 &lt;= 70%, "GOOD", "EXCELLENT"))</f>
        <v>EXCELLENT</v>
      </c>
      <c r="T711" s="25">
        <f t="shared" si="11"/>
        <v>31.39</v>
      </c>
    </row>
    <row r="712" spans="1:20" x14ac:dyDescent="0.3">
      <c r="A712" s="46" t="s">
        <v>1486</v>
      </c>
      <c r="B712" s="4" t="s">
        <v>1487</v>
      </c>
      <c r="C712" s="4" t="s">
        <v>91</v>
      </c>
      <c r="D712" s="5">
        <v>56</v>
      </c>
      <c r="E712" s="5" t="str" cm="1">
        <f t="array" ref="E712">INDEX('global_freelancer-quick ana'!$C$2:$C$1001, MODE(MATCH('global_freelancer-quick ana'!$C$2:$C$1001, 'global_freelancer-quick ana'!$C$2:$C$1001, 0)))</f>
        <v>Male</v>
      </c>
      <c r="F712" s="4" t="s">
        <v>144</v>
      </c>
      <c r="G712" s="4" t="s">
        <v>145</v>
      </c>
      <c r="H712" s="4" t="s">
        <v>106</v>
      </c>
      <c r="I712" s="5">
        <v>30</v>
      </c>
      <c r="J712" s="6" t="s">
        <v>2067</v>
      </c>
      <c r="K712" s="5">
        <v>3.3</v>
      </c>
      <c r="L712" s="5" t="b">
        <v>1</v>
      </c>
      <c r="M712" s="10">
        <v>0.82</v>
      </c>
      <c r="N712" s="4" t="s">
        <v>60</v>
      </c>
      <c r="O712" s="4" t="s">
        <v>33</v>
      </c>
      <c r="P712" s="5">
        <v>12</v>
      </c>
      <c r="Q712" s="5">
        <v>3</v>
      </c>
      <c r="R712" s="4" t="str">
        <f>IF('global_freelancer-quick ana'!$Q712 &lt; 7, "Short Duration", IF('global_freelancer-quick ana'!$Q712 &lt;= 12, "Medium Duration", "Long Duration"))</f>
        <v>Short Duration</v>
      </c>
      <c r="S712" s="47" t="str">
        <f>IF('global_freelancer-quick ana'!$M712 &lt;= 50%, "POOR", IF('global_freelancer-quick ana'!$M712 &lt;= 70%, "GOOD", "EXCELLENT"))</f>
        <v>EXCELLENT</v>
      </c>
      <c r="T712" s="25">
        <f t="shared" si="11"/>
        <v>105.11999999999999</v>
      </c>
    </row>
    <row r="713" spans="1:20" x14ac:dyDescent="0.3">
      <c r="A713" s="48" t="s">
        <v>1488</v>
      </c>
      <c r="B713" s="7" t="s">
        <v>1489</v>
      </c>
      <c r="C713" s="7" t="s">
        <v>72</v>
      </c>
      <c r="D713" s="8">
        <v>58</v>
      </c>
      <c r="E713" s="8" t="str" cm="1">
        <f t="array" ref="E713">INDEX('global_freelancer-quick ana'!$C$2:$C$1001, MODE(MATCH('global_freelancer-quick ana'!$C$2:$C$1001, 'global_freelancer-quick ana'!$C$2:$C$1001, 0)))</f>
        <v>Male</v>
      </c>
      <c r="F713" s="7" t="s">
        <v>119</v>
      </c>
      <c r="G713" s="7" t="s">
        <v>26</v>
      </c>
      <c r="H713" s="7" t="s">
        <v>73</v>
      </c>
      <c r="I713" s="8">
        <v>20</v>
      </c>
      <c r="J713" s="9" t="s">
        <v>2069</v>
      </c>
      <c r="K713" s="8">
        <v>3.6</v>
      </c>
      <c r="L713" s="8" t="b">
        <v>1</v>
      </c>
      <c r="M713" s="49">
        <v>0.78</v>
      </c>
      <c r="N713" s="7" t="s">
        <v>44</v>
      </c>
      <c r="O713" s="7" t="s">
        <v>22</v>
      </c>
      <c r="P713" s="8">
        <v>11</v>
      </c>
      <c r="Q713" s="8">
        <v>13</v>
      </c>
      <c r="R713" s="7" t="str">
        <f>IF('global_freelancer-quick ana'!$Q713 &lt; 7, "Short Duration", IF('global_freelancer-quick ana'!$Q713 &lt;= 12, "Medium Duration", "Long Duration"))</f>
        <v>Long Duration</v>
      </c>
      <c r="S713" s="50" t="str">
        <f>IF('global_freelancer-quick ana'!$M713 &lt;= 50%, "POOR", IF('global_freelancer-quick ana'!$M713 &lt;= 70%, "GOOD", "EXCELLENT"))</f>
        <v>EXCELLENT</v>
      </c>
      <c r="T713" s="25">
        <f t="shared" si="11"/>
        <v>106.38</v>
      </c>
    </row>
    <row r="714" spans="1:20" x14ac:dyDescent="0.3">
      <c r="A714" s="46" t="s">
        <v>1490</v>
      </c>
      <c r="B714" s="4" t="s">
        <v>1491</v>
      </c>
      <c r="C714" s="4" t="s">
        <v>72</v>
      </c>
      <c r="D714" s="5">
        <v>58</v>
      </c>
      <c r="E714" s="5" t="str" cm="1">
        <f t="array" ref="E714">INDEX('global_freelancer-quick ana'!$C$2:$C$1001, MODE(MATCH('global_freelancer-quick ana'!$C$2:$C$1001, 'global_freelancer-quick ana'!$C$2:$C$1001, 0)))</f>
        <v>Male</v>
      </c>
      <c r="F714" s="4" t="s">
        <v>54</v>
      </c>
      <c r="G714" s="4" t="s">
        <v>26</v>
      </c>
      <c r="H714" s="4" t="s">
        <v>73</v>
      </c>
      <c r="I714" s="5">
        <v>22</v>
      </c>
      <c r="J714" s="6" t="s">
        <v>2064</v>
      </c>
      <c r="K714" s="5">
        <v>3.7</v>
      </c>
      <c r="L714" s="5" t="b">
        <v>0</v>
      </c>
      <c r="M714" s="10">
        <v>0.79</v>
      </c>
      <c r="N714" s="4" t="s">
        <v>44</v>
      </c>
      <c r="O714" s="4" t="s">
        <v>55</v>
      </c>
      <c r="P714" s="5">
        <v>13</v>
      </c>
      <c r="Q714" s="5">
        <v>8</v>
      </c>
      <c r="R714" s="4" t="str">
        <f>IF('global_freelancer-quick ana'!$Q714 &lt; 7, "Short Duration", IF('global_freelancer-quick ana'!$Q714 &lt;= 12, "Medium Duration", "Long Duration"))</f>
        <v>Medium Duration</v>
      </c>
      <c r="S714" s="47" t="str">
        <f>IF('global_freelancer-quick ana'!$M714 &lt;= 50%, "POOR", IF('global_freelancer-quick ana'!$M714 &lt;= 70%, "GOOD", "EXCELLENT"))</f>
        <v>EXCELLENT</v>
      </c>
      <c r="T714" s="25">
        <f t="shared" si="11"/>
        <v>105.49000000000001</v>
      </c>
    </row>
    <row r="715" spans="1:20" x14ac:dyDescent="0.3">
      <c r="A715" s="48" t="s">
        <v>1492</v>
      </c>
      <c r="B715" s="7" t="s">
        <v>1493</v>
      </c>
      <c r="C715" s="7" t="s">
        <v>72</v>
      </c>
      <c r="D715" s="8">
        <v>54</v>
      </c>
      <c r="E715" s="8" t="str" cm="1">
        <f t="array" ref="E715">INDEX('global_freelancer-quick ana'!$C$2:$C$1001, MODE(MATCH('global_freelancer-quick ana'!$C$2:$C$1001, 'global_freelancer-quick ana'!$C$2:$C$1001, 0)))</f>
        <v>Male</v>
      </c>
      <c r="F715" s="7" t="s">
        <v>63</v>
      </c>
      <c r="G715" s="7" t="s">
        <v>26</v>
      </c>
      <c r="H715" s="7" t="s">
        <v>43</v>
      </c>
      <c r="I715" s="8">
        <v>32</v>
      </c>
      <c r="J715" s="9">
        <v>20</v>
      </c>
      <c r="K715" s="8">
        <v>3.4</v>
      </c>
      <c r="L715" s="8" t="b">
        <v>0</v>
      </c>
      <c r="M715" s="49">
        <v>0.79</v>
      </c>
      <c r="N715" s="7" t="s">
        <v>44</v>
      </c>
      <c r="O715" s="7" t="s">
        <v>33</v>
      </c>
      <c r="P715" s="8">
        <v>11</v>
      </c>
      <c r="Q715" s="8">
        <v>15</v>
      </c>
      <c r="R715" s="7" t="str">
        <f>IF('global_freelancer-quick ana'!$Q715 &lt; 7, "Short Duration", IF('global_freelancer-quick ana'!$Q715 &lt;= 12, "Medium Duration", "Long Duration"))</f>
        <v>Long Duration</v>
      </c>
      <c r="S715" s="50" t="str">
        <f>IF('global_freelancer-quick ana'!$M715 &lt;= 50%, "POOR", IF('global_freelancer-quick ana'!$M715 &lt;= 70%, "GOOD", "EXCELLENT"))</f>
        <v>EXCELLENT</v>
      </c>
      <c r="T715" s="25">
        <f t="shared" si="11"/>
        <v>136.19</v>
      </c>
    </row>
    <row r="716" spans="1:20" x14ac:dyDescent="0.3">
      <c r="A716" s="46" t="s">
        <v>1494</v>
      </c>
      <c r="B716" s="4" t="s">
        <v>1495</v>
      </c>
      <c r="C716" s="4" t="s">
        <v>91</v>
      </c>
      <c r="D716" s="5">
        <v>53</v>
      </c>
      <c r="E716" s="5" t="str" cm="1">
        <f t="array" ref="E716">INDEX('global_freelancer-quick ana'!$C$2:$C$1001, MODE(MATCH('global_freelancer-quick ana'!$C$2:$C$1001, 'global_freelancer-quick ana'!$C$2:$C$1001, 0)))</f>
        <v>Male</v>
      </c>
      <c r="F716" s="4" t="s">
        <v>25</v>
      </c>
      <c r="G716" s="4" t="s">
        <v>26</v>
      </c>
      <c r="H716" s="4" t="s">
        <v>69</v>
      </c>
      <c r="I716" s="5">
        <v>9</v>
      </c>
      <c r="J716" s="6" t="s">
        <v>2065</v>
      </c>
      <c r="K716" s="5">
        <v>4</v>
      </c>
      <c r="L716" s="5" t="b">
        <v>1</v>
      </c>
      <c r="M716" s="10">
        <v>0.72</v>
      </c>
      <c r="N716" s="4" t="s">
        <v>64</v>
      </c>
      <c r="O716" s="4" t="s">
        <v>55</v>
      </c>
      <c r="P716" s="5">
        <v>14</v>
      </c>
      <c r="Q716" s="5">
        <v>2</v>
      </c>
      <c r="R716" s="4" t="str">
        <f>IF('global_freelancer-quick ana'!$Q716 &lt; 7, "Short Duration", IF('global_freelancer-quick ana'!$Q716 &lt;= 12, "Medium Duration", "Long Duration"))</f>
        <v>Short Duration</v>
      </c>
      <c r="S716" s="47" t="str">
        <f>IF('global_freelancer-quick ana'!$M716 &lt;= 50%, "POOR", IF('global_freelancer-quick ana'!$M716 &lt;= 70%, "GOOD", "EXCELLENT"))</f>
        <v>EXCELLENT</v>
      </c>
      <c r="T716" s="25">
        <f t="shared" si="11"/>
        <v>82.72</v>
      </c>
    </row>
    <row r="717" spans="1:20" x14ac:dyDescent="0.3">
      <c r="A717" s="48" t="s">
        <v>1496</v>
      </c>
      <c r="B717" s="7" t="s">
        <v>1497</v>
      </c>
      <c r="C717" s="7" t="s">
        <v>72</v>
      </c>
      <c r="D717" s="8">
        <v>43</v>
      </c>
      <c r="E717" s="8" t="str" cm="1">
        <f t="array" ref="E717">INDEX('global_freelancer-quick ana'!$C$2:$C$1001, MODE(MATCH('global_freelancer-quick ana'!$C$2:$C$1001, 'global_freelancer-quick ana'!$C$2:$C$1001, 0)))</f>
        <v>Male</v>
      </c>
      <c r="F717" s="7" t="s">
        <v>25</v>
      </c>
      <c r="G717" s="7" t="s">
        <v>26</v>
      </c>
      <c r="H717" s="7" t="s">
        <v>36</v>
      </c>
      <c r="I717" s="8">
        <v>22</v>
      </c>
      <c r="J717" s="9" t="s">
        <v>2067</v>
      </c>
      <c r="K717" s="8">
        <v>4.5</v>
      </c>
      <c r="L717" s="8" t="s">
        <v>2071</v>
      </c>
      <c r="M717" s="49">
        <v>0.79</v>
      </c>
      <c r="N717" s="7" t="s">
        <v>21</v>
      </c>
      <c r="O717" s="7" t="s">
        <v>33</v>
      </c>
      <c r="P717" s="8">
        <v>16</v>
      </c>
      <c r="Q717" s="8">
        <v>6</v>
      </c>
      <c r="R717" s="7" t="str">
        <f>IF('global_freelancer-quick ana'!$Q717 &lt; 7, "Short Duration", IF('global_freelancer-quick ana'!$Q717 &lt;= 12, "Medium Duration", "Long Duration"))</f>
        <v>Short Duration</v>
      </c>
      <c r="S717" s="50" t="str">
        <f>IF('global_freelancer-quick ana'!$M717 &lt;= 50%, "POOR", IF('global_freelancer-quick ana'!$M717 &lt;= 70%, "GOOD", "EXCELLENT"))</f>
        <v>EXCELLENT</v>
      </c>
      <c r="T717" s="25">
        <f t="shared" si="11"/>
        <v>92.29</v>
      </c>
    </row>
    <row r="718" spans="1:20" x14ac:dyDescent="0.3">
      <c r="A718" s="46" t="s">
        <v>1498</v>
      </c>
      <c r="B718" s="4" t="s">
        <v>1499</v>
      </c>
      <c r="C718" s="4" t="s">
        <v>91</v>
      </c>
      <c r="D718" s="5">
        <v>44</v>
      </c>
      <c r="E718" s="5" t="str" cm="1">
        <f t="array" ref="E718">INDEX('global_freelancer-quick ana'!$C$2:$C$1001, MODE(MATCH('global_freelancer-quick ana'!$C$2:$C$1001, 'global_freelancer-quick ana'!$C$2:$C$1001, 0)))</f>
        <v>Male</v>
      </c>
      <c r="F718" s="4" t="s">
        <v>104</v>
      </c>
      <c r="G718" s="4" t="s">
        <v>105</v>
      </c>
      <c r="H718" s="4" t="s">
        <v>106</v>
      </c>
      <c r="I718" s="5">
        <v>1</v>
      </c>
      <c r="J718" s="6" t="s">
        <v>2069</v>
      </c>
      <c r="K718" s="5">
        <v>4.3</v>
      </c>
      <c r="L718" s="5" t="b">
        <v>1</v>
      </c>
      <c r="M718" s="10">
        <v>0.79</v>
      </c>
      <c r="N718" s="4" t="s">
        <v>60</v>
      </c>
      <c r="O718" s="4" t="s">
        <v>33</v>
      </c>
      <c r="P718" s="5">
        <v>1</v>
      </c>
      <c r="Q718" s="5">
        <v>1</v>
      </c>
      <c r="R718" s="4" t="str">
        <f>IF('global_freelancer-quick ana'!$Q718 &lt; 7, "Short Duration", IF('global_freelancer-quick ana'!$Q718 &lt;= 12, "Medium Duration", "Long Duration"))</f>
        <v>Short Duration</v>
      </c>
      <c r="S718" s="47" t="str">
        <f>IF('global_freelancer-quick ana'!$M718 &lt;= 50%, "POOR", IF('global_freelancer-quick ana'!$M718 &lt;= 70%, "GOOD", "EXCELLENT"))</f>
        <v>EXCELLENT</v>
      </c>
      <c r="T718" s="25">
        <f t="shared" si="11"/>
        <v>52.089999999999996</v>
      </c>
    </row>
    <row r="719" spans="1:20" x14ac:dyDescent="0.3">
      <c r="A719" s="48" t="s">
        <v>1500</v>
      </c>
      <c r="B719" s="7" t="s">
        <v>1501</v>
      </c>
      <c r="C719" s="7" t="s">
        <v>91</v>
      </c>
      <c r="D719" s="8">
        <v>34</v>
      </c>
      <c r="E719" s="8" t="str" cm="1">
        <f t="array" ref="E719">INDEX('global_freelancer-quick ana'!$C$2:$C$1001, MODE(MATCH('global_freelancer-quick ana'!$C$2:$C$1001, 'global_freelancer-quick ana'!$C$2:$C$1001, 0)))</f>
        <v>Male</v>
      </c>
      <c r="F719" s="7" t="s">
        <v>119</v>
      </c>
      <c r="G719" s="7" t="s">
        <v>26</v>
      </c>
      <c r="H719" s="7" t="s">
        <v>73</v>
      </c>
      <c r="I719" s="8">
        <v>4</v>
      </c>
      <c r="J719" s="9" t="s">
        <v>2069</v>
      </c>
      <c r="K719" s="8">
        <v>4</v>
      </c>
      <c r="L719" s="8" t="b">
        <v>1</v>
      </c>
      <c r="M719" s="49">
        <v>0.79</v>
      </c>
      <c r="N719" s="7" t="s">
        <v>60</v>
      </c>
      <c r="O719" s="7" t="s">
        <v>55</v>
      </c>
      <c r="P719" s="8">
        <v>3</v>
      </c>
      <c r="Q719" s="8">
        <v>2</v>
      </c>
      <c r="R719" s="7" t="str">
        <f>IF('global_freelancer-quick ana'!$Q719 &lt; 7, "Short Duration", IF('global_freelancer-quick ana'!$Q719 &lt;= 12, "Medium Duration", "Long Duration"))</f>
        <v>Short Duration</v>
      </c>
      <c r="S719" s="50" t="str">
        <f>IF('global_freelancer-quick ana'!$M719 &lt;= 50%, "POOR", IF('global_freelancer-quick ana'!$M719 &lt;= 70%, "GOOD", "EXCELLENT"))</f>
        <v>EXCELLENT</v>
      </c>
      <c r="T719" s="25">
        <f t="shared" si="11"/>
        <v>47.79</v>
      </c>
    </row>
    <row r="720" spans="1:20" x14ac:dyDescent="0.3">
      <c r="A720" s="46" t="s">
        <v>1502</v>
      </c>
      <c r="B720" s="4" t="s">
        <v>1503</v>
      </c>
      <c r="C720" s="4" t="s">
        <v>72</v>
      </c>
      <c r="D720" s="5">
        <v>27</v>
      </c>
      <c r="E720" s="5" t="str" cm="1">
        <f t="array" ref="E720">INDEX('global_freelancer-quick ana'!$C$2:$C$1001, MODE(MATCH('global_freelancer-quick ana'!$C$2:$C$1001, 'global_freelancer-quick ana'!$C$2:$C$1001, 0)))</f>
        <v>Male</v>
      </c>
      <c r="F720" s="4" t="s">
        <v>100</v>
      </c>
      <c r="G720" s="4" t="s">
        <v>101</v>
      </c>
      <c r="H720" s="4" t="s">
        <v>27</v>
      </c>
      <c r="I720" s="5">
        <v>8</v>
      </c>
      <c r="J720" s="6">
        <v>50</v>
      </c>
      <c r="K720" s="5">
        <v>1.6</v>
      </c>
      <c r="L720" s="5" t="b">
        <v>1</v>
      </c>
      <c r="M720" s="10">
        <v>0.79</v>
      </c>
      <c r="N720" s="4" t="s">
        <v>64</v>
      </c>
      <c r="O720" s="4" t="s">
        <v>22</v>
      </c>
      <c r="P720" s="5">
        <v>15</v>
      </c>
      <c r="Q720" s="5">
        <v>5</v>
      </c>
      <c r="R720" s="4" t="str">
        <f>IF('global_freelancer-quick ana'!$Q720 &lt; 7, "Short Duration", IF('global_freelancer-quick ana'!$Q720 &lt;= 12, "Medium Duration", "Long Duration"))</f>
        <v>Short Duration</v>
      </c>
      <c r="S720" s="47" t="str">
        <f>IF('global_freelancer-quick ana'!$M720 &lt;= 50%, "POOR", IF('global_freelancer-quick ana'!$M720 &lt;= 70%, "GOOD", "EXCELLENT"))</f>
        <v>EXCELLENT</v>
      </c>
      <c r="T720" s="25">
        <f t="shared" si="11"/>
        <v>107.39</v>
      </c>
    </row>
    <row r="721" spans="1:20" x14ac:dyDescent="0.3">
      <c r="A721" s="48" t="s">
        <v>1504</v>
      </c>
      <c r="B721" s="7" t="s">
        <v>1505</v>
      </c>
      <c r="C721" s="7" t="s">
        <v>91</v>
      </c>
      <c r="D721" s="8">
        <v>50</v>
      </c>
      <c r="E721" s="8" t="str" cm="1">
        <f t="array" ref="E721">INDEX('global_freelancer-quick ana'!$C$2:$C$1001, MODE(MATCH('global_freelancer-quick ana'!$C$2:$C$1001, 'global_freelancer-quick ana'!$C$2:$C$1001, 0)))</f>
        <v>Male</v>
      </c>
      <c r="F721" s="7" t="s">
        <v>80</v>
      </c>
      <c r="G721" s="7" t="s">
        <v>81</v>
      </c>
      <c r="H721" s="7" t="s">
        <v>49</v>
      </c>
      <c r="I721" s="8">
        <v>3</v>
      </c>
      <c r="J721" s="9" t="s">
        <v>2064</v>
      </c>
      <c r="K721" s="8">
        <v>0</v>
      </c>
      <c r="L721" s="8" t="b">
        <v>1</v>
      </c>
      <c r="M721" s="49">
        <v>0.79</v>
      </c>
      <c r="N721" s="7" t="s">
        <v>21</v>
      </c>
      <c r="O721" s="7" t="s">
        <v>33</v>
      </c>
      <c r="P721" s="8">
        <v>2</v>
      </c>
      <c r="Q721" s="8">
        <v>2</v>
      </c>
      <c r="R721" s="7" t="str">
        <f>IF('global_freelancer-quick ana'!$Q721 &lt; 7, "Short Duration", IF('global_freelancer-quick ana'!$Q721 &lt;= 12, "Medium Duration", "Long Duration"))</f>
        <v>Short Duration</v>
      </c>
      <c r="S721" s="50" t="str">
        <f>IF('global_freelancer-quick ana'!$M721 &lt;= 50%, "POOR", IF('global_freelancer-quick ana'!$M721 &lt;= 70%, "GOOD", "EXCELLENT"))</f>
        <v>EXCELLENT</v>
      </c>
      <c r="T721" s="25">
        <f t="shared" si="11"/>
        <v>57.79</v>
      </c>
    </row>
    <row r="722" spans="1:20" x14ac:dyDescent="0.3">
      <c r="A722" s="46" t="s">
        <v>1506</v>
      </c>
      <c r="B722" s="4" t="s">
        <v>1507</v>
      </c>
      <c r="C722" s="4" t="s">
        <v>72</v>
      </c>
      <c r="D722" s="5">
        <v>52</v>
      </c>
      <c r="E722" s="5" t="str" cm="1">
        <f t="array" ref="E722">INDEX('global_freelancer-quick ana'!$C$2:$C$1001, MODE(MATCH('global_freelancer-quick ana'!$C$2:$C$1001, 'global_freelancer-quick ana'!$C$2:$C$1001, 0)))</f>
        <v>Male</v>
      </c>
      <c r="F722" s="4" t="s">
        <v>104</v>
      </c>
      <c r="G722" s="4" t="s">
        <v>105</v>
      </c>
      <c r="H722" s="4" t="s">
        <v>69</v>
      </c>
      <c r="I722" s="5">
        <v>30</v>
      </c>
      <c r="J722" s="6" t="s">
        <v>2069</v>
      </c>
      <c r="K722" s="5">
        <v>2.5125695216907653</v>
      </c>
      <c r="L722" s="5" t="b">
        <v>0</v>
      </c>
      <c r="M722" s="10">
        <v>0.94</v>
      </c>
      <c r="N722" s="4" t="s">
        <v>60</v>
      </c>
      <c r="O722" s="4" t="s">
        <v>33</v>
      </c>
      <c r="P722" s="5">
        <v>10</v>
      </c>
      <c r="Q722" s="5">
        <v>6</v>
      </c>
      <c r="R722" s="4" t="str">
        <f>IF('global_freelancer-quick ana'!$Q722 &lt; 7, "Short Duration", IF('global_freelancer-quick ana'!$Q722 &lt;= 12, "Medium Duration", "Long Duration"))</f>
        <v>Short Duration</v>
      </c>
      <c r="S722" s="47" t="str">
        <f>IF('global_freelancer-quick ana'!$M722 &lt;= 50%, "POOR", IF('global_freelancer-quick ana'!$M722 &lt;= 70%, "GOOD", "EXCELLENT"))</f>
        <v>EXCELLENT</v>
      </c>
      <c r="T722" s="25">
        <f t="shared" si="11"/>
        <v>101.45256952169076</v>
      </c>
    </row>
    <row r="723" spans="1:20" x14ac:dyDescent="0.3">
      <c r="A723" s="48" t="s">
        <v>1508</v>
      </c>
      <c r="B723" s="7" t="s">
        <v>1509</v>
      </c>
      <c r="C723" s="7" t="s">
        <v>91</v>
      </c>
      <c r="D723" s="8">
        <v>57</v>
      </c>
      <c r="E723" s="8" t="str" cm="1">
        <f t="array" ref="E723">INDEX('global_freelancer-quick ana'!$C$2:$C$1001, MODE(MATCH('global_freelancer-quick ana'!$C$2:$C$1001, 'global_freelancer-quick ana'!$C$2:$C$1001, 0)))</f>
        <v>Male</v>
      </c>
      <c r="F723" s="7" t="s">
        <v>179</v>
      </c>
      <c r="G723" s="7" t="s">
        <v>68</v>
      </c>
      <c r="H723" s="7" t="s">
        <v>20</v>
      </c>
      <c r="I723" s="8">
        <v>11</v>
      </c>
      <c r="J723" s="9">
        <v>20</v>
      </c>
      <c r="K723" s="8">
        <v>4.9000000000000004</v>
      </c>
      <c r="L723" s="8" t="b">
        <v>1</v>
      </c>
      <c r="M723" s="49">
        <v>0.79</v>
      </c>
      <c r="N723" s="7" t="s">
        <v>44</v>
      </c>
      <c r="O723" s="7" t="s">
        <v>33</v>
      </c>
      <c r="P723" s="8">
        <v>11</v>
      </c>
      <c r="Q723" s="8">
        <v>4</v>
      </c>
      <c r="R723" s="7" t="str">
        <f>IF('global_freelancer-quick ana'!$Q723 &lt; 7, "Short Duration", IF('global_freelancer-quick ana'!$Q723 &lt;= 12, "Medium Duration", "Long Duration"))</f>
        <v>Short Duration</v>
      </c>
      <c r="S723" s="50" t="str">
        <f>IF('global_freelancer-quick ana'!$M723 &lt;= 50%, "POOR", IF('global_freelancer-quick ana'!$M723 &lt;= 70%, "GOOD", "EXCELLENT"))</f>
        <v>EXCELLENT</v>
      </c>
      <c r="T723" s="25">
        <f t="shared" si="11"/>
        <v>108.69000000000001</v>
      </c>
    </row>
    <row r="724" spans="1:20" x14ac:dyDescent="0.3">
      <c r="A724" s="46" t="s">
        <v>1510</v>
      </c>
      <c r="B724" s="4" t="s">
        <v>1511</v>
      </c>
      <c r="C724" s="4" t="s">
        <v>72</v>
      </c>
      <c r="D724" s="5">
        <v>53</v>
      </c>
      <c r="E724" s="5" t="str" cm="1">
        <f t="array" ref="E724">INDEX('global_freelancer-quick ana'!$C$2:$C$1001, MODE(MATCH('global_freelancer-quick ana'!$C$2:$C$1001, 'global_freelancer-quick ana'!$C$2:$C$1001, 0)))</f>
        <v>Male</v>
      </c>
      <c r="F724" s="4" t="s">
        <v>168</v>
      </c>
      <c r="G724" s="4" t="s">
        <v>68</v>
      </c>
      <c r="H724" s="4" t="s">
        <v>84</v>
      </c>
      <c r="I724" s="5">
        <v>8</v>
      </c>
      <c r="J724" s="6" t="s">
        <v>2070</v>
      </c>
      <c r="K724" s="5">
        <v>2.8</v>
      </c>
      <c r="L724" s="5" t="b">
        <v>1</v>
      </c>
      <c r="M724" s="10">
        <v>0.79</v>
      </c>
      <c r="N724" s="4" t="s">
        <v>60</v>
      </c>
      <c r="O724" s="4" t="s">
        <v>22</v>
      </c>
      <c r="P724" s="5">
        <v>9</v>
      </c>
      <c r="Q724" s="5">
        <v>2</v>
      </c>
      <c r="R724" s="4" t="str">
        <f>IF('global_freelancer-quick ana'!$Q724 &lt; 7, "Short Duration", IF('global_freelancer-quick ana'!$Q724 &lt;= 12, "Medium Duration", "Long Duration"))</f>
        <v>Short Duration</v>
      </c>
      <c r="S724" s="47" t="str">
        <f>IF('global_freelancer-quick ana'!$M724 &lt;= 50%, "POOR", IF('global_freelancer-quick ana'!$M724 &lt;= 70%, "GOOD", "EXCELLENT"))</f>
        <v>EXCELLENT</v>
      </c>
      <c r="T724" s="25">
        <f t="shared" si="11"/>
        <v>75.59</v>
      </c>
    </row>
    <row r="725" spans="1:20" x14ac:dyDescent="0.3">
      <c r="A725" s="48" t="s">
        <v>1512</v>
      </c>
      <c r="B725" s="7" t="s">
        <v>1513</v>
      </c>
      <c r="C725" s="7" t="s">
        <v>91</v>
      </c>
      <c r="D725" s="8">
        <v>51</v>
      </c>
      <c r="E725" s="8" t="str" cm="1">
        <f t="array" ref="E725">INDEX('global_freelancer-quick ana'!$C$2:$C$1001, MODE(MATCH('global_freelancer-quick ana'!$C$2:$C$1001, 'global_freelancer-quick ana'!$C$2:$C$1001, 0)))</f>
        <v>Male</v>
      </c>
      <c r="F725" s="7" t="s">
        <v>58</v>
      </c>
      <c r="G725" s="7" t="s">
        <v>59</v>
      </c>
      <c r="H725" s="7" t="s">
        <v>69</v>
      </c>
      <c r="I725" s="8">
        <v>11</v>
      </c>
      <c r="J725" s="9">
        <v>30</v>
      </c>
      <c r="K725" s="8">
        <v>3.6</v>
      </c>
      <c r="L725" s="8" t="b">
        <v>1</v>
      </c>
      <c r="M725" s="49">
        <v>0.77</v>
      </c>
      <c r="N725" s="7" t="s">
        <v>44</v>
      </c>
      <c r="O725" s="7" t="s">
        <v>22</v>
      </c>
      <c r="P725" s="8">
        <v>7</v>
      </c>
      <c r="Q725" s="8">
        <v>3</v>
      </c>
      <c r="R725" s="7" t="str">
        <f>IF('global_freelancer-quick ana'!$Q725 &lt; 7, "Short Duration", IF('global_freelancer-quick ana'!$Q725 &lt;= 12, "Medium Duration", "Long Duration"))</f>
        <v>Short Duration</v>
      </c>
      <c r="S725" s="50" t="str">
        <f>IF('global_freelancer-quick ana'!$M725 &lt;= 50%, "POOR", IF('global_freelancer-quick ana'!$M725 &lt;= 70%, "GOOD", "EXCELLENT"))</f>
        <v>EXCELLENT</v>
      </c>
      <c r="T725" s="25">
        <f t="shared" si="11"/>
        <v>106.36999999999999</v>
      </c>
    </row>
    <row r="726" spans="1:20" x14ac:dyDescent="0.3">
      <c r="A726" s="46" t="s">
        <v>1514</v>
      </c>
      <c r="B726" s="4" t="s">
        <v>1515</v>
      </c>
      <c r="C726" s="4" t="s">
        <v>72</v>
      </c>
      <c r="D726" s="5">
        <v>37</v>
      </c>
      <c r="E726" s="5" t="str" cm="1">
        <f t="array" ref="E726">INDEX('global_freelancer-quick ana'!$C$2:$C$1001, MODE(MATCH('global_freelancer-quick ana'!$C$2:$C$1001, 'global_freelancer-quick ana'!$C$2:$C$1001, 0)))</f>
        <v>Male</v>
      </c>
      <c r="F726" s="4" t="s">
        <v>119</v>
      </c>
      <c r="G726" s="4" t="s">
        <v>26</v>
      </c>
      <c r="H726" s="4" t="s">
        <v>73</v>
      </c>
      <c r="I726" s="5">
        <v>9</v>
      </c>
      <c r="J726" s="6">
        <v>50</v>
      </c>
      <c r="K726" s="5">
        <v>2.5125695216907653</v>
      </c>
      <c r="L726" s="5" t="b">
        <v>1</v>
      </c>
      <c r="M726" s="10">
        <v>0.84</v>
      </c>
      <c r="N726" s="4" t="s">
        <v>64</v>
      </c>
      <c r="O726" s="4" t="s">
        <v>28</v>
      </c>
      <c r="P726" s="5">
        <v>7</v>
      </c>
      <c r="Q726" s="5">
        <v>6</v>
      </c>
      <c r="R726" s="4" t="str">
        <f>IF('global_freelancer-quick ana'!$Q726 &lt; 7, "Short Duration", IF('global_freelancer-quick ana'!$Q726 &lt;= 12, "Medium Duration", "Long Duration"))</f>
        <v>Short Duration</v>
      </c>
      <c r="S726" s="47" t="str">
        <f>IF('global_freelancer-quick ana'!$M726 &lt;= 50%, "POOR", IF('global_freelancer-quick ana'!$M726 &lt;= 70%, "GOOD", "EXCELLENT"))</f>
        <v>EXCELLENT</v>
      </c>
      <c r="T726" s="25">
        <f t="shared" si="11"/>
        <v>112.35256952169077</v>
      </c>
    </row>
    <row r="727" spans="1:20" x14ac:dyDescent="0.3">
      <c r="A727" s="48" t="s">
        <v>1516</v>
      </c>
      <c r="B727" s="7" t="s">
        <v>1517</v>
      </c>
      <c r="C727" s="7" t="s">
        <v>91</v>
      </c>
      <c r="D727" s="8">
        <v>40</v>
      </c>
      <c r="E727" s="8" t="str" cm="1">
        <f t="array" ref="E727">INDEX('global_freelancer-quick ana'!$C$2:$C$1001, MODE(MATCH('global_freelancer-quick ana'!$C$2:$C$1001, 'global_freelancer-quick ana'!$C$2:$C$1001, 0)))</f>
        <v>Male</v>
      </c>
      <c r="F727" s="7" t="s">
        <v>179</v>
      </c>
      <c r="G727" s="7" t="s">
        <v>68</v>
      </c>
      <c r="H727" s="7" t="s">
        <v>36</v>
      </c>
      <c r="I727" s="8">
        <v>7</v>
      </c>
      <c r="J727" s="9" t="s">
        <v>2067</v>
      </c>
      <c r="K727" s="8">
        <v>4.5</v>
      </c>
      <c r="L727" s="8" t="s">
        <v>2071</v>
      </c>
      <c r="M727" s="49">
        <v>0.79</v>
      </c>
      <c r="N727" s="7" t="s">
        <v>44</v>
      </c>
      <c r="O727" s="7" t="s">
        <v>55</v>
      </c>
      <c r="P727" s="8">
        <v>15</v>
      </c>
      <c r="Q727" s="8">
        <v>6</v>
      </c>
      <c r="R727" s="7" t="str">
        <f>IF('global_freelancer-quick ana'!$Q727 &lt; 7, "Short Duration", IF('global_freelancer-quick ana'!$Q727 &lt;= 12, "Medium Duration", "Long Duration"))</f>
        <v>Short Duration</v>
      </c>
      <c r="S727" s="50" t="str">
        <f>IF('global_freelancer-quick ana'!$M727 &lt;= 50%, "POOR", IF('global_freelancer-quick ana'!$M727 &lt;= 70%, "GOOD", "EXCELLENT"))</f>
        <v>EXCELLENT</v>
      </c>
      <c r="T727" s="25">
        <f t="shared" si="11"/>
        <v>73.289999999999992</v>
      </c>
    </row>
    <row r="728" spans="1:20" x14ac:dyDescent="0.3">
      <c r="A728" s="46" t="s">
        <v>1518</v>
      </c>
      <c r="B728" s="4" t="s">
        <v>1519</v>
      </c>
      <c r="C728" s="4" t="s">
        <v>91</v>
      </c>
      <c r="D728" s="5">
        <v>60</v>
      </c>
      <c r="E728" s="5" t="str" cm="1">
        <f t="array" ref="E728">INDEX('global_freelancer-quick ana'!$C$2:$C$1001, MODE(MATCH('global_freelancer-quick ana'!$C$2:$C$1001, 'global_freelancer-quick ana'!$C$2:$C$1001, 0)))</f>
        <v>Male</v>
      </c>
      <c r="F728" s="4" t="s">
        <v>80</v>
      </c>
      <c r="G728" s="4" t="s">
        <v>81</v>
      </c>
      <c r="H728" s="4" t="s">
        <v>49</v>
      </c>
      <c r="I728" s="5">
        <v>24</v>
      </c>
      <c r="J728" s="6">
        <v>40</v>
      </c>
      <c r="K728" s="5">
        <v>3.1</v>
      </c>
      <c r="L728" s="5" t="b">
        <v>0</v>
      </c>
      <c r="M728" s="10">
        <v>0.69</v>
      </c>
      <c r="N728" s="4" t="s">
        <v>60</v>
      </c>
      <c r="O728" s="4" t="s">
        <v>22</v>
      </c>
      <c r="P728" s="5">
        <v>18</v>
      </c>
      <c r="Q728" s="5">
        <v>12</v>
      </c>
      <c r="R728" s="4" t="str">
        <f>IF('global_freelancer-quick ana'!$Q728 &lt; 7, "Short Duration", IF('global_freelancer-quick ana'!$Q728 &lt;= 12, "Medium Duration", "Long Duration"))</f>
        <v>Medium Duration</v>
      </c>
      <c r="S728" s="47" t="str">
        <f>IF('global_freelancer-quick ana'!$M728 &lt;= 50%, "POOR", IF('global_freelancer-quick ana'!$M728 &lt;= 70%, "GOOD", "EXCELLENT"))</f>
        <v>GOOD</v>
      </c>
      <c r="T728" s="25">
        <f t="shared" si="11"/>
        <v>157.79</v>
      </c>
    </row>
    <row r="729" spans="1:20" x14ac:dyDescent="0.3">
      <c r="A729" s="48" t="s">
        <v>1520</v>
      </c>
      <c r="B729" s="7" t="s">
        <v>1521</v>
      </c>
      <c r="C729" s="7" t="s">
        <v>91</v>
      </c>
      <c r="D729" s="8">
        <v>60</v>
      </c>
      <c r="E729" s="8" t="str" cm="1">
        <f t="array" ref="E729">INDEX('global_freelancer-quick ana'!$C$2:$C$1001, MODE(MATCH('global_freelancer-quick ana'!$C$2:$C$1001, 'global_freelancer-quick ana'!$C$2:$C$1001, 0)))</f>
        <v>Male</v>
      </c>
      <c r="F729" s="7" t="s">
        <v>126</v>
      </c>
      <c r="G729" s="7" t="s">
        <v>127</v>
      </c>
      <c r="H729" s="7" t="s">
        <v>69</v>
      </c>
      <c r="I729" s="8">
        <v>0</v>
      </c>
      <c r="J729" s="9" t="s">
        <v>2067</v>
      </c>
      <c r="K729" s="8">
        <v>4.9000000000000004</v>
      </c>
      <c r="L729" s="8" t="b">
        <v>1</v>
      </c>
      <c r="M729" s="49">
        <v>0.68</v>
      </c>
      <c r="N729" s="7" t="s">
        <v>60</v>
      </c>
      <c r="O729" s="7" t="s">
        <v>55</v>
      </c>
      <c r="P729" s="8">
        <v>5</v>
      </c>
      <c r="Q729" s="8">
        <v>1</v>
      </c>
      <c r="R729" s="7" t="str">
        <f>IF('global_freelancer-quick ana'!$Q729 &lt; 7, "Short Duration", IF('global_freelancer-quick ana'!$Q729 &lt;= 12, "Medium Duration", "Long Duration"))</f>
        <v>Short Duration</v>
      </c>
      <c r="S729" s="50" t="str">
        <f>IF('global_freelancer-quick ana'!$M729 &lt;= 50%, "POOR", IF('global_freelancer-quick ana'!$M729 &lt;= 70%, "GOOD", "EXCELLENT"))</f>
        <v>GOOD</v>
      </c>
      <c r="T729" s="25">
        <f t="shared" si="11"/>
        <v>71.580000000000013</v>
      </c>
    </row>
    <row r="730" spans="1:20" x14ac:dyDescent="0.3">
      <c r="A730" s="46" t="s">
        <v>1522</v>
      </c>
      <c r="B730" s="4" t="s">
        <v>1523</v>
      </c>
      <c r="C730" s="4" t="s">
        <v>72</v>
      </c>
      <c r="D730" s="5">
        <v>53</v>
      </c>
      <c r="E730" s="5" t="str" cm="1">
        <f t="array" ref="E730">INDEX('global_freelancer-quick ana'!$C$2:$C$1001, MODE(MATCH('global_freelancer-quick ana'!$C$2:$C$1001, 'global_freelancer-quick ana'!$C$2:$C$1001, 0)))</f>
        <v>Male</v>
      </c>
      <c r="F730" s="4" t="s">
        <v>104</v>
      </c>
      <c r="G730" s="4" t="s">
        <v>105</v>
      </c>
      <c r="H730" s="4" t="s">
        <v>69</v>
      </c>
      <c r="I730" s="5">
        <v>21</v>
      </c>
      <c r="J730" s="6">
        <v>30</v>
      </c>
      <c r="K730" s="5">
        <v>4.2</v>
      </c>
      <c r="L730" s="5" t="b">
        <v>1</v>
      </c>
      <c r="M730" s="10">
        <v>0.73</v>
      </c>
      <c r="N730" s="4" t="s">
        <v>60</v>
      </c>
      <c r="O730" s="4" t="s">
        <v>28</v>
      </c>
      <c r="P730" s="5">
        <v>10</v>
      </c>
      <c r="Q730" s="5">
        <v>9</v>
      </c>
      <c r="R730" s="4" t="str">
        <f>IF('global_freelancer-quick ana'!$Q730 &lt; 7, "Short Duration", IF('global_freelancer-quick ana'!$Q730 &lt;= 12, "Medium Duration", "Long Duration"))</f>
        <v>Medium Duration</v>
      </c>
      <c r="S730" s="47" t="str">
        <f>IF('global_freelancer-quick ana'!$M730 &lt;= 50%, "POOR", IF('global_freelancer-quick ana'!$M730 &lt;= 70%, "GOOD", "EXCELLENT"))</f>
        <v>EXCELLENT</v>
      </c>
      <c r="T730" s="25">
        <f t="shared" si="11"/>
        <v>127.93</v>
      </c>
    </row>
    <row r="731" spans="1:20" x14ac:dyDescent="0.3">
      <c r="A731" s="48" t="s">
        <v>1524</v>
      </c>
      <c r="B731" s="7" t="s">
        <v>1525</v>
      </c>
      <c r="C731" s="7" t="s">
        <v>72</v>
      </c>
      <c r="D731" s="8">
        <v>20</v>
      </c>
      <c r="E731" s="8" t="str" cm="1">
        <f t="array" ref="E731">INDEX('global_freelancer-quick ana'!$C$2:$C$1001, MODE(MATCH('global_freelancer-quick ana'!$C$2:$C$1001, 'global_freelancer-quick ana'!$C$2:$C$1001, 0)))</f>
        <v>Male</v>
      </c>
      <c r="F731" s="7" t="s">
        <v>168</v>
      </c>
      <c r="G731" s="7" t="s">
        <v>68</v>
      </c>
      <c r="H731" s="7" t="s">
        <v>20</v>
      </c>
      <c r="I731" s="8">
        <v>0</v>
      </c>
      <c r="J731" s="9" t="s">
        <v>2069</v>
      </c>
      <c r="K731" s="8">
        <v>3.2</v>
      </c>
      <c r="L731" s="8" t="b">
        <v>1</v>
      </c>
      <c r="M731" s="49">
        <v>0.74</v>
      </c>
      <c r="N731" s="7" t="s">
        <v>64</v>
      </c>
      <c r="O731" s="7" t="s">
        <v>55</v>
      </c>
      <c r="P731" s="8">
        <v>2</v>
      </c>
      <c r="Q731" s="8">
        <v>2</v>
      </c>
      <c r="R731" s="7" t="str">
        <f>IF('global_freelancer-quick ana'!$Q731 &lt; 7, "Short Duration", IF('global_freelancer-quick ana'!$Q731 &lt;= 12, "Medium Duration", "Long Duration"))</f>
        <v>Short Duration</v>
      </c>
      <c r="S731" s="50" t="str">
        <f>IF('global_freelancer-quick ana'!$M731 &lt;= 50%, "POOR", IF('global_freelancer-quick ana'!$M731 &lt;= 70%, "GOOD", "EXCELLENT"))</f>
        <v>EXCELLENT</v>
      </c>
      <c r="T731" s="25">
        <f t="shared" si="11"/>
        <v>27.939999999999998</v>
      </c>
    </row>
    <row r="732" spans="1:20" x14ac:dyDescent="0.3">
      <c r="A732" s="46" t="s">
        <v>1526</v>
      </c>
      <c r="B732" s="4" t="s">
        <v>1527</v>
      </c>
      <c r="C732" s="4" t="s">
        <v>91</v>
      </c>
      <c r="D732" s="5">
        <v>42</v>
      </c>
      <c r="E732" s="5" t="str" cm="1">
        <f t="array" ref="E732">INDEX('global_freelancer-quick ana'!$C$2:$C$1001, MODE(MATCH('global_freelancer-quick ana'!$C$2:$C$1001, 'global_freelancer-quick ana'!$C$2:$C$1001, 0)))</f>
        <v>Male</v>
      </c>
      <c r="F732" s="4" t="s">
        <v>115</v>
      </c>
      <c r="G732" s="4" t="s">
        <v>116</v>
      </c>
      <c r="H732" s="4" t="s">
        <v>36</v>
      </c>
      <c r="I732" s="5">
        <v>7</v>
      </c>
      <c r="J732" s="6">
        <v>20</v>
      </c>
      <c r="K732" s="5">
        <v>2.5125695216907653</v>
      </c>
      <c r="L732" s="5" t="b">
        <v>0</v>
      </c>
      <c r="M732" s="10">
        <v>1</v>
      </c>
      <c r="N732" s="4" t="s">
        <v>64</v>
      </c>
      <c r="O732" s="4" t="s">
        <v>22</v>
      </c>
      <c r="P732" s="5">
        <v>15</v>
      </c>
      <c r="Q732" s="5">
        <v>14</v>
      </c>
      <c r="R732" s="4" t="str">
        <f>IF('global_freelancer-quick ana'!$Q732 &lt; 7, "Short Duration", IF('global_freelancer-quick ana'!$Q732 &lt;= 12, "Medium Duration", "Long Duration"))</f>
        <v>Long Duration</v>
      </c>
      <c r="S732" s="47" t="str">
        <f>IF('global_freelancer-quick ana'!$M732 &lt;= 50%, "POOR", IF('global_freelancer-quick ana'!$M732 &lt;= 70%, "GOOD", "EXCELLENT"))</f>
        <v>EXCELLENT</v>
      </c>
      <c r="T732" s="25">
        <f t="shared" si="11"/>
        <v>101.51256952169076</v>
      </c>
    </row>
    <row r="733" spans="1:20" x14ac:dyDescent="0.3">
      <c r="A733" s="48" t="s">
        <v>1528</v>
      </c>
      <c r="B733" s="7" t="s">
        <v>1529</v>
      </c>
      <c r="C733" s="7" t="s">
        <v>91</v>
      </c>
      <c r="D733" s="8">
        <v>21</v>
      </c>
      <c r="E733" s="8" t="str" cm="1">
        <f t="array" ref="E733">INDEX('global_freelancer-quick ana'!$C$2:$C$1001, MODE(MATCH('global_freelancer-quick ana'!$C$2:$C$1001, 'global_freelancer-quick ana'!$C$2:$C$1001, 0)))</f>
        <v>Male</v>
      </c>
      <c r="F733" s="7" t="s">
        <v>63</v>
      </c>
      <c r="G733" s="7" t="s">
        <v>26</v>
      </c>
      <c r="H733" s="7" t="s">
        <v>27</v>
      </c>
      <c r="I733" s="8">
        <v>3</v>
      </c>
      <c r="J733" s="9" t="s">
        <v>2067</v>
      </c>
      <c r="K733" s="8">
        <v>0</v>
      </c>
      <c r="L733" s="8" t="b">
        <v>0</v>
      </c>
      <c r="M733" s="49">
        <v>0.87</v>
      </c>
      <c r="N733" s="7" t="s">
        <v>21</v>
      </c>
      <c r="O733" s="7" t="s">
        <v>55</v>
      </c>
      <c r="P733" s="8">
        <v>1</v>
      </c>
      <c r="Q733" s="8">
        <v>1</v>
      </c>
      <c r="R733" s="7" t="str">
        <f>IF('global_freelancer-quick ana'!$Q733 &lt; 7, "Short Duration", IF('global_freelancer-quick ana'!$Q733 &lt;= 12, "Medium Duration", "Long Duration"))</f>
        <v>Short Duration</v>
      </c>
      <c r="S733" s="50" t="str">
        <f>IF('global_freelancer-quick ana'!$M733 &lt;= 50%, "POOR", IF('global_freelancer-quick ana'!$M733 &lt;= 70%, "GOOD", "EXCELLENT"))</f>
        <v>EXCELLENT</v>
      </c>
      <c r="T733" s="25">
        <f t="shared" si="11"/>
        <v>26.87</v>
      </c>
    </row>
    <row r="734" spans="1:20" x14ac:dyDescent="0.3">
      <c r="A734" s="46" t="s">
        <v>1530</v>
      </c>
      <c r="B734" s="4" t="s">
        <v>1531</v>
      </c>
      <c r="C734" s="4" t="s">
        <v>91</v>
      </c>
      <c r="D734" s="5">
        <v>39</v>
      </c>
      <c r="E734" s="5" t="str" cm="1">
        <f t="array" ref="E734">INDEX('global_freelancer-quick ana'!$C$2:$C$1001, MODE(MATCH('global_freelancer-quick ana'!$C$2:$C$1001, 'global_freelancer-quick ana'!$C$2:$C$1001, 0)))</f>
        <v>Male</v>
      </c>
      <c r="F734" s="4" t="s">
        <v>31</v>
      </c>
      <c r="G734" s="4" t="s">
        <v>31</v>
      </c>
      <c r="H734" s="4" t="s">
        <v>36</v>
      </c>
      <c r="I734" s="5">
        <v>21</v>
      </c>
      <c r="J734" s="6" t="s">
        <v>2064</v>
      </c>
      <c r="K734" s="5">
        <v>2.2000000000000002</v>
      </c>
      <c r="L734" s="5" t="b">
        <v>0</v>
      </c>
      <c r="M734" s="10">
        <v>0.79</v>
      </c>
      <c r="N734" s="4" t="s">
        <v>60</v>
      </c>
      <c r="O734" s="4" t="s">
        <v>22</v>
      </c>
      <c r="P734" s="5">
        <v>12</v>
      </c>
      <c r="Q734" s="5">
        <v>13</v>
      </c>
      <c r="R734" s="4" t="str">
        <f>IF('global_freelancer-quick ana'!$Q734 &lt; 7, "Short Duration", IF('global_freelancer-quick ana'!$Q734 &lt;= 12, "Medium Duration", "Long Duration"))</f>
        <v>Long Duration</v>
      </c>
      <c r="S734" s="47" t="str">
        <f>IF('global_freelancer-quick ana'!$M734 &lt;= 50%, "POOR", IF('global_freelancer-quick ana'!$M734 &lt;= 70%, "GOOD", "EXCELLENT"))</f>
        <v>EXCELLENT</v>
      </c>
      <c r="T734" s="25">
        <f t="shared" si="11"/>
        <v>87.990000000000009</v>
      </c>
    </row>
    <row r="735" spans="1:20" x14ac:dyDescent="0.3">
      <c r="A735" s="48" t="s">
        <v>1532</v>
      </c>
      <c r="B735" s="7" t="s">
        <v>1533</v>
      </c>
      <c r="C735" s="7" t="s">
        <v>91</v>
      </c>
      <c r="D735" s="8">
        <v>32</v>
      </c>
      <c r="E735" s="8" t="str" cm="1">
        <f t="array" ref="E735">INDEX('global_freelancer-quick ana'!$C$2:$C$1001, MODE(MATCH('global_freelancer-quick ana'!$C$2:$C$1001, 'global_freelancer-quick ana'!$C$2:$C$1001, 0)))</f>
        <v>Male</v>
      </c>
      <c r="F735" s="7" t="s">
        <v>87</v>
      </c>
      <c r="G735" s="7" t="s">
        <v>88</v>
      </c>
      <c r="H735" s="7" t="s">
        <v>20</v>
      </c>
      <c r="I735" s="8" t="s">
        <v>2072</v>
      </c>
      <c r="J735" s="9" t="s">
        <v>2066</v>
      </c>
      <c r="K735" s="8">
        <v>1.5</v>
      </c>
      <c r="L735" s="8" t="b">
        <v>0</v>
      </c>
      <c r="M735" s="49">
        <v>0.68</v>
      </c>
      <c r="N735" s="7" t="s">
        <v>44</v>
      </c>
      <c r="O735" s="7" t="s">
        <v>55</v>
      </c>
      <c r="P735" s="8">
        <v>4</v>
      </c>
      <c r="Q735" s="8">
        <v>1</v>
      </c>
      <c r="R735" s="7" t="str">
        <f>IF('global_freelancer-quick ana'!$Q735 &lt; 7, "Short Duration", IF('global_freelancer-quick ana'!$Q735 &lt;= 12, "Medium Duration", "Long Duration"))</f>
        <v>Short Duration</v>
      </c>
      <c r="S735" s="50" t="str">
        <f>IF('global_freelancer-quick ana'!$M735 &lt;= 50%, "POOR", IF('global_freelancer-quick ana'!$M735 &lt;= 70%, "GOOD", "EXCELLENT"))</f>
        <v>GOOD</v>
      </c>
      <c r="T735" s="25">
        <f t="shared" si="11"/>
        <v>39.18</v>
      </c>
    </row>
    <row r="736" spans="1:20" x14ac:dyDescent="0.3">
      <c r="A736" s="46" t="s">
        <v>1534</v>
      </c>
      <c r="B736" s="4" t="s">
        <v>1535</v>
      </c>
      <c r="C736" s="4" t="s">
        <v>91</v>
      </c>
      <c r="D736" s="5">
        <v>35</v>
      </c>
      <c r="E736" s="5" t="str" cm="1">
        <f t="array" ref="E736">INDEX('global_freelancer-quick ana'!$C$2:$C$1001, MODE(MATCH('global_freelancer-quick ana'!$C$2:$C$1001, 'global_freelancer-quick ana'!$C$2:$C$1001, 0)))</f>
        <v>Male</v>
      </c>
      <c r="F736" s="4" t="s">
        <v>31</v>
      </c>
      <c r="G736" s="4" t="s">
        <v>31</v>
      </c>
      <c r="H736" s="4" t="s">
        <v>49</v>
      </c>
      <c r="I736" s="5" t="s">
        <v>2072</v>
      </c>
      <c r="J736" s="6">
        <v>100</v>
      </c>
      <c r="K736" s="5">
        <v>2.5125695216907653</v>
      </c>
      <c r="L736" s="5" t="b">
        <v>0</v>
      </c>
      <c r="M736" s="10">
        <v>0.84</v>
      </c>
      <c r="N736" s="4" t="s">
        <v>64</v>
      </c>
      <c r="O736" s="4" t="s">
        <v>22</v>
      </c>
      <c r="P736" s="5">
        <v>1</v>
      </c>
      <c r="Q736" s="5">
        <v>2</v>
      </c>
      <c r="R736" s="4" t="str">
        <f>IF('global_freelancer-quick ana'!$Q736 &lt; 7, "Short Duration", IF('global_freelancer-quick ana'!$Q736 &lt;= 12, "Medium Duration", "Long Duration"))</f>
        <v>Short Duration</v>
      </c>
      <c r="S736" s="47" t="str">
        <f>IF('global_freelancer-quick ana'!$M736 &lt;= 50%, "POOR", IF('global_freelancer-quick ana'!$M736 &lt;= 70%, "GOOD", "EXCELLENT"))</f>
        <v>EXCELLENT</v>
      </c>
      <c r="T736" s="25">
        <f t="shared" si="11"/>
        <v>141.35256952169078</v>
      </c>
    </row>
    <row r="737" spans="1:20" x14ac:dyDescent="0.3">
      <c r="A737" s="48" t="s">
        <v>1536</v>
      </c>
      <c r="B737" s="7" t="s">
        <v>1537</v>
      </c>
      <c r="C737" s="7" t="s">
        <v>72</v>
      </c>
      <c r="D737" s="8">
        <v>35</v>
      </c>
      <c r="E737" s="8" t="str" cm="1">
        <f t="array" ref="E737">INDEX('global_freelancer-quick ana'!$C$2:$C$1001, MODE(MATCH('global_freelancer-quick ana'!$C$2:$C$1001, 'global_freelancer-quick ana'!$C$2:$C$1001, 0)))</f>
        <v>Male</v>
      </c>
      <c r="F737" s="7" t="s">
        <v>126</v>
      </c>
      <c r="G737" s="7" t="s">
        <v>127</v>
      </c>
      <c r="H737" s="7" t="s">
        <v>69</v>
      </c>
      <c r="I737" s="8">
        <v>17</v>
      </c>
      <c r="J737" s="9" t="s">
        <v>2065</v>
      </c>
      <c r="K737" s="8">
        <v>3.1</v>
      </c>
      <c r="L737" s="8" t="b">
        <v>0</v>
      </c>
      <c r="M737" s="49">
        <v>0.71</v>
      </c>
      <c r="N737" s="7" t="s">
        <v>60</v>
      </c>
      <c r="O737" s="7" t="s">
        <v>22</v>
      </c>
      <c r="P737" s="8">
        <v>10</v>
      </c>
      <c r="Q737" s="8">
        <v>2</v>
      </c>
      <c r="R737" s="7" t="str">
        <f>IF('global_freelancer-quick ana'!$Q737 &lt; 7, "Short Duration", IF('global_freelancer-quick ana'!$Q737 &lt;= 12, "Medium Duration", "Long Duration"))</f>
        <v>Short Duration</v>
      </c>
      <c r="S737" s="50" t="str">
        <f>IF('global_freelancer-quick ana'!$M737 &lt;= 50%, "POOR", IF('global_freelancer-quick ana'!$M737 &lt;= 70%, "GOOD", "EXCELLENT"))</f>
        <v>EXCELLENT</v>
      </c>
      <c r="T737" s="25">
        <f t="shared" si="11"/>
        <v>67.81</v>
      </c>
    </row>
    <row r="738" spans="1:20" x14ac:dyDescent="0.3">
      <c r="A738" s="46" t="s">
        <v>1538</v>
      </c>
      <c r="B738" s="4" t="s">
        <v>1539</v>
      </c>
      <c r="C738" s="4" t="s">
        <v>72</v>
      </c>
      <c r="D738" s="5">
        <v>23</v>
      </c>
      <c r="E738" s="5" t="str" cm="1">
        <f t="array" ref="E738">INDEX('global_freelancer-quick ana'!$C$2:$C$1001, MODE(MATCH('global_freelancer-quick ana'!$C$2:$C$1001, 'global_freelancer-quick ana'!$C$2:$C$1001, 0)))</f>
        <v>Male</v>
      </c>
      <c r="F738" s="4" t="s">
        <v>67</v>
      </c>
      <c r="G738" s="4" t="s">
        <v>68</v>
      </c>
      <c r="H738" s="4" t="s">
        <v>69</v>
      </c>
      <c r="I738" s="5">
        <v>0</v>
      </c>
      <c r="J738" s="6" t="s">
        <v>2069</v>
      </c>
      <c r="K738" s="5">
        <v>0</v>
      </c>
      <c r="L738" s="5" t="b">
        <v>0</v>
      </c>
      <c r="M738" s="10">
        <v>0.92</v>
      </c>
      <c r="N738" s="4" t="s">
        <v>60</v>
      </c>
      <c r="O738" s="4" t="s">
        <v>55</v>
      </c>
      <c r="P738" s="5">
        <v>1</v>
      </c>
      <c r="Q738" s="5">
        <v>2</v>
      </c>
      <c r="R738" s="4" t="str">
        <f>IF('global_freelancer-quick ana'!$Q738 &lt; 7, "Short Duration", IF('global_freelancer-quick ana'!$Q738 &lt;= 12, "Medium Duration", "Long Duration"))</f>
        <v>Short Duration</v>
      </c>
      <c r="S738" s="47" t="str">
        <f>IF('global_freelancer-quick ana'!$M738 &lt;= 50%, "POOR", IF('global_freelancer-quick ana'!$M738 &lt;= 70%, "GOOD", "EXCELLENT"))</f>
        <v>EXCELLENT</v>
      </c>
      <c r="T738" s="25">
        <f t="shared" si="11"/>
        <v>26.92</v>
      </c>
    </row>
    <row r="739" spans="1:20" x14ac:dyDescent="0.3">
      <c r="A739" s="48" t="s">
        <v>1540</v>
      </c>
      <c r="B739" s="7" t="s">
        <v>1541</v>
      </c>
      <c r="C739" s="7" t="s">
        <v>91</v>
      </c>
      <c r="D739" s="8">
        <v>26</v>
      </c>
      <c r="E739" s="8" t="str" cm="1">
        <f t="array" ref="E739">INDEX('global_freelancer-quick ana'!$C$2:$C$1001, MODE(MATCH('global_freelancer-quick ana'!$C$2:$C$1001, 'global_freelancer-quick ana'!$C$2:$C$1001, 0)))</f>
        <v>Male</v>
      </c>
      <c r="F739" s="7" t="s">
        <v>41</v>
      </c>
      <c r="G739" s="7" t="s">
        <v>42</v>
      </c>
      <c r="H739" s="7" t="s">
        <v>43</v>
      </c>
      <c r="I739" s="8">
        <v>6</v>
      </c>
      <c r="J739" s="9">
        <v>100</v>
      </c>
      <c r="K739" s="8">
        <v>2.5125695216907653</v>
      </c>
      <c r="L739" s="8" t="b">
        <v>0</v>
      </c>
      <c r="M739" s="49">
        <v>0.69</v>
      </c>
      <c r="N739" s="7" t="s">
        <v>64</v>
      </c>
      <c r="O739" s="7" t="s">
        <v>28</v>
      </c>
      <c r="P739" s="8">
        <v>8</v>
      </c>
      <c r="Q739" s="8">
        <v>9</v>
      </c>
      <c r="R739" s="7" t="str">
        <f>IF('global_freelancer-quick ana'!$Q739 &lt; 7, "Short Duration", IF('global_freelancer-quick ana'!$Q739 &lt;= 12, "Medium Duration", "Long Duration"))</f>
        <v>Medium Duration</v>
      </c>
      <c r="S739" s="50" t="str">
        <f>IF('global_freelancer-quick ana'!$M739 &lt;= 50%, "POOR", IF('global_freelancer-quick ana'!$M739 &lt;= 70%, "GOOD", "EXCELLENT"))</f>
        <v>GOOD</v>
      </c>
      <c r="T739" s="25">
        <f t="shared" si="11"/>
        <v>152.20256952169078</v>
      </c>
    </row>
    <row r="740" spans="1:20" x14ac:dyDescent="0.3">
      <c r="A740" s="46" t="s">
        <v>1542</v>
      </c>
      <c r="B740" s="4" t="s">
        <v>1543</v>
      </c>
      <c r="C740" s="4" t="s">
        <v>72</v>
      </c>
      <c r="D740" s="5">
        <v>34</v>
      </c>
      <c r="E740" s="5" t="str" cm="1">
        <f t="array" ref="E740">INDEX('global_freelancer-quick ana'!$C$2:$C$1001, MODE(MATCH('global_freelancer-quick ana'!$C$2:$C$1001, 'global_freelancer-quick ana'!$C$2:$C$1001, 0)))</f>
        <v>Male</v>
      </c>
      <c r="F740" s="4" t="s">
        <v>119</v>
      </c>
      <c r="G740" s="4" t="s">
        <v>26</v>
      </c>
      <c r="H740" s="4" t="s">
        <v>106</v>
      </c>
      <c r="I740" s="5">
        <v>3</v>
      </c>
      <c r="J740" s="6" t="s">
        <v>2068</v>
      </c>
      <c r="K740" s="5">
        <v>0</v>
      </c>
      <c r="L740" s="5" t="b">
        <v>1</v>
      </c>
      <c r="M740" s="10">
        <v>0.71</v>
      </c>
      <c r="N740" s="4" t="s">
        <v>21</v>
      </c>
      <c r="O740" s="4" t="s">
        <v>33</v>
      </c>
      <c r="P740" s="5">
        <v>2</v>
      </c>
      <c r="Q740" s="5">
        <v>1</v>
      </c>
      <c r="R740" s="4" t="str">
        <f>IF('global_freelancer-quick ana'!$Q740 &lt; 7, "Short Duration", IF('global_freelancer-quick ana'!$Q740 &lt;= 12, "Medium Duration", "Long Duration"))</f>
        <v>Short Duration</v>
      </c>
      <c r="S740" s="47" t="str">
        <f>IF('global_freelancer-quick ana'!$M740 &lt;= 50%, "POOR", IF('global_freelancer-quick ana'!$M740 &lt;= 70%, "GOOD", "EXCELLENT"))</f>
        <v>EXCELLENT</v>
      </c>
      <c r="T740" s="25">
        <f t="shared" si="11"/>
        <v>40.71</v>
      </c>
    </row>
    <row r="741" spans="1:20" x14ac:dyDescent="0.3">
      <c r="A741" s="48" t="s">
        <v>1544</v>
      </c>
      <c r="B741" s="7" t="s">
        <v>1545</v>
      </c>
      <c r="C741" s="7" t="s">
        <v>72</v>
      </c>
      <c r="D741" s="8">
        <v>34</v>
      </c>
      <c r="E741" s="8" t="str" cm="1">
        <f t="array" ref="E741">INDEX('global_freelancer-quick ana'!$C$2:$C$1001, MODE(MATCH('global_freelancer-quick ana'!$C$2:$C$1001, 'global_freelancer-quick ana'!$C$2:$C$1001, 0)))</f>
        <v>Male</v>
      </c>
      <c r="F741" s="7" t="s">
        <v>31</v>
      </c>
      <c r="G741" s="7" t="s">
        <v>31</v>
      </c>
      <c r="H741" s="7" t="s">
        <v>20</v>
      </c>
      <c r="I741" s="8">
        <v>3</v>
      </c>
      <c r="J741" s="9" t="s">
        <v>2068</v>
      </c>
      <c r="K741" s="8">
        <v>2.5125695216907653</v>
      </c>
      <c r="L741" s="8" t="b">
        <v>0</v>
      </c>
      <c r="M741" s="49">
        <v>0.77</v>
      </c>
      <c r="N741" s="7" t="s">
        <v>64</v>
      </c>
      <c r="O741" s="7" t="s">
        <v>28</v>
      </c>
      <c r="P741" s="8">
        <v>2</v>
      </c>
      <c r="Q741" s="8">
        <v>1</v>
      </c>
      <c r="R741" s="7" t="str">
        <f>IF('global_freelancer-quick ana'!$Q741 &lt; 7, "Short Duration", IF('global_freelancer-quick ana'!$Q741 &lt;= 12, "Medium Duration", "Long Duration"))</f>
        <v>Short Duration</v>
      </c>
      <c r="S741" s="50" t="str">
        <f>IF('global_freelancer-quick ana'!$M741 &lt;= 50%, "POOR", IF('global_freelancer-quick ana'!$M741 &lt;= 70%, "GOOD", "EXCELLENT"))</f>
        <v>EXCELLENT</v>
      </c>
      <c r="T741" s="25">
        <f t="shared" si="11"/>
        <v>43.282569521690768</v>
      </c>
    </row>
    <row r="742" spans="1:20" x14ac:dyDescent="0.3">
      <c r="A742" s="46" t="s">
        <v>1546</v>
      </c>
      <c r="B742" s="4" t="s">
        <v>1547</v>
      </c>
      <c r="C742" s="4" t="s">
        <v>91</v>
      </c>
      <c r="D742" s="5">
        <v>57</v>
      </c>
      <c r="E742" s="5" t="str" cm="1">
        <f t="array" ref="E742">INDEX('global_freelancer-quick ana'!$C$2:$C$1001, MODE(MATCH('global_freelancer-quick ana'!$C$2:$C$1001, 'global_freelancer-quick ana'!$C$2:$C$1001, 0)))</f>
        <v>Male</v>
      </c>
      <c r="F742" s="4" t="s">
        <v>18</v>
      </c>
      <c r="G742" s="4" t="s">
        <v>19</v>
      </c>
      <c r="H742" s="4" t="s">
        <v>36</v>
      </c>
      <c r="I742" s="5">
        <v>31</v>
      </c>
      <c r="J742" s="6" t="s">
        <v>2065</v>
      </c>
      <c r="K742" s="5">
        <v>3</v>
      </c>
      <c r="L742" s="5" t="b">
        <v>1</v>
      </c>
      <c r="M742" s="10">
        <v>0.87</v>
      </c>
      <c r="N742" s="4" t="s">
        <v>64</v>
      </c>
      <c r="O742" s="4" t="s">
        <v>55</v>
      </c>
      <c r="P742" s="5">
        <v>15</v>
      </c>
      <c r="Q742" s="5">
        <v>10</v>
      </c>
      <c r="R742" s="4" t="str">
        <f>IF('global_freelancer-quick ana'!$Q742 &lt; 7, "Short Duration", IF('global_freelancer-quick ana'!$Q742 &lt;= 12, "Medium Duration", "Long Duration"))</f>
        <v>Medium Duration</v>
      </c>
      <c r="S742" s="47" t="str">
        <f>IF('global_freelancer-quick ana'!$M742 &lt;= 50%, "POOR", IF('global_freelancer-quick ana'!$M742 &lt;= 70%, "GOOD", "EXCELLENT"))</f>
        <v>EXCELLENT</v>
      </c>
      <c r="T742" s="25">
        <f t="shared" si="11"/>
        <v>116.87</v>
      </c>
    </row>
    <row r="743" spans="1:20" x14ac:dyDescent="0.3">
      <c r="A743" s="48" t="s">
        <v>1548</v>
      </c>
      <c r="B743" s="7" t="s">
        <v>1549</v>
      </c>
      <c r="C743" s="7" t="s">
        <v>91</v>
      </c>
      <c r="D743" s="8">
        <v>46</v>
      </c>
      <c r="E743" s="8" t="str" cm="1">
        <f t="array" ref="E743">INDEX('global_freelancer-quick ana'!$C$2:$C$1001, MODE(MATCH('global_freelancer-quick ana'!$C$2:$C$1001, 'global_freelancer-quick ana'!$C$2:$C$1001, 0)))</f>
        <v>Male</v>
      </c>
      <c r="F743" s="7" t="s">
        <v>119</v>
      </c>
      <c r="G743" s="7" t="s">
        <v>26</v>
      </c>
      <c r="H743" s="7" t="s">
        <v>36</v>
      </c>
      <c r="I743" s="8">
        <v>5</v>
      </c>
      <c r="J743" s="9">
        <v>30</v>
      </c>
      <c r="K743" s="8">
        <v>2.6</v>
      </c>
      <c r="L743" s="8" t="b">
        <v>0</v>
      </c>
      <c r="M743" s="49">
        <v>0.76</v>
      </c>
      <c r="N743" s="7" t="s">
        <v>44</v>
      </c>
      <c r="O743" s="7" t="s">
        <v>28</v>
      </c>
      <c r="P743" s="8">
        <v>2</v>
      </c>
      <c r="Q743" s="8">
        <v>3</v>
      </c>
      <c r="R743" s="7" t="str">
        <f>IF('global_freelancer-quick ana'!$Q743 &lt; 7, "Short Duration", IF('global_freelancer-quick ana'!$Q743 &lt;= 12, "Medium Duration", "Long Duration"))</f>
        <v>Short Duration</v>
      </c>
      <c r="S743" s="50" t="str">
        <f>IF('global_freelancer-quick ana'!$M743 &lt;= 50%, "POOR", IF('global_freelancer-quick ana'!$M743 &lt;= 70%, "GOOD", "EXCELLENT"))</f>
        <v>EXCELLENT</v>
      </c>
      <c r="T743" s="25">
        <f t="shared" si="11"/>
        <v>89.36</v>
      </c>
    </row>
    <row r="744" spans="1:20" x14ac:dyDescent="0.3">
      <c r="A744" s="46" t="s">
        <v>1550</v>
      </c>
      <c r="B744" s="4" t="s">
        <v>1551</v>
      </c>
      <c r="C744" s="4" t="s">
        <v>91</v>
      </c>
      <c r="D744" s="5">
        <v>55</v>
      </c>
      <c r="E744" s="5" t="str" cm="1">
        <f t="array" ref="E744">INDEX('global_freelancer-quick ana'!$C$2:$C$1001, MODE(MATCH('global_freelancer-quick ana'!$C$2:$C$1001, 'global_freelancer-quick ana'!$C$2:$C$1001, 0)))</f>
        <v>Male</v>
      </c>
      <c r="F744" s="4" t="s">
        <v>87</v>
      </c>
      <c r="G744" s="4" t="s">
        <v>88</v>
      </c>
      <c r="H744" s="4" t="s">
        <v>43</v>
      </c>
      <c r="I744" s="5">
        <v>37</v>
      </c>
      <c r="J744" s="6">
        <v>75</v>
      </c>
      <c r="K744" s="5">
        <v>4.0999999999999996</v>
      </c>
      <c r="L744" s="5" t="b">
        <v>0</v>
      </c>
      <c r="M744" s="10">
        <v>0.79</v>
      </c>
      <c r="N744" s="4" t="s">
        <v>44</v>
      </c>
      <c r="O744" s="4" t="s">
        <v>22</v>
      </c>
      <c r="P744" s="5">
        <v>16</v>
      </c>
      <c r="Q744" s="5">
        <v>7</v>
      </c>
      <c r="R744" s="4" t="str">
        <f>IF('global_freelancer-quick ana'!$Q744 &lt; 7, "Short Duration", IF('global_freelancer-quick ana'!$Q744 &lt;= 12, "Medium Duration", "Long Duration"))</f>
        <v>Medium Duration</v>
      </c>
      <c r="S744" s="47" t="str">
        <f>IF('global_freelancer-quick ana'!$M744 &lt;= 50%, "POOR", IF('global_freelancer-quick ana'!$M744 &lt;= 70%, "GOOD", "EXCELLENT"))</f>
        <v>EXCELLENT</v>
      </c>
      <c r="T744" s="25">
        <f t="shared" si="11"/>
        <v>194.89</v>
      </c>
    </row>
    <row r="745" spans="1:20" x14ac:dyDescent="0.3">
      <c r="A745" s="48" t="s">
        <v>1552</v>
      </c>
      <c r="B745" s="7" t="s">
        <v>1553</v>
      </c>
      <c r="C745" s="7" t="s">
        <v>72</v>
      </c>
      <c r="D745" s="8">
        <v>32</v>
      </c>
      <c r="E745" s="8" t="str" cm="1">
        <f t="array" ref="E745">INDEX('global_freelancer-quick ana'!$C$2:$C$1001, MODE(MATCH('global_freelancer-quick ana'!$C$2:$C$1001, 'global_freelancer-quick ana'!$C$2:$C$1001, 0)))</f>
        <v>Male</v>
      </c>
      <c r="F745" s="7" t="s">
        <v>25</v>
      </c>
      <c r="G745" s="7" t="s">
        <v>26</v>
      </c>
      <c r="H745" s="7" t="s">
        <v>84</v>
      </c>
      <c r="I745" s="8">
        <v>10</v>
      </c>
      <c r="J745" s="9">
        <v>50</v>
      </c>
      <c r="K745" s="8">
        <v>1.5</v>
      </c>
      <c r="L745" s="8" t="b">
        <v>0</v>
      </c>
      <c r="M745" s="49">
        <v>0.65</v>
      </c>
      <c r="N745" s="7" t="s">
        <v>21</v>
      </c>
      <c r="O745" s="7" t="s">
        <v>33</v>
      </c>
      <c r="P745" s="8">
        <v>15</v>
      </c>
      <c r="Q745" s="8">
        <v>6</v>
      </c>
      <c r="R745" s="7" t="str">
        <f>IF('global_freelancer-quick ana'!$Q745 &lt; 7, "Short Duration", IF('global_freelancer-quick ana'!$Q745 &lt;= 12, "Medium Duration", "Long Duration"))</f>
        <v>Short Duration</v>
      </c>
      <c r="S745" s="50" t="str">
        <f>IF('global_freelancer-quick ana'!$M745 &lt;= 50%, "POOR", IF('global_freelancer-quick ana'!$M745 &lt;= 70%, "GOOD", "EXCELLENT"))</f>
        <v>GOOD</v>
      </c>
      <c r="T745" s="25">
        <f t="shared" si="11"/>
        <v>115.15</v>
      </c>
    </row>
    <row r="746" spans="1:20" x14ac:dyDescent="0.3">
      <c r="A746" s="46" t="s">
        <v>1554</v>
      </c>
      <c r="B746" s="4" t="s">
        <v>1555</v>
      </c>
      <c r="C746" s="4" t="s">
        <v>91</v>
      </c>
      <c r="D746" s="5">
        <v>53</v>
      </c>
      <c r="E746" s="5" t="str" cm="1">
        <f t="array" ref="E746">INDEX('global_freelancer-quick ana'!$C$2:$C$1001, MODE(MATCH('global_freelancer-quick ana'!$C$2:$C$1001, 'global_freelancer-quick ana'!$C$2:$C$1001, 0)))</f>
        <v>Male</v>
      </c>
      <c r="F746" s="4" t="s">
        <v>47</v>
      </c>
      <c r="G746" s="4" t="s">
        <v>48</v>
      </c>
      <c r="H746" s="4" t="s">
        <v>43</v>
      </c>
      <c r="I746" s="5">
        <v>28</v>
      </c>
      <c r="J746" s="6">
        <v>50</v>
      </c>
      <c r="K746" s="5">
        <v>2.9</v>
      </c>
      <c r="L746" s="5" t="b">
        <v>1</v>
      </c>
      <c r="M746" s="10">
        <v>0.82</v>
      </c>
      <c r="N746" s="4" t="s">
        <v>60</v>
      </c>
      <c r="O746" s="4" t="s">
        <v>55</v>
      </c>
      <c r="P746" s="5">
        <v>10</v>
      </c>
      <c r="Q746" s="5">
        <v>13</v>
      </c>
      <c r="R746" s="4" t="str">
        <f>IF('global_freelancer-quick ana'!$Q746 &lt; 7, "Short Duration", IF('global_freelancer-quick ana'!$Q746 &lt;= 12, "Medium Duration", "Long Duration"))</f>
        <v>Long Duration</v>
      </c>
      <c r="S746" s="47" t="str">
        <f>IF('global_freelancer-quick ana'!$M746 &lt;= 50%, "POOR", IF('global_freelancer-quick ana'!$M746 &lt;= 70%, "GOOD", "EXCELLENT"))</f>
        <v>EXCELLENT</v>
      </c>
      <c r="T746" s="25">
        <f t="shared" si="11"/>
        <v>157.72</v>
      </c>
    </row>
    <row r="747" spans="1:20" x14ac:dyDescent="0.3">
      <c r="A747" s="48" t="s">
        <v>1556</v>
      </c>
      <c r="B747" s="7" t="s">
        <v>1557</v>
      </c>
      <c r="C747" s="7" t="s">
        <v>91</v>
      </c>
      <c r="D747" s="8">
        <v>59</v>
      </c>
      <c r="E747" s="8" t="str" cm="1">
        <f t="array" ref="E747">INDEX('global_freelancer-quick ana'!$C$2:$C$1001, MODE(MATCH('global_freelancer-quick ana'!$C$2:$C$1001, 'global_freelancer-quick ana'!$C$2:$C$1001, 0)))</f>
        <v>Male</v>
      </c>
      <c r="F747" s="7" t="s">
        <v>168</v>
      </c>
      <c r="G747" s="7" t="s">
        <v>68</v>
      </c>
      <c r="H747" s="7" t="s">
        <v>43</v>
      </c>
      <c r="I747" s="8">
        <v>0</v>
      </c>
      <c r="J747" s="9" t="s">
        <v>2064</v>
      </c>
      <c r="K747" s="8">
        <v>0</v>
      </c>
      <c r="L747" s="8" t="b">
        <v>1</v>
      </c>
      <c r="M747" s="49">
        <v>0.87</v>
      </c>
      <c r="N747" s="7" t="s">
        <v>64</v>
      </c>
      <c r="O747" s="7" t="s">
        <v>55</v>
      </c>
      <c r="P747" s="8">
        <v>4</v>
      </c>
      <c r="Q747" s="8">
        <v>4</v>
      </c>
      <c r="R747" s="7" t="str">
        <f>IF('global_freelancer-quick ana'!$Q747 &lt; 7, "Short Duration", IF('global_freelancer-quick ana'!$Q747 &lt;= 12, "Medium Duration", "Long Duration"))</f>
        <v>Short Duration</v>
      </c>
      <c r="S747" s="50" t="str">
        <f>IF('global_freelancer-quick ana'!$M747 &lt;= 50%, "POOR", IF('global_freelancer-quick ana'!$M747 &lt;= 70%, "GOOD", "EXCELLENT"))</f>
        <v>EXCELLENT</v>
      </c>
      <c r="T747" s="25">
        <f t="shared" si="11"/>
        <v>67.87</v>
      </c>
    </row>
    <row r="748" spans="1:20" x14ac:dyDescent="0.3">
      <c r="A748" s="46" t="s">
        <v>1558</v>
      </c>
      <c r="B748" s="4" t="s">
        <v>1559</v>
      </c>
      <c r="C748" s="4" t="s">
        <v>72</v>
      </c>
      <c r="D748" s="5">
        <v>44</v>
      </c>
      <c r="E748" s="5" t="str" cm="1">
        <f t="array" ref="E748">INDEX('global_freelancer-quick ana'!$C$2:$C$1001, MODE(MATCH('global_freelancer-quick ana'!$C$2:$C$1001, 'global_freelancer-quick ana'!$C$2:$C$1001, 0)))</f>
        <v>Male</v>
      </c>
      <c r="F748" s="4" t="s">
        <v>41</v>
      </c>
      <c r="G748" s="4" t="s">
        <v>42</v>
      </c>
      <c r="H748" s="4" t="s">
        <v>106</v>
      </c>
      <c r="I748" s="5">
        <v>19</v>
      </c>
      <c r="J748" s="6">
        <v>40</v>
      </c>
      <c r="K748" s="5">
        <v>4.9000000000000004</v>
      </c>
      <c r="L748" s="5" t="b">
        <v>0</v>
      </c>
      <c r="M748" s="10">
        <v>1</v>
      </c>
      <c r="N748" s="4" t="s">
        <v>21</v>
      </c>
      <c r="O748" s="4" t="s">
        <v>55</v>
      </c>
      <c r="P748" s="5">
        <v>17</v>
      </c>
      <c r="Q748" s="5">
        <v>14</v>
      </c>
      <c r="R748" s="4" t="str">
        <f>IF('global_freelancer-quick ana'!$Q748 &lt; 7, "Short Duration", IF('global_freelancer-quick ana'!$Q748 &lt;= 12, "Medium Duration", "Long Duration"))</f>
        <v>Long Duration</v>
      </c>
      <c r="S748" s="47" t="str">
        <f>IF('global_freelancer-quick ana'!$M748 &lt;= 50%, "POOR", IF('global_freelancer-quick ana'!$M748 &lt;= 70%, "GOOD", "EXCELLENT"))</f>
        <v>EXCELLENT</v>
      </c>
      <c r="T748" s="25">
        <f t="shared" si="11"/>
        <v>139.9</v>
      </c>
    </row>
    <row r="749" spans="1:20" x14ac:dyDescent="0.3">
      <c r="A749" s="48" t="s">
        <v>1560</v>
      </c>
      <c r="B749" s="7" t="s">
        <v>1561</v>
      </c>
      <c r="C749" s="7" t="s">
        <v>91</v>
      </c>
      <c r="D749" s="8">
        <v>35</v>
      </c>
      <c r="E749" s="8" t="str" cm="1">
        <f t="array" ref="E749">INDEX('global_freelancer-quick ana'!$C$2:$C$1001, MODE(MATCH('global_freelancer-quick ana'!$C$2:$C$1001, 'global_freelancer-quick ana'!$C$2:$C$1001, 0)))</f>
        <v>Male</v>
      </c>
      <c r="F749" s="7" t="s">
        <v>130</v>
      </c>
      <c r="G749" s="7" t="s">
        <v>131</v>
      </c>
      <c r="H749" s="7" t="s">
        <v>20</v>
      </c>
      <c r="I749" s="8">
        <v>9</v>
      </c>
      <c r="J749" s="9">
        <v>50</v>
      </c>
      <c r="K749" s="8">
        <v>3</v>
      </c>
      <c r="L749" s="8" t="b">
        <v>0</v>
      </c>
      <c r="M749" s="49">
        <v>0.71</v>
      </c>
      <c r="N749" s="7" t="s">
        <v>44</v>
      </c>
      <c r="O749" s="7" t="s">
        <v>33</v>
      </c>
      <c r="P749" s="8">
        <v>6</v>
      </c>
      <c r="Q749" s="8">
        <v>13</v>
      </c>
      <c r="R749" s="7" t="str">
        <f>IF('global_freelancer-quick ana'!$Q749 &lt; 7, "Short Duration", IF('global_freelancer-quick ana'!$Q749 &lt;= 12, "Medium Duration", "Long Duration"))</f>
        <v>Long Duration</v>
      </c>
      <c r="S749" s="50" t="str">
        <f>IF('global_freelancer-quick ana'!$M749 &lt;= 50%, "POOR", IF('global_freelancer-quick ana'!$M749 &lt;= 70%, "GOOD", "EXCELLENT"))</f>
        <v>EXCELLENT</v>
      </c>
      <c r="T749" s="25">
        <f t="shared" si="11"/>
        <v>116.71</v>
      </c>
    </row>
    <row r="750" spans="1:20" x14ac:dyDescent="0.3">
      <c r="A750" s="46" t="s">
        <v>1562</v>
      </c>
      <c r="B750" s="4" t="s">
        <v>1563</v>
      </c>
      <c r="C750" s="4" t="s">
        <v>72</v>
      </c>
      <c r="D750" s="5">
        <v>42</v>
      </c>
      <c r="E750" s="5" t="str" cm="1">
        <f t="array" ref="E750">INDEX('global_freelancer-quick ana'!$C$2:$C$1001, MODE(MATCH('global_freelancer-quick ana'!$C$2:$C$1001, 'global_freelancer-quick ana'!$C$2:$C$1001, 0)))</f>
        <v>Male</v>
      </c>
      <c r="F750" s="4" t="s">
        <v>164</v>
      </c>
      <c r="G750" s="4" t="s">
        <v>165</v>
      </c>
      <c r="H750" s="4" t="s">
        <v>106</v>
      </c>
      <c r="I750" s="5">
        <v>5</v>
      </c>
      <c r="J750" s="6" t="s">
        <v>2066</v>
      </c>
      <c r="K750" s="5">
        <v>4.9000000000000004</v>
      </c>
      <c r="L750" s="5" t="b">
        <v>1</v>
      </c>
      <c r="M750" s="10">
        <v>0.87</v>
      </c>
      <c r="N750" s="4" t="s">
        <v>64</v>
      </c>
      <c r="O750" s="4" t="s">
        <v>22</v>
      </c>
      <c r="P750" s="5">
        <v>1</v>
      </c>
      <c r="Q750" s="5">
        <v>1</v>
      </c>
      <c r="R750" s="4" t="str">
        <f>IF('global_freelancer-quick ana'!$Q750 &lt; 7, "Short Duration", IF('global_freelancer-quick ana'!$Q750 &lt;= 12, "Medium Duration", "Long Duration"))</f>
        <v>Short Duration</v>
      </c>
      <c r="S750" s="47" t="str">
        <f>IF('global_freelancer-quick ana'!$M750 &lt;= 50%, "POOR", IF('global_freelancer-quick ana'!$M750 &lt;= 70%, "GOOD", "EXCELLENT"))</f>
        <v>EXCELLENT</v>
      </c>
      <c r="T750" s="25">
        <f t="shared" si="11"/>
        <v>54.769999999999996</v>
      </c>
    </row>
    <row r="751" spans="1:20" x14ac:dyDescent="0.3">
      <c r="A751" s="48" t="s">
        <v>1564</v>
      </c>
      <c r="B751" s="7" t="s">
        <v>1565</v>
      </c>
      <c r="C751" s="7" t="s">
        <v>72</v>
      </c>
      <c r="D751" s="8">
        <v>58</v>
      </c>
      <c r="E751" s="8" t="str" cm="1">
        <f t="array" ref="E751">INDEX('global_freelancer-quick ana'!$C$2:$C$1001, MODE(MATCH('global_freelancer-quick ana'!$C$2:$C$1001, 'global_freelancer-quick ana'!$C$2:$C$1001, 0)))</f>
        <v>Male</v>
      </c>
      <c r="F751" s="7" t="s">
        <v>104</v>
      </c>
      <c r="G751" s="7" t="s">
        <v>105</v>
      </c>
      <c r="H751" s="7" t="s">
        <v>20</v>
      </c>
      <c r="I751" s="8">
        <v>0</v>
      </c>
      <c r="J751" s="9">
        <v>30</v>
      </c>
      <c r="K751" s="8">
        <v>4.5999999999999996</v>
      </c>
      <c r="L751" s="8" t="b">
        <v>0</v>
      </c>
      <c r="M751" s="49">
        <v>0.7</v>
      </c>
      <c r="N751" s="7" t="s">
        <v>60</v>
      </c>
      <c r="O751" s="7" t="s">
        <v>55</v>
      </c>
      <c r="P751" s="8">
        <v>4</v>
      </c>
      <c r="Q751" s="8">
        <v>2</v>
      </c>
      <c r="R751" s="7" t="str">
        <f>IF('global_freelancer-quick ana'!$Q751 &lt; 7, "Short Duration", IF('global_freelancer-quick ana'!$Q751 &lt;= 12, "Medium Duration", "Long Duration"))</f>
        <v>Short Duration</v>
      </c>
      <c r="S751" s="50" t="str">
        <f>IF('global_freelancer-quick ana'!$M751 &lt;= 50%, "POOR", IF('global_freelancer-quick ana'!$M751 &lt;= 70%, "GOOD", "EXCELLENT"))</f>
        <v>GOOD</v>
      </c>
      <c r="T751" s="25">
        <f t="shared" si="11"/>
        <v>99.3</v>
      </c>
    </row>
    <row r="752" spans="1:20" x14ac:dyDescent="0.3">
      <c r="A752" s="46" t="s">
        <v>1566</v>
      </c>
      <c r="B752" s="4" t="s">
        <v>1567</v>
      </c>
      <c r="C752" s="4" t="s">
        <v>91</v>
      </c>
      <c r="D752" s="5">
        <v>41</v>
      </c>
      <c r="E752" s="5" t="str" cm="1">
        <f t="array" ref="E752">INDEX('global_freelancer-quick ana'!$C$2:$C$1001, MODE(MATCH('global_freelancer-quick ana'!$C$2:$C$1001, 'global_freelancer-quick ana'!$C$2:$C$1001, 0)))</f>
        <v>Male</v>
      </c>
      <c r="F752" s="4" t="s">
        <v>41</v>
      </c>
      <c r="G752" s="4" t="s">
        <v>42</v>
      </c>
      <c r="H752" s="4" t="s">
        <v>43</v>
      </c>
      <c r="I752" s="5">
        <v>21</v>
      </c>
      <c r="J752" s="6">
        <v>100</v>
      </c>
      <c r="K752" s="5">
        <v>2.2000000000000002</v>
      </c>
      <c r="L752" s="5" t="b">
        <v>1</v>
      </c>
      <c r="M752" s="10">
        <v>0.83</v>
      </c>
      <c r="N752" s="4" t="s">
        <v>44</v>
      </c>
      <c r="O752" s="4" t="s">
        <v>28</v>
      </c>
      <c r="P752" s="5">
        <v>17</v>
      </c>
      <c r="Q752" s="5">
        <v>6</v>
      </c>
      <c r="R752" s="4" t="str">
        <f>IF('global_freelancer-quick ana'!$Q752 &lt; 7, "Short Duration", IF('global_freelancer-quick ana'!$Q752 &lt;= 12, "Medium Duration", "Long Duration"))</f>
        <v>Short Duration</v>
      </c>
      <c r="S752" s="47" t="str">
        <f>IF('global_freelancer-quick ana'!$M752 &lt;= 50%, "POOR", IF('global_freelancer-quick ana'!$M752 &lt;= 70%, "GOOD", "EXCELLENT"))</f>
        <v>EXCELLENT</v>
      </c>
      <c r="T752" s="25">
        <f t="shared" si="11"/>
        <v>188.03</v>
      </c>
    </row>
    <row r="753" spans="1:20" x14ac:dyDescent="0.3">
      <c r="A753" s="48" t="s">
        <v>1568</v>
      </c>
      <c r="B753" s="7" t="s">
        <v>1569</v>
      </c>
      <c r="C753" s="7" t="s">
        <v>72</v>
      </c>
      <c r="D753" s="8"/>
      <c r="E753" s="8" t="str" cm="1">
        <f t="array" ref="E753">INDEX('global_freelancer-quick ana'!$C$2:$C$1001, MODE(MATCH('global_freelancer-quick ana'!$C$2:$C$1001, 'global_freelancer-quick ana'!$C$2:$C$1001, 0)))</f>
        <v>Male</v>
      </c>
      <c r="F753" s="7" t="s">
        <v>67</v>
      </c>
      <c r="G753" s="7" t="s">
        <v>68</v>
      </c>
      <c r="H753" s="7" t="s">
        <v>36</v>
      </c>
      <c r="I753" s="8">
        <v>0</v>
      </c>
      <c r="J753" s="9" t="s">
        <v>2067</v>
      </c>
      <c r="K753" s="8">
        <v>2.5125695216907653</v>
      </c>
      <c r="L753" s="8" t="b">
        <v>1</v>
      </c>
      <c r="M753" s="49">
        <v>0.74</v>
      </c>
      <c r="N753" s="7" t="s">
        <v>44</v>
      </c>
      <c r="O753" s="7" t="s">
        <v>55</v>
      </c>
      <c r="P753" s="8">
        <v>1</v>
      </c>
      <c r="Q753" s="8">
        <v>2</v>
      </c>
      <c r="R753" s="7" t="str">
        <f>IF('global_freelancer-quick ana'!$Q753 &lt; 7, "Short Duration", IF('global_freelancer-quick ana'!$Q753 &lt;= 12, "Medium Duration", "Long Duration"))</f>
        <v>Short Duration</v>
      </c>
      <c r="S753" s="50" t="str">
        <f>IF('global_freelancer-quick ana'!$M753 &lt;= 50%, "POOR", IF('global_freelancer-quick ana'!$M753 &lt;= 70%, "GOOD", "EXCELLENT"))</f>
        <v>EXCELLENT</v>
      </c>
      <c r="T753" s="25">
        <f t="shared" si="11"/>
        <v>6.2525695216907655</v>
      </c>
    </row>
    <row r="754" spans="1:20" x14ac:dyDescent="0.3">
      <c r="A754" s="46" t="s">
        <v>1570</v>
      </c>
      <c r="B754" s="4" t="s">
        <v>1571</v>
      </c>
      <c r="C754" s="4" t="s">
        <v>72</v>
      </c>
      <c r="D754" s="5">
        <v>23</v>
      </c>
      <c r="E754" s="5" t="str" cm="1">
        <f t="array" ref="E754">INDEX('global_freelancer-quick ana'!$C$2:$C$1001, MODE(MATCH('global_freelancer-quick ana'!$C$2:$C$1001, 'global_freelancer-quick ana'!$C$2:$C$1001, 0)))</f>
        <v>Male</v>
      </c>
      <c r="F754" s="4" t="s">
        <v>119</v>
      </c>
      <c r="G754" s="4" t="s">
        <v>26</v>
      </c>
      <c r="H754" s="4" t="s">
        <v>20</v>
      </c>
      <c r="I754" s="5">
        <v>0</v>
      </c>
      <c r="J754" s="6" t="s">
        <v>2066</v>
      </c>
      <c r="K754" s="5">
        <v>1.1000000000000001</v>
      </c>
      <c r="L754" s="5" t="b">
        <v>1</v>
      </c>
      <c r="M754" s="10">
        <v>0.86</v>
      </c>
      <c r="N754" s="4" t="s">
        <v>44</v>
      </c>
      <c r="O754" s="4" t="s">
        <v>55</v>
      </c>
      <c r="P754" s="5">
        <v>4</v>
      </c>
      <c r="Q754" s="5">
        <v>2</v>
      </c>
      <c r="R754" s="4" t="str">
        <f>IF('global_freelancer-quick ana'!$Q754 &lt; 7, "Short Duration", IF('global_freelancer-quick ana'!$Q754 &lt;= 12, "Medium Duration", "Long Duration"))</f>
        <v>Short Duration</v>
      </c>
      <c r="S754" s="47" t="str">
        <f>IF('global_freelancer-quick ana'!$M754 &lt;= 50%, "POOR", IF('global_freelancer-quick ana'!$M754 &lt;= 70%, "GOOD", "EXCELLENT"))</f>
        <v>EXCELLENT</v>
      </c>
      <c r="T754" s="25">
        <f t="shared" si="11"/>
        <v>30.96</v>
      </c>
    </row>
    <row r="755" spans="1:20" x14ac:dyDescent="0.3">
      <c r="A755" s="48" t="s">
        <v>1572</v>
      </c>
      <c r="B755" s="7" t="s">
        <v>1573</v>
      </c>
      <c r="C755" s="7" t="s">
        <v>91</v>
      </c>
      <c r="D755" s="8">
        <v>51</v>
      </c>
      <c r="E755" s="8" t="str" cm="1">
        <f t="array" ref="E755">INDEX('global_freelancer-quick ana'!$C$2:$C$1001, MODE(MATCH('global_freelancer-quick ana'!$C$2:$C$1001, 'global_freelancer-quick ana'!$C$2:$C$1001, 0)))</f>
        <v>Male</v>
      </c>
      <c r="F755" s="7" t="s">
        <v>164</v>
      </c>
      <c r="G755" s="7" t="s">
        <v>165</v>
      </c>
      <c r="H755" s="7" t="s">
        <v>20</v>
      </c>
      <c r="I755" s="8">
        <v>17</v>
      </c>
      <c r="J755" s="9" t="s">
        <v>2067</v>
      </c>
      <c r="K755" s="8">
        <v>4.5</v>
      </c>
      <c r="L755" s="8" t="b">
        <v>1</v>
      </c>
      <c r="M755" s="49">
        <v>0.72</v>
      </c>
      <c r="N755" s="7" t="s">
        <v>21</v>
      </c>
      <c r="O755" s="7" t="s">
        <v>55</v>
      </c>
      <c r="P755" s="8">
        <v>11</v>
      </c>
      <c r="Q755" s="8">
        <v>2</v>
      </c>
      <c r="R755" s="7" t="str">
        <f>IF('global_freelancer-quick ana'!$Q755 &lt; 7, "Short Duration", IF('global_freelancer-quick ana'!$Q755 &lt;= 12, "Medium Duration", "Long Duration"))</f>
        <v>Short Duration</v>
      </c>
      <c r="S755" s="50" t="str">
        <f>IF('global_freelancer-quick ana'!$M755 &lt;= 50%, "POOR", IF('global_freelancer-quick ana'!$M755 &lt;= 70%, "GOOD", "EXCELLENT"))</f>
        <v>EXCELLENT</v>
      </c>
      <c r="T755" s="25">
        <f t="shared" si="11"/>
        <v>86.22</v>
      </c>
    </row>
    <row r="756" spans="1:20" x14ac:dyDescent="0.3">
      <c r="A756" s="46" t="s">
        <v>1574</v>
      </c>
      <c r="B756" s="4" t="s">
        <v>1575</v>
      </c>
      <c r="C756" s="4" t="s">
        <v>72</v>
      </c>
      <c r="D756" s="5">
        <v>42</v>
      </c>
      <c r="E756" s="5" t="str" cm="1">
        <f t="array" ref="E756">INDEX('global_freelancer-quick ana'!$C$2:$C$1001, MODE(MATCH('global_freelancer-quick ana'!$C$2:$C$1001, 'global_freelancer-quick ana'!$C$2:$C$1001, 0)))</f>
        <v>Male</v>
      </c>
      <c r="F756" s="4" t="s">
        <v>126</v>
      </c>
      <c r="G756" s="4" t="s">
        <v>127</v>
      </c>
      <c r="H756" s="4" t="s">
        <v>43</v>
      </c>
      <c r="I756" s="5">
        <v>21</v>
      </c>
      <c r="J756" s="6" t="s">
        <v>2068</v>
      </c>
      <c r="K756" s="5">
        <v>2.5</v>
      </c>
      <c r="L756" s="5" t="b">
        <v>1</v>
      </c>
      <c r="M756" s="10">
        <v>0.73</v>
      </c>
      <c r="N756" s="4" t="s">
        <v>60</v>
      </c>
      <c r="O756" s="4" t="s">
        <v>55</v>
      </c>
      <c r="P756" s="5">
        <v>10</v>
      </c>
      <c r="Q756" s="5">
        <v>7</v>
      </c>
      <c r="R756" s="4" t="str">
        <f>IF('global_freelancer-quick ana'!$Q756 &lt; 7, "Short Duration", IF('global_freelancer-quick ana'!$Q756 &lt;= 12, "Medium Duration", "Long Duration"))</f>
        <v>Medium Duration</v>
      </c>
      <c r="S756" s="47" t="str">
        <f>IF('global_freelancer-quick ana'!$M756 &lt;= 50%, "POOR", IF('global_freelancer-quick ana'!$M756 &lt;= 70%, "GOOD", "EXCELLENT"))</f>
        <v>EXCELLENT</v>
      </c>
      <c r="T756" s="25">
        <f t="shared" si="11"/>
        <v>83.23</v>
      </c>
    </row>
    <row r="757" spans="1:20" x14ac:dyDescent="0.3">
      <c r="A757" s="48" t="s">
        <v>1576</v>
      </c>
      <c r="B757" s="7" t="s">
        <v>1577</v>
      </c>
      <c r="C757" s="7" t="s">
        <v>91</v>
      </c>
      <c r="D757" s="8">
        <v>26</v>
      </c>
      <c r="E757" s="8" t="str" cm="1">
        <f t="array" ref="E757">INDEX('global_freelancer-quick ana'!$C$2:$C$1001, MODE(MATCH('global_freelancer-quick ana'!$C$2:$C$1001, 'global_freelancer-quick ana'!$C$2:$C$1001, 0)))</f>
        <v>Male</v>
      </c>
      <c r="F757" s="7" t="s">
        <v>80</v>
      </c>
      <c r="G757" s="7" t="s">
        <v>81</v>
      </c>
      <c r="H757" s="7" t="s">
        <v>49</v>
      </c>
      <c r="I757" s="8">
        <v>7</v>
      </c>
      <c r="J757" s="9">
        <v>75</v>
      </c>
      <c r="K757" s="8">
        <v>2.9</v>
      </c>
      <c r="L757" s="8" t="b">
        <v>0</v>
      </c>
      <c r="M757" s="49">
        <v>0.78</v>
      </c>
      <c r="N757" s="7" t="s">
        <v>64</v>
      </c>
      <c r="O757" s="7" t="s">
        <v>22</v>
      </c>
      <c r="P757" s="8">
        <v>15</v>
      </c>
      <c r="Q757" s="8">
        <v>1</v>
      </c>
      <c r="R757" s="7" t="str">
        <f>IF('global_freelancer-quick ana'!$Q757 &lt; 7, "Short Duration", IF('global_freelancer-quick ana'!$Q757 &lt;= 12, "Medium Duration", "Long Duration"))</f>
        <v>Short Duration</v>
      </c>
      <c r="S757" s="50" t="str">
        <f>IF('global_freelancer-quick ana'!$M757 &lt;= 50%, "POOR", IF('global_freelancer-quick ana'!$M757 &lt;= 70%, "GOOD", "EXCELLENT"))</f>
        <v>EXCELLENT</v>
      </c>
      <c r="T757" s="25">
        <f t="shared" si="11"/>
        <v>127.68</v>
      </c>
    </row>
    <row r="758" spans="1:20" x14ac:dyDescent="0.3">
      <c r="A758" s="46" t="s">
        <v>1578</v>
      </c>
      <c r="B758" s="4" t="s">
        <v>1579</v>
      </c>
      <c r="C758" s="4" t="s">
        <v>72</v>
      </c>
      <c r="D758" s="5">
        <v>49</v>
      </c>
      <c r="E758" s="5" t="str" cm="1">
        <f t="array" ref="E758">INDEX('global_freelancer-quick ana'!$C$2:$C$1001, MODE(MATCH('global_freelancer-quick ana'!$C$2:$C$1001, 'global_freelancer-quick ana'!$C$2:$C$1001, 0)))</f>
        <v>Male</v>
      </c>
      <c r="F758" s="4" t="s">
        <v>47</v>
      </c>
      <c r="G758" s="4" t="s">
        <v>48</v>
      </c>
      <c r="H758" s="4" t="s">
        <v>43</v>
      </c>
      <c r="I758" s="5">
        <v>22</v>
      </c>
      <c r="J758" s="6" t="s">
        <v>2069</v>
      </c>
      <c r="K758" s="5">
        <v>0</v>
      </c>
      <c r="L758" s="5" t="b">
        <v>1</v>
      </c>
      <c r="M758" s="10">
        <v>0.79</v>
      </c>
      <c r="N758" s="4" t="s">
        <v>21</v>
      </c>
      <c r="O758" s="4" t="s">
        <v>28</v>
      </c>
      <c r="P758" s="5">
        <v>16</v>
      </c>
      <c r="Q758" s="5">
        <v>18</v>
      </c>
      <c r="R758" s="4" t="str">
        <f>IF('global_freelancer-quick ana'!$Q758 &lt; 7, "Short Duration", IF('global_freelancer-quick ana'!$Q758 &lt;= 12, "Medium Duration", "Long Duration"))</f>
        <v>Long Duration</v>
      </c>
      <c r="S758" s="47" t="str">
        <f>IF('global_freelancer-quick ana'!$M758 &lt;= 50%, "POOR", IF('global_freelancer-quick ana'!$M758 &lt;= 70%, "GOOD", "EXCELLENT"))</f>
        <v>EXCELLENT</v>
      </c>
      <c r="T758" s="25">
        <f t="shared" si="11"/>
        <v>105.79</v>
      </c>
    </row>
    <row r="759" spans="1:20" x14ac:dyDescent="0.3">
      <c r="A759" s="48" t="s">
        <v>1580</v>
      </c>
      <c r="B759" s="7" t="s">
        <v>1581</v>
      </c>
      <c r="C759" s="7" t="s">
        <v>72</v>
      </c>
      <c r="D759" s="8">
        <v>37</v>
      </c>
      <c r="E759" s="8" t="str" cm="1">
        <f t="array" ref="E759">INDEX('global_freelancer-quick ana'!$C$2:$C$1001, MODE(MATCH('global_freelancer-quick ana'!$C$2:$C$1001, 'global_freelancer-quick ana'!$C$2:$C$1001, 0)))</f>
        <v>Male</v>
      </c>
      <c r="F759" s="7" t="s">
        <v>18</v>
      </c>
      <c r="G759" s="7" t="s">
        <v>19</v>
      </c>
      <c r="H759" s="7" t="s">
        <v>84</v>
      </c>
      <c r="I759" s="8" t="s">
        <v>2072</v>
      </c>
      <c r="J759" s="9">
        <v>75</v>
      </c>
      <c r="K759" s="8">
        <v>3.5</v>
      </c>
      <c r="L759" s="8" t="b">
        <v>0</v>
      </c>
      <c r="M759" s="49">
        <v>0.75</v>
      </c>
      <c r="N759" s="7" t="s">
        <v>21</v>
      </c>
      <c r="O759" s="7" t="s">
        <v>22</v>
      </c>
      <c r="P759" s="8">
        <v>2</v>
      </c>
      <c r="Q759" s="8">
        <v>2</v>
      </c>
      <c r="R759" s="7" t="str">
        <f>IF('global_freelancer-quick ana'!$Q759 &lt; 7, "Short Duration", IF('global_freelancer-quick ana'!$Q759 &lt;= 12, "Medium Duration", "Long Duration"))</f>
        <v>Short Duration</v>
      </c>
      <c r="S759" s="50" t="str">
        <f>IF('global_freelancer-quick ana'!$M759 &lt;= 50%, "POOR", IF('global_freelancer-quick ana'!$M759 &lt;= 70%, "GOOD", "EXCELLENT"))</f>
        <v>EXCELLENT</v>
      </c>
      <c r="T759" s="25">
        <f t="shared" si="11"/>
        <v>120.25</v>
      </c>
    </row>
    <row r="760" spans="1:20" x14ac:dyDescent="0.3">
      <c r="A760" s="46" t="s">
        <v>1582</v>
      </c>
      <c r="B760" s="4" t="s">
        <v>1583</v>
      </c>
      <c r="C760" s="4" t="s">
        <v>91</v>
      </c>
      <c r="D760" s="5">
        <v>31</v>
      </c>
      <c r="E760" s="5" t="str" cm="1">
        <f t="array" ref="E760">INDEX('global_freelancer-quick ana'!$C$2:$C$1001, MODE(MATCH('global_freelancer-quick ana'!$C$2:$C$1001, 'global_freelancer-quick ana'!$C$2:$C$1001, 0)))</f>
        <v>Male</v>
      </c>
      <c r="F760" s="4" t="s">
        <v>25</v>
      </c>
      <c r="G760" s="4" t="s">
        <v>26</v>
      </c>
      <c r="H760" s="4" t="s">
        <v>43</v>
      </c>
      <c r="I760" s="5">
        <v>1</v>
      </c>
      <c r="J760" s="6" t="s">
        <v>2067</v>
      </c>
      <c r="K760" s="5">
        <v>4.5</v>
      </c>
      <c r="L760" s="5" t="b">
        <v>0</v>
      </c>
      <c r="M760" s="10">
        <v>0.96</v>
      </c>
      <c r="N760" s="4" t="s">
        <v>21</v>
      </c>
      <c r="O760" s="4" t="s">
        <v>28</v>
      </c>
      <c r="P760" s="5">
        <v>1</v>
      </c>
      <c r="Q760" s="5">
        <v>3</v>
      </c>
      <c r="R760" s="4" t="str">
        <f>IF('global_freelancer-quick ana'!$Q760 &lt; 7, "Short Duration", IF('global_freelancer-quick ana'!$Q760 &lt;= 12, "Medium Duration", "Long Duration"))</f>
        <v>Short Duration</v>
      </c>
      <c r="S760" s="47" t="str">
        <f>IF('global_freelancer-quick ana'!$M760 &lt;= 50%, "POOR", IF('global_freelancer-quick ana'!$M760 &lt;= 70%, "GOOD", "EXCELLENT"))</f>
        <v>EXCELLENT</v>
      </c>
      <c r="T760" s="25">
        <f t="shared" si="11"/>
        <v>41.46</v>
      </c>
    </row>
    <row r="761" spans="1:20" x14ac:dyDescent="0.3">
      <c r="A761" s="48" t="s">
        <v>1584</v>
      </c>
      <c r="B761" s="7" t="s">
        <v>1585</v>
      </c>
      <c r="C761" s="7" t="s">
        <v>91</v>
      </c>
      <c r="D761" s="8">
        <v>51</v>
      </c>
      <c r="E761" s="8" t="str" cm="1">
        <f t="array" ref="E761">INDEX('global_freelancer-quick ana'!$C$2:$C$1001, MODE(MATCH('global_freelancer-quick ana'!$C$2:$C$1001, 'global_freelancer-quick ana'!$C$2:$C$1001, 0)))</f>
        <v>Male</v>
      </c>
      <c r="F761" s="7" t="s">
        <v>104</v>
      </c>
      <c r="G761" s="7" t="s">
        <v>105</v>
      </c>
      <c r="H761" s="7" t="s">
        <v>27</v>
      </c>
      <c r="I761" s="8">
        <v>5</v>
      </c>
      <c r="J761" s="9">
        <v>40</v>
      </c>
      <c r="K761" s="8">
        <v>1.7</v>
      </c>
      <c r="L761" s="8" t="b">
        <v>1</v>
      </c>
      <c r="M761" s="49">
        <v>0.61</v>
      </c>
      <c r="N761" s="7" t="s">
        <v>44</v>
      </c>
      <c r="O761" s="7" t="s">
        <v>55</v>
      </c>
      <c r="P761" s="8">
        <v>3</v>
      </c>
      <c r="Q761" s="8">
        <v>3</v>
      </c>
      <c r="R761" s="7" t="str">
        <f>IF('global_freelancer-quick ana'!$Q761 &lt; 7, "Short Duration", IF('global_freelancer-quick ana'!$Q761 &lt;= 12, "Medium Duration", "Long Duration"))</f>
        <v>Short Duration</v>
      </c>
      <c r="S761" s="50" t="str">
        <f>IF('global_freelancer-quick ana'!$M761 &lt;= 50%, "POOR", IF('global_freelancer-quick ana'!$M761 &lt;= 70%, "GOOD", "EXCELLENT"))</f>
        <v>GOOD</v>
      </c>
      <c r="T761" s="25">
        <f t="shared" si="11"/>
        <v>104.31</v>
      </c>
    </row>
    <row r="762" spans="1:20" x14ac:dyDescent="0.3">
      <c r="A762" s="46" t="s">
        <v>1586</v>
      </c>
      <c r="B762" s="4" t="s">
        <v>1587</v>
      </c>
      <c r="C762" s="4" t="s">
        <v>91</v>
      </c>
      <c r="D762" s="5">
        <v>60</v>
      </c>
      <c r="E762" s="5" t="str" cm="1">
        <f t="array" ref="E762">INDEX('global_freelancer-quick ana'!$C$2:$C$1001, MODE(MATCH('global_freelancer-quick ana'!$C$2:$C$1001, 'global_freelancer-quick ana'!$C$2:$C$1001, 0)))</f>
        <v>Male</v>
      </c>
      <c r="F762" s="4" t="s">
        <v>164</v>
      </c>
      <c r="G762" s="4" t="s">
        <v>165</v>
      </c>
      <c r="H762" s="4" t="s">
        <v>84</v>
      </c>
      <c r="I762" s="5">
        <v>40</v>
      </c>
      <c r="J762" s="6" t="s">
        <v>2065</v>
      </c>
      <c r="K762" s="5">
        <v>4.5999999999999996</v>
      </c>
      <c r="L762" s="5" t="b">
        <v>1</v>
      </c>
      <c r="M762" s="10">
        <v>1</v>
      </c>
      <c r="N762" s="4" t="s">
        <v>60</v>
      </c>
      <c r="O762" s="4" t="s">
        <v>33</v>
      </c>
      <c r="P762" s="5">
        <v>13</v>
      </c>
      <c r="Q762" s="5">
        <v>2</v>
      </c>
      <c r="R762" s="4" t="str">
        <f>IF('global_freelancer-quick ana'!$Q762 &lt; 7, "Short Duration", IF('global_freelancer-quick ana'!$Q762 &lt;= 12, "Medium Duration", "Long Duration"))</f>
        <v>Short Duration</v>
      </c>
      <c r="S762" s="47" t="str">
        <f>IF('global_freelancer-quick ana'!$M762 &lt;= 50%, "POOR", IF('global_freelancer-quick ana'!$M762 &lt;= 70%, "GOOD", "EXCELLENT"))</f>
        <v>EXCELLENT</v>
      </c>
      <c r="T762" s="25">
        <f t="shared" si="11"/>
        <v>120.6</v>
      </c>
    </row>
    <row r="763" spans="1:20" x14ac:dyDescent="0.3">
      <c r="A763" s="48" t="s">
        <v>1588</v>
      </c>
      <c r="B763" s="7" t="s">
        <v>1589</v>
      </c>
      <c r="C763" s="7" t="s">
        <v>91</v>
      </c>
      <c r="D763" s="8">
        <v>51</v>
      </c>
      <c r="E763" s="8" t="str" cm="1">
        <f t="array" ref="E763">INDEX('global_freelancer-quick ana'!$C$2:$C$1001, MODE(MATCH('global_freelancer-quick ana'!$C$2:$C$1001, 'global_freelancer-quick ana'!$C$2:$C$1001, 0)))</f>
        <v>Male</v>
      </c>
      <c r="F763" s="7" t="s">
        <v>119</v>
      </c>
      <c r="G763" s="7" t="s">
        <v>26</v>
      </c>
      <c r="H763" s="7" t="s">
        <v>20</v>
      </c>
      <c r="I763" s="8">
        <v>19</v>
      </c>
      <c r="J763" s="9" t="s">
        <v>2065</v>
      </c>
      <c r="K763" s="8">
        <v>2.5125695216907653</v>
      </c>
      <c r="L763" s="8" t="b">
        <v>1</v>
      </c>
      <c r="M763" s="49">
        <v>0.82</v>
      </c>
      <c r="N763" s="7" t="s">
        <v>21</v>
      </c>
      <c r="O763" s="7" t="s">
        <v>22</v>
      </c>
      <c r="P763" s="8">
        <v>17</v>
      </c>
      <c r="Q763" s="8">
        <v>4</v>
      </c>
      <c r="R763" s="7" t="str">
        <f>IF('global_freelancer-quick ana'!$Q763 &lt; 7, "Short Duration", IF('global_freelancer-quick ana'!$Q763 &lt;= 12, "Medium Duration", "Long Duration"))</f>
        <v>Short Duration</v>
      </c>
      <c r="S763" s="50" t="str">
        <f>IF('global_freelancer-quick ana'!$M763 &lt;= 50%, "POOR", IF('global_freelancer-quick ana'!$M763 &lt;= 70%, "GOOD", "EXCELLENT"))</f>
        <v>EXCELLENT</v>
      </c>
      <c r="T763" s="25">
        <f t="shared" si="11"/>
        <v>94.332569521690758</v>
      </c>
    </row>
    <row r="764" spans="1:20" x14ac:dyDescent="0.3">
      <c r="A764" s="46" t="s">
        <v>1590</v>
      </c>
      <c r="B764" s="4" t="s">
        <v>1591</v>
      </c>
      <c r="C764" s="4" t="s">
        <v>91</v>
      </c>
      <c r="D764" s="5">
        <v>37</v>
      </c>
      <c r="E764" s="5" t="str" cm="1">
        <f t="array" ref="E764">INDEX('global_freelancer-quick ana'!$C$2:$C$1001, MODE(MATCH('global_freelancer-quick ana'!$C$2:$C$1001, 'global_freelancer-quick ana'!$C$2:$C$1001, 0)))</f>
        <v>Male</v>
      </c>
      <c r="F764" s="4" t="s">
        <v>31</v>
      </c>
      <c r="G764" s="4" t="s">
        <v>31</v>
      </c>
      <c r="H764" s="4" t="s">
        <v>32</v>
      </c>
      <c r="I764" s="5">
        <v>12</v>
      </c>
      <c r="J764" s="6" t="s">
        <v>2068</v>
      </c>
      <c r="K764" s="5">
        <v>4.9000000000000004</v>
      </c>
      <c r="L764" s="5" t="b">
        <v>1</v>
      </c>
      <c r="M764" s="10">
        <v>0.8</v>
      </c>
      <c r="N764" s="4" t="s">
        <v>64</v>
      </c>
      <c r="O764" s="4" t="s">
        <v>33</v>
      </c>
      <c r="P764" s="5">
        <v>7</v>
      </c>
      <c r="Q764" s="5">
        <v>6</v>
      </c>
      <c r="R764" s="4" t="str">
        <f>IF('global_freelancer-quick ana'!$Q764 &lt; 7, "Short Duration", IF('global_freelancer-quick ana'!$Q764 &lt;= 12, "Medium Duration", "Long Duration"))</f>
        <v>Short Duration</v>
      </c>
      <c r="S764" s="47" t="str">
        <f>IF('global_freelancer-quick ana'!$M764 &lt;= 50%, "POOR", IF('global_freelancer-quick ana'!$M764 &lt;= 70%, "GOOD", "EXCELLENT"))</f>
        <v>EXCELLENT</v>
      </c>
      <c r="T764" s="25">
        <f t="shared" si="11"/>
        <v>67.699999999999989</v>
      </c>
    </row>
    <row r="765" spans="1:20" x14ac:dyDescent="0.3">
      <c r="A765" s="48" t="s">
        <v>1592</v>
      </c>
      <c r="B765" s="7" t="s">
        <v>1593</v>
      </c>
      <c r="C765" s="7" t="s">
        <v>91</v>
      </c>
      <c r="D765" s="8">
        <v>52</v>
      </c>
      <c r="E765" s="8" t="str" cm="1">
        <f t="array" ref="E765">INDEX('global_freelancer-quick ana'!$C$2:$C$1001, MODE(MATCH('global_freelancer-quick ana'!$C$2:$C$1001, 'global_freelancer-quick ana'!$C$2:$C$1001, 0)))</f>
        <v>Male</v>
      </c>
      <c r="F765" s="7" t="s">
        <v>87</v>
      </c>
      <c r="G765" s="7" t="s">
        <v>88</v>
      </c>
      <c r="H765" s="7" t="s">
        <v>20</v>
      </c>
      <c r="I765" s="8">
        <v>7</v>
      </c>
      <c r="J765" s="9" t="s">
        <v>2067</v>
      </c>
      <c r="K765" s="8">
        <v>2.2000000000000002</v>
      </c>
      <c r="L765" s="8" t="s">
        <v>2071</v>
      </c>
      <c r="M765" s="49">
        <v>0.96</v>
      </c>
      <c r="N765" s="7" t="s">
        <v>60</v>
      </c>
      <c r="O765" s="7" t="s">
        <v>22</v>
      </c>
      <c r="P765" s="8">
        <v>8</v>
      </c>
      <c r="Q765" s="8">
        <v>8</v>
      </c>
      <c r="R765" s="7" t="str">
        <f>IF('global_freelancer-quick ana'!$Q765 &lt; 7, "Short Duration", IF('global_freelancer-quick ana'!$Q765 &lt;= 12, "Medium Duration", "Long Duration"))</f>
        <v>Medium Duration</v>
      </c>
      <c r="S765" s="50" t="str">
        <f>IF('global_freelancer-quick ana'!$M765 &lt;= 50%, "POOR", IF('global_freelancer-quick ana'!$M765 &lt;= 70%, "GOOD", "EXCELLENT"))</f>
        <v>EXCELLENT</v>
      </c>
      <c r="T765" s="25">
        <f t="shared" si="11"/>
        <v>78.16</v>
      </c>
    </row>
    <row r="766" spans="1:20" x14ac:dyDescent="0.3">
      <c r="A766" s="46" t="s">
        <v>1594</v>
      </c>
      <c r="B766" s="4" t="s">
        <v>1595</v>
      </c>
      <c r="C766" s="4" t="s">
        <v>91</v>
      </c>
      <c r="D766" s="5">
        <v>27</v>
      </c>
      <c r="E766" s="5" t="str" cm="1">
        <f t="array" ref="E766">INDEX('global_freelancer-quick ana'!$C$2:$C$1001, MODE(MATCH('global_freelancer-quick ana'!$C$2:$C$1001, 'global_freelancer-quick ana'!$C$2:$C$1001, 0)))</f>
        <v>Male</v>
      </c>
      <c r="F766" s="4" t="s">
        <v>47</v>
      </c>
      <c r="G766" s="4" t="s">
        <v>48</v>
      </c>
      <c r="H766" s="4" t="s">
        <v>20</v>
      </c>
      <c r="I766" s="5">
        <v>4</v>
      </c>
      <c r="J766" s="6" t="s">
        <v>2070</v>
      </c>
      <c r="K766" s="5">
        <v>2.5125695216907653</v>
      </c>
      <c r="L766" s="5" t="b">
        <v>0</v>
      </c>
      <c r="M766" s="10">
        <v>0.63</v>
      </c>
      <c r="N766" s="4" t="s">
        <v>64</v>
      </c>
      <c r="O766" s="4" t="s">
        <v>55</v>
      </c>
      <c r="P766" s="5">
        <v>3</v>
      </c>
      <c r="Q766" s="5">
        <v>3</v>
      </c>
      <c r="R766" s="4" t="str">
        <f>IF('global_freelancer-quick ana'!$Q766 &lt; 7, "Short Duration", IF('global_freelancer-quick ana'!$Q766 &lt;= 12, "Medium Duration", "Long Duration"))</f>
        <v>Short Duration</v>
      </c>
      <c r="S766" s="47" t="str">
        <f>IF('global_freelancer-quick ana'!$M766 &lt;= 50%, "POOR", IF('global_freelancer-quick ana'!$M766 &lt;= 70%, "GOOD", "EXCELLENT"))</f>
        <v>GOOD</v>
      </c>
      <c r="T766" s="25">
        <f t="shared" si="11"/>
        <v>40.142569521690767</v>
      </c>
    </row>
    <row r="767" spans="1:20" x14ac:dyDescent="0.3">
      <c r="A767" s="48" t="s">
        <v>1596</v>
      </c>
      <c r="B767" s="7" t="s">
        <v>1597</v>
      </c>
      <c r="C767" s="7" t="s">
        <v>91</v>
      </c>
      <c r="D767" s="8">
        <v>48</v>
      </c>
      <c r="E767" s="8" t="str" cm="1">
        <f t="array" ref="E767">INDEX('global_freelancer-quick ana'!$C$2:$C$1001, MODE(MATCH('global_freelancer-quick ana'!$C$2:$C$1001, 'global_freelancer-quick ana'!$C$2:$C$1001, 0)))</f>
        <v>Male</v>
      </c>
      <c r="F767" s="7" t="s">
        <v>25</v>
      </c>
      <c r="G767" s="7" t="s">
        <v>26</v>
      </c>
      <c r="H767" s="7" t="s">
        <v>32</v>
      </c>
      <c r="I767" s="8">
        <v>24</v>
      </c>
      <c r="J767" s="9">
        <v>40</v>
      </c>
      <c r="K767" s="8">
        <v>2.2000000000000002</v>
      </c>
      <c r="L767" s="8" t="b">
        <v>0</v>
      </c>
      <c r="M767" s="49">
        <v>0.67</v>
      </c>
      <c r="N767" s="7" t="s">
        <v>60</v>
      </c>
      <c r="O767" s="7" t="s">
        <v>22</v>
      </c>
      <c r="P767" s="8">
        <v>12</v>
      </c>
      <c r="Q767" s="8">
        <v>13</v>
      </c>
      <c r="R767" s="7" t="str">
        <f>IF('global_freelancer-quick ana'!$Q767 &lt; 7, "Short Duration", IF('global_freelancer-quick ana'!$Q767 &lt;= 12, "Medium Duration", "Long Duration"))</f>
        <v>Long Duration</v>
      </c>
      <c r="S767" s="50" t="str">
        <f>IF('global_freelancer-quick ana'!$M767 &lt;= 50%, "POOR", IF('global_freelancer-quick ana'!$M767 &lt;= 70%, "GOOD", "EXCELLENT"))</f>
        <v>GOOD</v>
      </c>
      <c r="T767" s="25">
        <f t="shared" si="11"/>
        <v>139.87</v>
      </c>
    </row>
    <row r="768" spans="1:20" x14ac:dyDescent="0.3">
      <c r="A768" s="46" t="s">
        <v>1598</v>
      </c>
      <c r="B768" s="4" t="s">
        <v>1599</v>
      </c>
      <c r="C768" s="4" t="s">
        <v>72</v>
      </c>
      <c r="D768" s="5">
        <v>22</v>
      </c>
      <c r="E768" s="5" t="str" cm="1">
        <f t="array" ref="E768">INDEX('global_freelancer-quick ana'!$C$2:$C$1001, MODE(MATCH('global_freelancer-quick ana'!$C$2:$C$1001, 'global_freelancer-quick ana'!$C$2:$C$1001, 0)))</f>
        <v>Male</v>
      </c>
      <c r="F768" s="4" t="s">
        <v>80</v>
      </c>
      <c r="G768" s="4" t="s">
        <v>81</v>
      </c>
      <c r="H768" s="4" t="s">
        <v>49</v>
      </c>
      <c r="I768" s="5">
        <v>1</v>
      </c>
      <c r="J768" s="6">
        <v>30</v>
      </c>
      <c r="K768" s="5">
        <v>3.3</v>
      </c>
      <c r="L768" s="5" t="b">
        <v>1</v>
      </c>
      <c r="M768" s="10">
        <v>0.61</v>
      </c>
      <c r="N768" s="4" t="s">
        <v>64</v>
      </c>
      <c r="O768" s="4" t="s">
        <v>55</v>
      </c>
      <c r="P768" s="5">
        <v>3</v>
      </c>
      <c r="Q768" s="5">
        <v>5</v>
      </c>
      <c r="R768" s="4" t="str">
        <f>IF('global_freelancer-quick ana'!$Q768 &lt; 7, "Short Duration", IF('global_freelancer-quick ana'!$Q768 &lt;= 12, "Medium Duration", "Long Duration"))</f>
        <v>Short Duration</v>
      </c>
      <c r="S768" s="47" t="str">
        <f>IF('global_freelancer-quick ana'!$M768 &lt;= 50%, "POOR", IF('global_freelancer-quick ana'!$M768 &lt;= 70%, "GOOD", "EXCELLENT"))</f>
        <v>GOOD</v>
      </c>
      <c r="T768" s="25">
        <f t="shared" si="11"/>
        <v>64.91</v>
      </c>
    </row>
    <row r="769" spans="1:20" x14ac:dyDescent="0.3">
      <c r="A769" s="48" t="s">
        <v>1600</v>
      </c>
      <c r="B769" s="7" t="s">
        <v>1601</v>
      </c>
      <c r="C769" s="7" t="s">
        <v>72</v>
      </c>
      <c r="D769" s="8">
        <v>48</v>
      </c>
      <c r="E769" s="8" t="str" cm="1">
        <f t="array" ref="E769">INDEX('global_freelancer-quick ana'!$C$2:$C$1001, MODE(MATCH('global_freelancer-quick ana'!$C$2:$C$1001, 'global_freelancer-quick ana'!$C$2:$C$1001, 0)))</f>
        <v>Male</v>
      </c>
      <c r="F769" s="7" t="s">
        <v>31</v>
      </c>
      <c r="G769" s="7" t="s">
        <v>31</v>
      </c>
      <c r="H769" s="7" t="s">
        <v>27</v>
      </c>
      <c r="I769" s="8">
        <v>28</v>
      </c>
      <c r="J769" s="9">
        <v>30</v>
      </c>
      <c r="K769" s="8">
        <v>4.9000000000000004</v>
      </c>
      <c r="L769" s="8" t="b">
        <v>0</v>
      </c>
      <c r="M769" s="49">
        <v>0.77</v>
      </c>
      <c r="N769" s="7" t="s">
        <v>44</v>
      </c>
      <c r="O769" s="7" t="s">
        <v>22</v>
      </c>
      <c r="P769" s="8">
        <v>19</v>
      </c>
      <c r="Q769" s="8">
        <v>8</v>
      </c>
      <c r="R769" s="7" t="str">
        <f>IF('global_freelancer-quick ana'!$Q769 &lt; 7, "Short Duration", IF('global_freelancer-quick ana'!$Q769 &lt;= 12, "Medium Duration", "Long Duration"))</f>
        <v>Medium Duration</v>
      </c>
      <c r="S769" s="50" t="str">
        <f>IF('global_freelancer-quick ana'!$M769 &lt;= 50%, "POOR", IF('global_freelancer-quick ana'!$M769 &lt;= 70%, "GOOD", "EXCELLENT"))</f>
        <v>EXCELLENT</v>
      </c>
      <c r="T769" s="25">
        <f t="shared" si="11"/>
        <v>138.67000000000002</v>
      </c>
    </row>
    <row r="770" spans="1:20" x14ac:dyDescent="0.3">
      <c r="A770" s="46" t="s">
        <v>1602</v>
      </c>
      <c r="B770" s="4" t="s">
        <v>1603</v>
      </c>
      <c r="C770" s="4" t="s">
        <v>72</v>
      </c>
      <c r="D770" s="5">
        <v>54</v>
      </c>
      <c r="E770" s="5" t="str" cm="1">
        <f t="array" ref="E770">INDEX('global_freelancer-quick ana'!$C$2:$C$1001, MODE(MATCH('global_freelancer-quick ana'!$C$2:$C$1001, 'global_freelancer-quick ana'!$C$2:$C$1001, 0)))</f>
        <v>Male</v>
      </c>
      <c r="F770" s="4" t="s">
        <v>54</v>
      </c>
      <c r="G770" s="4" t="s">
        <v>26</v>
      </c>
      <c r="H770" s="4" t="s">
        <v>27</v>
      </c>
      <c r="I770" s="5">
        <v>19</v>
      </c>
      <c r="J770" s="6" t="s">
        <v>2069</v>
      </c>
      <c r="K770" s="5">
        <v>0</v>
      </c>
      <c r="L770" s="5" t="s">
        <v>2071</v>
      </c>
      <c r="M770" s="10">
        <v>0.79</v>
      </c>
      <c r="N770" s="4" t="s">
        <v>21</v>
      </c>
      <c r="O770" s="4" t="s">
        <v>55</v>
      </c>
      <c r="P770" s="5">
        <v>14</v>
      </c>
      <c r="Q770" s="5">
        <v>9</v>
      </c>
      <c r="R770" s="4" t="str">
        <f>IF('global_freelancer-quick ana'!$Q770 &lt; 7, "Short Duration", IF('global_freelancer-quick ana'!$Q770 &lt;= 12, "Medium Duration", "Long Duration"))</f>
        <v>Medium Duration</v>
      </c>
      <c r="S770" s="47" t="str">
        <f>IF('global_freelancer-quick ana'!$M770 &lt;= 50%, "POOR", IF('global_freelancer-quick ana'!$M770 &lt;= 70%, "GOOD", "EXCELLENT"))</f>
        <v>EXCELLENT</v>
      </c>
      <c r="T770" s="25">
        <f t="shared" ref="T770:T833" si="12">SUM(B770:S770)</f>
        <v>96.79</v>
      </c>
    </row>
    <row r="771" spans="1:20" x14ac:dyDescent="0.3">
      <c r="A771" s="48" t="s">
        <v>1604</v>
      </c>
      <c r="B771" s="7" t="s">
        <v>1605</v>
      </c>
      <c r="C771" s="7" t="s">
        <v>72</v>
      </c>
      <c r="D771" s="8">
        <v>52</v>
      </c>
      <c r="E771" s="8" t="str" cm="1">
        <f t="array" ref="E771">INDEX('global_freelancer-quick ana'!$C$2:$C$1001, MODE(MATCH('global_freelancer-quick ana'!$C$2:$C$1001, 'global_freelancer-quick ana'!$C$2:$C$1001, 0)))</f>
        <v>Male</v>
      </c>
      <c r="F771" s="7" t="s">
        <v>104</v>
      </c>
      <c r="G771" s="7" t="s">
        <v>105</v>
      </c>
      <c r="H771" s="7" t="s">
        <v>49</v>
      </c>
      <c r="I771" s="8">
        <v>4</v>
      </c>
      <c r="J771" s="9" t="s">
        <v>2065</v>
      </c>
      <c r="K771" s="8">
        <v>2.5125695216907653</v>
      </c>
      <c r="L771" s="8" t="b">
        <v>0</v>
      </c>
      <c r="M771" s="49">
        <v>0.84</v>
      </c>
      <c r="N771" s="7" t="s">
        <v>64</v>
      </c>
      <c r="O771" s="7" t="s">
        <v>55</v>
      </c>
      <c r="P771" s="8">
        <v>5</v>
      </c>
      <c r="Q771" s="8">
        <v>1</v>
      </c>
      <c r="R771" s="7" t="str">
        <f>IF('global_freelancer-quick ana'!$Q771 &lt; 7, "Short Duration", IF('global_freelancer-quick ana'!$Q771 &lt;= 12, "Medium Duration", "Long Duration"))</f>
        <v>Short Duration</v>
      </c>
      <c r="S771" s="50" t="str">
        <f>IF('global_freelancer-quick ana'!$M771 &lt;= 50%, "POOR", IF('global_freelancer-quick ana'!$M771 &lt;= 70%, "GOOD", "EXCELLENT"))</f>
        <v>EXCELLENT</v>
      </c>
      <c r="T771" s="25">
        <f t="shared" si="12"/>
        <v>65.352569521690768</v>
      </c>
    </row>
    <row r="772" spans="1:20" x14ac:dyDescent="0.3">
      <c r="A772" s="46" t="s">
        <v>1606</v>
      </c>
      <c r="B772" s="4" t="s">
        <v>1607</v>
      </c>
      <c r="C772" s="4" t="s">
        <v>72</v>
      </c>
      <c r="D772" s="5">
        <v>39</v>
      </c>
      <c r="E772" s="5" t="str" cm="1">
        <f t="array" ref="E772">INDEX('global_freelancer-quick ana'!$C$2:$C$1001, MODE(MATCH('global_freelancer-quick ana'!$C$2:$C$1001, 'global_freelancer-quick ana'!$C$2:$C$1001, 0)))</f>
        <v>Male</v>
      </c>
      <c r="F772" s="4" t="s">
        <v>58</v>
      </c>
      <c r="G772" s="4" t="s">
        <v>59</v>
      </c>
      <c r="H772" s="4" t="s">
        <v>36</v>
      </c>
      <c r="I772" s="5">
        <v>20</v>
      </c>
      <c r="J772" s="6">
        <v>100</v>
      </c>
      <c r="K772" s="5">
        <v>2.5125695216907653</v>
      </c>
      <c r="L772" s="5" t="b">
        <v>1</v>
      </c>
      <c r="M772" s="10">
        <v>0.89</v>
      </c>
      <c r="N772" s="4" t="s">
        <v>60</v>
      </c>
      <c r="O772" s="4" t="s">
        <v>28</v>
      </c>
      <c r="P772" s="5">
        <v>13</v>
      </c>
      <c r="Q772" s="5">
        <v>2</v>
      </c>
      <c r="R772" s="4" t="str">
        <f>IF('global_freelancer-quick ana'!$Q772 &lt; 7, "Short Duration", IF('global_freelancer-quick ana'!$Q772 &lt;= 12, "Medium Duration", "Long Duration"))</f>
        <v>Short Duration</v>
      </c>
      <c r="S772" s="47" t="str">
        <f>IF('global_freelancer-quick ana'!$M772 &lt;= 50%, "POOR", IF('global_freelancer-quick ana'!$M772 &lt;= 70%, "GOOD", "EXCELLENT"))</f>
        <v>EXCELLENT</v>
      </c>
      <c r="T772" s="25">
        <f t="shared" si="12"/>
        <v>177.40256952169076</v>
      </c>
    </row>
    <row r="773" spans="1:20" x14ac:dyDescent="0.3">
      <c r="A773" s="48" t="s">
        <v>1608</v>
      </c>
      <c r="B773" s="7" t="s">
        <v>1609</v>
      </c>
      <c r="C773" s="7" t="s">
        <v>72</v>
      </c>
      <c r="D773" s="8">
        <v>54</v>
      </c>
      <c r="E773" s="8" t="str" cm="1">
        <f t="array" ref="E773">INDEX('global_freelancer-quick ana'!$C$2:$C$1001, MODE(MATCH('global_freelancer-quick ana'!$C$2:$C$1001, 'global_freelancer-quick ana'!$C$2:$C$1001, 0)))</f>
        <v>Male</v>
      </c>
      <c r="F773" s="7" t="s">
        <v>115</v>
      </c>
      <c r="G773" s="7" t="s">
        <v>116</v>
      </c>
      <c r="H773" s="7" t="s">
        <v>27</v>
      </c>
      <c r="I773" s="8">
        <v>19</v>
      </c>
      <c r="J773" s="9">
        <v>30</v>
      </c>
      <c r="K773" s="8">
        <v>4</v>
      </c>
      <c r="L773" s="8" t="s">
        <v>2071</v>
      </c>
      <c r="M773" s="49">
        <v>0.9</v>
      </c>
      <c r="N773" s="7" t="s">
        <v>21</v>
      </c>
      <c r="O773" s="7" t="s">
        <v>55</v>
      </c>
      <c r="P773" s="8">
        <v>14</v>
      </c>
      <c r="Q773" s="8">
        <v>3</v>
      </c>
      <c r="R773" s="7" t="str">
        <f>IF('global_freelancer-quick ana'!$Q773 &lt; 7, "Short Duration", IF('global_freelancer-quick ana'!$Q773 &lt;= 12, "Medium Duration", "Long Duration"))</f>
        <v>Short Duration</v>
      </c>
      <c r="S773" s="50" t="str">
        <f>IF('global_freelancer-quick ana'!$M773 &lt;= 50%, "POOR", IF('global_freelancer-quick ana'!$M773 &lt;= 70%, "GOOD", "EXCELLENT"))</f>
        <v>EXCELLENT</v>
      </c>
      <c r="T773" s="25">
        <f t="shared" si="12"/>
        <v>124.9</v>
      </c>
    </row>
    <row r="774" spans="1:20" x14ac:dyDescent="0.3">
      <c r="A774" s="46" t="s">
        <v>1610</v>
      </c>
      <c r="B774" s="4" t="s">
        <v>1611</v>
      </c>
      <c r="C774" s="4" t="s">
        <v>72</v>
      </c>
      <c r="D774" s="5">
        <v>22</v>
      </c>
      <c r="E774" s="5" t="str" cm="1">
        <f t="array" ref="E774">INDEX('global_freelancer-quick ana'!$C$2:$C$1001, MODE(MATCH('global_freelancer-quick ana'!$C$2:$C$1001, 'global_freelancer-quick ana'!$C$2:$C$1001, 0)))</f>
        <v>Male</v>
      </c>
      <c r="F774" s="4" t="s">
        <v>54</v>
      </c>
      <c r="G774" s="4" t="s">
        <v>26</v>
      </c>
      <c r="H774" s="4" t="s">
        <v>73</v>
      </c>
      <c r="I774" s="5">
        <v>1</v>
      </c>
      <c r="J774" s="6" t="s">
        <v>2070</v>
      </c>
      <c r="K774" s="5">
        <v>4.8</v>
      </c>
      <c r="L774" s="5" t="b">
        <v>0</v>
      </c>
      <c r="M774" s="10">
        <v>0.87</v>
      </c>
      <c r="N774" s="4" t="s">
        <v>21</v>
      </c>
      <c r="O774" s="4" t="s">
        <v>28</v>
      </c>
      <c r="P774" s="5">
        <v>3</v>
      </c>
      <c r="Q774" s="5">
        <v>4</v>
      </c>
      <c r="R774" s="4" t="str">
        <f>IF('global_freelancer-quick ana'!$Q774 &lt; 7, "Short Duration", IF('global_freelancer-quick ana'!$Q774 &lt;= 12, "Medium Duration", "Long Duration"))</f>
        <v>Short Duration</v>
      </c>
      <c r="S774" s="47" t="str">
        <f>IF('global_freelancer-quick ana'!$M774 &lt;= 50%, "POOR", IF('global_freelancer-quick ana'!$M774 &lt;= 70%, "GOOD", "EXCELLENT"))</f>
        <v>EXCELLENT</v>
      </c>
      <c r="T774" s="25">
        <f t="shared" si="12"/>
        <v>35.67</v>
      </c>
    </row>
    <row r="775" spans="1:20" x14ac:dyDescent="0.3">
      <c r="A775" s="48" t="s">
        <v>1612</v>
      </c>
      <c r="B775" s="7" t="s">
        <v>1613</v>
      </c>
      <c r="C775" s="7" t="s">
        <v>72</v>
      </c>
      <c r="D775" s="8">
        <v>29</v>
      </c>
      <c r="E775" s="8" t="str" cm="1">
        <f t="array" ref="E775">INDEX('global_freelancer-quick ana'!$C$2:$C$1001, MODE(MATCH('global_freelancer-quick ana'!$C$2:$C$1001, 'global_freelancer-quick ana'!$C$2:$C$1001, 0)))</f>
        <v>Male</v>
      </c>
      <c r="F775" s="7" t="s">
        <v>144</v>
      </c>
      <c r="G775" s="7" t="s">
        <v>145</v>
      </c>
      <c r="H775" s="7" t="s">
        <v>27</v>
      </c>
      <c r="I775" s="8">
        <v>8</v>
      </c>
      <c r="J775" s="9" t="s">
        <v>2065</v>
      </c>
      <c r="K775" s="8">
        <v>0</v>
      </c>
      <c r="L775" s="8" t="b">
        <v>0</v>
      </c>
      <c r="M775" s="49">
        <v>0.77</v>
      </c>
      <c r="N775" s="7" t="s">
        <v>60</v>
      </c>
      <c r="O775" s="7" t="s">
        <v>55</v>
      </c>
      <c r="P775" s="8">
        <v>11</v>
      </c>
      <c r="Q775" s="8">
        <v>3</v>
      </c>
      <c r="R775" s="7" t="str">
        <f>IF('global_freelancer-quick ana'!$Q775 &lt; 7, "Short Duration", IF('global_freelancer-quick ana'!$Q775 &lt;= 12, "Medium Duration", "Long Duration"))</f>
        <v>Short Duration</v>
      </c>
      <c r="S775" s="50" t="str">
        <f>IF('global_freelancer-quick ana'!$M775 &lt;= 50%, "POOR", IF('global_freelancer-quick ana'!$M775 &lt;= 70%, "GOOD", "EXCELLENT"))</f>
        <v>EXCELLENT</v>
      </c>
      <c r="T775" s="25">
        <f t="shared" si="12"/>
        <v>51.77</v>
      </c>
    </row>
    <row r="776" spans="1:20" x14ac:dyDescent="0.3">
      <c r="A776" s="46" t="s">
        <v>1614</v>
      </c>
      <c r="B776" s="4" t="s">
        <v>1615</v>
      </c>
      <c r="C776" s="4" t="s">
        <v>91</v>
      </c>
      <c r="D776" s="5">
        <v>23</v>
      </c>
      <c r="E776" s="5" t="str" cm="1">
        <f t="array" ref="E776">INDEX('global_freelancer-quick ana'!$C$2:$C$1001, MODE(MATCH('global_freelancer-quick ana'!$C$2:$C$1001, 'global_freelancer-quick ana'!$C$2:$C$1001, 0)))</f>
        <v>Male</v>
      </c>
      <c r="F776" s="4" t="s">
        <v>179</v>
      </c>
      <c r="G776" s="4" t="s">
        <v>68</v>
      </c>
      <c r="H776" s="4" t="s">
        <v>84</v>
      </c>
      <c r="I776" s="5">
        <v>3</v>
      </c>
      <c r="J776" s="6">
        <v>30</v>
      </c>
      <c r="K776" s="5">
        <v>1.6</v>
      </c>
      <c r="L776" s="5" t="b">
        <v>1</v>
      </c>
      <c r="M776" s="10">
        <v>0.72</v>
      </c>
      <c r="N776" s="4" t="s">
        <v>64</v>
      </c>
      <c r="O776" s="4" t="s">
        <v>33</v>
      </c>
      <c r="P776" s="5">
        <v>1</v>
      </c>
      <c r="Q776" s="5">
        <v>1</v>
      </c>
      <c r="R776" s="4" t="str">
        <f>IF('global_freelancer-quick ana'!$Q776 &lt; 7, "Short Duration", IF('global_freelancer-quick ana'!$Q776 &lt;= 12, "Medium Duration", "Long Duration"))</f>
        <v>Short Duration</v>
      </c>
      <c r="S776" s="47" t="str">
        <f>IF('global_freelancer-quick ana'!$M776 &lt;= 50%, "POOR", IF('global_freelancer-quick ana'!$M776 &lt;= 70%, "GOOD", "EXCELLENT"))</f>
        <v>EXCELLENT</v>
      </c>
      <c r="T776" s="25">
        <f t="shared" si="12"/>
        <v>60.32</v>
      </c>
    </row>
    <row r="777" spans="1:20" x14ac:dyDescent="0.3">
      <c r="A777" s="48" t="s">
        <v>1616</v>
      </c>
      <c r="B777" s="7" t="s">
        <v>1617</v>
      </c>
      <c r="C777" s="7" t="s">
        <v>72</v>
      </c>
      <c r="D777" s="8">
        <v>58</v>
      </c>
      <c r="E777" s="8" t="str" cm="1">
        <f t="array" ref="E777">INDEX('global_freelancer-quick ana'!$C$2:$C$1001, MODE(MATCH('global_freelancer-quick ana'!$C$2:$C$1001, 'global_freelancer-quick ana'!$C$2:$C$1001, 0)))</f>
        <v>Male</v>
      </c>
      <c r="F777" s="7" t="s">
        <v>168</v>
      </c>
      <c r="G777" s="7" t="s">
        <v>68</v>
      </c>
      <c r="H777" s="7" t="s">
        <v>84</v>
      </c>
      <c r="I777" s="8">
        <v>30</v>
      </c>
      <c r="J777" s="9" t="s">
        <v>2065</v>
      </c>
      <c r="K777" s="8">
        <v>1.3</v>
      </c>
      <c r="L777" s="8" t="b">
        <v>1</v>
      </c>
      <c r="M777" s="49">
        <v>0.87</v>
      </c>
      <c r="N777" s="7" t="s">
        <v>44</v>
      </c>
      <c r="O777" s="7" t="s">
        <v>55</v>
      </c>
      <c r="P777" s="8">
        <v>13</v>
      </c>
      <c r="Q777" s="8">
        <v>6</v>
      </c>
      <c r="R777" s="7" t="str">
        <f>IF('global_freelancer-quick ana'!$Q777 &lt; 7, "Short Duration", IF('global_freelancer-quick ana'!$Q777 &lt;= 12, "Medium Duration", "Long Duration"))</f>
        <v>Short Duration</v>
      </c>
      <c r="S777" s="50" t="str">
        <f>IF('global_freelancer-quick ana'!$M777 &lt;= 50%, "POOR", IF('global_freelancer-quick ana'!$M777 &lt;= 70%, "GOOD", "EXCELLENT"))</f>
        <v>EXCELLENT</v>
      </c>
      <c r="T777" s="25">
        <f t="shared" si="12"/>
        <v>109.17</v>
      </c>
    </row>
    <row r="778" spans="1:20" x14ac:dyDescent="0.3">
      <c r="A778" s="46" t="s">
        <v>1618</v>
      </c>
      <c r="B778" s="4" t="s">
        <v>1619</v>
      </c>
      <c r="C778" s="4" t="s">
        <v>72</v>
      </c>
      <c r="D778" s="5">
        <v>56</v>
      </c>
      <c r="E778" s="5" t="str" cm="1">
        <f t="array" ref="E778">INDEX('global_freelancer-quick ana'!$C$2:$C$1001, MODE(MATCH('global_freelancer-quick ana'!$C$2:$C$1001, 'global_freelancer-quick ana'!$C$2:$C$1001, 0)))</f>
        <v>Male</v>
      </c>
      <c r="F778" s="4" t="s">
        <v>164</v>
      </c>
      <c r="G778" s="4" t="s">
        <v>165</v>
      </c>
      <c r="H778" s="4" t="s">
        <v>20</v>
      </c>
      <c r="I778" s="5">
        <v>3</v>
      </c>
      <c r="J778" s="6" t="s">
        <v>2067</v>
      </c>
      <c r="K778" s="5">
        <v>4.0999999999999996</v>
      </c>
      <c r="L778" s="5" t="b">
        <v>1</v>
      </c>
      <c r="M778" s="10">
        <v>0.89</v>
      </c>
      <c r="N778" s="4" t="s">
        <v>44</v>
      </c>
      <c r="O778" s="4" t="s">
        <v>33</v>
      </c>
      <c r="P778" s="5">
        <v>5</v>
      </c>
      <c r="Q778" s="5">
        <v>1</v>
      </c>
      <c r="R778" s="4" t="str">
        <f>IF('global_freelancer-quick ana'!$Q778 &lt; 7, "Short Duration", IF('global_freelancer-quick ana'!$Q778 &lt;= 12, "Medium Duration", "Long Duration"))</f>
        <v>Short Duration</v>
      </c>
      <c r="S778" s="47" t="str">
        <f>IF('global_freelancer-quick ana'!$M778 &lt;= 50%, "POOR", IF('global_freelancer-quick ana'!$M778 &lt;= 70%, "GOOD", "EXCELLENT"))</f>
        <v>EXCELLENT</v>
      </c>
      <c r="T778" s="25">
        <f t="shared" si="12"/>
        <v>69.990000000000009</v>
      </c>
    </row>
    <row r="779" spans="1:20" x14ac:dyDescent="0.3">
      <c r="A779" s="48" t="s">
        <v>1620</v>
      </c>
      <c r="B779" s="7" t="s">
        <v>1621</v>
      </c>
      <c r="C779" s="7" t="s">
        <v>91</v>
      </c>
      <c r="D779" s="8">
        <v>48</v>
      </c>
      <c r="E779" s="8" t="str" cm="1">
        <f t="array" ref="E779">INDEX('global_freelancer-quick ana'!$C$2:$C$1001, MODE(MATCH('global_freelancer-quick ana'!$C$2:$C$1001, 'global_freelancer-quick ana'!$C$2:$C$1001, 0)))</f>
        <v>Male</v>
      </c>
      <c r="F779" s="7" t="s">
        <v>58</v>
      </c>
      <c r="G779" s="7" t="s">
        <v>59</v>
      </c>
      <c r="H779" s="7" t="s">
        <v>36</v>
      </c>
      <c r="I779" s="8">
        <v>19</v>
      </c>
      <c r="J779" s="9" t="s">
        <v>2067</v>
      </c>
      <c r="K779" s="8">
        <v>1.5</v>
      </c>
      <c r="L779" s="8" t="b">
        <v>0</v>
      </c>
      <c r="M779" s="49">
        <v>0.87</v>
      </c>
      <c r="N779" s="7" t="s">
        <v>64</v>
      </c>
      <c r="O779" s="7" t="s">
        <v>33</v>
      </c>
      <c r="P779" s="8">
        <v>14</v>
      </c>
      <c r="Q779" s="8">
        <v>11</v>
      </c>
      <c r="R779" s="7" t="str">
        <f>IF('global_freelancer-quick ana'!$Q779 &lt; 7, "Short Duration", IF('global_freelancer-quick ana'!$Q779 &lt;= 12, "Medium Duration", "Long Duration"))</f>
        <v>Medium Duration</v>
      </c>
      <c r="S779" s="50" t="str">
        <f>IF('global_freelancer-quick ana'!$M779 &lt;= 50%, "POOR", IF('global_freelancer-quick ana'!$M779 &lt;= 70%, "GOOD", "EXCELLENT"))</f>
        <v>EXCELLENT</v>
      </c>
      <c r="T779" s="25">
        <f t="shared" si="12"/>
        <v>94.37</v>
      </c>
    </row>
    <row r="780" spans="1:20" x14ac:dyDescent="0.3">
      <c r="A780" s="46" t="s">
        <v>1622</v>
      </c>
      <c r="B780" s="4" t="s">
        <v>1623</v>
      </c>
      <c r="C780" s="4" t="s">
        <v>72</v>
      </c>
      <c r="D780" s="5">
        <v>31</v>
      </c>
      <c r="E780" s="5" t="str" cm="1">
        <f t="array" ref="E780">INDEX('global_freelancer-quick ana'!$C$2:$C$1001, MODE(MATCH('global_freelancer-quick ana'!$C$2:$C$1001, 'global_freelancer-quick ana'!$C$2:$C$1001, 0)))</f>
        <v>Male</v>
      </c>
      <c r="F780" s="4" t="s">
        <v>115</v>
      </c>
      <c r="G780" s="4" t="s">
        <v>116</v>
      </c>
      <c r="H780" s="4" t="s">
        <v>27</v>
      </c>
      <c r="I780" s="5">
        <v>11</v>
      </c>
      <c r="J780" s="6">
        <v>40</v>
      </c>
      <c r="K780" s="5">
        <v>4.3</v>
      </c>
      <c r="L780" s="5" t="b">
        <v>1</v>
      </c>
      <c r="M780" s="10">
        <v>0.76</v>
      </c>
      <c r="N780" s="4" t="s">
        <v>21</v>
      </c>
      <c r="O780" s="4" t="s">
        <v>55</v>
      </c>
      <c r="P780" s="5">
        <v>6</v>
      </c>
      <c r="Q780" s="5">
        <v>3</v>
      </c>
      <c r="R780" s="4" t="str">
        <f>IF('global_freelancer-quick ana'!$Q780 &lt; 7, "Short Duration", IF('global_freelancer-quick ana'!$Q780 &lt;= 12, "Medium Duration", "Long Duration"))</f>
        <v>Short Duration</v>
      </c>
      <c r="S780" s="47" t="str">
        <f>IF('global_freelancer-quick ana'!$M780 &lt;= 50%, "POOR", IF('global_freelancer-quick ana'!$M780 &lt;= 70%, "GOOD", "EXCELLENT"))</f>
        <v>EXCELLENT</v>
      </c>
      <c r="T780" s="25">
        <f t="shared" si="12"/>
        <v>96.06</v>
      </c>
    </row>
    <row r="781" spans="1:20" x14ac:dyDescent="0.3">
      <c r="A781" s="48" t="s">
        <v>1624</v>
      </c>
      <c r="B781" s="7" t="s">
        <v>1625</v>
      </c>
      <c r="C781" s="7" t="s">
        <v>91</v>
      </c>
      <c r="D781" s="8">
        <v>44</v>
      </c>
      <c r="E781" s="8" t="str" cm="1">
        <f t="array" ref="E781">INDEX('global_freelancer-quick ana'!$C$2:$C$1001, MODE(MATCH('global_freelancer-quick ana'!$C$2:$C$1001, 'global_freelancer-quick ana'!$C$2:$C$1001, 0)))</f>
        <v>Male</v>
      </c>
      <c r="F781" s="7" t="s">
        <v>25</v>
      </c>
      <c r="G781" s="7" t="s">
        <v>26</v>
      </c>
      <c r="H781" s="7" t="s">
        <v>106</v>
      </c>
      <c r="I781" s="8">
        <v>26</v>
      </c>
      <c r="J781" s="9" t="s">
        <v>2065</v>
      </c>
      <c r="K781" s="8">
        <v>1.6</v>
      </c>
      <c r="L781" s="8" t="s">
        <v>2071</v>
      </c>
      <c r="M781" s="49">
        <v>1</v>
      </c>
      <c r="N781" s="7" t="s">
        <v>21</v>
      </c>
      <c r="O781" s="7" t="s">
        <v>33</v>
      </c>
      <c r="P781" s="8">
        <v>20</v>
      </c>
      <c r="Q781" s="8">
        <v>8</v>
      </c>
      <c r="R781" s="7" t="str">
        <f>IF('global_freelancer-quick ana'!$Q781 &lt; 7, "Short Duration", IF('global_freelancer-quick ana'!$Q781 &lt;= 12, "Medium Duration", "Long Duration"))</f>
        <v>Medium Duration</v>
      </c>
      <c r="S781" s="50" t="str">
        <f>IF('global_freelancer-quick ana'!$M781 &lt;= 50%, "POOR", IF('global_freelancer-quick ana'!$M781 &lt;= 70%, "GOOD", "EXCELLENT"))</f>
        <v>EXCELLENT</v>
      </c>
      <c r="T781" s="25">
        <f t="shared" si="12"/>
        <v>100.6</v>
      </c>
    </row>
    <row r="782" spans="1:20" x14ac:dyDescent="0.3">
      <c r="A782" s="46" t="s">
        <v>1626</v>
      </c>
      <c r="B782" s="4" t="s">
        <v>1627</v>
      </c>
      <c r="C782" s="4" t="s">
        <v>72</v>
      </c>
      <c r="D782" s="5">
        <v>42</v>
      </c>
      <c r="E782" s="5" t="str" cm="1">
        <f t="array" ref="E782">INDEX('global_freelancer-quick ana'!$C$2:$C$1001, MODE(MATCH('global_freelancer-quick ana'!$C$2:$C$1001, 'global_freelancer-quick ana'!$C$2:$C$1001, 0)))</f>
        <v>Male</v>
      </c>
      <c r="F782" s="4" t="s">
        <v>130</v>
      </c>
      <c r="G782" s="4" t="s">
        <v>131</v>
      </c>
      <c r="H782" s="4" t="s">
        <v>27</v>
      </c>
      <c r="I782" s="5">
        <v>10</v>
      </c>
      <c r="J782" s="6" t="s">
        <v>2064</v>
      </c>
      <c r="K782" s="5">
        <v>3.7</v>
      </c>
      <c r="L782" s="5" t="b">
        <v>1</v>
      </c>
      <c r="M782" s="10">
        <v>0.94</v>
      </c>
      <c r="N782" s="4" t="s">
        <v>21</v>
      </c>
      <c r="O782" s="4" t="s">
        <v>28</v>
      </c>
      <c r="P782" s="5">
        <v>8</v>
      </c>
      <c r="Q782" s="5">
        <v>2</v>
      </c>
      <c r="R782" s="4" t="str">
        <f>IF('global_freelancer-quick ana'!$Q782 &lt; 7, "Short Duration", IF('global_freelancer-quick ana'!$Q782 &lt;= 12, "Medium Duration", "Long Duration"))</f>
        <v>Short Duration</v>
      </c>
      <c r="S782" s="47" t="str">
        <f>IF('global_freelancer-quick ana'!$M782 &lt;= 50%, "POOR", IF('global_freelancer-quick ana'!$M782 &lt;= 70%, "GOOD", "EXCELLENT"))</f>
        <v>EXCELLENT</v>
      </c>
      <c r="T782" s="25">
        <f t="shared" si="12"/>
        <v>66.64</v>
      </c>
    </row>
    <row r="783" spans="1:20" x14ac:dyDescent="0.3">
      <c r="A783" s="48" t="s">
        <v>1628</v>
      </c>
      <c r="B783" s="7" t="s">
        <v>1629</v>
      </c>
      <c r="C783" s="7" t="s">
        <v>91</v>
      </c>
      <c r="D783" s="8">
        <v>59</v>
      </c>
      <c r="E783" s="8" t="str" cm="1">
        <f t="array" ref="E783">INDEX('global_freelancer-quick ana'!$C$2:$C$1001, MODE(MATCH('global_freelancer-quick ana'!$C$2:$C$1001, 'global_freelancer-quick ana'!$C$2:$C$1001, 0)))</f>
        <v>Male</v>
      </c>
      <c r="F783" s="7" t="s">
        <v>54</v>
      </c>
      <c r="G783" s="7" t="s">
        <v>26</v>
      </c>
      <c r="H783" s="7" t="s">
        <v>73</v>
      </c>
      <c r="I783" s="8">
        <v>17</v>
      </c>
      <c r="J783" s="9" t="s">
        <v>2065</v>
      </c>
      <c r="K783" s="8">
        <v>1.4</v>
      </c>
      <c r="L783" s="8" t="b">
        <v>1</v>
      </c>
      <c r="M783" s="49">
        <v>0.79</v>
      </c>
      <c r="N783" s="7" t="s">
        <v>21</v>
      </c>
      <c r="O783" s="7" t="s">
        <v>22</v>
      </c>
      <c r="P783" s="8">
        <v>20</v>
      </c>
      <c r="Q783" s="8">
        <v>12</v>
      </c>
      <c r="R783" s="7" t="str">
        <f>IF('global_freelancer-quick ana'!$Q783 &lt; 7, "Short Duration", IF('global_freelancer-quick ana'!$Q783 &lt;= 12, "Medium Duration", "Long Duration"))</f>
        <v>Medium Duration</v>
      </c>
      <c r="S783" s="50" t="str">
        <f>IF('global_freelancer-quick ana'!$M783 &lt;= 50%, "POOR", IF('global_freelancer-quick ana'!$M783 &lt;= 70%, "GOOD", "EXCELLENT"))</f>
        <v>EXCELLENT</v>
      </c>
      <c r="T783" s="25">
        <f t="shared" si="12"/>
        <v>110.19000000000001</v>
      </c>
    </row>
    <row r="784" spans="1:20" x14ac:dyDescent="0.3">
      <c r="A784" s="46" t="s">
        <v>1630</v>
      </c>
      <c r="B784" s="4" t="s">
        <v>1631</v>
      </c>
      <c r="C784" s="4" t="s">
        <v>72</v>
      </c>
      <c r="D784" s="5"/>
      <c r="E784" s="5" t="str" cm="1">
        <f t="array" ref="E784">INDEX('global_freelancer-quick ana'!$C$2:$C$1001, MODE(MATCH('global_freelancer-quick ana'!$C$2:$C$1001, 'global_freelancer-quick ana'!$C$2:$C$1001, 0)))</f>
        <v>Male</v>
      </c>
      <c r="F784" s="4" t="s">
        <v>67</v>
      </c>
      <c r="G784" s="4" t="s">
        <v>68</v>
      </c>
      <c r="H784" s="4" t="s">
        <v>20</v>
      </c>
      <c r="I784" s="5">
        <v>9</v>
      </c>
      <c r="J784" s="6">
        <v>100</v>
      </c>
      <c r="K784" s="5">
        <v>4.5</v>
      </c>
      <c r="L784" s="5" t="b">
        <v>1</v>
      </c>
      <c r="M784" s="10">
        <v>0.83</v>
      </c>
      <c r="N784" s="4" t="s">
        <v>64</v>
      </c>
      <c r="O784" s="4" t="s">
        <v>55</v>
      </c>
      <c r="P784" s="5">
        <v>15</v>
      </c>
      <c r="Q784" s="5">
        <v>1</v>
      </c>
      <c r="R784" s="4" t="str">
        <f>IF('global_freelancer-quick ana'!$Q784 &lt; 7, "Short Duration", IF('global_freelancer-quick ana'!$Q784 &lt;= 12, "Medium Duration", "Long Duration"))</f>
        <v>Short Duration</v>
      </c>
      <c r="S784" s="47" t="str">
        <f>IF('global_freelancer-quick ana'!$M784 &lt;= 50%, "POOR", IF('global_freelancer-quick ana'!$M784 &lt;= 70%, "GOOD", "EXCELLENT"))</f>
        <v>EXCELLENT</v>
      </c>
      <c r="T784" s="25">
        <f t="shared" si="12"/>
        <v>130.32999999999998</v>
      </c>
    </row>
    <row r="785" spans="1:20" x14ac:dyDescent="0.3">
      <c r="A785" s="48" t="s">
        <v>1632</v>
      </c>
      <c r="B785" s="7" t="s">
        <v>1633</v>
      </c>
      <c r="C785" s="7" t="s">
        <v>91</v>
      </c>
      <c r="D785" s="8">
        <v>21</v>
      </c>
      <c r="E785" s="8" t="str" cm="1">
        <f t="array" ref="E785">INDEX('global_freelancer-quick ana'!$C$2:$C$1001, MODE(MATCH('global_freelancer-quick ana'!$C$2:$C$1001, 'global_freelancer-quick ana'!$C$2:$C$1001, 0)))</f>
        <v>Male</v>
      </c>
      <c r="F785" s="7" t="s">
        <v>164</v>
      </c>
      <c r="G785" s="7" t="s">
        <v>165</v>
      </c>
      <c r="H785" s="7" t="s">
        <v>49</v>
      </c>
      <c r="I785" s="8">
        <v>0</v>
      </c>
      <c r="J785" s="9">
        <v>40</v>
      </c>
      <c r="K785" s="8">
        <v>3.7</v>
      </c>
      <c r="L785" s="8" t="b">
        <v>0</v>
      </c>
      <c r="M785" s="49">
        <v>0.74</v>
      </c>
      <c r="N785" s="7" t="s">
        <v>21</v>
      </c>
      <c r="O785" s="7" t="s">
        <v>33</v>
      </c>
      <c r="P785" s="8">
        <v>1</v>
      </c>
      <c r="Q785" s="8">
        <v>1</v>
      </c>
      <c r="R785" s="7" t="str">
        <f>IF('global_freelancer-quick ana'!$Q785 &lt; 7, "Short Duration", IF('global_freelancer-quick ana'!$Q785 &lt;= 12, "Medium Duration", "Long Duration"))</f>
        <v>Short Duration</v>
      </c>
      <c r="S785" s="50" t="str">
        <f>IF('global_freelancer-quick ana'!$M785 &lt;= 50%, "POOR", IF('global_freelancer-quick ana'!$M785 &lt;= 70%, "GOOD", "EXCELLENT"))</f>
        <v>EXCELLENT</v>
      </c>
      <c r="T785" s="25">
        <f t="shared" si="12"/>
        <v>67.44</v>
      </c>
    </row>
    <row r="786" spans="1:20" x14ac:dyDescent="0.3">
      <c r="A786" s="46" t="s">
        <v>1634</v>
      </c>
      <c r="B786" s="4" t="s">
        <v>1635</v>
      </c>
      <c r="C786" s="4" t="s">
        <v>91</v>
      </c>
      <c r="D786" s="5">
        <v>53</v>
      </c>
      <c r="E786" s="5" t="str" cm="1">
        <f t="array" ref="E786">INDEX('global_freelancer-quick ana'!$C$2:$C$1001, MODE(MATCH('global_freelancer-quick ana'!$C$2:$C$1001, 'global_freelancer-quick ana'!$C$2:$C$1001, 0)))</f>
        <v>Male</v>
      </c>
      <c r="F786" s="4" t="s">
        <v>63</v>
      </c>
      <c r="G786" s="4" t="s">
        <v>26</v>
      </c>
      <c r="H786" s="4" t="s">
        <v>84</v>
      </c>
      <c r="I786" s="5">
        <v>5</v>
      </c>
      <c r="J786" s="6" t="s">
        <v>2069</v>
      </c>
      <c r="K786" s="5">
        <v>1.1000000000000001</v>
      </c>
      <c r="L786" s="5" t="b">
        <v>0</v>
      </c>
      <c r="M786" s="10">
        <v>0.92</v>
      </c>
      <c r="N786" s="4" t="s">
        <v>60</v>
      </c>
      <c r="O786" s="4" t="s">
        <v>55</v>
      </c>
      <c r="P786" s="5">
        <v>1</v>
      </c>
      <c r="Q786" s="5">
        <v>1</v>
      </c>
      <c r="R786" s="4" t="str">
        <f>IF('global_freelancer-quick ana'!$Q786 &lt; 7, "Short Duration", IF('global_freelancer-quick ana'!$Q786 &lt;= 12, "Medium Duration", "Long Duration"))</f>
        <v>Short Duration</v>
      </c>
      <c r="S786" s="47" t="str">
        <f>IF('global_freelancer-quick ana'!$M786 &lt;= 50%, "POOR", IF('global_freelancer-quick ana'!$M786 &lt;= 70%, "GOOD", "EXCELLENT"))</f>
        <v>EXCELLENT</v>
      </c>
      <c r="T786" s="25">
        <f t="shared" si="12"/>
        <v>62.02</v>
      </c>
    </row>
    <row r="787" spans="1:20" x14ac:dyDescent="0.3">
      <c r="A787" s="48" t="s">
        <v>1636</v>
      </c>
      <c r="B787" s="7" t="s">
        <v>1637</v>
      </c>
      <c r="C787" s="7" t="s">
        <v>91</v>
      </c>
      <c r="D787" s="8">
        <v>35</v>
      </c>
      <c r="E787" s="8" t="str" cm="1">
        <f t="array" ref="E787">INDEX('global_freelancer-quick ana'!$C$2:$C$1001, MODE(MATCH('global_freelancer-quick ana'!$C$2:$C$1001, 'global_freelancer-quick ana'!$C$2:$C$1001, 0)))</f>
        <v>Male</v>
      </c>
      <c r="F787" s="7" t="s">
        <v>67</v>
      </c>
      <c r="G787" s="7" t="s">
        <v>68</v>
      </c>
      <c r="H787" s="7" t="s">
        <v>27</v>
      </c>
      <c r="I787" s="8">
        <v>15</v>
      </c>
      <c r="J787" s="9" t="s">
        <v>2068</v>
      </c>
      <c r="K787" s="8">
        <v>3.7</v>
      </c>
      <c r="L787" s="8" t="b">
        <v>0</v>
      </c>
      <c r="M787" s="49">
        <v>0.66</v>
      </c>
      <c r="N787" s="7" t="s">
        <v>21</v>
      </c>
      <c r="O787" s="7" t="s">
        <v>28</v>
      </c>
      <c r="P787" s="8">
        <v>8</v>
      </c>
      <c r="Q787" s="8">
        <v>7</v>
      </c>
      <c r="R787" s="7" t="str">
        <f>IF('global_freelancer-quick ana'!$Q787 &lt; 7, "Short Duration", IF('global_freelancer-quick ana'!$Q787 &lt;= 12, "Medium Duration", "Long Duration"))</f>
        <v>Medium Duration</v>
      </c>
      <c r="S787" s="50" t="str">
        <f>IF('global_freelancer-quick ana'!$M787 &lt;= 50%, "POOR", IF('global_freelancer-quick ana'!$M787 &lt;= 70%, "GOOD", "EXCELLENT"))</f>
        <v>GOOD</v>
      </c>
      <c r="T787" s="25">
        <f t="shared" si="12"/>
        <v>69.36</v>
      </c>
    </row>
    <row r="788" spans="1:20" x14ac:dyDescent="0.3">
      <c r="A788" s="46" t="s">
        <v>1638</v>
      </c>
      <c r="B788" s="4" t="s">
        <v>1639</v>
      </c>
      <c r="C788" s="4" t="s">
        <v>72</v>
      </c>
      <c r="D788" s="5">
        <v>25</v>
      </c>
      <c r="E788" s="5" t="str" cm="1">
        <f t="array" ref="E788">INDEX('global_freelancer-quick ana'!$C$2:$C$1001, MODE(MATCH('global_freelancer-quick ana'!$C$2:$C$1001, 'global_freelancer-quick ana'!$C$2:$C$1001, 0)))</f>
        <v>Male</v>
      </c>
      <c r="F788" s="4" t="s">
        <v>100</v>
      </c>
      <c r="G788" s="4" t="s">
        <v>101</v>
      </c>
      <c r="H788" s="4" t="s">
        <v>106</v>
      </c>
      <c r="I788" s="5">
        <v>3</v>
      </c>
      <c r="J788" s="6">
        <v>50</v>
      </c>
      <c r="K788" s="5">
        <v>3.2</v>
      </c>
      <c r="L788" s="5" t="b">
        <v>1</v>
      </c>
      <c r="M788" s="10">
        <v>0.74</v>
      </c>
      <c r="N788" s="4" t="s">
        <v>44</v>
      </c>
      <c r="O788" s="4" t="s">
        <v>55</v>
      </c>
      <c r="P788" s="5">
        <v>2</v>
      </c>
      <c r="Q788" s="5">
        <v>2</v>
      </c>
      <c r="R788" s="4" t="str">
        <f>IF('global_freelancer-quick ana'!$Q788 &lt; 7, "Short Duration", IF('global_freelancer-quick ana'!$Q788 &lt;= 12, "Medium Duration", "Long Duration"))</f>
        <v>Short Duration</v>
      </c>
      <c r="S788" s="47" t="str">
        <f>IF('global_freelancer-quick ana'!$M788 &lt;= 50%, "POOR", IF('global_freelancer-quick ana'!$M788 &lt;= 70%, "GOOD", "EXCELLENT"))</f>
        <v>EXCELLENT</v>
      </c>
      <c r="T788" s="25">
        <f t="shared" si="12"/>
        <v>85.94</v>
      </c>
    </row>
    <row r="789" spans="1:20" x14ac:dyDescent="0.3">
      <c r="A789" s="48" t="s">
        <v>1640</v>
      </c>
      <c r="B789" s="7" t="s">
        <v>1641</v>
      </c>
      <c r="C789" s="7" t="s">
        <v>72</v>
      </c>
      <c r="D789" s="8">
        <v>23</v>
      </c>
      <c r="E789" s="8" t="str" cm="1">
        <f t="array" ref="E789">INDEX('global_freelancer-quick ana'!$C$2:$C$1001, MODE(MATCH('global_freelancer-quick ana'!$C$2:$C$1001, 'global_freelancer-quick ana'!$C$2:$C$1001, 0)))</f>
        <v>Male</v>
      </c>
      <c r="F789" s="7" t="s">
        <v>18</v>
      </c>
      <c r="G789" s="7" t="s">
        <v>19</v>
      </c>
      <c r="H789" s="7" t="s">
        <v>69</v>
      </c>
      <c r="I789" s="8">
        <v>1</v>
      </c>
      <c r="J789" s="9" t="s">
        <v>2066</v>
      </c>
      <c r="K789" s="8">
        <v>5</v>
      </c>
      <c r="L789" s="8" t="b">
        <v>0</v>
      </c>
      <c r="M789" s="49">
        <v>0.97</v>
      </c>
      <c r="N789" s="7" t="s">
        <v>21</v>
      </c>
      <c r="O789" s="7" t="s">
        <v>55</v>
      </c>
      <c r="P789" s="8">
        <v>2</v>
      </c>
      <c r="Q789" s="8">
        <v>1</v>
      </c>
      <c r="R789" s="7" t="str">
        <f>IF('global_freelancer-quick ana'!$Q789 &lt; 7, "Short Duration", IF('global_freelancer-quick ana'!$Q789 &lt;= 12, "Medium Duration", "Long Duration"))</f>
        <v>Short Duration</v>
      </c>
      <c r="S789" s="50" t="str">
        <f>IF('global_freelancer-quick ana'!$M789 &lt;= 50%, "POOR", IF('global_freelancer-quick ana'!$M789 &lt;= 70%, "GOOD", "EXCELLENT"))</f>
        <v>EXCELLENT</v>
      </c>
      <c r="T789" s="25">
        <f t="shared" si="12"/>
        <v>32.97</v>
      </c>
    </row>
    <row r="790" spans="1:20" x14ac:dyDescent="0.3">
      <c r="A790" s="46" t="s">
        <v>1642</v>
      </c>
      <c r="B790" s="4" t="s">
        <v>1643</v>
      </c>
      <c r="C790" s="4" t="s">
        <v>72</v>
      </c>
      <c r="D790" s="5">
        <v>56</v>
      </c>
      <c r="E790" s="5" t="str" cm="1">
        <f t="array" ref="E790">INDEX('global_freelancer-quick ana'!$C$2:$C$1001, MODE(MATCH('global_freelancer-quick ana'!$C$2:$C$1001, 'global_freelancer-quick ana'!$C$2:$C$1001, 0)))</f>
        <v>Male</v>
      </c>
      <c r="F790" s="4" t="s">
        <v>130</v>
      </c>
      <c r="G790" s="4" t="s">
        <v>131</v>
      </c>
      <c r="H790" s="4" t="s">
        <v>32</v>
      </c>
      <c r="I790" s="5">
        <v>13</v>
      </c>
      <c r="J790" s="6" t="s">
        <v>2066</v>
      </c>
      <c r="K790" s="5">
        <v>0</v>
      </c>
      <c r="L790" s="5" t="s">
        <v>2071</v>
      </c>
      <c r="M790" s="10">
        <v>0.77</v>
      </c>
      <c r="N790" s="4" t="s">
        <v>64</v>
      </c>
      <c r="O790" s="4" t="s">
        <v>33</v>
      </c>
      <c r="P790" s="5">
        <v>6</v>
      </c>
      <c r="Q790" s="5">
        <v>7</v>
      </c>
      <c r="R790" s="4" t="str">
        <f>IF('global_freelancer-quick ana'!$Q790 &lt; 7, "Short Duration", IF('global_freelancer-quick ana'!$Q790 &lt;= 12, "Medium Duration", "Long Duration"))</f>
        <v>Medium Duration</v>
      </c>
      <c r="S790" s="47" t="str">
        <f>IF('global_freelancer-quick ana'!$M790 &lt;= 50%, "POOR", IF('global_freelancer-quick ana'!$M790 &lt;= 70%, "GOOD", "EXCELLENT"))</f>
        <v>EXCELLENT</v>
      </c>
      <c r="T790" s="25">
        <f t="shared" si="12"/>
        <v>82.77</v>
      </c>
    </row>
    <row r="791" spans="1:20" x14ac:dyDescent="0.3">
      <c r="A791" s="48" t="s">
        <v>1644</v>
      </c>
      <c r="B791" s="7" t="s">
        <v>1645</v>
      </c>
      <c r="C791" s="7" t="s">
        <v>72</v>
      </c>
      <c r="D791" s="8">
        <v>31</v>
      </c>
      <c r="E791" s="8" t="str" cm="1">
        <f t="array" ref="E791">INDEX('global_freelancer-quick ana'!$C$2:$C$1001, MODE(MATCH('global_freelancer-quick ana'!$C$2:$C$1001, 'global_freelancer-quick ana'!$C$2:$C$1001, 0)))</f>
        <v>Male</v>
      </c>
      <c r="F791" s="7" t="s">
        <v>168</v>
      </c>
      <c r="G791" s="7" t="s">
        <v>68</v>
      </c>
      <c r="H791" s="7" t="s">
        <v>69</v>
      </c>
      <c r="I791" s="8">
        <v>6</v>
      </c>
      <c r="J791" s="9" t="s">
        <v>2068</v>
      </c>
      <c r="K791" s="8">
        <v>3.5</v>
      </c>
      <c r="L791" s="8" t="b">
        <v>0</v>
      </c>
      <c r="M791" s="49">
        <v>0.86</v>
      </c>
      <c r="N791" s="7" t="s">
        <v>44</v>
      </c>
      <c r="O791" s="7" t="s">
        <v>28</v>
      </c>
      <c r="P791" s="8">
        <v>12</v>
      </c>
      <c r="Q791" s="8">
        <v>2</v>
      </c>
      <c r="R791" s="7" t="str">
        <f>IF('global_freelancer-quick ana'!$Q791 &lt; 7, "Short Duration", IF('global_freelancer-quick ana'!$Q791 &lt;= 12, "Medium Duration", "Long Duration"))</f>
        <v>Short Duration</v>
      </c>
      <c r="S791" s="50" t="str">
        <f>IF('global_freelancer-quick ana'!$M791 &lt;= 50%, "POOR", IF('global_freelancer-quick ana'!$M791 &lt;= 70%, "GOOD", "EXCELLENT"))</f>
        <v>EXCELLENT</v>
      </c>
      <c r="T791" s="25">
        <f t="shared" si="12"/>
        <v>55.36</v>
      </c>
    </row>
    <row r="792" spans="1:20" x14ac:dyDescent="0.3">
      <c r="A792" s="46" t="s">
        <v>1646</v>
      </c>
      <c r="B792" s="4" t="s">
        <v>1647</v>
      </c>
      <c r="C792" s="4" t="s">
        <v>91</v>
      </c>
      <c r="D792" s="5">
        <v>24</v>
      </c>
      <c r="E792" s="5" t="str" cm="1">
        <f t="array" ref="E792">INDEX('global_freelancer-quick ana'!$C$2:$C$1001, MODE(MATCH('global_freelancer-quick ana'!$C$2:$C$1001, 'global_freelancer-quick ana'!$C$2:$C$1001, 0)))</f>
        <v>Male</v>
      </c>
      <c r="F792" s="4" t="s">
        <v>54</v>
      </c>
      <c r="G792" s="4" t="s">
        <v>26</v>
      </c>
      <c r="H792" s="4" t="s">
        <v>73</v>
      </c>
      <c r="I792" s="5">
        <v>4</v>
      </c>
      <c r="J792" s="6" t="s">
        <v>2065</v>
      </c>
      <c r="K792" s="5">
        <v>3.1</v>
      </c>
      <c r="L792" s="5" t="b">
        <v>0</v>
      </c>
      <c r="M792" s="10">
        <v>0.95</v>
      </c>
      <c r="N792" s="4" t="s">
        <v>64</v>
      </c>
      <c r="O792" s="4" t="s">
        <v>22</v>
      </c>
      <c r="P792" s="5">
        <v>5</v>
      </c>
      <c r="Q792" s="5">
        <v>2</v>
      </c>
      <c r="R792" s="4" t="str">
        <f>IF('global_freelancer-quick ana'!$Q792 &lt; 7, "Short Duration", IF('global_freelancer-quick ana'!$Q792 &lt;= 12, "Medium Duration", "Long Duration"))</f>
        <v>Short Duration</v>
      </c>
      <c r="S792" s="47" t="str">
        <f>IF('global_freelancer-quick ana'!$M792 &lt;= 50%, "POOR", IF('global_freelancer-quick ana'!$M792 &lt;= 70%, "GOOD", "EXCELLENT"))</f>
        <v>EXCELLENT</v>
      </c>
      <c r="T792" s="25">
        <f t="shared" si="12"/>
        <v>39.050000000000004</v>
      </c>
    </row>
    <row r="793" spans="1:20" x14ac:dyDescent="0.3">
      <c r="A793" s="48" t="s">
        <v>1648</v>
      </c>
      <c r="B793" s="7" t="s">
        <v>1649</v>
      </c>
      <c r="C793" s="7" t="s">
        <v>72</v>
      </c>
      <c r="D793" s="8">
        <v>35</v>
      </c>
      <c r="E793" s="8" t="str" cm="1">
        <f t="array" ref="E793">INDEX('global_freelancer-quick ana'!$C$2:$C$1001, MODE(MATCH('global_freelancer-quick ana'!$C$2:$C$1001, 'global_freelancer-quick ana'!$C$2:$C$1001, 0)))</f>
        <v>Male</v>
      </c>
      <c r="F793" s="7" t="s">
        <v>100</v>
      </c>
      <c r="G793" s="7" t="s">
        <v>101</v>
      </c>
      <c r="H793" s="7" t="s">
        <v>73</v>
      </c>
      <c r="I793" s="8">
        <v>7</v>
      </c>
      <c r="J793" s="9" t="s">
        <v>2068</v>
      </c>
      <c r="K793" s="8">
        <v>3.9</v>
      </c>
      <c r="L793" s="8" t="b">
        <v>0</v>
      </c>
      <c r="M793" s="49">
        <v>0.72</v>
      </c>
      <c r="N793" s="7" t="s">
        <v>64</v>
      </c>
      <c r="O793" s="7" t="s">
        <v>22</v>
      </c>
      <c r="P793" s="8">
        <v>6</v>
      </c>
      <c r="Q793" s="8">
        <v>9</v>
      </c>
      <c r="R793" s="7" t="str">
        <f>IF('global_freelancer-quick ana'!$Q793 &lt; 7, "Short Duration", IF('global_freelancer-quick ana'!$Q793 &lt;= 12, "Medium Duration", "Long Duration"))</f>
        <v>Medium Duration</v>
      </c>
      <c r="S793" s="50" t="str">
        <f>IF('global_freelancer-quick ana'!$M793 &lt;= 50%, "POOR", IF('global_freelancer-quick ana'!$M793 &lt;= 70%, "GOOD", "EXCELLENT"))</f>
        <v>EXCELLENT</v>
      </c>
      <c r="T793" s="25">
        <f t="shared" si="12"/>
        <v>61.62</v>
      </c>
    </row>
    <row r="794" spans="1:20" x14ac:dyDescent="0.3">
      <c r="A794" s="46" t="s">
        <v>1650</v>
      </c>
      <c r="B794" s="4" t="s">
        <v>1651</v>
      </c>
      <c r="C794" s="4" t="s">
        <v>72</v>
      </c>
      <c r="D794" s="5">
        <v>20</v>
      </c>
      <c r="E794" s="5" t="str" cm="1">
        <f t="array" ref="E794">INDEX('global_freelancer-quick ana'!$C$2:$C$1001, MODE(MATCH('global_freelancer-quick ana'!$C$2:$C$1001, 'global_freelancer-quick ana'!$C$2:$C$1001, 0)))</f>
        <v>Male</v>
      </c>
      <c r="F794" s="4" t="s">
        <v>179</v>
      </c>
      <c r="G794" s="4" t="s">
        <v>68</v>
      </c>
      <c r="H794" s="4" t="s">
        <v>43</v>
      </c>
      <c r="I794" s="5">
        <v>1</v>
      </c>
      <c r="J794" s="6" t="s">
        <v>2068</v>
      </c>
      <c r="K794" s="5">
        <v>3.5</v>
      </c>
      <c r="L794" s="5" t="b">
        <v>0</v>
      </c>
      <c r="M794" s="10">
        <v>0.71</v>
      </c>
      <c r="N794" s="4" t="s">
        <v>44</v>
      </c>
      <c r="O794" s="4" t="s">
        <v>33</v>
      </c>
      <c r="P794" s="5">
        <v>3</v>
      </c>
      <c r="Q794" s="5">
        <v>1</v>
      </c>
      <c r="R794" s="4" t="str">
        <f>IF('global_freelancer-quick ana'!$Q794 &lt; 7, "Short Duration", IF('global_freelancer-quick ana'!$Q794 &lt;= 12, "Medium Duration", "Long Duration"))</f>
        <v>Short Duration</v>
      </c>
      <c r="S794" s="47" t="str">
        <f>IF('global_freelancer-quick ana'!$M794 &lt;= 50%, "POOR", IF('global_freelancer-quick ana'!$M794 &lt;= 70%, "GOOD", "EXCELLENT"))</f>
        <v>EXCELLENT</v>
      </c>
      <c r="T794" s="25">
        <f t="shared" si="12"/>
        <v>29.21</v>
      </c>
    </row>
    <row r="795" spans="1:20" x14ac:dyDescent="0.3">
      <c r="A795" s="48" t="s">
        <v>1652</v>
      </c>
      <c r="B795" s="7" t="s">
        <v>1653</v>
      </c>
      <c r="C795" s="7" t="s">
        <v>91</v>
      </c>
      <c r="D795" s="8">
        <v>26</v>
      </c>
      <c r="E795" s="8" t="str" cm="1">
        <f t="array" ref="E795">INDEX('global_freelancer-quick ana'!$C$2:$C$1001, MODE(MATCH('global_freelancer-quick ana'!$C$2:$C$1001, 'global_freelancer-quick ana'!$C$2:$C$1001, 0)))</f>
        <v>Male</v>
      </c>
      <c r="F795" s="7" t="s">
        <v>25</v>
      </c>
      <c r="G795" s="7" t="s">
        <v>26</v>
      </c>
      <c r="H795" s="7" t="s">
        <v>49</v>
      </c>
      <c r="I795" s="8">
        <v>5</v>
      </c>
      <c r="J795" s="9">
        <v>100</v>
      </c>
      <c r="K795" s="8">
        <v>2.5</v>
      </c>
      <c r="L795" s="8" t="b">
        <v>1</v>
      </c>
      <c r="M795" s="49">
        <v>0.93</v>
      </c>
      <c r="N795" s="7" t="s">
        <v>64</v>
      </c>
      <c r="O795" s="7" t="s">
        <v>55</v>
      </c>
      <c r="P795" s="8">
        <v>1</v>
      </c>
      <c r="Q795" s="8">
        <v>1</v>
      </c>
      <c r="R795" s="7" t="str">
        <f>IF('global_freelancer-quick ana'!$Q795 &lt; 7, "Short Duration", IF('global_freelancer-quick ana'!$Q795 &lt;= 12, "Medium Duration", "Long Duration"))</f>
        <v>Short Duration</v>
      </c>
      <c r="S795" s="50" t="str">
        <f>IF('global_freelancer-quick ana'!$M795 &lt;= 50%, "POOR", IF('global_freelancer-quick ana'!$M795 &lt;= 70%, "GOOD", "EXCELLENT"))</f>
        <v>EXCELLENT</v>
      </c>
      <c r="T795" s="25">
        <f t="shared" si="12"/>
        <v>136.43</v>
      </c>
    </row>
    <row r="796" spans="1:20" x14ac:dyDescent="0.3">
      <c r="A796" s="46" t="s">
        <v>1654</v>
      </c>
      <c r="B796" s="4" t="s">
        <v>1655</v>
      </c>
      <c r="C796" s="4" t="s">
        <v>91</v>
      </c>
      <c r="D796" s="5">
        <v>54</v>
      </c>
      <c r="E796" s="5" t="str" cm="1">
        <f t="array" ref="E796">INDEX('global_freelancer-quick ana'!$C$2:$C$1001, MODE(MATCH('global_freelancer-quick ana'!$C$2:$C$1001, 'global_freelancer-quick ana'!$C$2:$C$1001, 0)))</f>
        <v>Male</v>
      </c>
      <c r="F796" s="4" t="s">
        <v>63</v>
      </c>
      <c r="G796" s="4" t="s">
        <v>26</v>
      </c>
      <c r="H796" s="4" t="s">
        <v>84</v>
      </c>
      <c r="I796" s="5">
        <v>29</v>
      </c>
      <c r="J796" s="6">
        <v>40</v>
      </c>
      <c r="K796" s="5">
        <v>3.1</v>
      </c>
      <c r="L796" s="5" t="b">
        <v>1</v>
      </c>
      <c r="M796" s="10">
        <v>0.79</v>
      </c>
      <c r="N796" s="4" t="s">
        <v>64</v>
      </c>
      <c r="O796" s="4" t="s">
        <v>33</v>
      </c>
      <c r="P796" s="5">
        <v>14</v>
      </c>
      <c r="Q796" s="5">
        <v>12</v>
      </c>
      <c r="R796" s="4" t="str">
        <f>IF('global_freelancer-quick ana'!$Q796 &lt; 7, "Short Duration", IF('global_freelancer-quick ana'!$Q796 &lt;= 12, "Medium Duration", "Long Duration"))</f>
        <v>Medium Duration</v>
      </c>
      <c r="S796" s="47" t="str">
        <f>IF('global_freelancer-quick ana'!$M796 &lt;= 50%, "POOR", IF('global_freelancer-quick ana'!$M796 &lt;= 70%, "GOOD", "EXCELLENT"))</f>
        <v>EXCELLENT</v>
      </c>
      <c r="T796" s="25">
        <f t="shared" si="12"/>
        <v>152.88999999999999</v>
      </c>
    </row>
    <row r="797" spans="1:20" x14ac:dyDescent="0.3">
      <c r="A797" s="48" t="s">
        <v>1656</v>
      </c>
      <c r="B797" s="7" t="s">
        <v>1657</v>
      </c>
      <c r="C797" s="7" t="s">
        <v>91</v>
      </c>
      <c r="D797" s="8">
        <v>53</v>
      </c>
      <c r="E797" s="8" t="str" cm="1">
        <f t="array" ref="E797">INDEX('global_freelancer-quick ana'!$C$2:$C$1001, MODE(MATCH('global_freelancer-quick ana'!$C$2:$C$1001, 'global_freelancer-quick ana'!$C$2:$C$1001, 0)))</f>
        <v>Male</v>
      </c>
      <c r="F797" s="7" t="s">
        <v>115</v>
      </c>
      <c r="G797" s="7" t="s">
        <v>116</v>
      </c>
      <c r="H797" s="7" t="s">
        <v>73</v>
      </c>
      <c r="I797" s="8">
        <v>12</v>
      </c>
      <c r="J797" s="9" t="s">
        <v>2064</v>
      </c>
      <c r="K797" s="8">
        <v>4.7</v>
      </c>
      <c r="L797" s="8" t="b">
        <v>1</v>
      </c>
      <c r="M797" s="49">
        <v>0.87</v>
      </c>
      <c r="N797" s="7" t="s">
        <v>21</v>
      </c>
      <c r="O797" s="7" t="s">
        <v>33</v>
      </c>
      <c r="P797" s="8">
        <v>10</v>
      </c>
      <c r="Q797" s="8">
        <v>11</v>
      </c>
      <c r="R797" s="7" t="str">
        <f>IF('global_freelancer-quick ana'!$Q797 &lt; 7, "Short Duration", IF('global_freelancer-quick ana'!$Q797 &lt;= 12, "Medium Duration", "Long Duration"))</f>
        <v>Medium Duration</v>
      </c>
      <c r="S797" s="50" t="str">
        <f>IF('global_freelancer-quick ana'!$M797 &lt;= 50%, "POOR", IF('global_freelancer-quick ana'!$M797 &lt;= 70%, "GOOD", "EXCELLENT"))</f>
        <v>EXCELLENT</v>
      </c>
      <c r="T797" s="25">
        <f t="shared" si="12"/>
        <v>91.570000000000007</v>
      </c>
    </row>
    <row r="798" spans="1:20" x14ac:dyDescent="0.3">
      <c r="A798" s="46" t="s">
        <v>1658</v>
      </c>
      <c r="B798" s="4" t="s">
        <v>1659</v>
      </c>
      <c r="C798" s="4" t="s">
        <v>72</v>
      </c>
      <c r="D798" s="5">
        <v>33</v>
      </c>
      <c r="E798" s="5" t="str" cm="1">
        <f t="array" ref="E798">INDEX('global_freelancer-quick ana'!$C$2:$C$1001, MODE(MATCH('global_freelancer-quick ana'!$C$2:$C$1001, 'global_freelancer-quick ana'!$C$2:$C$1001, 0)))</f>
        <v>Male</v>
      </c>
      <c r="F798" s="4" t="s">
        <v>119</v>
      </c>
      <c r="G798" s="4" t="s">
        <v>26</v>
      </c>
      <c r="H798" s="4" t="s">
        <v>84</v>
      </c>
      <c r="I798" s="5">
        <v>4</v>
      </c>
      <c r="J798" s="6" t="s">
        <v>2068</v>
      </c>
      <c r="K798" s="5">
        <v>1.9</v>
      </c>
      <c r="L798" s="5" t="b">
        <v>0</v>
      </c>
      <c r="M798" s="10">
        <v>0.73</v>
      </c>
      <c r="N798" s="4" t="s">
        <v>60</v>
      </c>
      <c r="O798" s="4" t="s">
        <v>33</v>
      </c>
      <c r="P798" s="5">
        <v>2</v>
      </c>
      <c r="Q798" s="5">
        <v>1</v>
      </c>
      <c r="R798" s="4" t="str">
        <f>IF('global_freelancer-quick ana'!$Q798 &lt; 7, "Short Duration", IF('global_freelancer-quick ana'!$Q798 &lt;= 12, "Medium Duration", "Long Duration"))</f>
        <v>Short Duration</v>
      </c>
      <c r="S798" s="47" t="str">
        <f>IF('global_freelancer-quick ana'!$M798 &lt;= 50%, "POOR", IF('global_freelancer-quick ana'!$M798 &lt;= 70%, "GOOD", "EXCELLENT"))</f>
        <v>EXCELLENT</v>
      </c>
      <c r="T798" s="25">
        <f t="shared" si="12"/>
        <v>42.629999999999995</v>
      </c>
    </row>
    <row r="799" spans="1:20" x14ac:dyDescent="0.3">
      <c r="A799" s="48" t="s">
        <v>1660</v>
      </c>
      <c r="B799" s="7" t="s">
        <v>1661</v>
      </c>
      <c r="C799" s="7" t="s">
        <v>91</v>
      </c>
      <c r="D799" s="8">
        <v>43</v>
      </c>
      <c r="E799" s="8" t="str" cm="1">
        <f t="array" ref="E799">INDEX('global_freelancer-quick ana'!$C$2:$C$1001, MODE(MATCH('global_freelancer-quick ana'!$C$2:$C$1001, 'global_freelancer-quick ana'!$C$2:$C$1001, 0)))</f>
        <v>Male</v>
      </c>
      <c r="F799" s="7" t="s">
        <v>41</v>
      </c>
      <c r="G799" s="7" t="s">
        <v>42</v>
      </c>
      <c r="H799" s="7" t="s">
        <v>36</v>
      </c>
      <c r="I799" s="8">
        <v>12</v>
      </c>
      <c r="J799" s="9" t="s">
        <v>2068</v>
      </c>
      <c r="K799" s="8">
        <v>1.6</v>
      </c>
      <c r="L799" s="8" t="b">
        <v>1</v>
      </c>
      <c r="M799" s="49">
        <v>0.74</v>
      </c>
      <c r="N799" s="7" t="s">
        <v>64</v>
      </c>
      <c r="O799" s="7" t="s">
        <v>55</v>
      </c>
      <c r="P799" s="8">
        <v>6</v>
      </c>
      <c r="Q799" s="8">
        <v>2</v>
      </c>
      <c r="R799" s="7" t="str">
        <f>IF('global_freelancer-quick ana'!$Q799 &lt; 7, "Short Duration", IF('global_freelancer-quick ana'!$Q799 &lt;= 12, "Medium Duration", "Long Duration"))</f>
        <v>Short Duration</v>
      </c>
      <c r="S799" s="50" t="str">
        <f>IF('global_freelancer-quick ana'!$M799 &lt;= 50%, "POOR", IF('global_freelancer-quick ana'!$M799 &lt;= 70%, "GOOD", "EXCELLENT"))</f>
        <v>EXCELLENT</v>
      </c>
      <c r="T799" s="25">
        <f t="shared" si="12"/>
        <v>65.34</v>
      </c>
    </row>
    <row r="800" spans="1:20" x14ac:dyDescent="0.3">
      <c r="A800" s="46" t="s">
        <v>1662</v>
      </c>
      <c r="B800" s="4" t="s">
        <v>1663</v>
      </c>
      <c r="C800" s="4" t="s">
        <v>91</v>
      </c>
      <c r="D800" s="5">
        <v>37</v>
      </c>
      <c r="E800" s="5" t="str" cm="1">
        <f t="array" ref="E800">INDEX('global_freelancer-quick ana'!$C$2:$C$1001, MODE(MATCH('global_freelancer-quick ana'!$C$2:$C$1001, 'global_freelancer-quick ana'!$C$2:$C$1001, 0)))</f>
        <v>Male</v>
      </c>
      <c r="F800" s="4" t="s">
        <v>119</v>
      </c>
      <c r="G800" s="4" t="s">
        <v>26</v>
      </c>
      <c r="H800" s="4" t="s">
        <v>84</v>
      </c>
      <c r="I800" s="5">
        <v>3</v>
      </c>
      <c r="J800" s="6" t="s">
        <v>2070</v>
      </c>
      <c r="K800" s="5">
        <v>2.5</v>
      </c>
      <c r="L800" s="5" t="b">
        <v>0</v>
      </c>
      <c r="M800" s="10">
        <v>0.62</v>
      </c>
      <c r="N800" s="4" t="s">
        <v>64</v>
      </c>
      <c r="O800" s="4" t="s">
        <v>28</v>
      </c>
      <c r="P800" s="5">
        <v>3</v>
      </c>
      <c r="Q800" s="5">
        <v>1</v>
      </c>
      <c r="R800" s="4" t="str">
        <f>IF('global_freelancer-quick ana'!$Q800 &lt; 7, "Short Duration", IF('global_freelancer-quick ana'!$Q800 &lt;= 12, "Medium Duration", "Long Duration"))</f>
        <v>Short Duration</v>
      </c>
      <c r="S800" s="47" t="str">
        <f>IF('global_freelancer-quick ana'!$M800 &lt;= 50%, "POOR", IF('global_freelancer-quick ana'!$M800 &lt;= 70%, "GOOD", "EXCELLENT"))</f>
        <v>GOOD</v>
      </c>
      <c r="T800" s="25">
        <f t="shared" si="12"/>
        <v>47.12</v>
      </c>
    </row>
    <row r="801" spans="1:20" x14ac:dyDescent="0.3">
      <c r="A801" s="48" t="s">
        <v>1664</v>
      </c>
      <c r="B801" s="7" t="s">
        <v>1665</v>
      </c>
      <c r="C801" s="7" t="s">
        <v>72</v>
      </c>
      <c r="D801" s="8">
        <v>58</v>
      </c>
      <c r="E801" s="8" t="str" cm="1">
        <f t="array" ref="E801">INDEX('global_freelancer-quick ana'!$C$2:$C$1001, MODE(MATCH('global_freelancer-quick ana'!$C$2:$C$1001, 'global_freelancer-quick ana'!$C$2:$C$1001, 0)))</f>
        <v>Male</v>
      </c>
      <c r="F801" s="7" t="s">
        <v>126</v>
      </c>
      <c r="G801" s="7" t="s">
        <v>127</v>
      </c>
      <c r="H801" s="7" t="s">
        <v>49</v>
      </c>
      <c r="I801" s="8">
        <v>15</v>
      </c>
      <c r="J801" s="9" t="s">
        <v>2070</v>
      </c>
      <c r="K801" s="8">
        <v>3.5</v>
      </c>
      <c r="L801" s="8" t="s">
        <v>2071</v>
      </c>
      <c r="M801" s="49">
        <v>0.98</v>
      </c>
      <c r="N801" s="7" t="s">
        <v>64</v>
      </c>
      <c r="O801" s="7" t="s">
        <v>33</v>
      </c>
      <c r="P801" s="8">
        <v>9</v>
      </c>
      <c r="Q801" s="8">
        <v>12</v>
      </c>
      <c r="R801" s="7" t="str">
        <f>IF('global_freelancer-quick ana'!$Q801 &lt; 7, "Short Duration", IF('global_freelancer-quick ana'!$Q801 &lt;= 12, "Medium Duration", "Long Duration"))</f>
        <v>Medium Duration</v>
      </c>
      <c r="S801" s="50" t="str">
        <f>IF('global_freelancer-quick ana'!$M801 &lt;= 50%, "POOR", IF('global_freelancer-quick ana'!$M801 &lt;= 70%, "GOOD", "EXCELLENT"))</f>
        <v>EXCELLENT</v>
      </c>
      <c r="T801" s="25">
        <f t="shared" si="12"/>
        <v>98.48</v>
      </c>
    </row>
    <row r="802" spans="1:20" x14ac:dyDescent="0.3">
      <c r="A802" s="46" t="s">
        <v>1666</v>
      </c>
      <c r="B802" s="4" t="s">
        <v>1667</v>
      </c>
      <c r="C802" s="4" t="s">
        <v>72</v>
      </c>
      <c r="D802" s="5">
        <v>39</v>
      </c>
      <c r="E802" s="5" t="str" cm="1">
        <f t="array" ref="E802">INDEX('global_freelancer-quick ana'!$C$2:$C$1001, MODE(MATCH('global_freelancer-quick ana'!$C$2:$C$1001, 'global_freelancer-quick ana'!$C$2:$C$1001, 0)))</f>
        <v>Male</v>
      </c>
      <c r="F802" s="4" t="s">
        <v>179</v>
      </c>
      <c r="G802" s="4" t="s">
        <v>68</v>
      </c>
      <c r="H802" s="4" t="s">
        <v>27</v>
      </c>
      <c r="I802" s="5">
        <v>15</v>
      </c>
      <c r="J802" s="6" t="s">
        <v>2065</v>
      </c>
      <c r="K802" s="5">
        <v>2.5125695216907653</v>
      </c>
      <c r="L802" s="5" t="b">
        <v>0</v>
      </c>
      <c r="M802" s="10">
        <v>0.8</v>
      </c>
      <c r="N802" s="4" t="s">
        <v>21</v>
      </c>
      <c r="O802" s="4" t="s">
        <v>55</v>
      </c>
      <c r="P802" s="5">
        <v>15</v>
      </c>
      <c r="Q802" s="5">
        <v>2</v>
      </c>
      <c r="R802" s="4" t="str">
        <f>IF('global_freelancer-quick ana'!$Q802 &lt; 7, "Short Duration", IF('global_freelancer-quick ana'!$Q802 &lt;= 12, "Medium Duration", "Long Duration"))</f>
        <v>Short Duration</v>
      </c>
      <c r="S802" s="47" t="str">
        <f>IF('global_freelancer-quick ana'!$M802 &lt;= 50%, "POOR", IF('global_freelancer-quick ana'!$M802 &lt;= 70%, "GOOD", "EXCELLENT"))</f>
        <v>EXCELLENT</v>
      </c>
      <c r="T802" s="25">
        <f t="shared" si="12"/>
        <v>74.312569521690762</v>
      </c>
    </row>
    <row r="803" spans="1:20" x14ac:dyDescent="0.3">
      <c r="A803" s="48" t="s">
        <v>1668</v>
      </c>
      <c r="B803" s="7" t="s">
        <v>1669</v>
      </c>
      <c r="C803" s="7" t="s">
        <v>91</v>
      </c>
      <c r="D803" s="8">
        <v>43</v>
      </c>
      <c r="E803" s="8" t="str" cm="1">
        <f t="array" ref="E803">INDEX('global_freelancer-quick ana'!$C$2:$C$1001, MODE(MATCH('global_freelancer-quick ana'!$C$2:$C$1001, 'global_freelancer-quick ana'!$C$2:$C$1001, 0)))</f>
        <v>Male</v>
      </c>
      <c r="F803" s="7" t="s">
        <v>58</v>
      </c>
      <c r="G803" s="7" t="s">
        <v>59</v>
      </c>
      <c r="H803" s="7" t="s">
        <v>32</v>
      </c>
      <c r="I803" s="8">
        <v>13</v>
      </c>
      <c r="J803" s="9">
        <v>20</v>
      </c>
      <c r="K803" s="8">
        <v>1.2</v>
      </c>
      <c r="L803" s="8" t="b">
        <v>1</v>
      </c>
      <c r="M803" s="49">
        <v>0.69</v>
      </c>
      <c r="N803" s="7" t="s">
        <v>60</v>
      </c>
      <c r="O803" s="7" t="s">
        <v>28</v>
      </c>
      <c r="P803" s="8">
        <v>14</v>
      </c>
      <c r="Q803" s="8">
        <v>1</v>
      </c>
      <c r="R803" s="7" t="str">
        <f>IF('global_freelancer-quick ana'!$Q803 &lt; 7, "Short Duration", IF('global_freelancer-quick ana'!$Q803 &lt;= 12, "Medium Duration", "Long Duration"))</f>
        <v>Short Duration</v>
      </c>
      <c r="S803" s="50" t="str">
        <f>IF('global_freelancer-quick ana'!$M803 &lt;= 50%, "POOR", IF('global_freelancer-quick ana'!$M803 &lt;= 70%, "GOOD", "EXCELLENT"))</f>
        <v>GOOD</v>
      </c>
      <c r="T803" s="25">
        <f t="shared" si="12"/>
        <v>92.89</v>
      </c>
    </row>
    <row r="804" spans="1:20" x14ac:dyDescent="0.3">
      <c r="A804" s="46" t="s">
        <v>1670</v>
      </c>
      <c r="B804" s="4" t="s">
        <v>1671</v>
      </c>
      <c r="C804" s="4" t="s">
        <v>72</v>
      </c>
      <c r="D804" s="5">
        <v>40</v>
      </c>
      <c r="E804" s="5" t="str" cm="1">
        <f t="array" ref="E804">INDEX('global_freelancer-quick ana'!$C$2:$C$1001, MODE(MATCH('global_freelancer-quick ana'!$C$2:$C$1001, 'global_freelancer-quick ana'!$C$2:$C$1001, 0)))</f>
        <v>Male</v>
      </c>
      <c r="F804" s="4" t="s">
        <v>179</v>
      </c>
      <c r="G804" s="4" t="s">
        <v>68</v>
      </c>
      <c r="H804" s="4" t="s">
        <v>20</v>
      </c>
      <c r="I804" s="5">
        <v>20</v>
      </c>
      <c r="J804" s="6">
        <v>30</v>
      </c>
      <c r="K804" s="5">
        <v>2.5125695216907653</v>
      </c>
      <c r="L804" s="5" t="b">
        <v>0</v>
      </c>
      <c r="M804" s="10">
        <v>0.9</v>
      </c>
      <c r="N804" s="4" t="s">
        <v>44</v>
      </c>
      <c r="O804" s="4" t="s">
        <v>33</v>
      </c>
      <c r="P804" s="5">
        <v>11</v>
      </c>
      <c r="Q804" s="5">
        <v>3</v>
      </c>
      <c r="R804" s="4" t="str">
        <f>IF('global_freelancer-quick ana'!$Q804 &lt; 7, "Short Duration", IF('global_freelancer-quick ana'!$Q804 &lt;= 12, "Medium Duration", "Long Duration"))</f>
        <v>Short Duration</v>
      </c>
      <c r="S804" s="47" t="str">
        <f>IF('global_freelancer-quick ana'!$M804 &lt;= 50%, "POOR", IF('global_freelancer-quick ana'!$M804 &lt;= 70%, "GOOD", "EXCELLENT"))</f>
        <v>EXCELLENT</v>
      </c>
      <c r="T804" s="25">
        <f t="shared" si="12"/>
        <v>107.41256952169077</v>
      </c>
    </row>
    <row r="805" spans="1:20" x14ac:dyDescent="0.3">
      <c r="A805" s="48" t="s">
        <v>1672</v>
      </c>
      <c r="B805" s="7" t="s">
        <v>1673</v>
      </c>
      <c r="C805" s="7" t="s">
        <v>72</v>
      </c>
      <c r="D805" s="8">
        <v>51</v>
      </c>
      <c r="E805" s="8" t="str" cm="1">
        <f t="array" ref="E805">INDEX('global_freelancer-quick ana'!$C$2:$C$1001, MODE(MATCH('global_freelancer-quick ana'!$C$2:$C$1001, 'global_freelancer-quick ana'!$C$2:$C$1001, 0)))</f>
        <v>Male</v>
      </c>
      <c r="F805" s="7" t="s">
        <v>63</v>
      </c>
      <c r="G805" s="7" t="s">
        <v>26</v>
      </c>
      <c r="H805" s="7" t="s">
        <v>106</v>
      </c>
      <c r="I805" s="8">
        <v>30</v>
      </c>
      <c r="J805" s="9" t="s">
        <v>2069</v>
      </c>
      <c r="K805" s="8">
        <v>2.5125695216907653</v>
      </c>
      <c r="L805" s="8" t="b">
        <v>1</v>
      </c>
      <c r="M805" s="49">
        <v>0.74</v>
      </c>
      <c r="N805" s="7" t="s">
        <v>21</v>
      </c>
      <c r="O805" s="7" t="s">
        <v>22</v>
      </c>
      <c r="P805" s="8">
        <v>20</v>
      </c>
      <c r="Q805" s="8">
        <v>11</v>
      </c>
      <c r="R805" s="7" t="str">
        <f>IF('global_freelancer-quick ana'!$Q805 &lt; 7, "Short Duration", IF('global_freelancer-quick ana'!$Q805 &lt;= 12, "Medium Duration", "Long Duration"))</f>
        <v>Medium Duration</v>
      </c>
      <c r="S805" s="50" t="str">
        <f>IF('global_freelancer-quick ana'!$M805 &lt;= 50%, "POOR", IF('global_freelancer-quick ana'!$M805 &lt;= 70%, "GOOD", "EXCELLENT"))</f>
        <v>EXCELLENT</v>
      </c>
      <c r="T805" s="25">
        <f t="shared" si="12"/>
        <v>115.25256952169076</v>
      </c>
    </row>
    <row r="806" spans="1:20" x14ac:dyDescent="0.3">
      <c r="A806" s="46" t="s">
        <v>1674</v>
      </c>
      <c r="B806" s="4" t="s">
        <v>1675</v>
      </c>
      <c r="C806" s="4" t="s">
        <v>91</v>
      </c>
      <c r="D806" s="5">
        <v>23</v>
      </c>
      <c r="E806" s="5" t="str" cm="1">
        <f t="array" ref="E806">INDEX('global_freelancer-quick ana'!$C$2:$C$1001, MODE(MATCH('global_freelancer-quick ana'!$C$2:$C$1001, 'global_freelancer-quick ana'!$C$2:$C$1001, 0)))</f>
        <v>Male</v>
      </c>
      <c r="F806" s="4" t="s">
        <v>31</v>
      </c>
      <c r="G806" s="4" t="s">
        <v>31</v>
      </c>
      <c r="H806" s="4" t="s">
        <v>43</v>
      </c>
      <c r="I806" s="5">
        <v>4</v>
      </c>
      <c r="J806" s="6" t="s">
        <v>2065</v>
      </c>
      <c r="K806" s="5">
        <v>4.5</v>
      </c>
      <c r="L806" s="5" t="b">
        <v>0</v>
      </c>
      <c r="M806" s="10">
        <v>0.98</v>
      </c>
      <c r="N806" s="4" t="s">
        <v>21</v>
      </c>
      <c r="O806" s="4" t="s">
        <v>28</v>
      </c>
      <c r="P806" s="5">
        <v>1</v>
      </c>
      <c r="Q806" s="5">
        <v>3</v>
      </c>
      <c r="R806" s="4" t="str">
        <f>IF('global_freelancer-quick ana'!$Q806 &lt; 7, "Short Duration", IF('global_freelancer-quick ana'!$Q806 &lt;= 12, "Medium Duration", "Long Duration"))</f>
        <v>Short Duration</v>
      </c>
      <c r="S806" s="47" t="str">
        <f>IF('global_freelancer-quick ana'!$M806 &lt;= 50%, "POOR", IF('global_freelancer-quick ana'!$M806 &lt;= 70%, "GOOD", "EXCELLENT"))</f>
        <v>EXCELLENT</v>
      </c>
      <c r="T806" s="25">
        <f t="shared" si="12"/>
        <v>36.479999999999997</v>
      </c>
    </row>
    <row r="807" spans="1:20" x14ac:dyDescent="0.3">
      <c r="A807" s="48" t="s">
        <v>1676</v>
      </c>
      <c r="B807" s="7" t="s">
        <v>1677</v>
      </c>
      <c r="C807" s="7" t="s">
        <v>72</v>
      </c>
      <c r="D807" s="8">
        <v>31</v>
      </c>
      <c r="E807" s="8" t="str" cm="1">
        <f t="array" ref="E807">INDEX('global_freelancer-quick ana'!$C$2:$C$1001, MODE(MATCH('global_freelancer-quick ana'!$C$2:$C$1001, 'global_freelancer-quick ana'!$C$2:$C$1001, 0)))</f>
        <v>Male</v>
      </c>
      <c r="F807" s="7" t="s">
        <v>47</v>
      </c>
      <c r="G807" s="7" t="s">
        <v>48</v>
      </c>
      <c r="H807" s="7" t="s">
        <v>32</v>
      </c>
      <c r="I807" s="8" t="s">
        <v>2072</v>
      </c>
      <c r="J807" s="9">
        <v>20</v>
      </c>
      <c r="K807" s="8">
        <v>2.5125695216907653</v>
      </c>
      <c r="L807" s="8" t="b">
        <v>1</v>
      </c>
      <c r="M807" s="49">
        <v>0.84</v>
      </c>
      <c r="N807" s="7" t="s">
        <v>60</v>
      </c>
      <c r="O807" s="7" t="s">
        <v>33</v>
      </c>
      <c r="P807" s="8">
        <v>5</v>
      </c>
      <c r="Q807" s="8">
        <v>1</v>
      </c>
      <c r="R807" s="7" t="str">
        <f>IF('global_freelancer-quick ana'!$Q807 &lt; 7, "Short Duration", IF('global_freelancer-quick ana'!$Q807 &lt;= 12, "Medium Duration", "Long Duration"))</f>
        <v>Short Duration</v>
      </c>
      <c r="S807" s="50" t="str">
        <f>IF('global_freelancer-quick ana'!$M807 &lt;= 50%, "POOR", IF('global_freelancer-quick ana'!$M807 &lt;= 70%, "GOOD", "EXCELLENT"))</f>
        <v>EXCELLENT</v>
      </c>
      <c r="T807" s="25">
        <f t="shared" si="12"/>
        <v>60.352569521690768</v>
      </c>
    </row>
    <row r="808" spans="1:20" x14ac:dyDescent="0.3">
      <c r="A808" s="46" t="s">
        <v>1678</v>
      </c>
      <c r="B808" s="4" t="s">
        <v>1679</v>
      </c>
      <c r="C808" s="4" t="s">
        <v>72</v>
      </c>
      <c r="D808" s="5">
        <v>44</v>
      </c>
      <c r="E808" s="5" t="str" cm="1">
        <f t="array" ref="E808">INDEX('global_freelancer-quick ana'!$C$2:$C$1001, MODE(MATCH('global_freelancer-quick ana'!$C$2:$C$1001, 'global_freelancer-quick ana'!$C$2:$C$1001, 0)))</f>
        <v>Male</v>
      </c>
      <c r="F808" s="4" t="s">
        <v>115</v>
      </c>
      <c r="G808" s="4" t="s">
        <v>116</v>
      </c>
      <c r="H808" s="4" t="s">
        <v>36</v>
      </c>
      <c r="I808" s="5">
        <v>3</v>
      </c>
      <c r="J808" s="6">
        <v>20</v>
      </c>
      <c r="K808" s="5">
        <v>5</v>
      </c>
      <c r="L808" s="5" t="b">
        <v>1</v>
      </c>
      <c r="M808" s="10">
        <v>0.75</v>
      </c>
      <c r="N808" s="4" t="s">
        <v>60</v>
      </c>
      <c r="O808" s="4" t="s">
        <v>28</v>
      </c>
      <c r="P808" s="5">
        <v>4</v>
      </c>
      <c r="Q808" s="5">
        <v>2</v>
      </c>
      <c r="R808" s="4" t="str">
        <f>IF('global_freelancer-quick ana'!$Q808 &lt; 7, "Short Duration", IF('global_freelancer-quick ana'!$Q808 &lt;= 12, "Medium Duration", "Long Duration"))</f>
        <v>Short Duration</v>
      </c>
      <c r="S808" s="47" t="str">
        <f>IF('global_freelancer-quick ana'!$M808 &lt;= 50%, "POOR", IF('global_freelancer-quick ana'!$M808 &lt;= 70%, "GOOD", "EXCELLENT"))</f>
        <v>EXCELLENT</v>
      </c>
      <c r="T808" s="25">
        <f t="shared" si="12"/>
        <v>78.75</v>
      </c>
    </row>
    <row r="809" spans="1:20" x14ac:dyDescent="0.3">
      <c r="A809" s="48" t="s">
        <v>1680</v>
      </c>
      <c r="B809" s="7" t="s">
        <v>1681</v>
      </c>
      <c r="C809" s="7" t="s">
        <v>91</v>
      </c>
      <c r="D809" s="8">
        <v>56</v>
      </c>
      <c r="E809" s="8" t="str" cm="1">
        <f t="array" ref="E809">INDEX('global_freelancer-quick ana'!$C$2:$C$1001, MODE(MATCH('global_freelancer-quick ana'!$C$2:$C$1001, 'global_freelancer-quick ana'!$C$2:$C$1001, 0)))</f>
        <v>Male</v>
      </c>
      <c r="F809" s="7" t="s">
        <v>31</v>
      </c>
      <c r="G809" s="7" t="s">
        <v>31</v>
      </c>
      <c r="H809" s="7" t="s">
        <v>27</v>
      </c>
      <c r="I809" s="8">
        <v>23</v>
      </c>
      <c r="J809" s="9" t="s">
        <v>2069</v>
      </c>
      <c r="K809" s="8">
        <v>3.9</v>
      </c>
      <c r="L809" s="8" t="b">
        <v>1</v>
      </c>
      <c r="M809" s="49">
        <v>0.79</v>
      </c>
      <c r="N809" s="7" t="s">
        <v>21</v>
      </c>
      <c r="O809" s="7" t="s">
        <v>28</v>
      </c>
      <c r="P809" s="8">
        <v>14</v>
      </c>
      <c r="Q809" s="8">
        <v>7</v>
      </c>
      <c r="R809" s="7" t="str">
        <f>IF('global_freelancer-quick ana'!$Q809 &lt; 7, "Short Duration", IF('global_freelancer-quick ana'!$Q809 &lt;= 12, "Medium Duration", "Long Duration"))</f>
        <v>Medium Duration</v>
      </c>
      <c r="S809" s="50" t="str">
        <f>IF('global_freelancer-quick ana'!$M809 &lt;= 50%, "POOR", IF('global_freelancer-quick ana'!$M809 &lt;= 70%, "GOOD", "EXCELLENT"))</f>
        <v>EXCELLENT</v>
      </c>
      <c r="T809" s="25">
        <f t="shared" si="12"/>
        <v>104.69000000000001</v>
      </c>
    </row>
    <row r="810" spans="1:20" x14ac:dyDescent="0.3">
      <c r="A810" s="46" t="s">
        <v>1682</v>
      </c>
      <c r="B810" s="4" t="s">
        <v>1683</v>
      </c>
      <c r="C810" s="4" t="s">
        <v>72</v>
      </c>
      <c r="D810" s="5">
        <v>48</v>
      </c>
      <c r="E810" s="5" t="str" cm="1">
        <f t="array" ref="E810">INDEX('global_freelancer-quick ana'!$C$2:$C$1001, MODE(MATCH('global_freelancer-quick ana'!$C$2:$C$1001, 'global_freelancer-quick ana'!$C$2:$C$1001, 0)))</f>
        <v>Male</v>
      </c>
      <c r="F810" s="4" t="s">
        <v>25</v>
      </c>
      <c r="G810" s="4" t="s">
        <v>26</v>
      </c>
      <c r="H810" s="4" t="s">
        <v>73</v>
      </c>
      <c r="I810" s="5">
        <v>5</v>
      </c>
      <c r="J810" s="6">
        <v>100</v>
      </c>
      <c r="K810" s="5">
        <v>1.8</v>
      </c>
      <c r="L810" s="5" t="b">
        <v>1</v>
      </c>
      <c r="M810" s="10">
        <v>0.97</v>
      </c>
      <c r="N810" s="4" t="s">
        <v>44</v>
      </c>
      <c r="O810" s="4" t="s">
        <v>28</v>
      </c>
      <c r="P810" s="5">
        <v>3</v>
      </c>
      <c r="Q810" s="5">
        <v>3</v>
      </c>
      <c r="R810" s="4" t="str">
        <f>IF('global_freelancer-quick ana'!$Q810 &lt; 7, "Short Duration", IF('global_freelancer-quick ana'!$Q810 &lt;= 12, "Medium Duration", "Long Duration"))</f>
        <v>Short Duration</v>
      </c>
      <c r="S810" s="47" t="str">
        <f>IF('global_freelancer-quick ana'!$M810 &lt;= 50%, "POOR", IF('global_freelancer-quick ana'!$M810 &lt;= 70%, "GOOD", "EXCELLENT"))</f>
        <v>EXCELLENT</v>
      </c>
      <c r="T810" s="25">
        <f t="shared" si="12"/>
        <v>161.77000000000001</v>
      </c>
    </row>
    <row r="811" spans="1:20" x14ac:dyDescent="0.3">
      <c r="A811" s="48" t="s">
        <v>1684</v>
      </c>
      <c r="B811" s="7" t="s">
        <v>1685</v>
      </c>
      <c r="C811" s="7" t="s">
        <v>72</v>
      </c>
      <c r="D811" s="8">
        <v>46</v>
      </c>
      <c r="E811" s="8" t="str" cm="1">
        <f t="array" ref="E811">INDEX('global_freelancer-quick ana'!$C$2:$C$1001, MODE(MATCH('global_freelancer-quick ana'!$C$2:$C$1001, 'global_freelancer-quick ana'!$C$2:$C$1001, 0)))</f>
        <v>Male</v>
      </c>
      <c r="F811" s="7" t="s">
        <v>115</v>
      </c>
      <c r="G811" s="7" t="s">
        <v>116</v>
      </c>
      <c r="H811" s="7" t="s">
        <v>36</v>
      </c>
      <c r="I811" s="8">
        <v>28</v>
      </c>
      <c r="J811" s="9" t="s">
        <v>2066</v>
      </c>
      <c r="K811" s="8">
        <v>4.2</v>
      </c>
      <c r="L811" s="8" t="b">
        <v>1</v>
      </c>
      <c r="M811" s="49">
        <v>0.79</v>
      </c>
      <c r="N811" s="7" t="s">
        <v>21</v>
      </c>
      <c r="O811" s="7" t="s">
        <v>28</v>
      </c>
      <c r="P811" s="8">
        <v>16</v>
      </c>
      <c r="Q811" s="8">
        <v>9</v>
      </c>
      <c r="R811" s="7" t="str">
        <f>IF('global_freelancer-quick ana'!$Q811 &lt; 7, "Short Duration", IF('global_freelancer-quick ana'!$Q811 &lt;= 12, "Medium Duration", "Long Duration"))</f>
        <v>Medium Duration</v>
      </c>
      <c r="S811" s="50" t="str">
        <f>IF('global_freelancer-quick ana'!$M811 &lt;= 50%, "POOR", IF('global_freelancer-quick ana'!$M811 &lt;= 70%, "GOOD", "EXCELLENT"))</f>
        <v>EXCELLENT</v>
      </c>
      <c r="T811" s="25">
        <f t="shared" si="12"/>
        <v>103.99000000000001</v>
      </c>
    </row>
    <row r="812" spans="1:20" x14ac:dyDescent="0.3">
      <c r="A812" s="46" t="s">
        <v>1686</v>
      </c>
      <c r="B812" s="4" t="s">
        <v>1687</v>
      </c>
      <c r="C812" s="4" t="s">
        <v>91</v>
      </c>
      <c r="D812" s="5">
        <v>21</v>
      </c>
      <c r="E812" s="5" t="str" cm="1">
        <f t="array" ref="E812">INDEX('global_freelancer-quick ana'!$C$2:$C$1001, MODE(MATCH('global_freelancer-quick ana'!$C$2:$C$1001, 'global_freelancer-quick ana'!$C$2:$C$1001, 0)))</f>
        <v>Male</v>
      </c>
      <c r="F812" s="4" t="s">
        <v>130</v>
      </c>
      <c r="G812" s="4" t="s">
        <v>131</v>
      </c>
      <c r="H812" s="4" t="s">
        <v>43</v>
      </c>
      <c r="I812" s="5">
        <v>0</v>
      </c>
      <c r="J812" s="6" t="s">
        <v>2070</v>
      </c>
      <c r="K812" s="5">
        <v>2.6</v>
      </c>
      <c r="L812" s="5" t="b">
        <v>0</v>
      </c>
      <c r="M812" s="10">
        <v>0.64</v>
      </c>
      <c r="N812" s="4" t="s">
        <v>60</v>
      </c>
      <c r="O812" s="4" t="s">
        <v>28</v>
      </c>
      <c r="P812" s="5">
        <v>3</v>
      </c>
      <c r="Q812" s="5">
        <v>2</v>
      </c>
      <c r="R812" s="4" t="str">
        <f>IF('global_freelancer-quick ana'!$Q812 &lt; 7, "Short Duration", IF('global_freelancer-quick ana'!$Q812 &lt;= 12, "Medium Duration", "Long Duration"))</f>
        <v>Short Duration</v>
      </c>
      <c r="S812" s="47" t="str">
        <f>IF('global_freelancer-quick ana'!$M812 &lt;= 50%, "POOR", IF('global_freelancer-quick ana'!$M812 &lt;= 70%, "GOOD", "EXCELLENT"))</f>
        <v>GOOD</v>
      </c>
      <c r="T812" s="25">
        <f t="shared" si="12"/>
        <v>29.240000000000002</v>
      </c>
    </row>
    <row r="813" spans="1:20" x14ac:dyDescent="0.3">
      <c r="A813" s="48" t="s">
        <v>1688</v>
      </c>
      <c r="B813" s="7" t="s">
        <v>1689</v>
      </c>
      <c r="C813" s="7" t="s">
        <v>91</v>
      </c>
      <c r="D813" s="8">
        <v>52</v>
      </c>
      <c r="E813" s="8" t="str" cm="1">
        <f t="array" ref="E813">INDEX('global_freelancer-quick ana'!$C$2:$C$1001, MODE(MATCH('global_freelancer-quick ana'!$C$2:$C$1001, 'global_freelancer-quick ana'!$C$2:$C$1001, 0)))</f>
        <v>Male</v>
      </c>
      <c r="F813" s="7" t="s">
        <v>115</v>
      </c>
      <c r="G813" s="7" t="s">
        <v>116</v>
      </c>
      <c r="H813" s="7" t="s">
        <v>49</v>
      </c>
      <c r="I813" s="8">
        <v>30</v>
      </c>
      <c r="J813" s="9" t="s">
        <v>2066</v>
      </c>
      <c r="K813" s="8">
        <v>2</v>
      </c>
      <c r="L813" s="8" t="b">
        <v>1</v>
      </c>
      <c r="M813" s="49">
        <v>0.68</v>
      </c>
      <c r="N813" s="7" t="s">
        <v>44</v>
      </c>
      <c r="O813" s="7" t="s">
        <v>28</v>
      </c>
      <c r="P813" s="8">
        <v>10</v>
      </c>
      <c r="Q813" s="8">
        <v>6</v>
      </c>
      <c r="R813" s="7" t="str">
        <f>IF('global_freelancer-quick ana'!$Q813 &lt; 7, "Short Duration", IF('global_freelancer-quick ana'!$Q813 &lt;= 12, "Medium Duration", "Long Duration"))</f>
        <v>Short Duration</v>
      </c>
      <c r="S813" s="50" t="str">
        <f>IF('global_freelancer-quick ana'!$M813 &lt;= 50%, "POOR", IF('global_freelancer-quick ana'!$M813 &lt;= 70%, "GOOD", "EXCELLENT"))</f>
        <v>GOOD</v>
      </c>
      <c r="T813" s="25">
        <f t="shared" si="12"/>
        <v>100.68</v>
      </c>
    </row>
    <row r="814" spans="1:20" x14ac:dyDescent="0.3">
      <c r="A814" s="46" t="s">
        <v>1690</v>
      </c>
      <c r="B814" s="4" t="s">
        <v>1691</v>
      </c>
      <c r="C814" s="4" t="s">
        <v>72</v>
      </c>
      <c r="D814" s="5">
        <v>39</v>
      </c>
      <c r="E814" s="5" t="str" cm="1">
        <f t="array" ref="E814">INDEX('global_freelancer-quick ana'!$C$2:$C$1001, MODE(MATCH('global_freelancer-quick ana'!$C$2:$C$1001, 'global_freelancer-quick ana'!$C$2:$C$1001, 0)))</f>
        <v>Male</v>
      </c>
      <c r="F814" s="4" t="s">
        <v>115</v>
      </c>
      <c r="G814" s="4" t="s">
        <v>116</v>
      </c>
      <c r="H814" s="4" t="s">
        <v>32</v>
      </c>
      <c r="I814" s="5">
        <v>20</v>
      </c>
      <c r="J814" s="6">
        <v>75</v>
      </c>
      <c r="K814" s="5">
        <v>2.7</v>
      </c>
      <c r="L814" s="5" t="b">
        <v>1</v>
      </c>
      <c r="M814" s="10">
        <v>0.67</v>
      </c>
      <c r="N814" s="4" t="s">
        <v>60</v>
      </c>
      <c r="O814" s="4" t="s">
        <v>33</v>
      </c>
      <c r="P814" s="5">
        <v>12</v>
      </c>
      <c r="Q814" s="5">
        <v>2</v>
      </c>
      <c r="R814" s="4" t="str">
        <f>IF('global_freelancer-quick ana'!$Q814 &lt; 7, "Short Duration", IF('global_freelancer-quick ana'!$Q814 &lt;= 12, "Medium Duration", "Long Duration"))</f>
        <v>Short Duration</v>
      </c>
      <c r="S814" s="47" t="str">
        <f>IF('global_freelancer-quick ana'!$M814 &lt;= 50%, "POOR", IF('global_freelancer-quick ana'!$M814 &lt;= 70%, "GOOD", "EXCELLENT"))</f>
        <v>GOOD</v>
      </c>
      <c r="T814" s="25">
        <f t="shared" si="12"/>
        <v>151.36999999999998</v>
      </c>
    </row>
    <row r="815" spans="1:20" x14ac:dyDescent="0.3">
      <c r="A815" s="48" t="s">
        <v>1692</v>
      </c>
      <c r="B815" s="7" t="s">
        <v>1693</v>
      </c>
      <c r="C815" s="7" t="s">
        <v>72</v>
      </c>
      <c r="D815" s="8">
        <v>31</v>
      </c>
      <c r="E815" s="8" t="str" cm="1">
        <f t="array" ref="E815">INDEX('global_freelancer-quick ana'!$C$2:$C$1001, MODE(MATCH('global_freelancer-quick ana'!$C$2:$C$1001, 'global_freelancer-quick ana'!$C$2:$C$1001, 0)))</f>
        <v>Male</v>
      </c>
      <c r="F815" s="7" t="s">
        <v>25</v>
      </c>
      <c r="G815" s="7" t="s">
        <v>26</v>
      </c>
      <c r="H815" s="7" t="s">
        <v>27</v>
      </c>
      <c r="I815" s="8">
        <v>0</v>
      </c>
      <c r="J815" s="9" t="s">
        <v>2066</v>
      </c>
      <c r="K815" s="8">
        <v>2.2999999999999998</v>
      </c>
      <c r="L815" s="8" t="b">
        <v>0</v>
      </c>
      <c r="M815" s="49">
        <v>0.79</v>
      </c>
      <c r="N815" s="7" t="s">
        <v>44</v>
      </c>
      <c r="O815" s="7" t="s">
        <v>22</v>
      </c>
      <c r="P815" s="8">
        <v>2</v>
      </c>
      <c r="Q815" s="8">
        <v>1</v>
      </c>
      <c r="R815" s="7" t="str">
        <f>IF('global_freelancer-quick ana'!$Q815 &lt; 7, "Short Duration", IF('global_freelancer-quick ana'!$Q815 &lt;= 12, "Medium Duration", "Long Duration"))</f>
        <v>Short Duration</v>
      </c>
      <c r="S815" s="50" t="str">
        <f>IF('global_freelancer-quick ana'!$M815 &lt;= 50%, "POOR", IF('global_freelancer-quick ana'!$M815 &lt;= 70%, "GOOD", "EXCELLENT"))</f>
        <v>EXCELLENT</v>
      </c>
      <c r="T815" s="25">
        <f t="shared" si="12"/>
        <v>37.089999999999996</v>
      </c>
    </row>
    <row r="816" spans="1:20" x14ac:dyDescent="0.3">
      <c r="A816" s="46" t="s">
        <v>1694</v>
      </c>
      <c r="B816" s="4" t="s">
        <v>1695</v>
      </c>
      <c r="C816" s="4" t="s">
        <v>91</v>
      </c>
      <c r="D816" s="5">
        <v>22</v>
      </c>
      <c r="E816" s="5" t="str" cm="1">
        <f t="array" ref="E816">INDEX('global_freelancer-quick ana'!$C$2:$C$1001, MODE(MATCH('global_freelancer-quick ana'!$C$2:$C$1001, 'global_freelancer-quick ana'!$C$2:$C$1001, 0)))</f>
        <v>Male</v>
      </c>
      <c r="F816" s="4" t="s">
        <v>104</v>
      </c>
      <c r="G816" s="4" t="s">
        <v>105</v>
      </c>
      <c r="H816" s="4" t="s">
        <v>69</v>
      </c>
      <c r="I816" s="5">
        <v>4</v>
      </c>
      <c r="J816" s="6">
        <v>40</v>
      </c>
      <c r="K816" s="5">
        <v>3.8</v>
      </c>
      <c r="L816" s="5" t="b">
        <v>1</v>
      </c>
      <c r="M816" s="10">
        <v>1</v>
      </c>
      <c r="N816" s="4" t="s">
        <v>64</v>
      </c>
      <c r="O816" s="4" t="s">
        <v>55</v>
      </c>
      <c r="P816" s="5">
        <v>2</v>
      </c>
      <c r="Q816" s="5">
        <v>2</v>
      </c>
      <c r="R816" s="4" t="str">
        <f>IF('global_freelancer-quick ana'!$Q816 &lt; 7, "Short Duration", IF('global_freelancer-quick ana'!$Q816 &lt;= 12, "Medium Duration", "Long Duration"))</f>
        <v>Short Duration</v>
      </c>
      <c r="S816" s="47" t="str">
        <f>IF('global_freelancer-quick ana'!$M816 &lt;= 50%, "POOR", IF('global_freelancer-quick ana'!$M816 &lt;= 70%, "GOOD", "EXCELLENT"))</f>
        <v>EXCELLENT</v>
      </c>
      <c r="T816" s="25">
        <f t="shared" si="12"/>
        <v>74.8</v>
      </c>
    </row>
    <row r="817" spans="1:20" x14ac:dyDescent="0.3">
      <c r="A817" s="48" t="s">
        <v>1696</v>
      </c>
      <c r="B817" s="7" t="s">
        <v>1697</v>
      </c>
      <c r="C817" s="7" t="s">
        <v>72</v>
      </c>
      <c r="D817" s="8">
        <v>38</v>
      </c>
      <c r="E817" s="8" t="str" cm="1">
        <f t="array" ref="E817">INDEX('global_freelancer-quick ana'!$C$2:$C$1001, MODE(MATCH('global_freelancer-quick ana'!$C$2:$C$1001, 'global_freelancer-quick ana'!$C$2:$C$1001, 0)))</f>
        <v>Male</v>
      </c>
      <c r="F817" s="7" t="s">
        <v>63</v>
      </c>
      <c r="G817" s="7" t="s">
        <v>26</v>
      </c>
      <c r="H817" s="7" t="s">
        <v>69</v>
      </c>
      <c r="I817" s="8">
        <v>10</v>
      </c>
      <c r="J817" s="9" t="s">
        <v>2067</v>
      </c>
      <c r="K817" s="8">
        <v>2.5125695216907653</v>
      </c>
      <c r="L817" s="8" t="b">
        <v>0</v>
      </c>
      <c r="M817" s="49">
        <v>0.66</v>
      </c>
      <c r="N817" s="7" t="s">
        <v>60</v>
      </c>
      <c r="O817" s="7" t="s">
        <v>28</v>
      </c>
      <c r="P817" s="8">
        <v>11</v>
      </c>
      <c r="Q817" s="8">
        <v>13</v>
      </c>
      <c r="R817" s="7" t="str">
        <f>IF('global_freelancer-quick ana'!$Q817 &lt; 7, "Short Duration", IF('global_freelancer-quick ana'!$Q817 &lt;= 12, "Medium Duration", "Long Duration"))</f>
        <v>Long Duration</v>
      </c>
      <c r="S817" s="50" t="str">
        <f>IF('global_freelancer-quick ana'!$M817 &lt;= 50%, "POOR", IF('global_freelancer-quick ana'!$M817 &lt;= 70%, "GOOD", "EXCELLENT"))</f>
        <v>GOOD</v>
      </c>
      <c r="T817" s="25">
        <f t="shared" si="12"/>
        <v>75.172569521690761</v>
      </c>
    </row>
    <row r="818" spans="1:20" x14ac:dyDescent="0.3">
      <c r="A818" s="46" t="s">
        <v>1698</v>
      </c>
      <c r="B818" s="4" t="s">
        <v>1699</v>
      </c>
      <c r="C818" s="4" t="s">
        <v>91</v>
      </c>
      <c r="D818" s="5">
        <v>44</v>
      </c>
      <c r="E818" s="5" t="str" cm="1">
        <f t="array" ref="E818">INDEX('global_freelancer-quick ana'!$C$2:$C$1001, MODE(MATCH('global_freelancer-quick ana'!$C$2:$C$1001, 'global_freelancer-quick ana'!$C$2:$C$1001, 0)))</f>
        <v>Male</v>
      </c>
      <c r="F818" s="4" t="s">
        <v>67</v>
      </c>
      <c r="G818" s="4" t="s">
        <v>68</v>
      </c>
      <c r="H818" s="4" t="s">
        <v>32</v>
      </c>
      <c r="I818" s="5">
        <v>24</v>
      </c>
      <c r="J818" s="6">
        <v>75</v>
      </c>
      <c r="K818" s="5">
        <v>4.5999999999999996</v>
      </c>
      <c r="L818" s="5" t="b">
        <v>0</v>
      </c>
      <c r="M818" s="10">
        <v>0.97</v>
      </c>
      <c r="N818" s="4" t="s">
        <v>60</v>
      </c>
      <c r="O818" s="4" t="s">
        <v>55</v>
      </c>
      <c r="P818" s="5">
        <v>19</v>
      </c>
      <c r="Q818" s="5">
        <v>4</v>
      </c>
      <c r="R818" s="4" t="str">
        <f>IF('global_freelancer-quick ana'!$Q818 &lt; 7, "Short Duration", IF('global_freelancer-quick ana'!$Q818 &lt;= 12, "Medium Duration", "Long Duration"))</f>
        <v>Short Duration</v>
      </c>
      <c r="S818" s="47" t="str">
        <f>IF('global_freelancer-quick ana'!$M818 &lt;= 50%, "POOR", IF('global_freelancer-quick ana'!$M818 &lt;= 70%, "GOOD", "EXCELLENT"))</f>
        <v>EXCELLENT</v>
      </c>
      <c r="T818" s="25">
        <f t="shared" si="12"/>
        <v>171.57</v>
      </c>
    </row>
    <row r="819" spans="1:20" x14ac:dyDescent="0.3">
      <c r="A819" s="48" t="s">
        <v>1700</v>
      </c>
      <c r="B819" s="7" t="s">
        <v>1701</v>
      </c>
      <c r="C819" s="7" t="s">
        <v>91</v>
      </c>
      <c r="D819" s="8">
        <v>53</v>
      </c>
      <c r="E819" s="8" t="str" cm="1">
        <f t="array" ref="E819">INDEX('global_freelancer-quick ana'!$C$2:$C$1001, MODE(MATCH('global_freelancer-quick ana'!$C$2:$C$1001, 'global_freelancer-quick ana'!$C$2:$C$1001, 0)))</f>
        <v>Male</v>
      </c>
      <c r="F819" s="7" t="s">
        <v>47</v>
      </c>
      <c r="G819" s="7" t="s">
        <v>48</v>
      </c>
      <c r="H819" s="7" t="s">
        <v>106</v>
      </c>
      <c r="I819" s="8">
        <v>21</v>
      </c>
      <c r="J819" s="9" t="s">
        <v>2064</v>
      </c>
      <c r="K819" s="8">
        <v>3.4</v>
      </c>
      <c r="L819" s="8" t="b">
        <v>0</v>
      </c>
      <c r="M819" s="49">
        <v>0.62</v>
      </c>
      <c r="N819" s="7" t="s">
        <v>21</v>
      </c>
      <c r="O819" s="7" t="s">
        <v>33</v>
      </c>
      <c r="P819" s="8">
        <v>17</v>
      </c>
      <c r="Q819" s="8">
        <v>3</v>
      </c>
      <c r="R819" s="7" t="str">
        <f>IF('global_freelancer-quick ana'!$Q819 &lt; 7, "Short Duration", IF('global_freelancer-quick ana'!$Q819 &lt;= 12, "Medium Duration", "Long Duration"))</f>
        <v>Short Duration</v>
      </c>
      <c r="S819" s="50" t="str">
        <f>IF('global_freelancer-quick ana'!$M819 &lt;= 50%, "POOR", IF('global_freelancer-quick ana'!$M819 &lt;= 70%, "GOOD", "EXCELLENT"))</f>
        <v>GOOD</v>
      </c>
      <c r="T819" s="25">
        <f t="shared" si="12"/>
        <v>98.02000000000001</v>
      </c>
    </row>
    <row r="820" spans="1:20" x14ac:dyDescent="0.3">
      <c r="A820" s="46" t="s">
        <v>1702</v>
      </c>
      <c r="B820" s="4" t="s">
        <v>1703</v>
      </c>
      <c r="C820" s="4" t="s">
        <v>91</v>
      </c>
      <c r="D820" s="5">
        <v>22</v>
      </c>
      <c r="E820" s="5" t="str" cm="1">
        <f t="array" ref="E820">INDEX('global_freelancer-quick ana'!$C$2:$C$1001, MODE(MATCH('global_freelancer-quick ana'!$C$2:$C$1001, 'global_freelancer-quick ana'!$C$2:$C$1001, 0)))</f>
        <v>Male</v>
      </c>
      <c r="F820" s="4" t="s">
        <v>164</v>
      </c>
      <c r="G820" s="4" t="s">
        <v>165</v>
      </c>
      <c r="H820" s="4" t="s">
        <v>49</v>
      </c>
      <c r="I820" s="5">
        <v>2</v>
      </c>
      <c r="J820" s="6">
        <v>20</v>
      </c>
      <c r="K820" s="5">
        <v>2.5125695216907653</v>
      </c>
      <c r="L820" s="5" t="b">
        <v>0</v>
      </c>
      <c r="M820" s="10">
        <v>0.79</v>
      </c>
      <c r="N820" s="4" t="s">
        <v>60</v>
      </c>
      <c r="O820" s="4" t="s">
        <v>28</v>
      </c>
      <c r="P820" s="5">
        <v>5</v>
      </c>
      <c r="Q820" s="5">
        <v>1</v>
      </c>
      <c r="R820" s="4" t="str">
        <f>IF('global_freelancer-quick ana'!$Q820 &lt; 7, "Short Duration", IF('global_freelancer-quick ana'!$Q820 &lt;= 12, "Medium Duration", "Long Duration"))</f>
        <v>Short Duration</v>
      </c>
      <c r="S820" s="47" t="str">
        <f>IF('global_freelancer-quick ana'!$M820 &lt;= 50%, "POOR", IF('global_freelancer-quick ana'!$M820 &lt;= 70%, "GOOD", "EXCELLENT"))</f>
        <v>EXCELLENT</v>
      </c>
      <c r="T820" s="25">
        <f t="shared" si="12"/>
        <v>53.302569521690764</v>
      </c>
    </row>
    <row r="821" spans="1:20" x14ac:dyDescent="0.3">
      <c r="A821" s="48" t="s">
        <v>1704</v>
      </c>
      <c r="B821" s="7" t="s">
        <v>1705</v>
      </c>
      <c r="C821" s="7" t="s">
        <v>72</v>
      </c>
      <c r="D821" s="8">
        <v>40</v>
      </c>
      <c r="E821" s="8" t="str" cm="1">
        <f t="array" ref="E821">INDEX('global_freelancer-quick ana'!$C$2:$C$1001, MODE(MATCH('global_freelancer-quick ana'!$C$2:$C$1001, 'global_freelancer-quick ana'!$C$2:$C$1001, 0)))</f>
        <v>Male</v>
      </c>
      <c r="F821" s="7" t="s">
        <v>87</v>
      </c>
      <c r="G821" s="7" t="s">
        <v>88</v>
      </c>
      <c r="H821" s="7" t="s">
        <v>20</v>
      </c>
      <c r="I821" s="8">
        <v>14</v>
      </c>
      <c r="J821" s="9" t="s">
        <v>2069</v>
      </c>
      <c r="K821" s="8">
        <v>0</v>
      </c>
      <c r="L821" s="8" t="b">
        <v>1</v>
      </c>
      <c r="M821" s="49">
        <v>0.79</v>
      </c>
      <c r="N821" s="7" t="s">
        <v>60</v>
      </c>
      <c r="O821" s="7" t="s">
        <v>22</v>
      </c>
      <c r="P821" s="8">
        <v>14</v>
      </c>
      <c r="Q821" s="8">
        <v>1</v>
      </c>
      <c r="R821" s="7" t="str">
        <f>IF('global_freelancer-quick ana'!$Q821 &lt; 7, "Short Duration", IF('global_freelancer-quick ana'!$Q821 &lt;= 12, "Medium Duration", "Long Duration"))</f>
        <v>Short Duration</v>
      </c>
      <c r="S821" s="50" t="str">
        <f>IF('global_freelancer-quick ana'!$M821 &lt;= 50%, "POOR", IF('global_freelancer-quick ana'!$M821 &lt;= 70%, "GOOD", "EXCELLENT"))</f>
        <v>EXCELLENT</v>
      </c>
      <c r="T821" s="25">
        <f t="shared" si="12"/>
        <v>69.789999999999992</v>
      </c>
    </row>
    <row r="822" spans="1:20" x14ac:dyDescent="0.3">
      <c r="A822" s="46" t="s">
        <v>1706</v>
      </c>
      <c r="B822" s="4" t="s">
        <v>1707</v>
      </c>
      <c r="C822" s="4" t="s">
        <v>72</v>
      </c>
      <c r="D822" s="5">
        <v>49</v>
      </c>
      <c r="E822" s="5" t="str" cm="1">
        <f t="array" ref="E822">INDEX('global_freelancer-quick ana'!$C$2:$C$1001, MODE(MATCH('global_freelancer-quick ana'!$C$2:$C$1001, 'global_freelancer-quick ana'!$C$2:$C$1001, 0)))</f>
        <v>Male</v>
      </c>
      <c r="F822" s="4" t="s">
        <v>164</v>
      </c>
      <c r="G822" s="4" t="s">
        <v>165</v>
      </c>
      <c r="H822" s="4" t="s">
        <v>27</v>
      </c>
      <c r="I822" s="5">
        <v>15</v>
      </c>
      <c r="J822" s="6" t="s">
        <v>2067</v>
      </c>
      <c r="K822" s="5">
        <v>3.9</v>
      </c>
      <c r="L822" s="5" t="b">
        <v>0</v>
      </c>
      <c r="M822" s="10">
        <v>0.86</v>
      </c>
      <c r="N822" s="4" t="s">
        <v>64</v>
      </c>
      <c r="O822" s="4" t="s">
        <v>55</v>
      </c>
      <c r="P822" s="5">
        <v>15</v>
      </c>
      <c r="Q822" s="5">
        <v>11</v>
      </c>
      <c r="R822" s="4" t="str">
        <f>IF('global_freelancer-quick ana'!$Q822 &lt; 7, "Short Duration", IF('global_freelancer-quick ana'!$Q822 &lt;= 12, "Medium Duration", "Long Duration"))</f>
        <v>Medium Duration</v>
      </c>
      <c r="S822" s="47" t="str">
        <f>IF('global_freelancer-quick ana'!$M822 &lt;= 50%, "POOR", IF('global_freelancer-quick ana'!$M822 &lt;= 70%, "GOOD", "EXCELLENT"))</f>
        <v>EXCELLENT</v>
      </c>
      <c r="T822" s="25">
        <f t="shared" si="12"/>
        <v>94.76</v>
      </c>
    </row>
    <row r="823" spans="1:20" x14ac:dyDescent="0.3">
      <c r="A823" s="48" t="s">
        <v>1708</v>
      </c>
      <c r="B823" s="7" t="s">
        <v>1709</v>
      </c>
      <c r="C823" s="7" t="s">
        <v>91</v>
      </c>
      <c r="D823" s="8">
        <v>30</v>
      </c>
      <c r="E823" s="8" t="str" cm="1">
        <f t="array" ref="E823">INDEX('global_freelancer-quick ana'!$C$2:$C$1001, MODE(MATCH('global_freelancer-quick ana'!$C$2:$C$1001, 'global_freelancer-quick ana'!$C$2:$C$1001, 0)))</f>
        <v>Male</v>
      </c>
      <c r="F823" s="7" t="s">
        <v>25</v>
      </c>
      <c r="G823" s="7" t="s">
        <v>26</v>
      </c>
      <c r="H823" s="7" t="s">
        <v>69</v>
      </c>
      <c r="I823" s="8">
        <v>11</v>
      </c>
      <c r="J823" s="9">
        <v>30</v>
      </c>
      <c r="K823" s="8">
        <v>4.2</v>
      </c>
      <c r="L823" s="8" t="b">
        <v>0</v>
      </c>
      <c r="M823" s="49">
        <v>0.65</v>
      </c>
      <c r="N823" s="7" t="s">
        <v>60</v>
      </c>
      <c r="O823" s="7" t="s">
        <v>28</v>
      </c>
      <c r="P823" s="8">
        <v>13</v>
      </c>
      <c r="Q823" s="8">
        <v>5</v>
      </c>
      <c r="R823" s="7" t="str">
        <f>IF('global_freelancer-quick ana'!$Q823 &lt; 7, "Short Duration", IF('global_freelancer-quick ana'!$Q823 &lt;= 12, "Medium Duration", "Long Duration"))</f>
        <v>Short Duration</v>
      </c>
      <c r="S823" s="50" t="str">
        <f>IF('global_freelancer-quick ana'!$M823 &lt;= 50%, "POOR", IF('global_freelancer-quick ana'!$M823 &lt;= 70%, "GOOD", "EXCELLENT"))</f>
        <v>GOOD</v>
      </c>
      <c r="T823" s="25">
        <f t="shared" si="12"/>
        <v>93.850000000000009</v>
      </c>
    </row>
    <row r="824" spans="1:20" x14ac:dyDescent="0.3">
      <c r="A824" s="46" t="s">
        <v>1710</v>
      </c>
      <c r="B824" s="4" t="s">
        <v>1711</v>
      </c>
      <c r="C824" s="4" t="s">
        <v>72</v>
      </c>
      <c r="D824" s="5">
        <v>37</v>
      </c>
      <c r="E824" s="5" t="str" cm="1">
        <f t="array" ref="E824">INDEX('global_freelancer-quick ana'!$C$2:$C$1001, MODE(MATCH('global_freelancer-quick ana'!$C$2:$C$1001, 'global_freelancer-quick ana'!$C$2:$C$1001, 0)))</f>
        <v>Male</v>
      </c>
      <c r="F824" s="4" t="s">
        <v>80</v>
      </c>
      <c r="G824" s="4" t="s">
        <v>81</v>
      </c>
      <c r="H824" s="4" t="s">
        <v>43</v>
      </c>
      <c r="I824" s="5">
        <v>6</v>
      </c>
      <c r="J824" s="6" t="s">
        <v>2070</v>
      </c>
      <c r="K824" s="5">
        <v>2.5125695216907653</v>
      </c>
      <c r="L824" s="5" t="s">
        <v>2071</v>
      </c>
      <c r="M824" s="10">
        <v>0.99</v>
      </c>
      <c r="N824" s="4" t="s">
        <v>64</v>
      </c>
      <c r="O824" s="4" t="s">
        <v>33</v>
      </c>
      <c r="P824" s="5">
        <v>14</v>
      </c>
      <c r="Q824" s="5">
        <v>6</v>
      </c>
      <c r="R824" s="4" t="str">
        <f>IF('global_freelancer-quick ana'!$Q824 &lt; 7, "Short Duration", IF('global_freelancer-quick ana'!$Q824 &lt;= 12, "Medium Duration", "Long Duration"))</f>
        <v>Short Duration</v>
      </c>
      <c r="S824" s="47" t="str">
        <f>IF('global_freelancer-quick ana'!$M824 &lt;= 50%, "POOR", IF('global_freelancer-quick ana'!$M824 &lt;= 70%, "GOOD", "EXCELLENT"))</f>
        <v>EXCELLENT</v>
      </c>
      <c r="T824" s="25">
        <f t="shared" si="12"/>
        <v>66.502569521690759</v>
      </c>
    </row>
    <row r="825" spans="1:20" x14ac:dyDescent="0.3">
      <c r="A825" s="48" t="s">
        <v>1712</v>
      </c>
      <c r="B825" s="7" t="s">
        <v>1713</v>
      </c>
      <c r="C825" s="7" t="s">
        <v>91</v>
      </c>
      <c r="D825" s="8">
        <v>21</v>
      </c>
      <c r="E825" s="8" t="str" cm="1">
        <f t="array" ref="E825">INDEX('global_freelancer-quick ana'!$C$2:$C$1001, MODE(MATCH('global_freelancer-quick ana'!$C$2:$C$1001, 'global_freelancer-quick ana'!$C$2:$C$1001, 0)))</f>
        <v>Male</v>
      </c>
      <c r="F825" s="7" t="s">
        <v>130</v>
      </c>
      <c r="G825" s="7" t="s">
        <v>131</v>
      </c>
      <c r="H825" s="7" t="s">
        <v>32</v>
      </c>
      <c r="I825" s="8">
        <v>2</v>
      </c>
      <c r="J825" s="9" t="s">
        <v>2064</v>
      </c>
      <c r="K825" s="8">
        <v>3.6</v>
      </c>
      <c r="L825" s="8" t="b">
        <v>0</v>
      </c>
      <c r="M825" s="49">
        <v>0.85</v>
      </c>
      <c r="N825" s="7" t="s">
        <v>64</v>
      </c>
      <c r="O825" s="7" t="s">
        <v>22</v>
      </c>
      <c r="P825" s="8">
        <v>3</v>
      </c>
      <c r="Q825" s="8">
        <v>2</v>
      </c>
      <c r="R825" s="7" t="str">
        <f>IF('global_freelancer-quick ana'!$Q825 &lt; 7, "Short Duration", IF('global_freelancer-quick ana'!$Q825 &lt;= 12, "Medium Duration", "Long Duration"))</f>
        <v>Short Duration</v>
      </c>
      <c r="S825" s="50" t="str">
        <f>IF('global_freelancer-quick ana'!$M825 &lt;= 50%, "POOR", IF('global_freelancer-quick ana'!$M825 &lt;= 70%, "GOOD", "EXCELLENT"))</f>
        <v>EXCELLENT</v>
      </c>
      <c r="T825" s="25">
        <f t="shared" si="12"/>
        <v>32.450000000000003</v>
      </c>
    </row>
    <row r="826" spans="1:20" x14ac:dyDescent="0.3">
      <c r="A826" s="46" t="s">
        <v>1714</v>
      </c>
      <c r="B826" s="4" t="s">
        <v>1715</v>
      </c>
      <c r="C826" s="4" t="s">
        <v>91</v>
      </c>
      <c r="D826" s="5">
        <v>20</v>
      </c>
      <c r="E826" s="5" t="str" cm="1">
        <f t="array" ref="E826">INDEX('global_freelancer-quick ana'!$C$2:$C$1001, MODE(MATCH('global_freelancer-quick ana'!$C$2:$C$1001, 'global_freelancer-quick ana'!$C$2:$C$1001, 0)))</f>
        <v>Male</v>
      </c>
      <c r="F826" s="4" t="s">
        <v>104</v>
      </c>
      <c r="G826" s="4" t="s">
        <v>105</v>
      </c>
      <c r="H826" s="4" t="s">
        <v>43</v>
      </c>
      <c r="I826" s="5">
        <v>1</v>
      </c>
      <c r="J826" s="6">
        <v>50</v>
      </c>
      <c r="K826" s="5">
        <v>2.5125695216907653</v>
      </c>
      <c r="L826" s="5" t="b">
        <v>1</v>
      </c>
      <c r="M826" s="10">
        <v>0.81</v>
      </c>
      <c r="N826" s="4" t="s">
        <v>64</v>
      </c>
      <c r="O826" s="4" t="s">
        <v>55</v>
      </c>
      <c r="P826" s="5">
        <v>5</v>
      </c>
      <c r="Q826" s="5">
        <v>1</v>
      </c>
      <c r="R826" s="4" t="str">
        <f>IF('global_freelancer-quick ana'!$Q826 &lt; 7, "Short Duration", IF('global_freelancer-quick ana'!$Q826 &lt;= 12, "Medium Duration", "Long Duration"))</f>
        <v>Short Duration</v>
      </c>
      <c r="S826" s="47" t="str">
        <f>IF('global_freelancer-quick ana'!$M826 &lt;= 50%, "POOR", IF('global_freelancer-quick ana'!$M826 &lt;= 70%, "GOOD", "EXCELLENT"))</f>
        <v>EXCELLENT</v>
      </c>
      <c r="T826" s="25">
        <f t="shared" si="12"/>
        <v>80.322569521690767</v>
      </c>
    </row>
    <row r="827" spans="1:20" x14ac:dyDescent="0.3">
      <c r="A827" s="48" t="s">
        <v>1716</v>
      </c>
      <c r="B827" s="7" t="s">
        <v>1717</v>
      </c>
      <c r="C827" s="7" t="s">
        <v>91</v>
      </c>
      <c r="D827" s="8">
        <v>20</v>
      </c>
      <c r="E827" s="8" t="str" cm="1">
        <f t="array" ref="E827">INDEX('global_freelancer-quick ana'!$C$2:$C$1001, MODE(MATCH('global_freelancer-quick ana'!$C$2:$C$1001, 'global_freelancer-quick ana'!$C$2:$C$1001, 0)))</f>
        <v>Male</v>
      </c>
      <c r="F827" s="7" t="s">
        <v>164</v>
      </c>
      <c r="G827" s="7" t="s">
        <v>165</v>
      </c>
      <c r="H827" s="7" t="s">
        <v>49</v>
      </c>
      <c r="I827" s="8">
        <v>2</v>
      </c>
      <c r="J827" s="9">
        <v>40</v>
      </c>
      <c r="K827" s="8">
        <v>2.1</v>
      </c>
      <c r="L827" s="8" t="b">
        <v>0</v>
      </c>
      <c r="M827" s="49">
        <v>0.64</v>
      </c>
      <c r="N827" s="7" t="s">
        <v>64</v>
      </c>
      <c r="O827" s="7" t="s">
        <v>55</v>
      </c>
      <c r="P827" s="8">
        <v>1</v>
      </c>
      <c r="Q827" s="8">
        <v>1</v>
      </c>
      <c r="R827" s="7" t="str">
        <f>IF('global_freelancer-quick ana'!$Q827 &lt; 7, "Short Duration", IF('global_freelancer-quick ana'!$Q827 &lt;= 12, "Medium Duration", "Long Duration"))</f>
        <v>Short Duration</v>
      </c>
      <c r="S827" s="50" t="str">
        <f>IF('global_freelancer-quick ana'!$M827 &lt;= 50%, "POOR", IF('global_freelancer-quick ana'!$M827 &lt;= 70%, "GOOD", "EXCELLENT"))</f>
        <v>GOOD</v>
      </c>
      <c r="T827" s="25">
        <f t="shared" si="12"/>
        <v>66.739999999999995</v>
      </c>
    </row>
    <row r="828" spans="1:20" x14ac:dyDescent="0.3">
      <c r="A828" s="46" t="s">
        <v>1718</v>
      </c>
      <c r="B828" s="4" t="s">
        <v>1719</v>
      </c>
      <c r="C828" s="4" t="s">
        <v>91</v>
      </c>
      <c r="D828" s="5">
        <v>20</v>
      </c>
      <c r="E828" s="5" t="str" cm="1">
        <f t="array" ref="E828">INDEX('global_freelancer-quick ana'!$C$2:$C$1001, MODE(MATCH('global_freelancer-quick ana'!$C$2:$C$1001, 'global_freelancer-quick ana'!$C$2:$C$1001, 0)))</f>
        <v>Male</v>
      </c>
      <c r="F828" s="4" t="s">
        <v>67</v>
      </c>
      <c r="G828" s="4" t="s">
        <v>68</v>
      </c>
      <c r="H828" s="4" t="s">
        <v>106</v>
      </c>
      <c r="I828" s="5">
        <v>2</v>
      </c>
      <c r="J828" s="6" t="s">
        <v>2070</v>
      </c>
      <c r="K828" s="5">
        <v>3.9</v>
      </c>
      <c r="L828" s="5" t="b">
        <v>0</v>
      </c>
      <c r="M828" s="10">
        <v>0.84</v>
      </c>
      <c r="N828" s="4" t="s">
        <v>44</v>
      </c>
      <c r="O828" s="4" t="s">
        <v>28</v>
      </c>
      <c r="P828" s="5">
        <v>5</v>
      </c>
      <c r="Q828" s="5">
        <v>1</v>
      </c>
      <c r="R828" s="4" t="str">
        <f>IF('global_freelancer-quick ana'!$Q828 &lt; 7, "Short Duration", IF('global_freelancer-quick ana'!$Q828 &lt;= 12, "Medium Duration", "Long Duration"))</f>
        <v>Short Duration</v>
      </c>
      <c r="S828" s="47" t="str">
        <f>IF('global_freelancer-quick ana'!$M828 &lt;= 50%, "POOR", IF('global_freelancer-quick ana'!$M828 &lt;= 70%, "GOOD", "EXCELLENT"))</f>
        <v>EXCELLENT</v>
      </c>
      <c r="T828" s="25">
        <f t="shared" si="12"/>
        <v>32.739999999999995</v>
      </c>
    </row>
    <row r="829" spans="1:20" x14ac:dyDescent="0.3">
      <c r="A829" s="48" t="s">
        <v>1720</v>
      </c>
      <c r="B829" s="7" t="s">
        <v>1721</v>
      </c>
      <c r="C829" s="7" t="s">
        <v>72</v>
      </c>
      <c r="D829" s="8">
        <v>26</v>
      </c>
      <c r="E829" s="8" t="str" cm="1">
        <f t="array" ref="E829">INDEX('global_freelancer-quick ana'!$C$2:$C$1001, MODE(MATCH('global_freelancer-quick ana'!$C$2:$C$1001, 'global_freelancer-quick ana'!$C$2:$C$1001, 0)))</f>
        <v>Male</v>
      </c>
      <c r="F829" s="7" t="s">
        <v>115</v>
      </c>
      <c r="G829" s="7" t="s">
        <v>116</v>
      </c>
      <c r="H829" s="7" t="s">
        <v>106</v>
      </c>
      <c r="I829" s="8">
        <v>2</v>
      </c>
      <c r="J829" s="9" t="s">
        <v>2067</v>
      </c>
      <c r="K829" s="8">
        <v>0</v>
      </c>
      <c r="L829" s="8" t="s">
        <v>2071</v>
      </c>
      <c r="M829" s="49">
        <v>0.66</v>
      </c>
      <c r="N829" s="7" t="s">
        <v>21</v>
      </c>
      <c r="O829" s="7" t="s">
        <v>22</v>
      </c>
      <c r="P829" s="8">
        <v>4</v>
      </c>
      <c r="Q829" s="8">
        <v>3</v>
      </c>
      <c r="R829" s="7" t="str">
        <f>IF('global_freelancer-quick ana'!$Q829 &lt; 7, "Short Duration", IF('global_freelancer-quick ana'!$Q829 &lt;= 12, "Medium Duration", "Long Duration"))</f>
        <v>Short Duration</v>
      </c>
      <c r="S829" s="50" t="str">
        <f>IF('global_freelancer-quick ana'!$M829 &lt;= 50%, "POOR", IF('global_freelancer-quick ana'!$M829 &lt;= 70%, "GOOD", "EXCELLENT"))</f>
        <v>GOOD</v>
      </c>
      <c r="T829" s="25">
        <f t="shared" si="12"/>
        <v>35.659999999999997</v>
      </c>
    </row>
    <row r="830" spans="1:20" x14ac:dyDescent="0.3">
      <c r="A830" s="46" t="s">
        <v>1722</v>
      </c>
      <c r="B830" s="4" t="s">
        <v>1723</v>
      </c>
      <c r="C830" s="4" t="s">
        <v>72</v>
      </c>
      <c r="D830" s="5">
        <v>50</v>
      </c>
      <c r="E830" s="5" t="str" cm="1">
        <f t="array" ref="E830">INDEX('global_freelancer-quick ana'!$C$2:$C$1001, MODE(MATCH('global_freelancer-quick ana'!$C$2:$C$1001, 'global_freelancer-quick ana'!$C$2:$C$1001, 0)))</f>
        <v>Male</v>
      </c>
      <c r="F830" s="4" t="s">
        <v>104</v>
      </c>
      <c r="G830" s="4" t="s">
        <v>105</v>
      </c>
      <c r="H830" s="4" t="s">
        <v>36</v>
      </c>
      <c r="I830" s="5">
        <v>12</v>
      </c>
      <c r="J830" s="6">
        <v>75</v>
      </c>
      <c r="K830" s="5">
        <v>0</v>
      </c>
      <c r="L830" s="5" t="b">
        <v>0</v>
      </c>
      <c r="M830" s="10">
        <v>0.75</v>
      </c>
      <c r="N830" s="4" t="s">
        <v>44</v>
      </c>
      <c r="O830" s="4" t="s">
        <v>22</v>
      </c>
      <c r="P830" s="5">
        <v>12</v>
      </c>
      <c r="Q830" s="5">
        <v>10</v>
      </c>
      <c r="R830" s="4" t="str">
        <f>IF('global_freelancer-quick ana'!$Q830 &lt; 7, "Short Duration", IF('global_freelancer-quick ana'!$Q830 &lt;= 12, "Medium Duration", "Long Duration"))</f>
        <v>Medium Duration</v>
      </c>
      <c r="S830" s="47" t="str">
        <f>IF('global_freelancer-quick ana'!$M830 &lt;= 50%, "POOR", IF('global_freelancer-quick ana'!$M830 &lt;= 70%, "GOOD", "EXCELLENT"))</f>
        <v>EXCELLENT</v>
      </c>
      <c r="T830" s="25">
        <f t="shared" si="12"/>
        <v>159.75</v>
      </c>
    </row>
    <row r="831" spans="1:20" x14ac:dyDescent="0.3">
      <c r="A831" s="48" t="s">
        <v>1724</v>
      </c>
      <c r="B831" s="7" t="s">
        <v>1725</v>
      </c>
      <c r="C831" s="7" t="s">
        <v>91</v>
      </c>
      <c r="D831" s="8">
        <v>50</v>
      </c>
      <c r="E831" s="8" t="str" cm="1">
        <f t="array" ref="E831">INDEX('global_freelancer-quick ana'!$C$2:$C$1001, MODE(MATCH('global_freelancer-quick ana'!$C$2:$C$1001, 'global_freelancer-quick ana'!$C$2:$C$1001, 0)))</f>
        <v>Male</v>
      </c>
      <c r="F831" s="7" t="s">
        <v>179</v>
      </c>
      <c r="G831" s="7" t="s">
        <v>68</v>
      </c>
      <c r="H831" s="7" t="s">
        <v>43</v>
      </c>
      <c r="I831" s="8">
        <v>28</v>
      </c>
      <c r="J831" s="9" t="s">
        <v>2066</v>
      </c>
      <c r="K831" s="8">
        <v>1.8</v>
      </c>
      <c r="L831" s="8" t="s">
        <v>2071</v>
      </c>
      <c r="M831" s="49">
        <v>0.79</v>
      </c>
      <c r="N831" s="7" t="s">
        <v>60</v>
      </c>
      <c r="O831" s="7" t="s">
        <v>22</v>
      </c>
      <c r="P831" s="8">
        <v>15</v>
      </c>
      <c r="Q831" s="8">
        <v>9</v>
      </c>
      <c r="R831" s="7" t="str">
        <f>IF('global_freelancer-quick ana'!$Q831 &lt; 7, "Short Duration", IF('global_freelancer-quick ana'!$Q831 &lt;= 12, "Medium Duration", "Long Duration"))</f>
        <v>Medium Duration</v>
      </c>
      <c r="S831" s="50" t="str">
        <f>IF('global_freelancer-quick ana'!$M831 &lt;= 50%, "POOR", IF('global_freelancer-quick ana'!$M831 &lt;= 70%, "GOOD", "EXCELLENT"))</f>
        <v>EXCELLENT</v>
      </c>
      <c r="T831" s="25">
        <f t="shared" si="12"/>
        <v>104.59</v>
      </c>
    </row>
    <row r="832" spans="1:20" x14ac:dyDescent="0.3">
      <c r="A832" s="46" t="s">
        <v>1726</v>
      </c>
      <c r="B832" s="4" t="s">
        <v>1727</v>
      </c>
      <c r="C832" s="4" t="s">
        <v>72</v>
      </c>
      <c r="D832" s="5">
        <v>54</v>
      </c>
      <c r="E832" s="5" t="str" cm="1">
        <f t="array" ref="E832">INDEX('global_freelancer-quick ana'!$C$2:$C$1001, MODE(MATCH('global_freelancer-quick ana'!$C$2:$C$1001, 'global_freelancer-quick ana'!$C$2:$C$1001, 0)))</f>
        <v>Male</v>
      </c>
      <c r="F832" s="4" t="s">
        <v>47</v>
      </c>
      <c r="G832" s="4" t="s">
        <v>48</v>
      </c>
      <c r="H832" s="4" t="s">
        <v>43</v>
      </c>
      <c r="I832" s="5">
        <v>4</v>
      </c>
      <c r="J832" s="6" t="s">
        <v>2070</v>
      </c>
      <c r="K832" s="5">
        <v>1.1000000000000001</v>
      </c>
      <c r="L832" s="5" t="b">
        <v>1</v>
      </c>
      <c r="M832" s="10">
        <v>0.63</v>
      </c>
      <c r="N832" s="4" t="s">
        <v>44</v>
      </c>
      <c r="O832" s="4" t="s">
        <v>22</v>
      </c>
      <c r="P832" s="5">
        <v>3</v>
      </c>
      <c r="Q832" s="5">
        <v>2</v>
      </c>
      <c r="R832" s="4" t="str">
        <f>IF('global_freelancer-quick ana'!$Q832 &lt; 7, "Short Duration", IF('global_freelancer-quick ana'!$Q832 &lt;= 12, "Medium Duration", "Long Duration"))</f>
        <v>Short Duration</v>
      </c>
      <c r="S832" s="47" t="str">
        <f>IF('global_freelancer-quick ana'!$M832 &lt;= 50%, "POOR", IF('global_freelancer-quick ana'!$M832 &lt;= 70%, "GOOD", "EXCELLENT"))</f>
        <v>GOOD</v>
      </c>
      <c r="T832" s="25">
        <f t="shared" si="12"/>
        <v>64.73</v>
      </c>
    </row>
    <row r="833" spans="1:20" x14ac:dyDescent="0.3">
      <c r="A833" s="48" t="s">
        <v>1728</v>
      </c>
      <c r="B833" s="7" t="s">
        <v>1729</v>
      </c>
      <c r="C833" s="7" t="s">
        <v>91</v>
      </c>
      <c r="D833" s="8">
        <v>54</v>
      </c>
      <c r="E833" s="8" t="str" cm="1">
        <f t="array" ref="E833">INDEX('global_freelancer-quick ana'!$C$2:$C$1001, MODE(MATCH('global_freelancer-quick ana'!$C$2:$C$1001, 'global_freelancer-quick ana'!$C$2:$C$1001, 0)))</f>
        <v>Male</v>
      </c>
      <c r="F833" s="7" t="s">
        <v>179</v>
      </c>
      <c r="G833" s="7" t="s">
        <v>68</v>
      </c>
      <c r="H833" s="7" t="s">
        <v>20</v>
      </c>
      <c r="I833" s="8">
        <v>3</v>
      </c>
      <c r="J833" s="9" t="s">
        <v>2070</v>
      </c>
      <c r="K833" s="8">
        <v>1.6</v>
      </c>
      <c r="L833" s="8" t="b">
        <v>1</v>
      </c>
      <c r="M833" s="49">
        <v>0.7</v>
      </c>
      <c r="N833" s="7" t="s">
        <v>44</v>
      </c>
      <c r="O833" s="7" t="s">
        <v>33</v>
      </c>
      <c r="P833" s="8">
        <v>1</v>
      </c>
      <c r="Q833" s="8">
        <v>2</v>
      </c>
      <c r="R833" s="7" t="str">
        <f>IF('global_freelancer-quick ana'!$Q833 &lt; 7, "Short Duration", IF('global_freelancer-quick ana'!$Q833 &lt;= 12, "Medium Duration", "Long Duration"))</f>
        <v>Short Duration</v>
      </c>
      <c r="S833" s="50" t="str">
        <f>IF('global_freelancer-quick ana'!$M833 &lt;= 50%, "POOR", IF('global_freelancer-quick ana'!$M833 &lt;= 70%, "GOOD", "EXCELLENT"))</f>
        <v>GOOD</v>
      </c>
      <c r="T833" s="25">
        <f t="shared" si="12"/>
        <v>62.300000000000004</v>
      </c>
    </row>
    <row r="834" spans="1:20" x14ac:dyDescent="0.3">
      <c r="A834" s="46" t="s">
        <v>1730</v>
      </c>
      <c r="B834" s="4" t="s">
        <v>1731</v>
      </c>
      <c r="C834" s="4" t="s">
        <v>72</v>
      </c>
      <c r="D834" s="5">
        <v>34</v>
      </c>
      <c r="E834" s="5" t="str" cm="1">
        <f t="array" ref="E834">INDEX('global_freelancer-quick ana'!$C$2:$C$1001, MODE(MATCH('global_freelancer-quick ana'!$C$2:$C$1001, 'global_freelancer-quick ana'!$C$2:$C$1001, 0)))</f>
        <v>Male</v>
      </c>
      <c r="F834" s="4" t="s">
        <v>130</v>
      </c>
      <c r="G834" s="4" t="s">
        <v>131</v>
      </c>
      <c r="H834" s="4" t="s">
        <v>106</v>
      </c>
      <c r="I834" s="5">
        <v>4</v>
      </c>
      <c r="J834" s="6">
        <v>30</v>
      </c>
      <c r="K834" s="5">
        <v>3.1</v>
      </c>
      <c r="L834" s="5" t="s">
        <v>2071</v>
      </c>
      <c r="M834" s="10">
        <v>0.9</v>
      </c>
      <c r="N834" s="4" t="s">
        <v>60</v>
      </c>
      <c r="O834" s="4" t="s">
        <v>22</v>
      </c>
      <c r="P834" s="5">
        <v>1</v>
      </c>
      <c r="Q834" s="5">
        <v>1</v>
      </c>
      <c r="R834" s="4" t="str">
        <f>IF('global_freelancer-quick ana'!$Q834 &lt; 7, "Short Duration", IF('global_freelancer-quick ana'!$Q834 &lt;= 12, "Medium Duration", "Long Duration"))</f>
        <v>Short Duration</v>
      </c>
      <c r="S834" s="47" t="str">
        <f>IF('global_freelancer-quick ana'!$M834 &lt;= 50%, "POOR", IF('global_freelancer-quick ana'!$M834 &lt;= 70%, "GOOD", "EXCELLENT"))</f>
        <v>EXCELLENT</v>
      </c>
      <c r="T834" s="25">
        <f t="shared" ref="T834:T897" si="13">SUM(B834:S834)</f>
        <v>74</v>
      </c>
    </row>
    <row r="835" spans="1:20" x14ac:dyDescent="0.3">
      <c r="A835" s="48" t="s">
        <v>1732</v>
      </c>
      <c r="B835" s="7" t="s">
        <v>1733</v>
      </c>
      <c r="C835" s="7" t="s">
        <v>72</v>
      </c>
      <c r="D835" s="8">
        <v>20</v>
      </c>
      <c r="E835" s="8" t="str" cm="1">
        <f t="array" ref="E835">INDEX('global_freelancer-quick ana'!$C$2:$C$1001, MODE(MATCH('global_freelancer-quick ana'!$C$2:$C$1001, 'global_freelancer-quick ana'!$C$2:$C$1001, 0)))</f>
        <v>Male</v>
      </c>
      <c r="F835" s="7" t="s">
        <v>18</v>
      </c>
      <c r="G835" s="7" t="s">
        <v>19</v>
      </c>
      <c r="H835" s="7" t="s">
        <v>84</v>
      </c>
      <c r="I835" s="8">
        <v>1</v>
      </c>
      <c r="J835" s="9" t="s">
        <v>2065</v>
      </c>
      <c r="K835" s="8">
        <v>3.4</v>
      </c>
      <c r="L835" s="8" t="b">
        <v>1</v>
      </c>
      <c r="M835" s="49">
        <v>0.79</v>
      </c>
      <c r="N835" s="7" t="s">
        <v>60</v>
      </c>
      <c r="O835" s="7" t="s">
        <v>55</v>
      </c>
      <c r="P835" s="8">
        <v>2</v>
      </c>
      <c r="Q835" s="8">
        <v>2</v>
      </c>
      <c r="R835" s="7" t="str">
        <f>IF('global_freelancer-quick ana'!$Q835 &lt; 7, "Short Duration", IF('global_freelancer-quick ana'!$Q835 &lt;= 12, "Medium Duration", "Long Duration"))</f>
        <v>Short Duration</v>
      </c>
      <c r="S835" s="50" t="str">
        <f>IF('global_freelancer-quick ana'!$M835 &lt;= 50%, "POOR", IF('global_freelancer-quick ana'!$M835 &lt;= 70%, "GOOD", "EXCELLENT"))</f>
        <v>EXCELLENT</v>
      </c>
      <c r="T835" s="25">
        <f t="shared" si="13"/>
        <v>29.189999999999998</v>
      </c>
    </row>
    <row r="836" spans="1:20" x14ac:dyDescent="0.3">
      <c r="A836" s="46" t="s">
        <v>1734</v>
      </c>
      <c r="B836" s="4" t="s">
        <v>1735</v>
      </c>
      <c r="C836" s="4" t="s">
        <v>91</v>
      </c>
      <c r="D836" s="5">
        <v>29</v>
      </c>
      <c r="E836" s="5" t="str" cm="1">
        <f t="array" ref="E836">INDEX('global_freelancer-quick ana'!$C$2:$C$1001, MODE(MATCH('global_freelancer-quick ana'!$C$2:$C$1001, 'global_freelancer-quick ana'!$C$2:$C$1001, 0)))</f>
        <v>Male</v>
      </c>
      <c r="F836" s="4" t="s">
        <v>31</v>
      </c>
      <c r="G836" s="4" t="s">
        <v>31</v>
      </c>
      <c r="H836" s="4" t="s">
        <v>43</v>
      </c>
      <c r="I836" s="5">
        <v>8</v>
      </c>
      <c r="J836" s="6" t="s">
        <v>2067</v>
      </c>
      <c r="K836" s="5">
        <v>3.1</v>
      </c>
      <c r="L836" s="5" t="b">
        <v>0</v>
      </c>
      <c r="M836" s="10">
        <v>0.6</v>
      </c>
      <c r="N836" s="4" t="s">
        <v>60</v>
      </c>
      <c r="O836" s="4" t="s">
        <v>55</v>
      </c>
      <c r="P836" s="5">
        <v>7</v>
      </c>
      <c r="Q836" s="5">
        <v>9</v>
      </c>
      <c r="R836" s="4" t="str">
        <f>IF('global_freelancer-quick ana'!$Q836 &lt; 7, "Short Duration", IF('global_freelancer-quick ana'!$Q836 &lt;= 12, "Medium Duration", "Long Duration"))</f>
        <v>Medium Duration</v>
      </c>
      <c r="S836" s="47" t="str">
        <f>IF('global_freelancer-quick ana'!$M836 &lt;= 50%, "POOR", IF('global_freelancer-quick ana'!$M836 &lt;= 70%, "GOOD", "EXCELLENT"))</f>
        <v>GOOD</v>
      </c>
      <c r="T836" s="25">
        <f t="shared" si="13"/>
        <v>56.7</v>
      </c>
    </row>
    <row r="837" spans="1:20" x14ac:dyDescent="0.3">
      <c r="A837" s="48" t="s">
        <v>1736</v>
      </c>
      <c r="B837" s="7" t="s">
        <v>1737</v>
      </c>
      <c r="C837" s="7" t="s">
        <v>72</v>
      </c>
      <c r="D837" s="8">
        <v>57</v>
      </c>
      <c r="E837" s="8" t="str" cm="1">
        <f t="array" ref="E837">INDEX('global_freelancer-quick ana'!$C$2:$C$1001, MODE(MATCH('global_freelancer-quick ana'!$C$2:$C$1001, 'global_freelancer-quick ana'!$C$2:$C$1001, 0)))</f>
        <v>Male</v>
      </c>
      <c r="F837" s="7" t="s">
        <v>63</v>
      </c>
      <c r="G837" s="7" t="s">
        <v>26</v>
      </c>
      <c r="H837" s="7" t="s">
        <v>84</v>
      </c>
      <c r="I837" s="8">
        <v>11</v>
      </c>
      <c r="J837" s="9">
        <v>75</v>
      </c>
      <c r="K837" s="8">
        <v>2.2999999999999998</v>
      </c>
      <c r="L837" s="8" t="b">
        <v>0</v>
      </c>
      <c r="M837" s="49">
        <v>0.79</v>
      </c>
      <c r="N837" s="7" t="s">
        <v>44</v>
      </c>
      <c r="O837" s="7" t="s">
        <v>33</v>
      </c>
      <c r="P837" s="8">
        <v>8</v>
      </c>
      <c r="Q837" s="8">
        <v>4</v>
      </c>
      <c r="R837" s="7" t="str">
        <f>IF('global_freelancer-quick ana'!$Q837 &lt; 7, "Short Duration", IF('global_freelancer-quick ana'!$Q837 &lt;= 12, "Medium Duration", "Long Duration"))</f>
        <v>Short Duration</v>
      </c>
      <c r="S837" s="50" t="str">
        <f>IF('global_freelancer-quick ana'!$M837 &lt;= 50%, "POOR", IF('global_freelancer-quick ana'!$M837 &lt;= 70%, "GOOD", "EXCELLENT"))</f>
        <v>EXCELLENT</v>
      </c>
      <c r="T837" s="25">
        <f t="shared" si="13"/>
        <v>158.09</v>
      </c>
    </row>
    <row r="838" spans="1:20" x14ac:dyDescent="0.3">
      <c r="A838" s="46" t="s">
        <v>1738</v>
      </c>
      <c r="B838" s="4" t="s">
        <v>1739</v>
      </c>
      <c r="C838" s="4" t="s">
        <v>72</v>
      </c>
      <c r="D838" s="5">
        <v>36</v>
      </c>
      <c r="E838" s="5" t="str" cm="1">
        <f t="array" ref="E838">INDEX('global_freelancer-quick ana'!$C$2:$C$1001, MODE(MATCH('global_freelancer-quick ana'!$C$2:$C$1001, 'global_freelancer-quick ana'!$C$2:$C$1001, 0)))</f>
        <v>Male</v>
      </c>
      <c r="F838" s="4" t="s">
        <v>41</v>
      </c>
      <c r="G838" s="4" t="s">
        <v>42</v>
      </c>
      <c r="H838" s="4" t="s">
        <v>43</v>
      </c>
      <c r="I838" s="5">
        <v>8</v>
      </c>
      <c r="J838" s="6">
        <v>40</v>
      </c>
      <c r="K838" s="5">
        <v>2.5125695216907653</v>
      </c>
      <c r="L838" s="5" t="b">
        <v>0</v>
      </c>
      <c r="M838" s="10">
        <v>0.8</v>
      </c>
      <c r="N838" s="4" t="s">
        <v>44</v>
      </c>
      <c r="O838" s="4" t="s">
        <v>55</v>
      </c>
      <c r="P838" s="5">
        <v>7</v>
      </c>
      <c r="Q838" s="5">
        <v>8</v>
      </c>
      <c r="R838" s="4" t="str">
        <f>IF('global_freelancer-quick ana'!$Q838 &lt; 7, "Short Duration", IF('global_freelancer-quick ana'!$Q838 &lt;= 12, "Medium Duration", "Long Duration"))</f>
        <v>Medium Duration</v>
      </c>
      <c r="S838" s="47" t="str">
        <f>IF('global_freelancer-quick ana'!$M838 &lt;= 50%, "POOR", IF('global_freelancer-quick ana'!$M838 &lt;= 70%, "GOOD", "EXCELLENT"))</f>
        <v>EXCELLENT</v>
      </c>
      <c r="T838" s="25">
        <f t="shared" si="13"/>
        <v>102.31256952169076</v>
      </c>
    </row>
    <row r="839" spans="1:20" x14ac:dyDescent="0.3">
      <c r="A839" s="48" t="s">
        <v>1740</v>
      </c>
      <c r="B839" s="7" t="s">
        <v>1741</v>
      </c>
      <c r="C839" s="7" t="s">
        <v>91</v>
      </c>
      <c r="D839" s="8">
        <v>51</v>
      </c>
      <c r="E839" s="8" t="str" cm="1">
        <f t="array" ref="E839">INDEX('global_freelancer-quick ana'!$C$2:$C$1001, MODE(MATCH('global_freelancer-quick ana'!$C$2:$C$1001, 'global_freelancer-quick ana'!$C$2:$C$1001, 0)))</f>
        <v>Male</v>
      </c>
      <c r="F839" s="7" t="s">
        <v>104</v>
      </c>
      <c r="G839" s="7" t="s">
        <v>105</v>
      </c>
      <c r="H839" s="7" t="s">
        <v>36</v>
      </c>
      <c r="I839" s="8">
        <v>32</v>
      </c>
      <c r="J839" s="9">
        <v>50</v>
      </c>
      <c r="K839" s="8">
        <v>3.2</v>
      </c>
      <c r="L839" s="8" t="b">
        <v>0</v>
      </c>
      <c r="M839" s="49">
        <v>0.88</v>
      </c>
      <c r="N839" s="7" t="s">
        <v>60</v>
      </c>
      <c r="O839" s="7" t="s">
        <v>55</v>
      </c>
      <c r="P839" s="8">
        <v>19</v>
      </c>
      <c r="Q839" s="8">
        <v>8</v>
      </c>
      <c r="R839" s="7" t="str">
        <f>IF('global_freelancer-quick ana'!$Q839 &lt; 7, "Short Duration", IF('global_freelancer-quick ana'!$Q839 &lt;= 12, "Medium Duration", "Long Duration"))</f>
        <v>Medium Duration</v>
      </c>
      <c r="S839" s="50" t="str">
        <f>IF('global_freelancer-quick ana'!$M839 &lt;= 50%, "POOR", IF('global_freelancer-quick ana'!$M839 &lt;= 70%, "GOOD", "EXCELLENT"))</f>
        <v>EXCELLENT</v>
      </c>
      <c r="T839" s="25">
        <f t="shared" si="13"/>
        <v>164.07999999999998</v>
      </c>
    </row>
    <row r="840" spans="1:20" x14ac:dyDescent="0.3">
      <c r="A840" s="46" t="s">
        <v>1742</v>
      </c>
      <c r="B840" s="4" t="s">
        <v>1743</v>
      </c>
      <c r="C840" s="4" t="s">
        <v>91</v>
      </c>
      <c r="D840" s="5">
        <v>44</v>
      </c>
      <c r="E840" s="5" t="str" cm="1">
        <f t="array" ref="E840">INDEX('global_freelancer-quick ana'!$C$2:$C$1001, MODE(MATCH('global_freelancer-quick ana'!$C$2:$C$1001, 'global_freelancer-quick ana'!$C$2:$C$1001, 0)))</f>
        <v>Male</v>
      </c>
      <c r="F840" s="4" t="s">
        <v>87</v>
      </c>
      <c r="G840" s="4" t="s">
        <v>88</v>
      </c>
      <c r="H840" s="4" t="s">
        <v>69</v>
      </c>
      <c r="I840" s="5">
        <v>4</v>
      </c>
      <c r="J840" s="6">
        <v>30</v>
      </c>
      <c r="K840" s="5">
        <v>0</v>
      </c>
      <c r="L840" s="5" t="b">
        <v>0</v>
      </c>
      <c r="M840" s="10">
        <v>0.8</v>
      </c>
      <c r="N840" s="4" t="s">
        <v>21</v>
      </c>
      <c r="O840" s="4" t="s">
        <v>22</v>
      </c>
      <c r="P840" s="5">
        <v>4</v>
      </c>
      <c r="Q840" s="5">
        <v>1</v>
      </c>
      <c r="R840" s="4" t="str">
        <f>IF('global_freelancer-quick ana'!$Q840 &lt; 7, "Short Duration", IF('global_freelancer-quick ana'!$Q840 &lt;= 12, "Medium Duration", "Long Duration"))</f>
        <v>Short Duration</v>
      </c>
      <c r="S840" s="47" t="str">
        <f>IF('global_freelancer-quick ana'!$M840 &lt;= 50%, "POOR", IF('global_freelancer-quick ana'!$M840 &lt;= 70%, "GOOD", "EXCELLENT"))</f>
        <v>EXCELLENT</v>
      </c>
      <c r="T840" s="25">
        <f t="shared" si="13"/>
        <v>83.8</v>
      </c>
    </row>
    <row r="841" spans="1:20" x14ac:dyDescent="0.3">
      <c r="A841" s="48" t="s">
        <v>1744</v>
      </c>
      <c r="B841" s="7" t="s">
        <v>1745</v>
      </c>
      <c r="C841" s="7" t="s">
        <v>91</v>
      </c>
      <c r="D841" s="8">
        <v>58</v>
      </c>
      <c r="E841" s="8" t="str" cm="1">
        <f t="array" ref="E841">INDEX('global_freelancer-quick ana'!$C$2:$C$1001, MODE(MATCH('global_freelancer-quick ana'!$C$2:$C$1001, 'global_freelancer-quick ana'!$C$2:$C$1001, 0)))</f>
        <v>Male</v>
      </c>
      <c r="F841" s="7" t="s">
        <v>179</v>
      </c>
      <c r="G841" s="7" t="s">
        <v>68</v>
      </c>
      <c r="H841" s="7" t="s">
        <v>73</v>
      </c>
      <c r="I841" s="8">
        <v>33</v>
      </c>
      <c r="J841" s="9" t="s">
        <v>2066</v>
      </c>
      <c r="K841" s="8">
        <v>3.3</v>
      </c>
      <c r="L841" s="8" t="b">
        <v>1</v>
      </c>
      <c r="M841" s="49">
        <v>0.71</v>
      </c>
      <c r="N841" s="7" t="s">
        <v>21</v>
      </c>
      <c r="O841" s="7" t="s">
        <v>55</v>
      </c>
      <c r="P841" s="8">
        <v>10</v>
      </c>
      <c r="Q841" s="8">
        <v>10</v>
      </c>
      <c r="R841" s="7" t="str">
        <f>IF('global_freelancer-quick ana'!$Q841 &lt; 7, "Short Duration", IF('global_freelancer-quick ana'!$Q841 &lt;= 12, "Medium Duration", "Long Duration"))</f>
        <v>Medium Duration</v>
      </c>
      <c r="S841" s="50" t="str">
        <f>IF('global_freelancer-quick ana'!$M841 &lt;= 50%, "POOR", IF('global_freelancer-quick ana'!$M841 &lt;= 70%, "GOOD", "EXCELLENT"))</f>
        <v>EXCELLENT</v>
      </c>
      <c r="T841" s="25">
        <f t="shared" si="13"/>
        <v>115.00999999999999</v>
      </c>
    </row>
    <row r="842" spans="1:20" x14ac:dyDescent="0.3">
      <c r="A842" s="46" t="s">
        <v>1746</v>
      </c>
      <c r="B842" s="4" t="s">
        <v>1747</v>
      </c>
      <c r="C842" s="4" t="s">
        <v>72</v>
      </c>
      <c r="D842" s="5">
        <v>38</v>
      </c>
      <c r="E842" s="5" t="str" cm="1">
        <f t="array" ref="E842">INDEX('global_freelancer-quick ana'!$C$2:$C$1001, MODE(MATCH('global_freelancer-quick ana'!$C$2:$C$1001, 'global_freelancer-quick ana'!$C$2:$C$1001, 0)))</f>
        <v>Male</v>
      </c>
      <c r="F842" s="4" t="s">
        <v>144</v>
      </c>
      <c r="G842" s="4" t="s">
        <v>145</v>
      </c>
      <c r="H842" s="4" t="s">
        <v>27</v>
      </c>
      <c r="I842" s="5">
        <v>14</v>
      </c>
      <c r="J842" s="6" t="s">
        <v>2068</v>
      </c>
      <c r="K842" s="5">
        <v>1.1000000000000001</v>
      </c>
      <c r="L842" s="5" t="b">
        <v>1</v>
      </c>
      <c r="M842" s="10">
        <v>0.76</v>
      </c>
      <c r="N842" s="4" t="s">
        <v>64</v>
      </c>
      <c r="O842" s="4" t="s">
        <v>33</v>
      </c>
      <c r="P842" s="5">
        <v>9</v>
      </c>
      <c r="Q842" s="5">
        <v>4</v>
      </c>
      <c r="R842" s="4" t="str">
        <f>IF('global_freelancer-quick ana'!$Q842 &lt; 7, "Short Duration", IF('global_freelancer-quick ana'!$Q842 &lt;= 12, "Medium Duration", "Long Duration"))</f>
        <v>Short Duration</v>
      </c>
      <c r="S842" s="47" t="str">
        <f>IF('global_freelancer-quick ana'!$M842 &lt;= 50%, "POOR", IF('global_freelancer-quick ana'!$M842 &lt;= 70%, "GOOD", "EXCELLENT"))</f>
        <v>EXCELLENT</v>
      </c>
      <c r="T842" s="25">
        <f t="shared" si="13"/>
        <v>66.86</v>
      </c>
    </row>
    <row r="843" spans="1:20" x14ac:dyDescent="0.3">
      <c r="A843" s="48" t="s">
        <v>1748</v>
      </c>
      <c r="B843" s="7" t="s">
        <v>1749</v>
      </c>
      <c r="C843" s="7" t="s">
        <v>91</v>
      </c>
      <c r="D843" s="8">
        <v>24</v>
      </c>
      <c r="E843" s="8" t="str" cm="1">
        <f t="array" ref="E843">INDEX('global_freelancer-quick ana'!$C$2:$C$1001, MODE(MATCH('global_freelancer-quick ana'!$C$2:$C$1001, 'global_freelancer-quick ana'!$C$2:$C$1001, 0)))</f>
        <v>Male</v>
      </c>
      <c r="F843" s="7" t="s">
        <v>54</v>
      </c>
      <c r="G843" s="7" t="s">
        <v>26</v>
      </c>
      <c r="H843" s="7" t="s">
        <v>69</v>
      </c>
      <c r="I843" s="8">
        <v>6</v>
      </c>
      <c r="J843" s="9">
        <v>30</v>
      </c>
      <c r="K843" s="8">
        <v>4.5999999999999996</v>
      </c>
      <c r="L843" s="8" t="b">
        <v>1</v>
      </c>
      <c r="M843" s="49">
        <v>0.93</v>
      </c>
      <c r="N843" s="7" t="s">
        <v>60</v>
      </c>
      <c r="O843" s="7" t="s">
        <v>22</v>
      </c>
      <c r="P843" s="8">
        <v>10</v>
      </c>
      <c r="Q843" s="8">
        <v>12</v>
      </c>
      <c r="R843" s="7" t="str">
        <f>IF('global_freelancer-quick ana'!$Q843 &lt; 7, "Short Duration", IF('global_freelancer-quick ana'!$Q843 &lt;= 12, "Medium Duration", "Long Duration"))</f>
        <v>Medium Duration</v>
      </c>
      <c r="S843" s="50" t="str">
        <f>IF('global_freelancer-quick ana'!$M843 &lt;= 50%, "POOR", IF('global_freelancer-quick ana'!$M843 &lt;= 70%, "GOOD", "EXCELLENT"))</f>
        <v>EXCELLENT</v>
      </c>
      <c r="T843" s="25">
        <f t="shared" si="13"/>
        <v>87.53</v>
      </c>
    </row>
    <row r="844" spans="1:20" x14ac:dyDescent="0.3">
      <c r="A844" s="46" t="s">
        <v>1750</v>
      </c>
      <c r="B844" s="4" t="s">
        <v>1751</v>
      </c>
      <c r="C844" s="4" t="s">
        <v>72</v>
      </c>
      <c r="D844" s="5">
        <v>30</v>
      </c>
      <c r="E844" s="5" t="str" cm="1">
        <f t="array" ref="E844">INDEX('global_freelancer-quick ana'!$C$2:$C$1001, MODE(MATCH('global_freelancer-quick ana'!$C$2:$C$1001, 'global_freelancer-quick ana'!$C$2:$C$1001, 0)))</f>
        <v>Male</v>
      </c>
      <c r="F844" s="4" t="s">
        <v>58</v>
      </c>
      <c r="G844" s="4" t="s">
        <v>59</v>
      </c>
      <c r="H844" s="4" t="s">
        <v>20</v>
      </c>
      <c r="I844" s="5">
        <v>5</v>
      </c>
      <c r="J844" s="6">
        <v>30</v>
      </c>
      <c r="K844" s="5">
        <v>2.5125695216907653</v>
      </c>
      <c r="L844" s="5" t="b">
        <v>0</v>
      </c>
      <c r="M844" s="10">
        <v>0.79</v>
      </c>
      <c r="N844" s="4" t="s">
        <v>64</v>
      </c>
      <c r="O844" s="4" t="s">
        <v>28</v>
      </c>
      <c r="P844" s="5">
        <v>3</v>
      </c>
      <c r="Q844" s="5">
        <v>1</v>
      </c>
      <c r="R844" s="4" t="str">
        <f>IF('global_freelancer-quick ana'!$Q844 &lt; 7, "Short Duration", IF('global_freelancer-quick ana'!$Q844 &lt;= 12, "Medium Duration", "Long Duration"))</f>
        <v>Short Duration</v>
      </c>
      <c r="S844" s="47" t="str">
        <f>IF('global_freelancer-quick ana'!$M844 &lt;= 50%, "POOR", IF('global_freelancer-quick ana'!$M844 &lt;= 70%, "GOOD", "EXCELLENT"))</f>
        <v>EXCELLENT</v>
      </c>
      <c r="T844" s="25">
        <f t="shared" si="13"/>
        <v>72.302569521690771</v>
      </c>
    </row>
    <row r="845" spans="1:20" x14ac:dyDescent="0.3">
      <c r="A845" s="48" t="s">
        <v>1752</v>
      </c>
      <c r="B845" s="7" t="s">
        <v>1753</v>
      </c>
      <c r="C845" s="7" t="s">
        <v>91</v>
      </c>
      <c r="D845" s="8">
        <v>25</v>
      </c>
      <c r="E845" s="8" t="str" cm="1">
        <f t="array" ref="E845">INDEX('global_freelancer-quick ana'!$C$2:$C$1001, MODE(MATCH('global_freelancer-quick ana'!$C$2:$C$1001, 'global_freelancer-quick ana'!$C$2:$C$1001, 0)))</f>
        <v>Male</v>
      </c>
      <c r="F845" s="7" t="s">
        <v>47</v>
      </c>
      <c r="G845" s="7" t="s">
        <v>48</v>
      </c>
      <c r="H845" s="7" t="s">
        <v>73</v>
      </c>
      <c r="I845" s="8">
        <v>3</v>
      </c>
      <c r="J845" s="9" t="s">
        <v>2069</v>
      </c>
      <c r="K845" s="8">
        <v>2.5125695216907653</v>
      </c>
      <c r="L845" s="8" t="b">
        <v>0</v>
      </c>
      <c r="M845" s="49">
        <v>0.83</v>
      </c>
      <c r="N845" s="7" t="s">
        <v>21</v>
      </c>
      <c r="O845" s="7" t="s">
        <v>22</v>
      </c>
      <c r="P845" s="8">
        <v>5</v>
      </c>
      <c r="Q845" s="8">
        <v>1</v>
      </c>
      <c r="R845" s="7" t="str">
        <f>IF('global_freelancer-quick ana'!$Q845 &lt; 7, "Short Duration", IF('global_freelancer-quick ana'!$Q845 &lt;= 12, "Medium Duration", "Long Duration"))</f>
        <v>Short Duration</v>
      </c>
      <c r="S845" s="50" t="str">
        <f>IF('global_freelancer-quick ana'!$M845 &lt;= 50%, "POOR", IF('global_freelancer-quick ana'!$M845 &lt;= 70%, "GOOD", "EXCELLENT"))</f>
        <v>EXCELLENT</v>
      </c>
      <c r="T845" s="25">
        <f t="shared" si="13"/>
        <v>37.342569521690763</v>
      </c>
    </row>
    <row r="846" spans="1:20" x14ac:dyDescent="0.3">
      <c r="A846" s="46" t="s">
        <v>1754</v>
      </c>
      <c r="B846" s="4" t="s">
        <v>1755</v>
      </c>
      <c r="C846" s="4" t="s">
        <v>91</v>
      </c>
      <c r="D846" s="5">
        <v>54</v>
      </c>
      <c r="E846" s="5" t="str" cm="1">
        <f t="array" ref="E846">INDEX('global_freelancer-quick ana'!$C$2:$C$1001, MODE(MATCH('global_freelancer-quick ana'!$C$2:$C$1001, 'global_freelancer-quick ana'!$C$2:$C$1001, 0)))</f>
        <v>Male</v>
      </c>
      <c r="F846" s="4" t="s">
        <v>47</v>
      </c>
      <c r="G846" s="4" t="s">
        <v>48</v>
      </c>
      <c r="H846" s="4" t="s">
        <v>27</v>
      </c>
      <c r="I846" s="5">
        <v>17</v>
      </c>
      <c r="J846" s="6">
        <v>100</v>
      </c>
      <c r="K846" s="5">
        <v>0</v>
      </c>
      <c r="L846" s="5" t="b">
        <v>0</v>
      </c>
      <c r="M846" s="10">
        <v>0.71</v>
      </c>
      <c r="N846" s="4" t="s">
        <v>64</v>
      </c>
      <c r="O846" s="4" t="s">
        <v>33</v>
      </c>
      <c r="P846" s="5">
        <v>17</v>
      </c>
      <c r="Q846" s="5">
        <v>12</v>
      </c>
      <c r="R846" s="4" t="str">
        <f>IF('global_freelancer-quick ana'!$Q846 &lt; 7, "Short Duration", IF('global_freelancer-quick ana'!$Q846 &lt;= 12, "Medium Duration", "Long Duration"))</f>
        <v>Medium Duration</v>
      </c>
      <c r="S846" s="47" t="str">
        <f>IF('global_freelancer-quick ana'!$M846 &lt;= 50%, "POOR", IF('global_freelancer-quick ana'!$M846 &lt;= 70%, "GOOD", "EXCELLENT"))</f>
        <v>EXCELLENT</v>
      </c>
      <c r="T846" s="25">
        <f t="shared" si="13"/>
        <v>200.71</v>
      </c>
    </row>
    <row r="847" spans="1:20" x14ac:dyDescent="0.3">
      <c r="A847" s="48" t="s">
        <v>1756</v>
      </c>
      <c r="B847" s="7" t="s">
        <v>1757</v>
      </c>
      <c r="C847" s="7" t="s">
        <v>91</v>
      </c>
      <c r="D847" s="8">
        <v>54</v>
      </c>
      <c r="E847" s="8" t="str" cm="1">
        <f t="array" ref="E847">INDEX('global_freelancer-quick ana'!$C$2:$C$1001, MODE(MATCH('global_freelancer-quick ana'!$C$2:$C$1001, 'global_freelancer-quick ana'!$C$2:$C$1001, 0)))</f>
        <v>Male</v>
      </c>
      <c r="F847" s="7" t="s">
        <v>18</v>
      </c>
      <c r="G847" s="7" t="s">
        <v>19</v>
      </c>
      <c r="H847" s="7" t="s">
        <v>73</v>
      </c>
      <c r="I847" s="8">
        <v>9</v>
      </c>
      <c r="J847" s="9">
        <v>20</v>
      </c>
      <c r="K847" s="8">
        <v>0</v>
      </c>
      <c r="L847" s="8" t="b">
        <v>1</v>
      </c>
      <c r="M847" s="49">
        <v>0.96</v>
      </c>
      <c r="N847" s="7" t="s">
        <v>60</v>
      </c>
      <c r="O847" s="7" t="s">
        <v>22</v>
      </c>
      <c r="P847" s="8">
        <v>7</v>
      </c>
      <c r="Q847" s="8">
        <v>8</v>
      </c>
      <c r="R847" s="7" t="str">
        <f>IF('global_freelancer-quick ana'!$Q847 &lt; 7, "Short Duration", IF('global_freelancer-quick ana'!$Q847 &lt;= 12, "Medium Duration", "Long Duration"))</f>
        <v>Medium Duration</v>
      </c>
      <c r="S847" s="50" t="str">
        <f>IF('global_freelancer-quick ana'!$M847 &lt;= 50%, "POOR", IF('global_freelancer-quick ana'!$M847 &lt;= 70%, "GOOD", "EXCELLENT"))</f>
        <v>EXCELLENT</v>
      </c>
      <c r="T847" s="25">
        <f t="shared" si="13"/>
        <v>98.96</v>
      </c>
    </row>
    <row r="848" spans="1:20" x14ac:dyDescent="0.3">
      <c r="A848" s="46" t="s">
        <v>1758</v>
      </c>
      <c r="B848" s="4" t="s">
        <v>1759</v>
      </c>
      <c r="C848" s="4" t="s">
        <v>72</v>
      </c>
      <c r="D848" s="5">
        <v>53</v>
      </c>
      <c r="E848" s="5" t="str" cm="1">
        <f t="array" ref="E848">INDEX('global_freelancer-quick ana'!$C$2:$C$1001, MODE(MATCH('global_freelancer-quick ana'!$C$2:$C$1001, 'global_freelancer-quick ana'!$C$2:$C$1001, 0)))</f>
        <v>Male</v>
      </c>
      <c r="F848" s="4" t="s">
        <v>126</v>
      </c>
      <c r="G848" s="4" t="s">
        <v>127</v>
      </c>
      <c r="H848" s="4" t="s">
        <v>32</v>
      </c>
      <c r="I848" s="5">
        <v>16</v>
      </c>
      <c r="J848" s="6" t="s">
        <v>2067</v>
      </c>
      <c r="K848" s="5">
        <v>0</v>
      </c>
      <c r="L848" s="5" t="b">
        <v>0</v>
      </c>
      <c r="M848" s="10">
        <v>0.79</v>
      </c>
      <c r="N848" s="4" t="s">
        <v>60</v>
      </c>
      <c r="O848" s="4" t="s">
        <v>22</v>
      </c>
      <c r="P848" s="5">
        <v>10</v>
      </c>
      <c r="Q848" s="5">
        <v>13</v>
      </c>
      <c r="R848" s="4" t="str">
        <f>IF('global_freelancer-quick ana'!$Q848 &lt; 7, "Short Duration", IF('global_freelancer-quick ana'!$Q848 &lt;= 12, "Medium Duration", "Long Duration"))</f>
        <v>Long Duration</v>
      </c>
      <c r="S848" s="47" t="str">
        <f>IF('global_freelancer-quick ana'!$M848 &lt;= 50%, "POOR", IF('global_freelancer-quick ana'!$M848 &lt;= 70%, "GOOD", "EXCELLENT"))</f>
        <v>EXCELLENT</v>
      </c>
      <c r="T848" s="25">
        <f t="shared" si="13"/>
        <v>92.79</v>
      </c>
    </row>
    <row r="849" spans="1:20" x14ac:dyDescent="0.3">
      <c r="A849" s="48" t="s">
        <v>1760</v>
      </c>
      <c r="B849" s="7" t="s">
        <v>1761</v>
      </c>
      <c r="C849" s="7" t="s">
        <v>91</v>
      </c>
      <c r="D849" s="8">
        <v>22</v>
      </c>
      <c r="E849" s="8" t="str" cm="1">
        <f t="array" ref="E849">INDEX('global_freelancer-quick ana'!$C$2:$C$1001, MODE(MATCH('global_freelancer-quick ana'!$C$2:$C$1001, 'global_freelancer-quick ana'!$C$2:$C$1001, 0)))</f>
        <v>Male</v>
      </c>
      <c r="F849" s="7" t="s">
        <v>115</v>
      </c>
      <c r="G849" s="7" t="s">
        <v>116</v>
      </c>
      <c r="H849" s="7" t="s">
        <v>43</v>
      </c>
      <c r="I849" s="8">
        <v>3</v>
      </c>
      <c r="J849" s="9" t="s">
        <v>2069</v>
      </c>
      <c r="K849" s="8">
        <v>3.4</v>
      </c>
      <c r="L849" s="8" t="b">
        <v>1</v>
      </c>
      <c r="M849" s="49">
        <v>0.65</v>
      </c>
      <c r="N849" s="7" t="s">
        <v>60</v>
      </c>
      <c r="O849" s="7" t="s">
        <v>33</v>
      </c>
      <c r="P849" s="8">
        <v>4</v>
      </c>
      <c r="Q849" s="8">
        <v>1</v>
      </c>
      <c r="R849" s="7" t="str">
        <f>IF('global_freelancer-quick ana'!$Q849 &lt; 7, "Short Duration", IF('global_freelancer-quick ana'!$Q849 &lt;= 12, "Medium Duration", "Long Duration"))</f>
        <v>Short Duration</v>
      </c>
      <c r="S849" s="50" t="str">
        <f>IF('global_freelancer-quick ana'!$M849 &lt;= 50%, "POOR", IF('global_freelancer-quick ana'!$M849 &lt;= 70%, "GOOD", "EXCELLENT"))</f>
        <v>GOOD</v>
      </c>
      <c r="T849" s="25">
        <f t="shared" si="13"/>
        <v>34.049999999999997</v>
      </c>
    </row>
    <row r="850" spans="1:20" x14ac:dyDescent="0.3">
      <c r="A850" s="46" t="s">
        <v>1762</v>
      </c>
      <c r="B850" s="4" t="s">
        <v>1763</v>
      </c>
      <c r="C850" s="4" t="s">
        <v>72</v>
      </c>
      <c r="D850" s="5">
        <v>23</v>
      </c>
      <c r="E850" s="5" t="str" cm="1">
        <f t="array" ref="E850">INDEX('global_freelancer-quick ana'!$C$2:$C$1001, MODE(MATCH('global_freelancer-quick ana'!$C$2:$C$1001, 'global_freelancer-quick ana'!$C$2:$C$1001, 0)))</f>
        <v>Male</v>
      </c>
      <c r="F850" s="4" t="s">
        <v>168</v>
      </c>
      <c r="G850" s="4" t="s">
        <v>68</v>
      </c>
      <c r="H850" s="4" t="s">
        <v>49</v>
      </c>
      <c r="I850" s="5">
        <v>2</v>
      </c>
      <c r="J850" s="6">
        <v>20</v>
      </c>
      <c r="K850" s="5">
        <v>1.3</v>
      </c>
      <c r="L850" s="5" t="b">
        <v>0</v>
      </c>
      <c r="M850" s="10">
        <v>0.79</v>
      </c>
      <c r="N850" s="4" t="s">
        <v>44</v>
      </c>
      <c r="O850" s="4" t="s">
        <v>22</v>
      </c>
      <c r="P850" s="5">
        <v>1</v>
      </c>
      <c r="Q850" s="5">
        <v>4</v>
      </c>
      <c r="R850" s="4" t="str">
        <f>IF('global_freelancer-quick ana'!$Q850 &lt; 7, "Short Duration", IF('global_freelancer-quick ana'!$Q850 &lt;= 12, "Medium Duration", "Long Duration"))</f>
        <v>Short Duration</v>
      </c>
      <c r="S850" s="47" t="str">
        <f>IF('global_freelancer-quick ana'!$M850 &lt;= 50%, "POOR", IF('global_freelancer-quick ana'!$M850 &lt;= 70%, "GOOD", "EXCELLENT"))</f>
        <v>EXCELLENT</v>
      </c>
      <c r="T850" s="25">
        <f t="shared" si="13"/>
        <v>52.089999999999996</v>
      </c>
    </row>
    <row r="851" spans="1:20" x14ac:dyDescent="0.3">
      <c r="A851" s="48" t="s">
        <v>1764</v>
      </c>
      <c r="B851" s="7" t="s">
        <v>1765</v>
      </c>
      <c r="C851" s="7" t="s">
        <v>72</v>
      </c>
      <c r="D851" s="8">
        <v>47</v>
      </c>
      <c r="E851" s="8" t="str" cm="1">
        <f t="array" ref="E851">INDEX('global_freelancer-quick ana'!$C$2:$C$1001, MODE(MATCH('global_freelancer-quick ana'!$C$2:$C$1001, 'global_freelancer-quick ana'!$C$2:$C$1001, 0)))</f>
        <v>Male</v>
      </c>
      <c r="F851" s="7" t="s">
        <v>126</v>
      </c>
      <c r="G851" s="7" t="s">
        <v>127</v>
      </c>
      <c r="H851" s="7" t="s">
        <v>73</v>
      </c>
      <c r="I851" s="8">
        <v>16</v>
      </c>
      <c r="J851" s="9" t="s">
        <v>2065</v>
      </c>
      <c r="K851" s="8">
        <v>1.9</v>
      </c>
      <c r="L851" s="8" t="b">
        <v>0</v>
      </c>
      <c r="M851" s="49">
        <v>0.71</v>
      </c>
      <c r="N851" s="7" t="s">
        <v>64</v>
      </c>
      <c r="O851" s="7" t="s">
        <v>33</v>
      </c>
      <c r="P851" s="8">
        <v>18</v>
      </c>
      <c r="Q851" s="8">
        <v>4</v>
      </c>
      <c r="R851" s="7" t="str">
        <f>IF('global_freelancer-quick ana'!$Q851 &lt; 7, "Short Duration", IF('global_freelancer-quick ana'!$Q851 &lt;= 12, "Medium Duration", "Long Duration"))</f>
        <v>Short Duration</v>
      </c>
      <c r="S851" s="50" t="str">
        <f>IF('global_freelancer-quick ana'!$M851 &lt;= 50%, "POOR", IF('global_freelancer-quick ana'!$M851 &lt;= 70%, "GOOD", "EXCELLENT"))</f>
        <v>EXCELLENT</v>
      </c>
      <c r="T851" s="25">
        <f t="shared" si="13"/>
        <v>87.61</v>
      </c>
    </row>
    <row r="852" spans="1:20" x14ac:dyDescent="0.3">
      <c r="A852" s="46" t="s">
        <v>1766</v>
      </c>
      <c r="B852" s="4" t="s">
        <v>1767</v>
      </c>
      <c r="C852" s="4" t="s">
        <v>91</v>
      </c>
      <c r="D852" s="5">
        <v>24</v>
      </c>
      <c r="E852" s="5" t="str" cm="1">
        <f t="array" ref="E852">INDEX('global_freelancer-quick ana'!$C$2:$C$1001, MODE(MATCH('global_freelancer-quick ana'!$C$2:$C$1001, 'global_freelancer-quick ana'!$C$2:$C$1001, 0)))</f>
        <v>Male</v>
      </c>
      <c r="F852" s="4" t="s">
        <v>126</v>
      </c>
      <c r="G852" s="4" t="s">
        <v>127</v>
      </c>
      <c r="H852" s="4" t="s">
        <v>36</v>
      </c>
      <c r="I852" s="5">
        <v>6</v>
      </c>
      <c r="J852" s="6" t="s">
        <v>2065</v>
      </c>
      <c r="K852" s="5">
        <v>1.4</v>
      </c>
      <c r="L852" s="5" t="b">
        <v>1</v>
      </c>
      <c r="M852" s="10">
        <v>0.63</v>
      </c>
      <c r="N852" s="4" t="s">
        <v>21</v>
      </c>
      <c r="O852" s="4" t="s">
        <v>33</v>
      </c>
      <c r="P852" s="5">
        <v>15</v>
      </c>
      <c r="Q852" s="5">
        <v>9</v>
      </c>
      <c r="R852" s="4" t="str">
        <f>IF('global_freelancer-quick ana'!$Q852 &lt; 7, "Short Duration", IF('global_freelancer-quick ana'!$Q852 &lt;= 12, "Medium Duration", "Long Duration"))</f>
        <v>Medium Duration</v>
      </c>
      <c r="S852" s="47" t="str">
        <f>IF('global_freelancer-quick ana'!$M852 &lt;= 50%, "POOR", IF('global_freelancer-quick ana'!$M852 &lt;= 70%, "GOOD", "EXCELLENT"))</f>
        <v>GOOD</v>
      </c>
      <c r="T852" s="25">
        <f t="shared" si="13"/>
        <v>56.03</v>
      </c>
    </row>
    <row r="853" spans="1:20" x14ac:dyDescent="0.3">
      <c r="A853" s="48" t="s">
        <v>1768</v>
      </c>
      <c r="B853" s="7" t="s">
        <v>1769</v>
      </c>
      <c r="C853" s="7" t="s">
        <v>72</v>
      </c>
      <c r="D853" s="8">
        <v>57</v>
      </c>
      <c r="E853" s="8" t="str" cm="1">
        <f t="array" ref="E853">INDEX('global_freelancer-quick ana'!$C$2:$C$1001, MODE(MATCH('global_freelancer-quick ana'!$C$2:$C$1001, 'global_freelancer-quick ana'!$C$2:$C$1001, 0)))</f>
        <v>Male</v>
      </c>
      <c r="F853" s="7" t="s">
        <v>87</v>
      </c>
      <c r="G853" s="7" t="s">
        <v>88</v>
      </c>
      <c r="H853" s="7" t="s">
        <v>69</v>
      </c>
      <c r="I853" s="8">
        <v>10</v>
      </c>
      <c r="J853" s="9">
        <v>100</v>
      </c>
      <c r="K853" s="8">
        <v>4.3</v>
      </c>
      <c r="L853" s="8" t="b">
        <v>0</v>
      </c>
      <c r="M853" s="49">
        <v>0.79</v>
      </c>
      <c r="N853" s="7" t="s">
        <v>21</v>
      </c>
      <c r="O853" s="7" t="s">
        <v>28</v>
      </c>
      <c r="P853" s="8">
        <v>13</v>
      </c>
      <c r="Q853" s="8">
        <v>14</v>
      </c>
      <c r="R853" s="7" t="str">
        <f>IF('global_freelancer-quick ana'!$Q853 &lt; 7, "Short Duration", IF('global_freelancer-quick ana'!$Q853 &lt;= 12, "Medium Duration", "Long Duration"))</f>
        <v>Long Duration</v>
      </c>
      <c r="S853" s="50" t="str">
        <f>IF('global_freelancer-quick ana'!$M853 &lt;= 50%, "POOR", IF('global_freelancer-quick ana'!$M853 &lt;= 70%, "GOOD", "EXCELLENT"))</f>
        <v>EXCELLENT</v>
      </c>
      <c r="T853" s="25">
        <f t="shared" si="13"/>
        <v>199.09</v>
      </c>
    </row>
    <row r="854" spans="1:20" x14ac:dyDescent="0.3">
      <c r="A854" s="46" t="s">
        <v>1770</v>
      </c>
      <c r="B854" s="4" t="s">
        <v>1771</v>
      </c>
      <c r="C854" s="4" t="s">
        <v>91</v>
      </c>
      <c r="D854" s="5">
        <v>48</v>
      </c>
      <c r="E854" s="5" t="str" cm="1">
        <f t="array" ref="E854">INDEX('global_freelancer-quick ana'!$C$2:$C$1001, MODE(MATCH('global_freelancer-quick ana'!$C$2:$C$1001, 'global_freelancer-quick ana'!$C$2:$C$1001, 0)))</f>
        <v>Male</v>
      </c>
      <c r="F854" s="4" t="s">
        <v>179</v>
      </c>
      <c r="G854" s="4" t="s">
        <v>68</v>
      </c>
      <c r="H854" s="4" t="s">
        <v>32</v>
      </c>
      <c r="I854" s="5">
        <v>16</v>
      </c>
      <c r="J854" s="6">
        <v>30</v>
      </c>
      <c r="K854" s="5">
        <v>2.5125695216907653</v>
      </c>
      <c r="L854" s="5" t="b">
        <v>0</v>
      </c>
      <c r="M854" s="10">
        <v>0.97</v>
      </c>
      <c r="N854" s="4" t="s">
        <v>21</v>
      </c>
      <c r="O854" s="4" t="s">
        <v>55</v>
      </c>
      <c r="P854" s="5">
        <v>11</v>
      </c>
      <c r="Q854" s="5">
        <v>6</v>
      </c>
      <c r="R854" s="4" t="str">
        <f>IF('global_freelancer-quick ana'!$Q854 &lt; 7, "Short Duration", IF('global_freelancer-quick ana'!$Q854 &lt;= 12, "Medium Duration", "Long Duration"))</f>
        <v>Short Duration</v>
      </c>
      <c r="S854" s="47" t="str">
        <f>IF('global_freelancer-quick ana'!$M854 &lt;= 50%, "POOR", IF('global_freelancer-quick ana'!$M854 &lt;= 70%, "GOOD", "EXCELLENT"))</f>
        <v>EXCELLENT</v>
      </c>
      <c r="T854" s="25">
        <f t="shared" si="13"/>
        <v>114.48256952169076</v>
      </c>
    </row>
    <row r="855" spans="1:20" x14ac:dyDescent="0.3">
      <c r="A855" s="48" t="s">
        <v>1772</v>
      </c>
      <c r="B855" s="7" t="s">
        <v>1773</v>
      </c>
      <c r="C855" s="7" t="s">
        <v>72</v>
      </c>
      <c r="D855" s="8">
        <v>21</v>
      </c>
      <c r="E855" s="8" t="str" cm="1">
        <f t="array" ref="E855">INDEX('global_freelancer-quick ana'!$C$2:$C$1001, MODE(MATCH('global_freelancer-quick ana'!$C$2:$C$1001, 'global_freelancer-quick ana'!$C$2:$C$1001, 0)))</f>
        <v>Male</v>
      </c>
      <c r="F855" s="7" t="s">
        <v>58</v>
      </c>
      <c r="G855" s="7" t="s">
        <v>59</v>
      </c>
      <c r="H855" s="7" t="s">
        <v>69</v>
      </c>
      <c r="I855" s="8">
        <v>0</v>
      </c>
      <c r="J855" s="9">
        <v>100</v>
      </c>
      <c r="K855" s="8">
        <v>4.3</v>
      </c>
      <c r="L855" s="8" t="b">
        <v>0</v>
      </c>
      <c r="M855" s="49">
        <v>0.79</v>
      </c>
      <c r="N855" s="7" t="s">
        <v>44</v>
      </c>
      <c r="O855" s="7" t="s">
        <v>55</v>
      </c>
      <c r="P855" s="8">
        <v>4</v>
      </c>
      <c r="Q855" s="8">
        <v>2</v>
      </c>
      <c r="R855" s="7" t="str">
        <f>IF('global_freelancer-quick ana'!$Q855 &lt; 7, "Short Duration", IF('global_freelancer-quick ana'!$Q855 &lt;= 12, "Medium Duration", "Long Duration"))</f>
        <v>Short Duration</v>
      </c>
      <c r="S855" s="50" t="str">
        <f>IF('global_freelancer-quick ana'!$M855 &lt;= 50%, "POOR", IF('global_freelancer-quick ana'!$M855 &lt;= 70%, "GOOD", "EXCELLENT"))</f>
        <v>EXCELLENT</v>
      </c>
      <c r="T855" s="25">
        <f t="shared" si="13"/>
        <v>132.09</v>
      </c>
    </row>
    <row r="856" spans="1:20" x14ac:dyDescent="0.3">
      <c r="A856" s="46" t="s">
        <v>1774</v>
      </c>
      <c r="B856" s="4" t="s">
        <v>1775</v>
      </c>
      <c r="C856" s="4" t="s">
        <v>91</v>
      </c>
      <c r="D856" s="5">
        <v>33</v>
      </c>
      <c r="E856" s="5" t="str" cm="1">
        <f t="array" ref="E856">INDEX('global_freelancer-quick ana'!$C$2:$C$1001, MODE(MATCH('global_freelancer-quick ana'!$C$2:$C$1001, 'global_freelancer-quick ana'!$C$2:$C$1001, 0)))</f>
        <v>Male</v>
      </c>
      <c r="F856" s="4" t="s">
        <v>80</v>
      </c>
      <c r="G856" s="4" t="s">
        <v>81</v>
      </c>
      <c r="H856" s="4" t="s">
        <v>43</v>
      </c>
      <c r="I856" s="5">
        <v>13</v>
      </c>
      <c r="J856" s="6">
        <v>75</v>
      </c>
      <c r="K856" s="5">
        <v>0</v>
      </c>
      <c r="L856" s="5" t="b">
        <v>1</v>
      </c>
      <c r="M856" s="10">
        <v>0.79</v>
      </c>
      <c r="N856" s="4" t="s">
        <v>44</v>
      </c>
      <c r="O856" s="4" t="s">
        <v>22</v>
      </c>
      <c r="P856" s="5">
        <v>10</v>
      </c>
      <c r="Q856" s="5">
        <v>5</v>
      </c>
      <c r="R856" s="4" t="str">
        <f>IF('global_freelancer-quick ana'!$Q856 &lt; 7, "Short Duration", IF('global_freelancer-quick ana'!$Q856 &lt;= 12, "Medium Duration", "Long Duration"))</f>
        <v>Short Duration</v>
      </c>
      <c r="S856" s="47" t="str">
        <f>IF('global_freelancer-quick ana'!$M856 &lt;= 50%, "POOR", IF('global_freelancer-quick ana'!$M856 &lt;= 70%, "GOOD", "EXCELLENT"))</f>
        <v>EXCELLENT</v>
      </c>
      <c r="T856" s="25">
        <f t="shared" si="13"/>
        <v>136.79000000000002</v>
      </c>
    </row>
    <row r="857" spans="1:20" x14ac:dyDescent="0.3">
      <c r="A857" s="48" t="s">
        <v>1776</v>
      </c>
      <c r="B857" s="7" t="s">
        <v>1777</v>
      </c>
      <c r="C857" s="7" t="s">
        <v>91</v>
      </c>
      <c r="D857" s="8">
        <v>41</v>
      </c>
      <c r="E857" s="8" t="str" cm="1">
        <f t="array" ref="E857">INDEX('global_freelancer-quick ana'!$C$2:$C$1001, MODE(MATCH('global_freelancer-quick ana'!$C$2:$C$1001, 'global_freelancer-quick ana'!$C$2:$C$1001, 0)))</f>
        <v>Male</v>
      </c>
      <c r="F857" s="7" t="s">
        <v>58</v>
      </c>
      <c r="G857" s="7" t="s">
        <v>59</v>
      </c>
      <c r="H857" s="7" t="s">
        <v>84</v>
      </c>
      <c r="I857" s="8">
        <v>12</v>
      </c>
      <c r="J857" s="9" t="s">
        <v>2068</v>
      </c>
      <c r="K857" s="8">
        <v>1.3</v>
      </c>
      <c r="L857" s="8" t="b">
        <v>0</v>
      </c>
      <c r="M857" s="49">
        <v>0.85</v>
      </c>
      <c r="N857" s="7" t="s">
        <v>60</v>
      </c>
      <c r="O857" s="7" t="s">
        <v>22</v>
      </c>
      <c r="P857" s="8">
        <v>7</v>
      </c>
      <c r="Q857" s="8">
        <v>2</v>
      </c>
      <c r="R857" s="7" t="str">
        <f>IF('global_freelancer-quick ana'!$Q857 &lt; 7, "Short Duration", IF('global_freelancer-quick ana'!$Q857 &lt;= 12, "Medium Duration", "Long Duration"))</f>
        <v>Short Duration</v>
      </c>
      <c r="S857" s="50" t="str">
        <f>IF('global_freelancer-quick ana'!$M857 &lt;= 50%, "POOR", IF('global_freelancer-quick ana'!$M857 &lt;= 70%, "GOOD", "EXCELLENT"))</f>
        <v>EXCELLENT</v>
      </c>
      <c r="T857" s="25">
        <f t="shared" si="13"/>
        <v>64.150000000000006</v>
      </c>
    </row>
    <row r="858" spans="1:20" x14ac:dyDescent="0.3">
      <c r="A858" s="46" t="s">
        <v>1778</v>
      </c>
      <c r="B858" s="4" t="s">
        <v>1779</v>
      </c>
      <c r="C858" s="4" t="s">
        <v>91</v>
      </c>
      <c r="D858" s="5">
        <v>40</v>
      </c>
      <c r="E858" s="5" t="str" cm="1">
        <f t="array" ref="E858">INDEX('global_freelancer-quick ana'!$C$2:$C$1001, MODE(MATCH('global_freelancer-quick ana'!$C$2:$C$1001, 'global_freelancer-quick ana'!$C$2:$C$1001, 0)))</f>
        <v>Male</v>
      </c>
      <c r="F858" s="4" t="s">
        <v>25</v>
      </c>
      <c r="G858" s="4" t="s">
        <v>26</v>
      </c>
      <c r="H858" s="4" t="s">
        <v>73</v>
      </c>
      <c r="I858" s="5">
        <v>13</v>
      </c>
      <c r="J858" s="6">
        <v>50</v>
      </c>
      <c r="K858" s="5">
        <v>2.9</v>
      </c>
      <c r="L858" s="5" t="b">
        <v>0</v>
      </c>
      <c r="M858" s="10">
        <v>0.82</v>
      </c>
      <c r="N858" s="4" t="s">
        <v>21</v>
      </c>
      <c r="O858" s="4" t="s">
        <v>28</v>
      </c>
      <c r="P858" s="5">
        <v>14</v>
      </c>
      <c r="Q858" s="5">
        <v>8</v>
      </c>
      <c r="R858" s="4" t="str">
        <f>IF('global_freelancer-quick ana'!$Q858 &lt; 7, "Short Duration", IF('global_freelancer-quick ana'!$Q858 &lt;= 12, "Medium Duration", "Long Duration"))</f>
        <v>Medium Duration</v>
      </c>
      <c r="S858" s="47" t="str">
        <f>IF('global_freelancer-quick ana'!$M858 &lt;= 50%, "POOR", IF('global_freelancer-quick ana'!$M858 &lt;= 70%, "GOOD", "EXCELLENT"))</f>
        <v>EXCELLENT</v>
      </c>
      <c r="T858" s="25">
        <f t="shared" si="13"/>
        <v>128.72</v>
      </c>
    </row>
    <row r="859" spans="1:20" x14ac:dyDescent="0.3">
      <c r="A859" s="48" t="s">
        <v>1780</v>
      </c>
      <c r="B859" s="7" t="s">
        <v>1781</v>
      </c>
      <c r="C859" s="7" t="s">
        <v>72</v>
      </c>
      <c r="D859" s="8">
        <v>40</v>
      </c>
      <c r="E859" s="8" t="str" cm="1">
        <f t="array" ref="E859">INDEX('global_freelancer-quick ana'!$C$2:$C$1001, MODE(MATCH('global_freelancer-quick ana'!$C$2:$C$1001, 'global_freelancer-quick ana'!$C$2:$C$1001, 0)))</f>
        <v>Male</v>
      </c>
      <c r="F859" s="7" t="s">
        <v>168</v>
      </c>
      <c r="G859" s="7" t="s">
        <v>68</v>
      </c>
      <c r="H859" s="7" t="s">
        <v>32</v>
      </c>
      <c r="I859" s="8">
        <v>22</v>
      </c>
      <c r="J859" s="9">
        <v>40</v>
      </c>
      <c r="K859" s="8">
        <v>4.3</v>
      </c>
      <c r="L859" s="8" t="b">
        <v>0</v>
      </c>
      <c r="M859" s="49">
        <v>0.95</v>
      </c>
      <c r="N859" s="7" t="s">
        <v>44</v>
      </c>
      <c r="O859" s="7" t="s">
        <v>28</v>
      </c>
      <c r="P859" s="8">
        <v>14</v>
      </c>
      <c r="Q859" s="8">
        <v>12</v>
      </c>
      <c r="R859" s="7" t="str">
        <f>IF('global_freelancer-quick ana'!$Q859 &lt; 7, "Short Duration", IF('global_freelancer-quick ana'!$Q859 &lt;= 12, "Medium Duration", "Long Duration"))</f>
        <v>Medium Duration</v>
      </c>
      <c r="S859" s="50" t="str">
        <f>IF('global_freelancer-quick ana'!$M859 &lt;= 50%, "POOR", IF('global_freelancer-quick ana'!$M859 &lt;= 70%, "GOOD", "EXCELLENT"))</f>
        <v>EXCELLENT</v>
      </c>
      <c r="T859" s="25">
        <f t="shared" si="13"/>
        <v>133.25</v>
      </c>
    </row>
    <row r="860" spans="1:20" x14ac:dyDescent="0.3">
      <c r="A860" s="46" t="s">
        <v>1782</v>
      </c>
      <c r="B860" s="4" t="s">
        <v>1783</v>
      </c>
      <c r="C860" s="4" t="s">
        <v>72</v>
      </c>
      <c r="D860" s="5">
        <v>20</v>
      </c>
      <c r="E860" s="5" t="str" cm="1">
        <f t="array" ref="E860">INDEX('global_freelancer-quick ana'!$C$2:$C$1001, MODE(MATCH('global_freelancer-quick ana'!$C$2:$C$1001, 'global_freelancer-quick ana'!$C$2:$C$1001, 0)))</f>
        <v>Male</v>
      </c>
      <c r="F860" s="4" t="s">
        <v>54</v>
      </c>
      <c r="G860" s="4" t="s">
        <v>26</v>
      </c>
      <c r="H860" s="4" t="s">
        <v>32</v>
      </c>
      <c r="I860" s="5">
        <v>1</v>
      </c>
      <c r="J860" s="6" t="s">
        <v>2068</v>
      </c>
      <c r="K860" s="5">
        <v>2.7</v>
      </c>
      <c r="L860" s="5" t="b">
        <v>0</v>
      </c>
      <c r="M860" s="10">
        <v>0.94</v>
      </c>
      <c r="N860" s="4" t="s">
        <v>60</v>
      </c>
      <c r="O860" s="4" t="s">
        <v>28</v>
      </c>
      <c r="P860" s="5">
        <v>3</v>
      </c>
      <c r="Q860" s="5">
        <v>1</v>
      </c>
      <c r="R860" s="4" t="str">
        <f>IF('global_freelancer-quick ana'!$Q860 &lt; 7, "Short Duration", IF('global_freelancer-quick ana'!$Q860 &lt;= 12, "Medium Duration", "Long Duration"))</f>
        <v>Short Duration</v>
      </c>
      <c r="S860" s="47" t="str">
        <f>IF('global_freelancer-quick ana'!$M860 &lt;= 50%, "POOR", IF('global_freelancer-quick ana'!$M860 &lt;= 70%, "GOOD", "EXCELLENT"))</f>
        <v>EXCELLENT</v>
      </c>
      <c r="T860" s="25">
        <f t="shared" si="13"/>
        <v>28.64</v>
      </c>
    </row>
    <row r="861" spans="1:20" x14ac:dyDescent="0.3">
      <c r="A861" s="48" t="s">
        <v>1784</v>
      </c>
      <c r="B861" s="7" t="s">
        <v>1785</v>
      </c>
      <c r="C861" s="7" t="s">
        <v>72</v>
      </c>
      <c r="D861" s="8">
        <v>42</v>
      </c>
      <c r="E861" s="8" t="str" cm="1">
        <f t="array" ref="E861">INDEX('global_freelancer-quick ana'!$C$2:$C$1001, MODE(MATCH('global_freelancer-quick ana'!$C$2:$C$1001, 'global_freelancer-quick ana'!$C$2:$C$1001, 0)))</f>
        <v>Male</v>
      </c>
      <c r="F861" s="7" t="s">
        <v>168</v>
      </c>
      <c r="G861" s="7" t="s">
        <v>68</v>
      </c>
      <c r="H861" s="7" t="s">
        <v>36</v>
      </c>
      <c r="I861" s="8" t="s">
        <v>2072</v>
      </c>
      <c r="J861" s="9">
        <v>50</v>
      </c>
      <c r="K861" s="8">
        <v>4.2</v>
      </c>
      <c r="L861" s="8" t="s">
        <v>2071</v>
      </c>
      <c r="M861" s="49">
        <v>0.96</v>
      </c>
      <c r="N861" s="7" t="s">
        <v>21</v>
      </c>
      <c r="O861" s="7" t="s">
        <v>33</v>
      </c>
      <c r="P861" s="8">
        <v>1</v>
      </c>
      <c r="Q861" s="8">
        <v>1</v>
      </c>
      <c r="R861" s="7" t="str">
        <f>IF('global_freelancer-quick ana'!$Q861 &lt; 7, "Short Duration", IF('global_freelancer-quick ana'!$Q861 &lt;= 12, "Medium Duration", "Long Duration"))</f>
        <v>Short Duration</v>
      </c>
      <c r="S861" s="50" t="str">
        <f>IF('global_freelancer-quick ana'!$M861 &lt;= 50%, "POOR", IF('global_freelancer-quick ana'!$M861 &lt;= 70%, "GOOD", "EXCELLENT"))</f>
        <v>EXCELLENT</v>
      </c>
      <c r="T861" s="25">
        <f t="shared" si="13"/>
        <v>99.16</v>
      </c>
    </row>
    <row r="862" spans="1:20" x14ac:dyDescent="0.3">
      <c r="A862" s="46" t="s">
        <v>1786</v>
      </c>
      <c r="B862" s="4" t="s">
        <v>1787</v>
      </c>
      <c r="C862" s="4" t="s">
        <v>91</v>
      </c>
      <c r="D862" s="5">
        <v>32</v>
      </c>
      <c r="E862" s="5" t="str" cm="1">
        <f t="array" ref="E862">INDEX('global_freelancer-quick ana'!$C$2:$C$1001, MODE(MATCH('global_freelancer-quick ana'!$C$2:$C$1001, 'global_freelancer-quick ana'!$C$2:$C$1001, 0)))</f>
        <v>Male</v>
      </c>
      <c r="F862" s="4" t="s">
        <v>119</v>
      </c>
      <c r="G862" s="4" t="s">
        <v>26</v>
      </c>
      <c r="H862" s="4" t="s">
        <v>20</v>
      </c>
      <c r="I862" s="5">
        <v>12</v>
      </c>
      <c r="J862" s="6" t="s">
        <v>2067</v>
      </c>
      <c r="K862" s="5">
        <v>0</v>
      </c>
      <c r="L862" s="5" t="b">
        <v>1</v>
      </c>
      <c r="M862" s="10">
        <v>0.63</v>
      </c>
      <c r="N862" s="4" t="s">
        <v>64</v>
      </c>
      <c r="O862" s="4" t="s">
        <v>28</v>
      </c>
      <c r="P862" s="5">
        <v>15</v>
      </c>
      <c r="Q862" s="5">
        <v>9</v>
      </c>
      <c r="R862" s="4" t="str">
        <f>IF('global_freelancer-quick ana'!$Q862 &lt; 7, "Short Duration", IF('global_freelancer-quick ana'!$Q862 &lt;= 12, "Medium Duration", "Long Duration"))</f>
        <v>Medium Duration</v>
      </c>
      <c r="S862" s="47" t="str">
        <f>IF('global_freelancer-quick ana'!$M862 &lt;= 50%, "POOR", IF('global_freelancer-quick ana'!$M862 &lt;= 70%, "GOOD", "EXCELLENT"))</f>
        <v>GOOD</v>
      </c>
      <c r="T862" s="25">
        <f t="shared" si="13"/>
        <v>68.63</v>
      </c>
    </row>
    <row r="863" spans="1:20" x14ac:dyDescent="0.3">
      <c r="A863" s="48" t="s">
        <v>1788</v>
      </c>
      <c r="B863" s="7" t="s">
        <v>1789</v>
      </c>
      <c r="C863" s="7" t="s">
        <v>91</v>
      </c>
      <c r="D863" s="8">
        <v>60</v>
      </c>
      <c r="E863" s="8" t="str" cm="1">
        <f t="array" ref="E863">INDEX('global_freelancer-quick ana'!$C$2:$C$1001, MODE(MATCH('global_freelancer-quick ana'!$C$2:$C$1001, 'global_freelancer-quick ana'!$C$2:$C$1001, 0)))</f>
        <v>Male</v>
      </c>
      <c r="F863" s="7" t="s">
        <v>80</v>
      </c>
      <c r="G863" s="7" t="s">
        <v>81</v>
      </c>
      <c r="H863" s="7" t="s">
        <v>43</v>
      </c>
      <c r="I863" s="8" t="s">
        <v>2072</v>
      </c>
      <c r="J863" s="9" t="s">
        <v>2070</v>
      </c>
      <c r="K863" s="8">
        <v>2.2000000000000002</v>
      </c>
      <c r="L863" s="8" t="b">
        <v>0</v>
      </c>
      <c r="M863" s="49">
        <v>0.6</v>
      </c>
      <c r="N863" s="7" t="s">
        <v>60</v>
      </c>
      <c r="O863" s="7" t="s">
        <v>28</v>
      </c>
      <c r="P863" s="8">
        <v>4</v>
      </c>
      <c r="Q863" s="8">
        <v>1</v>
      </c>
      <c r="R863" s="7" t="str">
        <f>IF('global_freelancer-quick ana'!$Q863 &lt; 7, "Short Duration", IF('global_freelancer-quick ana'!$Q863 &lt;= 12, "Medium Duration", "Long Duration"))</f>
        <v>Short Duration</v>
      </c>
      <c r="S863" s="50" t="str">
        <f>IF('global_freelancer-quick ana'!$M863 &lt;= 50%, "POOR", IF('global_freelancer-quick ana'!$M863 &lt;= 70%, "GOOD", "EXCELLENT"))</f>
        <v>GOOD</v>
      </c>
      <c r="T863" s="25">
        <f t="shared" si="13"/>
        <v>67.800000000000011</v>
      </c>
    </row>
    <row r="864" spans="1:20" x14ac:dyDescent="0.3">
      <c r="A864" s="46" t="s">
        <v>1790</v>
      </c>
      <c r="B864" s="4" t="s">
        <v>1791</v>
      </c>
      <c r="C864" s="4" t="s">
        <v>91</v>
      </c>
      <c r="D864" s="5">
        <v>46</v>
      </c>
      <c r="E864" s="5" t="str" cm="1">
        <f t="array" ref="E864">INDEX('global_freelancer-quick ana'!$C$2:$C$1001, MODE(MATCH('global_freelancer-quick ana'!$C$2:$C$1001, 'global_freelancer-quick ana'!$C$2:$C$1001, 0)))</f>
        <v>Male</v>
      </c>
      <c r="F864" s="4" t="s">
        <v>130</v>
      </c>
      <c r="G864" s="4" t="s">
        <v>131</v>
      </c>
      <c r="H864" s="4" t="s">
        <v>106</v>
      </c>
      <c r="I864" s="5">
        <v>12</v>
      </c>
      <c r="J864" s="6" t="s">
        <v>2065</v>
      </c>
      <c r="K864" s="5">
        <v>4.7</v>
      </c>
      <c r="L864" s="5" t="b">
        <v>1</v>
      </c>
      <c r="M864" s="10">
        <v>0.77</v>
      </c>
      <c r="N864" s="4" t="s">
        <v>44</v>
      </c>
      <c r="O864" s="4" t="s">
        <v>22</v>
      </c>
      <c r="P864" s="5">
        <v>9</v>
      </c>
      <c r="Q864" s="5">
        <v>7</v>
      </c>
      <c r="R864" s="4" t="str">
        <f>IF('global_freelancer-quick ana'!$Q864 &lt; 7, "Short Duration", IF('global_freelancer-quick ana'!$Q864 &lt;= 12, "Medium Duration", "Long Duration"))</f>
        <v>Medium Duration</v>
      </c>
      <c r="S864" s="47" t="str">
        <f>IF('global_freelancer-quick ana'!$M864 &lt;= 50%, "POOR", IF('global_freelancer-quick ana'!$M864 &lt;= 70%, "GOOD", "EXCELLENT"))</f>
        <v>EXCELLENT</v>
      </c>
      <c r="T864" s="25">
        <f t="shared" si="13"/>
        <v>79.47</v>
      </c>
    </row>
    <row r="865" spans="1:20" x14ac:dyDescent="0.3">
      <c r="A865" s="48" t="s">
        <v>1792</v>
      </c>
      <c r="B865" s="7" t="s">
        <v>1793</v>
      </c>
      <c r="C865" s="7" t="s">
        <v>91</v>
      </c>
      <c r="D865" s="8">
        <v>29</v>
      </c>
      <c r="E865" s="8" t="str" cm="1">
        <f t="array" ref="E865">INDEX('global_freelancer-quick ana'!$C$2:$C$1001, MODE(MATCH('global_freelancer-quick ana'!$C$2:$C$1001, 'global_freelancer-quick ana'!$C$2:$C$1001, 0)))</f>
        <v>Male</v>
      </c>
      <c r="F865" s="7" t="s">
        <v>164</v>
      </c>
      <c r="G865" s="7" t="s">
        <v>165</v>
      </c>
      <c r="H865" s="7" t="s">
        <v>84</v>
      </c>
      <c r="I865" s="8">
        <v>0</v>
      </c>
      <c r="J865" s="9" t="s">
        <v>2066</v>
      </c>
      <c r="K865" s="8">
        <v>0</v>
      </c>
      <c r="L865" s="8" t="b">
        <v>0</v>
      </c>
      <c r="M865" s="49">
        <v>0.63</v>
      </c>
      <c r="N865" s="7" t="s">
        <v>44</v>
      </c>
      <c r="O865" s="7" t="s">
        <v>28</v>
      </c>
      <c r="P865" s="8">
        <v>2</v>
      </c>
      <c r="Q865" s="8">
        <v>1</v>
      </c>
      <c r="R865" s="7" t="str">
        <f>IF('global_freelancer-quick ana'!$Q865 &lt; 7, "Short Duration", IF('global_freelancer-quick ana'!$Q865 &lt;= 12, "Medium Duration", "Long Duration"))</f>
        <v>Short Duration</v>
      </c>
      <c r="S865" s="50" t="str">
        <f>IF('global_freelancer-quick ana'!$M865 &lt;= 50%, "POOR", IF('global_freelancer-quick ana'!$M865 &lt;= 70%, "GOOD", "EXCELLENT"))</f>
        <v>GOOD</v>
      </c>
      <c r="T865" s="25">
        <f t="shared" si="13"/>
        <v>32.629999999999995</v>
      </c>
    </row>
    <row r="866" spans="1:20" x14ac:dyDescent="0.3">
      <c r="A866" s="46" t="s">
        <v>1794</v>
      </c>
      <c r="B866" s="4" t="s">
        <v>1795</v>
      </c>
      <c r="C866" s="4" t="s">
        <v>72</v>
      </c>
      <c r="D866" s="5">
        <v>39</v>
      </c>
      <c r="E866" s="5" t="str" cm="1">
        <f t="array" ref="E866">INDEX('global_freelancer-quick ana'!$C$2:$C$1001, MODE(MATCH('global_freelancer-quick ana'!$C$2:$C$1001, 'global_freelancer-quick ana'!$C$2:$C$1001, 0)))</f>
        <v>Male</v>
      </c>
      <c r="F866" s="4" t="s">
        <v>100</v>
      </c>
      <c r="G866" s="4" t="s">
        <v>101</v>
      </c>
      <c r="H866" s="4" t="s">
        <v>27</v>
      </c>
      <c r="I866" s="5">
        <v>18</v>
      </c>
      <c r="J866" s="6" t="s">
        <v>2070</v>
      </c>
      <c r="K866" s="5">
        <v>2.5</v>
      </c>
      <c r="L866" s="5" t="b">
        <v>1</v>
      </c>
      <c r="M866" s="10">
        <v>0.61</v>
      </c>
      <c r="N866" s="4" t="s">
        <v>60</v>
      </c>
      <c r="O866" s="4" t="s">
        <v>33</v>
      </c>
      <c r="P866" s="5">
        <v>16</v>
      </c>
      <c r="Q866" s="5">
        <v>10</v>
      </c>
      <c r="R866" s="4" t="str">
        <f>IF('global_freelancer-quick ana'!$Q866 &lt; 7, "Short Duration", IF('global_freelancer-quick ana'!$Q866 &lt;= 12, "Medium Duration", "Long Duration"))</f>
        <v>Medium Duration</v>
      </c>
      <c r="S866" s="47" t="str">
        <f>IF('global_freelancer-quick ana'!$M866 &lt;= 50%, "POOR", IF('global_freelancer-quick ana'!$M866 &lt;= 70%, "GOOD", "EXCELLENT"))</f>
        <v>GOOD</v>
      </c>
      <c r="T866" s="25">
        <f t="shared" si="13"/>
        <v>86.11</v>
      </c>
    </row>
    <row r="867" spans="1:20" x14ac:dyDescent="0.3">
      <c r="A867" s="48" t="s">
        <v>1796</v>
      </c>
      <c r="B867" s="7" t="s">
        <v>1797</v>
      </c>
      <c r="C867" s="7" t="s">
        <v>91</v>
      </c>
      <c r="D867" s="8">
        <v>55</v>
      </c>
      <c r="E867" s="8" t="str" cm="1">
        <f t="array" ref="E867">INDEX('global_freelancer-quick ana'!$C$2:$C$1001, MODE(MATCH('global_freelancer-quick ana'!$C$2:$C$1001, 'global_freelancer-quick ana'!$C$2:$C$1001, 0)))</f>
        <v>Male</v>
      </c>
      <c r="F867" s="7" t="s">
        <v>115</v>
      </c>
      <c r="G867" s="7" t="s">
        <v>116</v>
      </c>
      <c r="H867" s="7" t="s">
        <v>27</v>
      </c>
      <c r="I867" s="8">
        <v>2</v>
      </c>
      <c r="J867" s="9">
        <v>50</v>
      </c>
      <c r="K867" s="8">
        <v>3.9</v>
      </c>
      <c r="L867" s="8" t="b">
        <v>1</v>
      </c>
      <c r="M867" s="49">
        <v>0.88</v>
      </c>
      <c r="N867" s="7" t="s">
        <v>60</v>
      </c>
      <c r="O867" s="7" t="s">
        <v>33</v>
      </c>
      <c r="P867" s="8">
        <v>1</v>
      </c>
      <c r="Q867" s="8">
        <v>4</v>
      </c>
      <c r="R867" s="7" t="str">
        <f>IF('global_freelancer-quick ana'!$Q867 &lt; 7, "Short Duration", IF('global_freelancer-quick ana'!$Q867 &lt;= 12, "Medium Duration", "Long Duration"))</f>
        <v>Short Duration</v>
      </c>
      <c r="S867" s="50" t="str">
        <f>IF('global_freelancer-quick ana'!$M867 &lt;= 50%, "POOR", IF('global_freelancer-quick ana'!$M867 &lt;= 70%, "GOOD", "EXCELLENT"))</f>
        <v>EXCELLENT</v>
      </c>
      <c r="T867" s="25">
        <f t="shared" si="13"/>
        <v>116.78</v>
      </c>
    </row>
    <row r="868" spans="1:20" x14ac:dyDescent="0.3">
      <c r="A868" s="46" t="s">
        <v>1798</v>
      </c>
      <c r="B868" s="4" t="s">
        <v>1799</v>
      </c>
      <c r="C868" s="4" t="s">
        <v>91</v>
      </c>
      <c r="D868" s="5">
        <v>55</v>
      </c>
      <c r="E868" s="5" t="str" cm="1">
        <f t="array" ref="E868">INDEX('global_freelancer-quick ana'!$C$2:$C$1001, MODE(MATCH('global_freelancer-quick ana'!$C$2:$C$1001, 'global_freelancer-quick ana'!$C$2:$C$1001, 0)))</f>
        <v>Male</v>
      </c>
      <c r="F868" s="4" t="s">
        <v>58</v>
      </c>
      <c r="G868" s="4" t="s">
        <v>59</v>
      </c>
      <c r="H868" s="4" t="s">
        <v>73</v>
      </c>
      <c r="I868" s="5" t="s">
        <v>2072</v>
      </c>
      <c r="J868" s="6">
        <v>100</v>
      </c>
      <c r="K868" s="5">
        <v>1.2</v>
      </c>
      <c r="L868" s="5" t="b">
        <v>1</v>
      </c>
      <c r="M868" s="10">
        <v>0.69</v>
      </c>
      <c r="N868" s="4" t="s">
        <v>44</v>
      </c>
      <c r="O868" s="4" t="s">
        <v>22</v>
      </c>
      <c r="P868" s="5">
        <v>5</v>
      </c>
      <c r="Q868" s="5">
        <v>2</v>
      </c>
      <c r="R868" s="4" t="str">
        <f>IF('global_freelancer-quick ana'!$Q868 &lt; 7, "Short Duration", IF('global_freelancer-quick ana'!$Q868 &lt;= 12, "Medium Duration", "Long Duration"))</f>
        <v>Short Duration</v>
      </c>
      <c r="S868" s="47" t="str">
        <f>IF('global_freelancer-quick ana'!$M868 &lt;= 50%, "POOR", IF('global_freelancer-quick ana'!$M868 &lt;= 70%, "GOOD", "EXCELLENT"))</f>
        <v>GOOD</v>
      </c>
      <c r="T868" s="25">
        <f t="shared" si="13"/>
        <v>163.89</v>
      </c>
    </row>
    <row r="869" spans="1:20" x14ac:dyDescent="0.3">
      <c r="A869" s="48" t="s">
        <v>1800</v>
      </c>
      <c r="B869" s="7" t="s">
        <v>1801</v>
      </c>
      <c r="C869" s="7" t="s">
        <v>91</v>
      </c>
      <c r="D869" s="8">
        <v>40</v>
      </c>
      <c r="E869" s="8" t="str" cm="1">
        <f t="array" ref="E869">INDEX('global_freelancer-quick ana'!$C$2:$C$1001, MODE(MATCH('global_freelancer-quick ana'!$C$2:$C$1001, 'global_freelancer-quick ana'!$C$2:$C$1001, 0)))</f>
        <v>Male</v>
      </c>
      <c r="F869" s="7" t="s">
        <v>47</v>
      </c>
      <c r="G869" s="7" t="s">
        <v>48</v>
      </c>
      <c r="H869" s="7" t="s">
        <v>49</v>
      </c>
      <c r="I869" s="8">
        <v>2</v>
      </c>
      <c r="J869" s="9" t="s">
        <v>2069</v>
      </c>
      <c r="K869" s="8">
        <v>4.5</v>
      </c>
      <c r="L869" s="8" t="b">
        <v>1</v>
      </c>
      <c r="M869" s="49">
        <v>0.79</v>
      </c>
      <c r="N869" s="7" t="s">
        <v>64</v>
      </c>
      <c r="O869" s="7" t="s">
        <v>28</v>
      </c>
      <c r="P869" s="8">
        <v>2</v>
      </c>
      <c r="Q869" s="8">
        <v>2</v>
      </c>
      <c r="R869" s="7" t="str">
        <f>IF('global_freelancer-quick ana'!$Q869 &lt; 7, "Short Duration", IF('global_freelancer-quick ana'!$Q869 &lt;= 12, "Medium Duration", "Long Duration"))</f>
        <v>Short Duration</v>
      </c>
      <c r="S869" s="50" t="str">
        <f>IF('global_freelancer-quick ana'!$M869 &lt;= 50%, "POOR", IF('global_freelancer-quick ana'!$M869 &lt;= 70%, "GOOD", "EXCELLENT"))</f>
        <v>EXCELLENT</v>
      </c>
      <c r="T869" s="25">
        <f t="shared" si="13"/>
        <v>51.29</v>
      </c>
    </row>
    <row r="870" spans="1:20" x14ac:dyDescent="0.3">
      <c r="A870" s="46" t="s">
        <v>1802</v>
      </c>
      <c r="B870" s="4" t="s">
        <v>1803</v>
      </c>
      <c r="C870" s="4" t="s">
        <v>72</v>
      </c>
      <c r="D870" s="5">
        <v>56</v>
      </c>
      <c r="E870" s="5" t="str" cm="1">
        <f t="array" ref="E870">INDEX('global_freelancer-quick ana'!$C$2:$C$1001, MODE(MATCH('global_freelancer-quick ana'!$C$2:$C$1001, 'global_freelancer-quick ana'!$C$2:$C$1001, 0)))</f>
        <v>Male</v>
      </c>
      <c r="F870" s="4" t="s">
        <v>164</v>
      </c>
      <c r="G870" s="4" t="s">
        <v>165</v>
      </c>
      <c r="H870" s="4" t="s">
        <v>69</v>
      </c>
      <c r="I870" s="5">
        <v>35</v>
      </c>
      <c r="J870" s="6">
        <v>40</v>
      </c>
      <c r="K870" s="5">
        <v>2.7</v>
      </c>
      <c r="L870" s="5" t="b">
        <v>1</v>
      </c>
      <c r="M870" s="10">
        <v>0.82</v>
      </c>
      <c r="N870" s="4" t="s">
        <v>21</v>
      </c>
      <c r="O870" s="4" t="s">
        <v>28</v>
      </c>
      <c r="P870" s="5">
        <v>15</v>
      </c>
      <c r="Q870" s="5">
        <v>6</v>
      </c>
      <c r="R870" s="4" t="str">
        <f>IF('global_freelancer-quick ana'!$Q870 &lt; 7, "Short Duration", IF('global_freelancer-quick ana'!$Q870 &lt;= 12, "Medium Duration", "Long Duration"))</f>
        <v>Short Duration</v>
      </c>
      <c r="S870" s="47" t="str">
        <f>IF('global_freelancer-quick ana'!$M870 &lt;= 50%, "POOR", IF('global_freelancer-quick ana'!$M870 &lt;= 70%, "GOOD", "EXCELLENT"))</f>
        <v>EXCELLENT</v>
      </c>
      <c r="T870" s="25">
        <f t="shared" si="13"/>
        <v>155.51999999999998</v>
      </c>
    </row>
    <row r="871" spans="1:20" x14ac:dyDescent="0.3">
      <c r="A871" s="48" t="s">
        <v>1804</v>
      </c>
      <c r="B871" s="7" t="s">
        <v>1805</v>
      </c>
      <c r="C871" s="7" t="s">
        <v>91</v>
      </c>
      <c r="D871" s="8">
        <v>57</v>
      </c>
      <c r="E871" s="8" t="str" cm="1">
        <f t="array" ref="E871">INDEX('global_freelancer-quick ana'!$C$2:$C$1001, MODE(MATCH('global_freelancer-quick ana'!$C$2:$C$1001, 'global_freelancer-quick ana'!$C$2:$C$1001, 0)))</f>
        <v>Male</v>
      </c>
      <c r="F871" s="7" t="s">
        <v>168</v>
      </c>
      <c r="G871" s="7" t="s">
        <v>68</v>
      </c>
      <c r="H871" s="7" t="s">
        <v>27</v>
      </c>
      <c r="I871" s="8">
        <v>21</v>
      </c>
      <c r="J871" s="9" t="s">
        <v>2069</v>
      </c>
      <c r="K871" s="8">
        <v>2</v>
      </c>
      <c r="L871" s="8" t="b">
        <v>0</v>
      </c>
      <c r="M871" s="49">
        <v>0.96</v>
      </c>
      <c r="N871" s="7" t="s">
        <v>64</v>
      </c>
      <c r="O871" s="7" t="s">
        <v>33</v>
      </c>
      <c r="P871" s="8">
        <v>15</v>
      </c>
      <c r="Q871" s="8">
        <v>12</v>
      </c>
      <c r="R871" s="7" t="str">
        <f>IF('global_freelancer-quick ana'!$Q871 &lt; 7, "Short Duration", IF('global_freelancer-quick ana'!$Q871 &lt;= 12, "Medium Duration", "Long Duration"))</f>
        <v>Medium Duration</v>
      </c>
      <c r="S871" s="50" t="str">
        <f>IF('global_freelancer-quick ana'!$M871 &lt;= 50%, "POOR", IF('global_freelancer-quick ana'!$M871 &lt;= 70%, "GOOD", "EXCELLENT"))</f>
        <v>EXCELLENT</v>
      </c>
      <c r="T871" s="25">
        <f t="shared" si="13"/>
        <v>107.96</v>
      </c>
    </row>
    <row r="872" spans="1:20" x14ac:dyDescent="0.3">
      <c r="A872" s="46" t="s">
        <v>1806</v>
      </c>
      <c r="B872" s="4" t="s">
        <v>1807</v>
      </c>
      <c r="C872" s="4" t="s">
        <v>72</v>
      </c>
      <c r="D872" s="5">
        <v>56</v>
      </c>
      <c r="E872" s="5" t="str" cm="1">
        <f t="array" ref="E872">INDEX('global_freelancer-quick ana'!$C$2:$C$1001, MODE(MATCH('global_freelancer-quick ana'!$C$2:$C$1001, 'global_freelancer-quick ana'!$C$2:$C$1001, 0)))</f>
        <v>Male</v>
      </c>
      <c r="F872" s="4" t="s">
        <v>115</v>
      </c>
      <c r="G872" s="4" t="s">
        <v>116</v>
      </c>
      <c r="H872" s="4" t="s">
        <v>84</v>
      </c>
      <c r="I872" s="5">
        <v>3</v>
      </c>
      <c r="J872" s="6">
        <v>40</v>
      </c>
      <c r="K872" s="5">
        <v>1.7</v>
      </c>
      <c r="L872" s="5" t="b">
        <v>0</v>
      </c>
      <c r="M872" s="10">
        <v>0.71</v>
      </c>
      <c r="N872" s="4" t="s">
        <v>60</v>
      </c>
      <c r="O872" s="4" t="s">
        <v>28</v>
      </c>
      <c r="P872" s="5">
        <v>4</v>
      </c>
      <c r="Q872" s="5">
        <v>4</v>
      </c>
      <c r="R872" s="4" t="str">
        <f>IF('global_freelancer-quick ana'!$Q872 &lt; 7, "Short Duration", IF('global_freelancer-quick ana'!$Q872 &lt;= 12, "Medium Duration", "Long Duration"))</f>
        <v>Short Duration</v>
      </c>
      <c r="S872" s="47" t="str">
        <f>IF('global_freelancer-quick ana'!$M872 &lt;= 50%, "POOR", IF('global_freelancer-quick ana'!$M872 &lt;= 70%, "GOOD", "EXCELLENT"))</f>
        <v>EXCELLENT</v>
      </c>
      <c r="T872" s="25">
        <f t="shared" si="13"/>
        <v>109.41</v>
      </c>
    </row>
    <row r="873" spans="1:20" x14ac:dyDescent="0.3">
      <c r="A873" s="48" t="s">
        <v>1808</v>
      </c>
      <c r="B873" s="7" t="s">
        <v>1809</v>
      </c>
      <c r="C873" s="7" t="s">
        <v>72</v>
      </c>
      <c r="D873" s="8">
        <v>49</v>
      </c>
      <c r="E873" s="8" t="str" cm="1">
        <f t="array" ref="E873">INDEX('global_freelancer-quick ana'!$C$2:$C$1001, MODE(MATCH('global_freelancer-quick ana'!$C$2:$C$1001, 'global_freelancer-quick ana'!$C$2:$C$1001, 0)))</f>
        <v>Male</v>
      </c>
      <c r="F873" s="7" t="s">
        <v>31</v>
      </c>
      <c r="G873" s="7" t="s">
        <v>31</v>
      </c>
      <c r="H873" s="7" t="s">
        <v>27</v>
      </c>
      <c r="I873" s="8">
        <v>24</v>
      </c>
      <c r="J873" s="9">
        <v>75</v>
      </c>
      <c r="K873" s="8">
        <v>3</v>
      </c>
      <c r="L873" s="8" t="b">
        <v>1</v>
      </c>
      <c r="M873" s="49">
        <v>0.77</v>
      </c>
      <c r="N873" s="7" t="s">
        <v>64</v>
      </c>
      <c r="O873" s="7" t="s">
        <v>28</v>
      </c>
      <c r="P873" s="8">
        <v>18</v>
      </c>
      <c r="Q873" s="8">
        <v>10</v>
      </c>
      <c r="R873" s="7" t="str">
        <f>IF('global_freelancer-quick ana'!$Q873 &lt; 7, "Short Duration", IF('global_freelancer-quick ana'!$Q873 &lt;= 12, "Medium Duration", "Long Duration"))</f>
        <v>Medium Duration</v>
      </c>
      <c r="S873" s="50" t="str">
        <f>IF('global_freelancer-quick ana'!$M873 &lt;= 50%, "POOR", IF('global_freelancer-quick ana'!$M873 &lt;= 70%, "GOOD", "EXCELLENT"))</f>
        <v>EXCELLENT</v>
      </c>
      <c r="T873" s="25">
        <f t="shared" si="13"/>
        <v>179.77</v>
      </c>
    </row>
    <row r="874" spans="1:20" x14ac:dyDescent="0.3">
      <c r="A874" s="46" t="s">
        <v>1810</v>
      </c>
      <c r="B874" s="4" t="s">
        <v>1811</v>
      </c>
      <c r="C874" s="4" t="s">
        <v>91</v>
      </c>
      <c r="D874" s="5">
        <v>26</v>
      </c>
      <c r="E874" s="5" t="str" cm="1">
        <f t="array" ref="E874">INDEX('global_freelancer-quick ana'!$C$2:$C$1001, MODE(MATCH('global_freelancer-quick ana'!$C$2:$C$1001, 'global_freelancer-quick ana'!$C$2:$C$1001, 0)))</f>
        <v>Male</v>
      </c>
      <c r="F874" s="4" t="s">
        <v>179</v>
      </c>
      <c r="G874" s="4" t="s">
        <v>68</v>
      </c>
      <c r="H874" s="4" t="s">
        <v>20</v>
      </c>
      <c r="I874" s="5" t="s">
        <v>2072</v>
      </c>
      <c r="J874" s="6">
        <v>75</v>
      </c>
      <c r="K874" s="5">
        <v>2.1</v>
      </c>
      <c r="L874" s="5" t="b">
        <v>1</v>
      </c>
      <c r="M874" s="10">
        <v>0.79</v>
      </c>
      <c r="N874" s="4" t="s">
        <v>44</v>
      </c>
      <c r="O874" s="4" t="s">
        <v>28</v>
      </c>
      <c r="P874" s="5">
        <v>1</v>
      </c>
      <c r="Q874" s="5">
        <v>1</v>
      </c>
      <c r="R874" s="4" t="str">
        <f>IF('global_freelancer-quick ana'!$Q874 &lt; 7, "Short Duration", IF('global_freelancer-quick ana'!$Q874 &lt;= 12, "Medium Duration", "Long Duration"))</f>
        <v>Short Duration</v>
      </c>
      <c r="S874" s="47" t="str">
        <f>IF('global_freelancer-quick ana'!$M874 &lt;= 50%, "POOR", IF('global_freelancer-quick ana'!$M874 &lt;= 70%, "GOOD", "EXCELLENT"))</f>
        <v>EXCELLENT</v>
      </c>
      <c r="T874" s="25">
        <f t="shared" si="13"/>
        <v>105.89</v>
      </c>
    </row>
    <row r="875" spans="1:20" x14ac:dyDescent="0.3">
      <c r="A875" s="48" t="s">
        <v>1812</v>
      </c>
      <c r="B875" s="7" t="s">
        <v>1813</v>
      </c>
      <c r="C875" s="7" t="s">
        <v>72</v>
      </c>
      <c r="D875" s="8">
        <v>36</v>
      </c>
      <c r="E875" s="8" t="str" cm="1">
        <f t="array" ref="E875">INDEX('global_freelancer-quick ana'!$C$2:$C$1001, MODE(MATCH('global_freelancer-quick ana'!$C$2:$C$1001, 'global_freelancer-quick ana'!$C$2:$C$1001, 0)))</f>
        <v>Male</v>
      </c>
      <c r="F875" s="7" t="s">
        <v>104</v>
      </c>
      <c r="G875" s="7" t="s">
        <v>105</v>
      </c>
      <c r="H875" s="7" t="s">
        <v>69</v>
      </c>
      <c r="I875" s="8">
        <v>0</v>
      </c>
      <c r="J875" s="9" t="s">
        <v>2069</v>
      </c>
      <c r="K875" s="8">
        <v>1.5</v>
      </c>
      <c r="L875" s="8" t="s">
        <v>2071</v>
      </c>
      <c r="M875" s="49">
        <v>0.73</v>
      </c>
      <c r="N875" s="7" t="s">
        <v>60</v>
      </c>
      <c r="O875" s="7" t="s">
        <v>55</v>
      </c>
      <c r="P875" s="8">
        <v>2</v>
      </c>
      <c r="Q875" s="8">
        <v>1</v>
      </c>
      <c r="R875" s="7" t="str">
        <f>IF('global_freelancer-quick ana'!$Q875 &lt; 7, "Short Duration", IF('global_freelancer-quick ana'!$Q875 &lt;= 12, "Medium Duration", "Long Duration"))</f>
        <v>Short Duration</v>
      </c>
      <c r="S875" s="50" t="str">
        <f>IF('global_freelancer-quick ana'!$M875 &lt;= 50%, "POOR", IF('global_freelancer-quick ana'!$M875 &lt;= 70%, "GOOD", "EXCELLENT"))</f>
        <v>EXCELLENT</v>
      </c>
      <c r="T875" s="25">
        <f t="shared" si="13"/>
        <v>41.23</v>
      </c>
    </row>
    <row r="876" spans="1:20" x14ac:dyDescent="0.3">
      <c r="A876" s="46" t="s">
        <v>1814</v>
      </c>
      <c r="B876" s="4" t="s">
        <v>1815</v>
      </c>
      <c r="C876" s="4" t="s">
        <v>91</v>
      </c>
      <c r="D876" s="5">
        <v>20</v>
      </c>
      <c r="E876" s="5" t="str" cm="1">
        <f t="array" ref="E876">INDEX('global_freelancer-quick ana'!$C$2:$C$1001, MODE(MATCH('global_freelancer-quick ana'!$C$2:$C$1001, 'global_freelancer-quick ana'!$C$2:$C$1001, 0)))</f>
        <v>Male</v>
      </c>
      <c r="F876" s="4" t="s">
        <v>115</v>
      </c>
      <c r="G876" s="4" t="s">
        <v>116</v>
      </c>
      <c r="H876" s="4" t="s">
        <v>36</v>
      </c>
      <c r="I876" s="5">
        <v>2</v>
      </c>
      <c r="J876" s="6">
        <v>30</v>
      </c>
      <c r="K876" s="5">
        <v>1.7</v>
      </c>
      <c r="L876" s="5" t="b">
        <v>1</v>
      </c>
      <c r="M876" s="10">
        <v>0.6</v>
      </c>
      <c r="N876" s="4" t="s">
        <v>21</v>
      </c>
      <c r="O876" s="4" t="s">
        <v>22</v>
      </c>
      <c r="P876" s="5">
        <v>4</v>
      </c>
      <c r="Q876" s="5">
        <v>2</v>
      </c>
      <c r="R876" s="4" t="str">
        <f>IF('global_freelancer-quick ana'!$Q876 &lt; 7, "Short Duration", IF('global_freelancer-quick ana'!$Q876 &lt;= 12, "Medium Duration", "Long Duration"))</f>
        <v>Short Duration</v>
      </c>
      <c r="S876" s="47" t="str">
        <f>IF('global_freelancer-quick ana'!$M876 &lt;= 50%, "POOR", IF('global_freelancer-quick ana'!$M876 &lt;= 70%, "GOOD", "EXCELLENT"))</f>
        <v>GOOD</v>
      </c>
      <c r="T876" s="25">
        <f t="shared" si="13"/>
        <v>60.300000000000004</v>
      </c>
    </row>
    <row r="877" spans="1:20" x14ac:dyDescent="0.3">
      <c r="A877" s="48" t="s">
        <v>1816</v>
      </c>
      <c r="B877" s="7" t="s">
        <v>1817</v>
      </c>
      <c r="C877" s="7" t="s">
        <v>72</v>
      </c>
      <c r="D877" s="8">
        <v>40</v>
      </c>
      <c r="E877" s="8" t="str" cm="1">
        <f t="array" ref="E877">INDEX('global_freelancer-quick ana'!$C$2:$C$1001, MODE(MATCH('global_freelancer-quick ana'!$C$2:$C$1001, 'global_freelancer-quick ana'!$C$2:$C$1001, 0)))</f>
        <v>Male</v>
      </c>
      <c r="F877" s="7" t="s">
        <v>179</v>
      </c>
      <c r="G877" s="7" t="s">
        <v>68</v>
      </c>
      <c r="H877" s="7" t="s">
        <v>43</v>
      </c>
      <c r="I877" s="8" t="s">
        <v>2072</v>
      </c>
      <c r="J877" s="9" t="s">
        <v>2068</v>
      </c>
      <c r="K877" s="8">
        <v>1.2</v>
      </c>
      <c r="L877" s="8" t="b">
        <v>1</v>
      </c>
      <c r="M877" s="49">
        <v>0.67</v>
      </c>
      <c r="N877" s="7" t="s">
        <v>44</v>
      </c>
      <c r="O877" s="7" t="s">
        <v>55</v>
      </c>
      <c r="P877" s="8">
        <v>3</v>
      </c>
      <c r="Q877" s="8">
        <v>1</v>
      </c>
      <c r="R877" s="7" t="str">
        <f>IF('global_freelancer-quick ana'!$Q877 &lt; 7, "Short Duration", IF('global_freelancer-quick ana'!$Q877 &lt;= 12, "Medium Duration", "Long Duration"))</f>
        <v>Short Duration</v>
      </c>
      <c r="S877" s="50" t="str">
        <f>IF('global_freelancer-quick ana'!$M877 &lt;= 50%, "POOR", IF('global_freelancer-quick ana'!$M877 &lt;= 70%, "GOOD", "EXCELLENT"))</f>
        <v>GOOD</v>
      </c>
      <c r="T877" s="25">
        <f t="shared" si="13"/>
        <v>45.870000000000005</v>
      </c>
    </row>
    <row r="878" spans="1:20" x14ac:dyDescent="0.3">
      <c r="A878" s="46" t="s">
        <v>1818</v>
      </c>
      <c r="B878" s="4" t="s">
        <v>1819</v>
      </c>
      <c r="C878" s="4" t="s">
        <v>72</v>
      </c>
      <c r="D878" s="5">
        <v>30</v>
      </c>
      <c r="E878" s="5" t="str" cm="1">
        <f t="array" ref="E878">INDEX('global_freelancer-quick ana'!$C$2:$C$1001, MODE(MATCH('global_freelancer-quick ana'!$C$2:$C$1001, 'global_freelancer-quick ana'!$C$2:$C$1001, 0)))</f>
        <v>Male</v>
      </c>
      <c r="F878" s="4" t="s">
        <v>87</v>
      </c>
      <c r="G878" s="4" t="s">
        <v>88</v>
      </c>
      <c r="H878" s="4" t="s">
        <v>27</v>
      </c>
      <c r="I878" s="5">
        <v>6</v>
      </c>
      <c r="J878" s="6" t="s">
        <v>2069</v>
      </c>
      <c r="K878" s="5">
        <v>0</v>
      </c>
      <c r="L878" s="5" t="b">
        <v>0</v>
      </c>
      <c r="M878" s="10">
        <v>0.8</v>
      </c>
      <c r="N878" s="4" t="s">
        <v>44</v>
      </c>
      <c r="O878" s="4" t="s">
        <v>22</v>
      </c>
      <c r="P878" s="5">
        <v>7</v>
      </c>
      <c r="Q878" s="5">
        <v>8</v>
      </c>
      <c r="R878" s="4" t="str">
        <f>IF('global_freelancer-quick ana'!$Q878 &lt; 7, "Short Duration", IF('global_freelancer-quick ana'!$Q878 &lt;= 12, "Medium Duration", "Long Duration"))</f>
        <v>Medium Duration</v>
      </c>
      <c r="S878" s="47" t="str">
        <f>IF('global_freelancer-quick ana'!$M878 &lt;= 50%, "POOR", IF('global_freelancer-quick ana'!$M878 &lt;= 70%, "GOOD", "EXCELLENT"))</f>
        <v>EXCELLENT</v>
      </c>
      <c r="T878" s="25">
        <f t="shared" si="13"/>
        <v>51.8</v>
      </c>
    </row>
    <row r="879" spans="1:20" x14ac:dyDescent="0.3">
      <c r="A879" s="48" t="s">
        <v>1820</v>
      </c>
      <c r="B879" s="7" t="s">
        <v>1821</v>
      </c>
      <c r="C879" s="7" t="s">
        <v>91</v>
      </c>
      <c r="D879" s="8">
        <v>51</v>
      </c>
      <c r="E879" s="8" t="str" cm="1">
        <f t="array" ref="E879">INDEX('global_freelancer-quick ana'!$C$2:$C$1001, MODE(MATCH('global_freelancer-quick ana'!$C$2:$C$1001, 'global_freelancer-quick ana'!$C$2:$C$1001, 0)))</f>
        <v>Male</v>
      </c>
      <c r="F879" s="7" t="s">
        <v>25</v>
      </c>
      <c r="G879" s="7" t="s">
        <v>26</v>
      </c>
      <c r="H879" s="7" t="s">
        <v>32</v>
      </c>
      <c r="I879" s="8">
        <v>21</v>
      </c>
      <c r="J879" s="9" t="s">
        <v>2070</v>
      </c>
      <c r="K879" s="8">
        <v>2.5125695216907653</v>
      </c>
      <c r="L879" s="8" t="b">
        <v>1</v>
      </c>
      <c r="M879" s="49">
        <v>0.79</v>
      </c>
      <c r="N879" s="7" t="s">
        <v>21</v>
      </c>
      <c r="O879" s="7" t="s">
        <v>33</v>
      </c>
      <c r="P879" s="8">
        <v>14</v>
      </c>
      <c r="Q879" s="8">
        <v>7</v>
      </c>
      <c r="R879" s="7" t="str">
        <f>IF('global_freelancer-quick ana'!$Q879 &lt; 7, "Short Duration", IF('global_freelancer-quick ana'!$Q879 &lt;= 12, "Medium Duration", "Long Duration"))</f>
        <v>Medium Duration</v>
      </c>
      <c r="S879" s="50" t="str">
        <f>IF('global_freelancer-quick ana'!$M879 &lt;= 50%, "POOR", IF('global_freelancer-quick ana'!$M879 &lt;= 70%, "GOOD", "EXCELLENT"))</f>
        <v>EXCELLENT</v>
      </c>
      <c r="T879" s="25">
        <f t="shared" si="13"/>
        <v>96.302569521690771</v>
      </c>
    </row>
    <row r="880" spans="1:20" x14ac:dyDescent="0.3">
      <c r="A880" s="46" t="s">
        <v>1822</v>
      </c>
      <c r="B880" s="4" t="s">
        <v>1823</v>
      </c>
      <c r="C880" s="4" t="s">
        <v>91</v>
      </c>
      <c r="D880" s="5">
        <v>46</v>
      </c>
      <c r="E880" s="5" t="str" cm="1">
        <f t="array" ref="E880">INDEX('global_freelancer-quick ana'!$C$2:$C$1001, MODE(MATCH('global_freelancer-quick ana'!$C$2:$C$1001, 'global_freelancer-quick ana'!$C$2:$C$1001, 0)))</f>
        <v>Male</v>
      </c>
      <c r="F880" s="4" t="s">
        <v>54</v>
      </c>
      <c r="G880" s="4" t="s">
        <v>26</v>
      </c>
      <c r="H880" s="4" t="s">
        <v>69</v>
      </c>
      <c r="I880" s="5">
        <v>24</v>
      </c>
      <c r="J880" s="6" t="s">
        <v>2067</v>
      </c>
      <c r="K880" s="5">
        <v>3.3</v>
      </c>
      <c r="L880" s="5" t="b">
        <v>1</v>
      </c>
      <c r="M880" s="10">
        <v>0.87</v>
      </c>
      <c r="N880" s="4" t="s">
        <v>21</v>
      </c>
      <c r="O880" s="4" t="s">
        <v>28</v>
      </c>
      <c r="P880" s="5">
        <v>19</v>
      </c>
      <c r="Q880" s="5">
        <v>8</v>
      </c>
      <c r="R880" s="4" t="str">
        <f>IF('global_freelancer-quick ana'!$Q880 &lt; 7, "Short Duration", IF('global_freelancer-quick ana'!$Q880 &lt;= 12, "Medium Duration", "Long Duration"))</f>
        <v>Medium Duration</v>
      </c>
      <c r="S880" s="47" t="str">
        <f>IF('global_freelancer-quick ana'!$M880 &lt;= 50%, "POOR", IF('global_freelancer-quick ana'!$M880 &lt;= 70%, "GOOD", "EXCELLENT"))</f>
        <v>EXCELLENT</v>
      </c>
      <c r="T880" s="25">
        <f t="shared" si="13"/>
        <v>101.17</v>
      </c>
    </row>
    <row r="881" spans="1:20" x14ac:dyDescent="0.3">
      <c r="A881" s="48" t="s">
        <v>1824</v>
      </c>
      <c r="B881" s="7" t="s">
        <v>1825</v>
      </c>
      <c r="C881" s="7" t="s">
        <v>72</v>
      </c>
      <c r="D881" s="8">
        <v>25</v>
      </c>
      <c r="E881" s="8" t="str" cm="1">
        <f t="array" ref="E881">INDEX('global_freelancer-quick ana'!$C$2:$C$1001, MODE(MATCH('global_freelancer-quick ana'!$C$2:$C$1001, 'global_freelancer-quick ana'!$C$2:$C$1001, 0)))</f>
        <v>Male</v>
      </c>
      <c r="F881" s="7" t="s">
        <v>104</v>
      </c>
      <c r="G881" s="7" t="s">
        <v>105</v>
      </c>
      <c r="H881" s="7" t="s">
        <v>43</v>
      </c>
      <c r="I881" s="8">
        <v>6</v>
      </c>
      <c r="J881" s="9" t="s">
        <v>2070</v>
      </c>
      <c r="K881" s="8">
        <v>2.1</v>
      </c>
      <c r="L881" s="8" t="b">
        <v>0</v>
      </c>
      <c r="M881" s="49">
        <v>0.79</v>
      </c>
      <c r="N881" s="7" t="s">
        <v>64</v>
      </c>
      <c r="O881" s="7" t="s">
        <v>22</v>
      </c>
      <c r="P881" s="8">
        <v>9</v>
      </c>
      <c r="Q881" s="8">
        <v>8</v>
      </c>
      <c r="R881" s="7" t="str">
        <f>IF('global_freelancer-quick ana'!$Q881 &lt; 7, "Short Duration", IF('global_freelancer-quick ana'!$Q881 &lt;= 12, "Medium Duration", "Long Duration"))</f>
        <v>Medium Duration</v>
      </c>
      <c r="S881" s="50" t="str">
        <f>IF('global_freelancer-quick ana'!$M881 &lt;= 50%, "POOR", IF('global_freelancer-quick ana'!$M881 &lt;= 70%, "GOOD", "EXCELLENT"))</f>
        <v>EXCELLENT</v>
      </c>
      <c r="T881" s="25">
        <f t="shared" si="13"/>
        <v>50.89</v>
      </c>
    </row>
    <row r="882" spans="1:20" x14ac:dyDescent="0.3">
      <c r="A882" s="46" t="s">
        <v>1826</v>
      </c>
      <c r="B882" s="4" t="s">
        <v>1827</v>
      </c>
      <c r="C882" s="4" t="s">
        <v>91</v>
      </c>
      <c r="D882" s="5">
        <v>53</v>
      </c>
      <c r="E882" s="5" t="str" cm="1">
        <f t="array" ref="E882">INDEX('global_freelancer-quick ana'!$C$2:$C$1001, MODE(MATCH('global_freelancer-quick ana'!$C$2:$C$1001, 'global_freelancer-quick ana'!$C$2:$C$1001, 0)))</f>
        <v>Male</v>
      </c>
      <c r="F882" s="4" t="s">
        <v>41</v>
      </c>
      <c r="G882" s="4" t="s">
        <v>42</v>
      </c>
      <c r="H882" s="4" t="s">
        <v>36</v>
      </c>
      <c r="I882" s="5">
        <v>32</v>
      </c>
      <c r="J882" s="6" t="s">
        <v>2065</v>
      </c>
      <c r="K882" s="5">
        <v>2.5125695216907653</v>
      </c>
      <c r="L882" s="5" t="b">
        <v>1</v>
      </c>
      <c r="M882" s="10">
        <v>0.79</v>
      </c>
      <c r="N882" s="4" t="s">
        <v>60</v>
      </c>
      <c r="O882" s="4" t="s">
        <v>55</v>
      </c>
      <c r="P882" s="5">
        <v>14</v>
      </c>
      <c r="Q882" s="5">
        <v>4</v>
      </c>
      <c r="R882" s="4" t="str">
        <f>IF('global_freelancer-quick ana'!$Q882 &lt; 7, "Short Duration", IF('global_freelancer-quick ana'!$Q882 &lt;= 12, "Medium Duration", "Long Duration"))</f>
        <v>Short Duration</v>
      </c>
      <c r="S882" s="47" t="str">
        <f>IF('global_freelancer-quick ana'!$M882 &lt;= 50%, "POOR", IF('global_freelancer-quick ana'!$M882 &lt;= 70%, "GOOD", "EXCELLENT"))</f>
        <v>EXCELLENT</v>
      </c>
      <c r="T882" s="25">
        <f t="shared" si="13"/>
        <v>106.30256952169077</v>
      </c>
    </row>
    <row r="883" spans="1:20" x14ac:dyDescent="0.3">
      <c r="A883" s="48" t="s">
        <v>1828</v>
      </c>
      <c r="B883" s="7" t="s">
        <v>1829</v>
      </c>
      <c r="C883" s="7" t="s">
        <v>72</v>
      </c>
      <c r="D883" s="8">
        <v>50</v>
      </c>
      <c r="E883" s="8" t="str" cm="1">
        <f t="array" ref="E883">INDEX('global_freelancer-quick ana'!$C$2:$C$1001, MODE(MATCH('global_freelancer-quick ana'!$C$2:$C$1001, 'global_freelancer-quick ana'!$C$2:$C$1001, 0)))</f>
        <v>Male</v>
      </c>
      <c r="F883" s="7" t="s">
        <v>130</v>
      </c>
      <c r="G883" s="7" t="s">
        <v>131</v>
      </c>
      <c r="H883" s="7" t="s">
        <v>27</v>
      </c>
      <c r="I883" s="8">
        <v>31</v>
      </c>
      <c r="J883" s="9">
        <v>100</v>
      </c>
      <c r="K883" s="8">
        <v>2.9</v>
      </c>
      <c r="L883" s="8" t="b">
        <v>1</v>
      </c>
      <c r="M883" s="49">
        <v>0.89</v>
      </c>
      <c r="N883" s="7" t="s">
        <v>21</v>
      </c>
      <c r="O883" s="7" t="s">
        <v>28</v>
      </c>
      <c r="P883" s="8">
        <v>17</v>
      </c>
      <c r="Q883" s="8">
        <v>6</v>
      </c>
      <c r="R883" s="7" t="str">
        <f>IF('global_freelancer-quick ana'!$Q883 &lt; 7, "Short Duration", IF('global_freelancer-quick ana'!$Q883 &lt;= 12, "Medium Duration", "Long Duration"))</f>
        <v>Short Duration</v>
      </c>
      <c r="S883" s="50" t="str">
        <f>IF('global_freelancer-quick ana'!$M883 &lt;= 50%, "POOR", IF('global_freelancer-quick ana'!$M883 &lt;= 70%, "GOOD", "EXCELLENT"))</f>
        <v>EXCELLENT</v>
      </c>
      <c r="T883" s="25">
        <f t="shared" si="13"/>
        <v>207.79</v>
      </c>
    </row>
    <row r="884" spans="1:20" x14ac:dyDescent="0.3">
      <c r="A884" s="46" t="s">
        <v>1830</v>
      </c>
      <c r="B884" s="4" t="s">
        <v>1831</v>
      </c>
      <c r="C884" s="4" t="s">
        <v>91</v>
      </c>
      <c r="D884" s="5">
        <v>45</v>
      </c>
      <c r="E884" s="5" t="str" cm="1">
        <f t="array" ref="E884">INDEX('global_freelancer-quick ana'!$C$2:$C$1001, MODE(MATCH('global_freelancer-quick ana'!$C$2:$C$1001, 'global_freelancer-quick ana'!$C$2:$C$1001, 0)))</f>
        <v>Male</v>
      </c>
      <c r="F884" s="4" t="s">
        <v>104</v>
      </c>
      <c r="G884" s="4" t="s">
        <v>105</v>
      </c>
      <c r="H884" s="4" t="s">
        <v>43</v>
      </c>
      <c r="I884" s="5" t="s">
        <v>2072</v>
      </c>
      <c r="J884" s="6">
        <v>20</v>
      </c>
      <c r="K884" s="5">
        <v>3.3</v>
      </c>
      <c r="L884" s="5" t="b">
        <v>1</v>
      </c>
      <c r="M884" s="10">
        <v>0.93</v>
      </c>
      <c r="N884" s="4" t="s">
        <v>21</v>
      </c>
      <c r="O884" s="4" t="s">
        <v>33</v>
      </c>
      <c r="P884" s="5">
        <v>4</v>
      </c>
      <c r="Q884" s="5">
        <v>1</v>
      </c>
      <c r="R884" s="4" t="str">
        <f>IF('global_freelancer-quick ana'!$Q884 &lt; 7, "Short Duration", IF('global_freelancer-quick ana'!$Q884 &lt;= 12, "Medium Duration", "Long Duration"))</f>
        <v>Short Duration</v>
      </c>
      <c r="S884" s="47" t="str">
        <f>IF('global_freelancer-quick ana'!$M884 &lt;= 50%, "POOR", IF('global_freelancer-quick ana'!$M884 &lt;= 70%, "GOOD", "EXCELLENT"))</f>
        <v>EXCELLENT</v>
      </c>
      <c r="T884" s="25">
        <f t="shared" si="13"/>
        <v>74.23</v>
      </c>
    </row>
    <row r="885" spans="1:20" x14ac:dyDescent="0.3">
      <c r="A885" s="48" t="s">
        <v>1832</v>
      </c>
      <c r="B885" s="7" t="s">
        <v>1833</v>
      </c>
      <c r="C885" s="7" t="s">
        <v>72</v>
      </c>
      <c r="D885" s="8">
        <v>48</v>
      </c>
      <c r="E885" s="8" t="str" cm="1">
        <f t="array" ref="E885">INDEX('global_freelancer-quick ana'!$C$2:$C$1001, MODE(MATCH('global_freelancer-quick ana'!$C$2:$C$1001, 'global_freelancer-quick ana'!$C$2:$C$1001, 0)))</f>
        <v>Male</v>
      </c>
      <c r="F885" s="7" t="s">
        <v>119</v>
      </c>
      <c r="G885" s="7" t="s">
        <v>26</v>
      </c>
      <c r="H885" s="7" t="s">
        <v>73</v>
      </c>
      <c r="I885" s="8">
        <v>24</v>
      </c>
      <c r="J885" s="9" t="s">
        <v>2064</v>
      </c>
      <c r="K885" s="8">
        <v>4.8</v>
      </c>
      <c r="L885" s="8" t="b">
        <v>1</v>
      </c>
      <c r="M885" s="49">
        <v>0.84</v>
      </c>
      <c r="N885" s="7" t="s">
        <v>60</v>
      </c>
      <c r="O885" s="7" t="s">
        <v>22</v>
      </c>
      <c r="P885" s="8">
        <v>12</v>
      </c>
      <c r="Q885" s="8">
        <v>13</v>
      </c>
      <c r="R885" s="7" t="str">
        <f>IF('global_freelancer-quick ana'!$Q885 &lt; 7, "Short Duration", IF('global_freelancer-quick ana'!$Q885 &lt;= 12, "Medium Duration", "Long Duration"))</f>
        <v>Long Duration</v>
      </c>
      <c r="S885" s="50" t="str">
        <f>IF('global_freelancer-quick ana'!$M885 &lt;= 50%, "POOR", IF('global_freelancer-quick ana'!$M885 &lt;= 70%, "GOOD", "EXCELLENT"))</f>
        <v>EXCELLENT</v>
      </c>
      <c r="T885" s="25">
        <f t="shared" si="13"/>
        <v>102.64</v>
      </c>
    </row>
    <row r="886" spans="1:20" x14ac:dyDescent="0.3">
      <c r="A886" s="46" t="s">
        <v>1834</v>
      </c>
      <c r="B886" s="4" t="s">
        <v>1835</v>
      </c>
      <c r="C886" s="4" t="s">
        <v>91</v>
      </c>
      <c r="D886" s="5">
        <v>30</v>
      </c>
      <c r="E886" s="5" t="str" cm="1">
        <f t="array" ref="E886">INDEX('global_freelancer-quick ana'!$C$2:$C$1001, MODE(MATCH('global_freelancer-quick ana'!$C$2:$C$1001, 'global_freelancer-quick ana'!$C$2:$C$1001, 0)))</f>
        <v>Male</v>
      </c>
      <c r="F886" s="4" t="s">
        <v>47</v>
      </c>
      <c r="G886" s="4" t="s">
        <v>48</v>
      </c>
      <c r="H886" s="4" t="s">
        <v>84</v>
      </c>
      <c r="I886" s="5" t="s">
        <v>2072</v>
      </c>
      <c r="J886" s="6">
        <v>100</v>
      </c>
      <c r="K886" s="5">
        <v>4.5</v>
      </c>
      <c r="L886" s="5" t="s">
        <v>2071</v>
      </c>
      <c r="M886" s="10">
        <v>0.78</v>
      </c>
      <c r="N886" s="4" t="s">
        <v>21</v>
      </c>
      <c r="O886" s="4" t="s">
        <v>22</v>
      </c>
      <c r="P886" s="5">
        <v>5</v>
      </c>
      <c r="Q886" s="5">
        <v>1</v>
      </c>
      <c r="R886" s="4" t="str">
        <f>IF('global_freelancer-quick ana'!$Q886 &lt; 7, "Short Duration", IF('global_freelancer-quick ana'!$Q886 &lt;= 12, "Medium Duration", "Long Duration"))</f>
        <v>Short Duration</v>
      </c>
      <c r="S886" s="47" t="str">
        <f>IF('global_freelancer-quick ana'!$M886 &lt;= 50%, "POOR", IF('global_freelancer-quick ana'!$M886 &lt;= 70%, "GOOD", "EXCELLENT"))</f>
        <v>EXCELLENT</v>
      </c>
      <c r="T886" s="25">
        <f t="shared" si="13"/>
        <v>141.28</v>
      </c>
    </row>
    <row r="887" spans="1:20" x14ac:dyDescent="0.3">
      <c r="A887" s="48" t="s">
        <v>1836</v>
      </c>
      <c r="B887" s="7" t="s">
        <v>554</v>
      </c>
      <c r="C887" s="7" t="s">
        <v>72</v>
      </c>
      <c r="D887" s="8">
        <v>33</v>
      </c>
      <c r="E887" s="8" t="str" cm="1">
        <f t="array" ref="E887">INDEX('global_freelancer-quick ana'!$C$2:$C$1001, MODE(MATCH('global_freelancer-quick ana'!$C$2:$C$1001, 'global_freelancer-quick ana'!$C$2:$C$1001, 0)))</f>
        <v>Male</v>
      </c>
      <c r="F887" s="7" t="s">
        <v>41</v>
      </c>
      <c r="G887" s="7" t="s">
        <v>42</v>
      </c>
      <c r="H887" s="7" t="s">
        <v>69</v>
      </c>
      <c r="I887" s="8">
        <v>6</v>
      </c>
      <c r="J887" s="9">
        <v>50</v>
      </c>
      <c r="K887" s="8">
        <v>3.1</v>
      </c>
      <c r="L887" s="8" t="b">
        <v>0</v>
      </c>
      <c r="M887" s="49">
        <v>0.9</v>
      </c>
      <c r="N887" s="7" t="s">
        <v>21</v>
      </c>
      <c r="O887" s="7" t="s">
        <v>22</v>
      </c>
      <c r="P887" s="8">
        <v>8</v>
      </c>
      <c r="Q887" s="8">
        <v>8</v>
      </c>
      <c r="R887" s="7" t="str">
        <f>IF('global_freelancer-quick ana'!$Q887 &lt; 7, "Short Duration", IF('global_freelancer-quick ana'!$Q887 &lt;= 12, "Medium Duration", "Long Duration"))</f>
        <v>Medium Duration</v>
      </c>
      <c r="S887" s="50" t="str">
        <f>IF('global_freelancer-quick ana'!$M887 &lt;= 50%, "POOR", IF('global_freelancer-quick ana'!$M887 &lt;= 70%, "GOOD", "EXCELLENT"))</f>
        <v>EXCELLENT</v>
      </c>
      <c r="T887" s="25">
        <f t="shared" si="13"/>
        <v>109</v>
      </c>
    </row>
    <row r="888" spans="1:20" x14ac:dyDescent="0.3">
      <c r="A888" s="46" t="s">
        <v>1837</v>
      </c>
      <c r="B888" s="4" t="s">
        <v>1838</v>
      </c>
      <c r="C888" s="4" t="s">
        <v>72</v>
      </c>
      <c r="D888" s="5">
        <v>50</v>
      </c>
      <c r="E888" s="5" t="str" cm="1">
        <f t="array" ref="E888">INDEX('global_freelancer-quick ana'!$C$2:$C$1001, MODE(MATCH('global_freelancer-quick ana'!$C$2:$C$1001, 'global_freelancer-quick ana'!$C$2:$C$1001, 0)))</f>
        <v>Male</v>
      </c>
      <c r="F888" s="4" t="s">
        <v>63</v>
      </c>
      <c r="G888" s="4" t="s">
        <v>26</v>
      </c>
      <c r="H888" s="4" t="s">
        <v>84</v>
      </c>
      <c r="I888" s="5">
        <v>11</v>
      </c>
      <c r="J888" s="6" t="s">
        <v>2068</v>
      </c>
      <c r="K888" s="5">
        <v>4.9000000000000004</v>
      </c>
      <c r="L888" s="5" t="b">
        <v>1</v>
      </c>
      <c r="M888" s="10">
        <v>0.88</v>
      </c>
      <c r="N888" s="4" t="s">
        <v>64</v>
      </c>
      <c r="O888" s="4" t="s">
        <v>28</v>
      </c>
      <c r="P888" s="5">
        <v>6</v>
      </c>
      <c r="Q888" s="5">
        <v>13</v>
      </c>
      <c r="R888" s="4" t="str">
        <f>IF('global_freelancer-quick ana'!$Q888 &lt; 7, "Short Duration", IF('global_freelancer-quick ana'!$Q888 &lt;= 12, "Medium Duration", "Long Duration"))</f>
        <v>Long Duration</v>
      </c>
      <c r="S888" s="47" t="str">
        <f>IF('global_freelancer-quick ana'!$M888 &lt;= 50%, "POOR", IF('global_freelancer-quick ana'!$M888 &lt;= 70%, "GOOD", "EXCELLENT"))</f>
        <v>EXCELLENT</v>
      </c>
      <c r="T888" s="25">
        <f t="shared" si="13"/>
        <v>85.78</v>
      </c>
    </row>
    <row r="889" spans="1:20" x14ac:dyDescent="0.3">
      <c r="A889" s="48" t="s">
        <v>1839</v>
      </c>
      <c r="B889" s="7" t="s">
        <v>1840</v>
      </c>
      <c r="C889" s="7" t="s">
        <v>72</v>
      </c>
      <c r="D889" s="8">
        <v>24</v>
      </c>
      <c r="E889" s="8" t="str" cm="1">
        <f t="array" ref="E889">INDEX('global_freelancer-quick ana'!$C$2:$C$1001, MODE(MATCH('global_freelancer-quick ana'!$C$2:$C$1001, 'global_freelancer-quick ana'!$C$2:$C$1001, 0)))</f>
        <v>Male</v>
      </c>
      <c r="F889" s="7" t="s">
        <v>47</v>
      </c>
      <c r="G889" s="7" t="s">
        <v>48</v>
      </c>
      <c r="H889" s="7" t="s">
        <v>49</v>
      </c>
      <c r="I889" s="8" t="s">
        <v>2072</v>
      </c>
      <c r="J889" s="9">
        <v>20</v>
      </c>
      <c r="K889" s="8">
        <v>0</v>
      </c>
      <c r="L889" s="8" t="b">
        <v>0</v>
      </c>
      <c r="M889" s="49">
        <v>0.76</v>
      </c>
      <c r="N889" s="7" t="s">
        <v>44</v>
      </c>
      <c r="O889" s="7" t="s">
        <v>55</v>
      </c>
      <c r="P889" s="8">
        <v>3</v>
      </c>
      <c r="Q889" s="8">
        <v>1</v>
      </c>
      <c r="R889" s="7" t="str">
        <f>IF('global_freelancer-quick ana'!$Q889 &lt; 7, "Short Duration", IF('global_freelancer-quick ana'!$Q889 &lt;= 12, "Medium Duration", "Long Duration"))</f>
        <v>Short Duration</v>
      </c>
      <c r="S889" s="50" t="str">
        <f>IF('global_freelancer-quick ana'!$M889 &lt;= 50%, "POOR", IF('global_freelancer-quick ana'!$M889 &lt;= 70%, "GOOD", "EXCELLENT"))</f>
        <v>EXCELLENT</v>
      </c>
      <c r="T889" s="25">
        <f t="shared" si="13"/>
        <v>48.76</v>
      </c>
    </row>
    <row r="890" spans="1:20" x14ac:dyDescent="0.3">
      <c r="A890" s="46" t="s">
        <v>1841</v>
      </c>
      <c r="B890" s="4" t="s">
        <v>1842</v>
      </c>
      <c r="C890" s="4" t="s">
        <v>91</v>
      </c>
      <c r="D890" s="5">
        <v>38</v>
      </c>
      <c r="E890" s="5" t="str" cm="1">
        <f t="array" ref="E890">INDEX('global_freelancer-quick ana'!$C$2:$C$1001, MODE(MATCH('global_freelancer-quick ana'!$C$2:$C$1001, 'global_freelancer-quick ana'!$C$2:$C$1001, 0)))</f>
        <v>Male</v>
      </c>
      <c r="F890" s="4" t="s">
        <v>18</v>
      </c>
      <c r="G890" s="4" t="s">
        <v>19</v>
      </c>
      <c r="H890" s="4" t="s">
        <v>36</v>
      </c>
      <c r="I890" s="5">
        <v>14</v>
      </c>
      <c r="J890" s="6" t="s">
        <v>2069</v>
      </c>
      <c r="K890" s="5">
        <v>1.5</v>
      </c>
      <c r="L890" s="5" t="b">
        <v>0</v>
      </c>
      <c r="M890" s="10">
        <v>0.62</v>
      </c>
      <c r="N890" s="4" t="s">
        <v>44</v>
      </c>
      <c r="O890" s="4" t="s">
        <v>55</v>
      </c>
      <c r="P890" s="5">
        <v>11</v>
      </c>
      <c r="Q890" s="5">
        <v>12</v>
      </c>
      <c r="R890" s="4" t="str">
        <f>IF('global_freelancer-quick ana'!$Q890 &lt; 7, "Short Duration", IF('global_freelancer-quick ana'!$Q890 &lt;= 12, "Medium Duration", "Long Duration"))</f>
        <v>Medium Duration</v>
      </c>
      <c r="S890" s="47" t="str">
        <f>IF('global_freelancer-quick ana'!$M890 &lt;= 50%, "POOR", IF('global_freelancer-quick ana'!$M890 &lt;= 70%, "GOOD", "EXCELLENT"))</f>
        <v>GOOD</v>
      </c>
      <c r="T890" s="25">
        <f t="shared" si="13"/>
        <v>77.12</v>
      </c>
    </row>
    <row r="891" spans="1:20" x14ac:dyDescent="0.3">
      <c r="A891" s="48" t="s">
        <v>1843</v>
      </c>
      <c r="B891" s="7" t="s">
        <v>1844</v>
      </c>
      <c r="C891" s="7" t="s">
        <v>91</v>
      </c>
      <c r="D891" s="8">
        <v>56</v>
      </c>
      <c r="E891" s="8" t="str" cm="1">
        <f t="array" ref="E891">INDEX('global_freelancer-quick ana'!$C$2:$C$1001, MODE(MATCH('global_freelancer-quick ana'!$C$2:$C$1001, 'global_freelancer-quick ana'!$C$2:$C$1001, 0)))</f>
        <v>Male</v>
      </c>
      <c r="F891" s="7" t="s">
        <v>80</v>
      </c>
      <c r="G891" s="7" t="s">
        <v>81</v>
      </c>
      <c r="H891" s="7" t="s">
        <v>84</v>
      </c>
      <c r="I891" s="8">
        <v>2</v>
      </c>
      <c r="J891" s="9">
        <v>75</v>
      </c>
      <c r="K891" s="8">
        <v>2.4</v>
      </c>
      <c r="L891" s="8" t="b">
        <v>0</v>
      </c>
      <c r="M891" s="49">
        <v>0.79</v>
      </c>
      <c r="N891" s="7" t="s">
        <v>44</v>
      </c>
      <c r="O891" s="7" t="s">
        <v>22</v>
      </c>
      <c r="P891" s="8">
        <v>3</v>
      </c>
      <c r="Q891" s="8">
        <v>1</v>
      </c>
      <c r="R891" s="7" t="str">
        <f>IF('global_freelancer-quick ana'!$Q891 &lt; 7, "Short Duration", IF('global_freelancer-quick ana'!$Q891 &lt;= 12, "Medium Duration", "Long Duration"))</f>
        <v>Short Duration</v>
      </c>
      <c r="S891" s="50" t="str">
        <f>IF('global_freelancer-quick ana'!$M891 &lt;= 50%, "POOR", IF('global_freelancer-quick ana'!$M891 &lt;= 70%, "GOOD", "EXCELLENT"))</f>
        <v>EXCELLENT</v>
      </c>
      <c r="T891" s="25">
        <f t="shared" si="13"/>
        <v>140.19</v>
      </c>
    </row>
    <row r="892" spans="1:20" x14ac:dyDescent="0.3">
      <c r="A892" s="46" t="s">
        <v>1845</v>
      </c>
      <c r="B892" s="4" t="s">
        <v>1846</v>
      </c>
      <c r="C892" s="4" t="s">
        <v>72</v>
      </c>
      <c r="D892" s="5">
        <v>41</v>
      </c>
      <c r="E892" s="5" t="str" cm="1">
        <f t="array" ref="E892">INDEX('global_freelancer-quick ana'!$C$2:$C$1001, MODE(MATCH('global_freelancer-quick ana'!$C$2:$C$1001, 'global_freelancer-quick ana'!$C$2:$C$1001, 0)))</f>
        <v>Male</v>
      </c>
      <c r="F892" s="4" t="s">
        <v>115</v>
      </c>
      <c r="G892" s="4" t="s">
        <v>116</v>
      </c>
      <c r="H892" s="4" t="s">
        <v>84</v>
      </c>
      <c r="I892" s="5">
        <v>2</v>
      </c>
      <c r="J892" s="6">
        <v>100</v>
      </c>
      <c r="K892" s="5">
        <v>4.5</v>
      </c>
      <c r="L892" s="5" t="b">
        <v>0</v>
      </c>
      <c r="M892" s="10">
        <v>0.75</v>
      </c>
      <c r="N892" s="4" t="s">
        <v>44</v>
      </c>
      <c r="O892" s="4" t="s">
        <v>33</v>
      </c>
      <c r="P892" s="5">
        <v>2</v>
      </c>
      <c r="Q892" s="5">
        <v>1</v>
      </c>
      <c r="R892" s="4" t="str">
        <f>IF('global_freelancer-quick ana'!$Q892 &lt; 7, "Short Duration", IF('global_freelancer-quick ana'!$Q892 &lt;= 12, "Medium Duration", "Long Duration"))</f>
        <v>Short Duration</v>
      </c>
      <c r="S892" s="47" t="str">
        <f>IF('global_freelancer-quick ana'!$M892 &lt;= 50%, "POOR", IF('global_freelancer-quick ana'!$M892 &lt;= 70%, "GOOD", "EXCELLENT"))</f>
        <v>EXCELLENT</v>
      </c>
      <c r="T892" s="25">
        <f t="shared" si="13"/>
        <v>151.25</v>
      </c>
    </row>
    <row r="893" spans="1:20" x14ac:dyDescent="0.3">
      <c r="A893" s="48" t="s">
        <v>1847</v>
      </c>
      <c r="B893" s="7" t="s">
        <v>1848</v>
      </c>
      <c r="C893" s="7" t="s">
        <v>91</v>
      </c>
      <c r="D893" s="8"/>
      <c r="E893" s="8" t="str" cm="1">
        <f t="array" ref="E893">INDEX('global_freelancer-quick ana'!$C$2:$C$1001, MODE(MATCH('global_freelancer-quick ana'!$C$2:$C$1001, 'global_freelancer-quick ana'!$C$2:$C$1001, 0)))</f>
        <v>Male</v>
      </c>
      <c r="F893" s="7" t="s">
        <v>18</v>
      </c>
      <c r="G893" s="7" t="s">
        <v>19</v>
      </c>
      <c r="H893" s="7" t="s">
        <v>69</v>
      </c>
      <c r="I893" s="8">
        <v>11</v>
      </c>
      <c r="J893" s="9">
        <v>100</v>
      </c>
      <c r="K893" s="8">
        <v>2.5</v>
      </c>
      <c r="L893" s="8" t="b">
        <v>1</v>
      </c>
      <c r="M893" s="49">
        <v>0.8</v>
      </c>
      <c r="N893" s="7" t="s">
        <v>21</v>
      </c>
      <c r="O893" s="7" t="s">
        <v>33</v>
      </c>
      <c r="P893" s="8">
        <v>13</v>
      </c>
      <c r="Q893" s="8">
        <v>6</v>
      </c>
      <c r="R893" s="7" t="str">
        <f>IF('global_freelancer-quick ana'!$Q893 &lt; 7, "Short Duration", IF('global_freelancer-quick ana'!$Q893 &lt;= 12, "Medium Duration", "Long Duration"))</f>
        <v>Short Duration</v>
      </c>
      <c r="S893" s="50" t="str">
        <f>IF('global_freelancer-quick ana'!$M893 &lt;= 50%, "POOR", IF('global_freelancer-quick ana'!$M893 &lt;= 70%, "GOOD", "EXCELLENT"))</f>
        <v>EXCELLENT</v>
      </c>
      <c r="T893" s="25">
        <f t="shared" si="13"/>
        <v>133.30000000000001</v>
      </c>
    </row>
    <row r="894" spans="1:20" x14ac:dyDescent="0.3">
      <c r="A894" s="46" t="s">
        <v>1849</v>
      </c>
      <c r="B894" s="4" t="s">
        <v>1850</v>
      </c>
      <c r="C894" s="4" t="s">
        <v>72</v>
      </c>
      <c r="D894" s="5">
        <v>42</v>
      </c>
      <c r="E894" s="5" t="str" cm="1">
        <f t="array" ref="E894">INDEX('global_freelancer-quick ana'!$C$2:$C$1001, MODE(MATCH('global_freelancer-quick ana'!$C$2:$C$1001, 'global_freelancer-quick ana'!$C$2:$C$1001, 0)))</f>
        <v>Male</v>
      </c>
      <c r="F894" s="4" t="s">
        <v>31</v>
      </c>
      <c r="G894" s="4" t="s">
        <v>31</v>
      </c>
      <c r="H894" s="4" t="s">
        <v>32</v>
      </c>
      <c r="I894" s="5">
        <v>13</v>
      </c>
      <c r="J894" s="6" t="s">
        <v>2066</v>
      </c>
      <c r="K894" s="5">
        <v>3.3</v>
      </c>
      <c r="L894" s="5" t="s">
        <v>2071</v>
      </c>
      <c r="M894" s="10">
        <v>0.63</v>
      </c>
      <c r="N894" s="4" t="s">
        <v>60</v>
      </c>
      <c r="O894" s="4" t="s">
        <v>55</v>
      </c>
      <c r="P894" s="5">
        <v>10</v>
      </c>
      <c r="Q894" s="5">
        <v>12</v>
      </c>
      <c r="R894" s="4" t="str">
        <f>IF('global_freelancer-quick ana'!$Q894 &lt; 7, "Short Duration", IF('global_freelancer-quick ana'!$Q894 &lt;= 12, "Medium Duration", "Long Duration"))</f>
        <v>Medium Duration</v>
      </c>
      <c r="S894" s="47" t="str">
        <f>IF('global_freelancer-quick ana'!$M894 &lt;= 50%, "POOR", IF('global_freelancer-quick ana'!$M894 &lt;= 70%, "GOOD", "EXCELLENT"))</f>
        <v>GOOD</v>
      </c>
      <c r="T894" s="25">
        <f t="shared" si="13"/>
        <v>80.930000000000007</v>
      </c>
    </row>
    <row r="895" spans="1:20" x14ac:dyDescent="0.3">
      <c r="A895" s="48" t="s">
        <v>1851</v>
      </c>
      <c r="B895" s="7" t="s">
        <v>1852</v>
      </c>
      <c r="C895" s="7" t="s">
        <v>91</v>
      </c>
      <c r="D895" s="8">
        <v>26</v>
      </c>
      <c r="E895" s="8" t="str" cm="1">
        <f t="array" ref="E895">INDEX('global_freelancer-quick ana'!$C$2:$C$1001, MODE(MATCH('global_freelancer-quick ana'!$C$2:$C$1001, 'global_freelancer-quick ana'!$C$2:$C$1001, 0)))</f>
        <v>Male</v>
      </c>
      <c r="F895" s="7" t="s">
        <v>87</v>
      </c>
      <c r="G895" s="7" t="s">
        <v>88</v>
      </c>
      <c r="H895" s="7" t="s">
        <v>20</v>
      </c>
      <c r="I895" s="8">
        <v>7</v>
      </c>
      <c r="J895" s="9" t="s">
        <v>2069</v>
      </c>
      <c r="K895" s="8">
        <v>3</v>
      </c>
      <c r="L895" s="8" t="s">
        <v>2071</v>
      </c>
      <c r="M895" s="49">
        <v>0.84</v>
      </c>
      <c r="N895" s="7" t="s">
        <v>60</v>
      </c>
      <c r="O895" s="7" t="s">
        <v>33</v>
      </c>
      <c r="P895" s="8">
        <v>11</v>
      </c>
      <c r="Q895" s="8">
        <v>5</v>
      </c>
      <c r="R895" s="7" t="str">
        <f>IF('global_freelancer-quick ana'!$Q895 &lt; 7, "Short Duration", IF('global_freelancer-quick ana'!$Q895 &lt;= 12, "Medium Duration", "Long Duration"))</f>
        <v>Short Duration</v>
      </c>
      <c r="S895" s="50" t="str">
        <f>IF('global_freelancer-quick ana'!$M895 &lt;= 50%, "POOR", IF('global_freelancer-quick ana'!$M895 &lt;= 70%, "GOOD", "EXCELLENT"))</f>
        <v>EXCELLENT</v>
      </c>
      <c r="T895" s="25">
        <f t="shared" si="13"/>
        <v>52.84</v>
      </c>
    </row>
    <row r="896" spans="1:20" x14ac:dyDescent="0.3">
      <c r="A896" s="46" t="s">
        <v>1853</v>
      </c>
      <c r="B896" s="4" t="s">
        <v>1854</v>
      </c>
      <c r="C896" s="4" t="s">
        <v>72</v>
      </c>
      <c r="D896" s="5">
        <v>44</v>
      </c>
      <c r="E896" s="5" t="str" cm="1">
        <f t="array" ref="E896">INDEX('global_freelancer-quick ana'!$C$2:$C$1001, MODE(MATCH('global_freelancer-quick ana'!$C$2:$C$1001, 'global_freelancer-quick ana'!$C$2:$C$1001, 0)))</f>
        <v>Male</v>
      </c>
      <c r="F896" s="4" t="s">
        <v>119</v>
      </c>
      <c r="G896" s="4" t="s">
        <v>26</v>
      </c>
      <c r="H896" s="4" t="s">
        <v>73</v>
      </c>
      <c r="I896" s="5">
        <v>25</v>
      </c>
      <c r="J896" s="6" t="s">
        <v>2069</v>
      </c>
      <c r="K896" s="5">
        <v>2.7</v>
      </c>
      <c r="L896" s="5" t="b">
        <v>1</v>
      </c>
      <c r="M896" s="10">
        <v>0.78</v>
      </c>
      <c r="N896" s="4" t="s">
        <v>64</v>
      </c>
      <c r="O896" s="4" t="s">
        <v>55</v>
      </c>
      <c r="P896" s="5">
        <v>15</v>
      </c>
      <c r="Q896" s="5">
        <v>8</v>
      </c>
      <c r="R896" s="4" t="str">
        <f>IF('global_freelancer-quick ana'!$Q896 &lt; 7, "Short Duration", IF('global_freelancer-quick ana'!$Q896 &lt;= 12, "Medium Duration", "Long Duration"))</f>
        <v>Medium Duration</v>
      </c>
      <c r="S896" s="47" t="str">
        <f>IF('global_freelancer-quick ana'!$M896 &lt;= 50%, "POOR", IF('global_freelancer-quick ana'!$M896 &lt;= 70%, "GOOD", "EXCELLENT"))</f>
        <v>EXCELLENT</v>
      </c>
      <c r="T896" s="25">
        <f t="shared" si="13"/>
        <v>95.48</v>
      </c>
    </row>
    <row r="897" spans="1:20" x14ac:dyDescent="0.3">
      <c r="A897" s="48" t="s">
        <v>1855</v>
      </c>
      <c r="B897" s="7" t="s">
        <v>1856</v>
      </c>
      <c r="C897" s="7" t="s">
        <v>91</v>
      </c>
      <c r="D897" s="8">
        <v>46</v>
      </c>
      <c r="E897" s="8" t="str" cm="1">
        <f t="array" ref="E897">INDEX('global_freelancer-quick ana'!$C$2:$C$1001, MODE(MATCH('global_freelancer-quick ana'!$C$2:$C$1001, 'global_freelancer-quick ana'!$C$2:$C$1001, 0)))</f>
        <v>Male</v>
      </c>
      <c r="F897" s="7" t="s">
        <v>119</v>
      </c>
      <c r="G897" s="7" t="s">
        <v>26</v>
      </c>
      <c r="H897" s="7" t="s">
        <v>32</v>
      </c>
      <c r="I897" s="8">
        <v>20</v>
      </c>
      <c r="J897" s="9">
        <v>20</v>
      </c>
      <c r="K897" s="8">
        <v>1.2</v>
      </c>
      <c r="L897" s="8" t="b">
        <v>0</v>
      </c>
      <c r="M897" s="49">
        <v>0.74</v>
      </c>
      <c r="N897" s="7" t="s">
        <v>64</v>
      </c>
      <c r="O897" s="7" t="s">
        <v>22</v>
      </c>
      <c r="P897" s="8">
        <v>12</v>
      </c>
      <c r="Q897" s="8">
        <v>15</v>
      </c>
      <c r="R897" s="7" t="str">
        <f>IF('global_freelancer-quick ana'!$Q897 &lt; 7, "Short Duration", IF('global_freelancer-quick ana'!$Q897 &lt;= 12, "Medium Duration", "Long Duration"))</f>
        <v>Long Duration</v>
      </c>
      <c r="S897" s="50" t="str">
        <f>IF('global_freelancer-quick ana'!$M897 &lt;= 50%, "POOR", IF('global_freelancer-quick ana'!$M897 &lt;= 70%, "GOOD", "EXCELLENT"))</f>
        <v>EXCELLENT</v>
      </c>
      <c r="T897" s="25">
        <f t="shared" si="13"/>
        <v>114.94</v>
      </c>
    </row>
    <row r="898" spans="1:20" x14ac:dyDescent="0.3">
      <c r="A898" s="46" t="s">
        <v>1857</v>
      </c>
      <c r="B898" s="4" t="s">
        <v>1858</v>
      </c>
      <c r="C898" s="4" t="s">
        <v>72</v>
      </c>
      <c r="D898" s="5">
        <v>36</v>
      </c>
      <c r="E898" s="5" t="str" cm="1">
        <f t="array" ref="E898">INDEX('global_freelancer-quick ana'!$C$2:$C$1001, MODE(MATCH('global_freelancer-quick ana'!$C$2:$C$1001, 'global_freelancer-quick ana'!$C$2:$C$1001, 0)))</f>
        <v>Male</v>
      </c>
      <c r="F898" s="4" t="s">
        <v>54</v>
      </c>
      <c r="G898" s="4" t="s">
        <v>26</v>
      </c>
      <c r="H898" s="4" t="s">
        <v>69</v>
      </c>
      <c r="I898" s="5">
        <v>8</v>
      </c>
      <c r="J898" s="6" t="s">
        <v>2065</v>
      </c>
      <c r="K898" s="5">
        <v>4.3</v>
      </c>
      <c r="L898" s="5" t="b">
        <v>0</v>
      </c>
      <c r="M898" s="10">
        <v>0.9</v>
      </c>
      <c r="N898" s="4" t="s">
        <v>21</v>
      </c>
      <c r="O898" s="4" t="s">
        <v>55</v>
      </c>
      <c r="P898" s="5">
        <v>15</v>
      </c>
      <c r="Q898" s="5">
        <v>1</v>
      </c>
      <c r="R898" s="4" t="str">
        <f>IF('global_freelancer-quick ana'!$Q898 &lt; 7, "Short Duration", IF('global_freelancer-quick ana'!$Q898 &lt;= 12, "Medium Duration", "Long Duration"))</f>
        <v>Short Duration</v>
      </c>
      <c r="S898" s="47" t="str">
        <f>IF('global_freelancer-quick ana'!$M898 &lt;= 50%, "POOR", IF('global_freelancer-quick ana'!$M898 &lt;= 70%, "GOOD", "EXCELLENT"))</f>
        <v>EXCELLENT</v>
      </c>
      <c r="T898" s="25">
        <f t="shared" ref="T898:T961" si="14">SUM(B898:S898)</f>
        <v>65.199999999999989</v>
      </c>
    </row>
    <row r="899" spans="1:20" x14ac:dyDescent="0.3">
      <c r="A899" s="48" t="s">
        <v>1859</v>
      </c>
      <c r="B899" s="7" t="s">
        <v>1860</v>
      </c>
      <c r="C899" s="7" t="s">
        <v>91</v>
      </c>
      <c r="D899" s="8">
        <v>26</v>
      </c>
      <c r="E899" s="8" t="str" cm="1">
        <f t="array" ref="E899">INDEX('global_freelancer-quick ana'!$C$2:$C$1001, MODE(MATCH('global_freelancer-quick ana'!$C$2:$C$1001, 'global_freelancer-quick ana'!$C$2:$C$1001, 0)))</f>
        <v>Male</v>
      </c>
      <c r="F899" s="7" t="s">
        <v>41</v>
      </c>
      <c r="G899" s="7" t="s">
        <v>42</v>
      </c>
      <c r="H899" s="7" t="s">
        <v>43</v>
      </c>
      <c r="I899" s="8">
        <v>6</v>
      </c>
      <c r="J899" s="9">
        <v>40</v>
      </c>
      <c r="K899" s="8">
        <v>1.3</v>
      </c>
      <c r="L899" s="8" t="b">
        <v>0</v>
      </c>
      <c r="M899" s="49">
        <v>0.79</v>
      </c>
      <c r="N899" s="7" t="s">
        <v>60</v>
      </c>
      <c r="O899" s="7" t="s">
        <v>55</v>
      </c>
      <c r="P899" s="8">
        <v>8</v>
      </c>
      <c r="Q899" s="8">
        <v>5</v>
      </c>
      <c r="R899" s="7" t="str">
        <f>IF('global_freelancer-quick ana'!$Q899 &lt; 7, "Short Duration", IF('global_freelancer-quick ana'!$Q899 &lt;= 12, "Medium Duration", "Long Duration"))</f>
        <v>Short Duration</v>
      </c>
      <c r="S899" s="50" t="str">
        <f>IF('global_freelancer-quick ana'!$M899 &lt;= 50%, "POOR", IF('global_freelancer-quick ana'!$M899 &lt;= 70%, "GOOD", "EXCELLENT"))</f>
        <v>EXCELLENT</v>
      </c>
      <c r="T899" s="25">
        <f t="shared" si="14"/>
        <v>87.09</v>
      </c>
    </row>
    <row r="900" spans="1:20" x14ac:dyDescent="0.3">
      <c r="A900" s="46" t="s">
        <v>1861</v>
      </c>
      <c r="B900" s="4" t="s">
        <v>1862</v>
      </c>
      <c r="C900" s="4" t="s">
        <v>91</v>
      </c>
      <c r="D900" s="5">
        <v>21</v>
      </c>
      <c r="E900" s="5" t="str" cm="1">
        <f t="array" ref="E900">INDEX('global_freelancer-quick ana'!$C$2:$C$1001, MODE(MATCH('global_freelancer-quick ana'!$C$2:$C$1001, 'global_freelancer-quick ana'!$C$2:$C$1001, 0)))</f>
        <v>Male</v>
      </c>
      <c r="F900" s="4" t="s">
        <v>31</v>
      </c>
      <c r="G900" s="4" t="s">
        <v>31</v>
      </c>
      <c r="H900" s="4" t="s">
        <v>69</v>
      </c>
      <c r="I900" s="5">
        <v>3</v>
      </c>
      <c r="J900" s="6" t="s">
        <v>2065</v>
      </c>
      <c r="K900" s="5">
        <v>4.5999999999999996</v>
      </c>
      <c r="L900" s="5" t="b">
        <v>1</v>
      </c>
      <c r="M900" s="10">
        <v>0.79</v>
      </c>
      <c r="N900" s="4" t="s">
        <v>60</v>
      </c>
      <c r="O900" s="4" t="s">
        <v>22</v>
      </c>
      <c r="P900" s="5">
        <v>5</v>
      </c>
      <c r="Q900" s="5">
        <v>3</v>
      </c>
      <c r="R900" s="4" t="str">
        <f>IF('global_freelancer-quick ana'!$Q900 &lt; 7, "Short Duration", IF('global_freelancer-quick ana'!$Q900 &lt;= 12, "Medium Duration", "Long Duration"))</f>
        <v>Short Duration</v>
      </c>
      <c r="S900" s="47" t="str">
        <f>IF('global_freelancer-quick ana'!$M900 &lt;= 50%, "POOR", IF('global_freelancer-quick ana'!$M900 &lt;= 70%, "GOOD", "EXCELLENT"))</f>
        <v>EXCELLENT</v>
      </c>
      <c r="T900" s="25">
        <f t="shared" si="14"/>
        <v>37.39</v>
      </c>
    </row>
    <row r="901" spans="1:20" x14ac:dyDescent="0.3">
      <c r="A901" s="48" t="s">
        <v>1863</v>
      </c>
      <c r="B901" s="7" t="s">
        <v>1864</v>
      </c>
      <c r="C901" s="7" t="s">
        <v>72</v>
      </c>
      <c r="D901" s="8">
        <v>39</v>
      </c>
      <c r="E901" s="8" t="str" cm="1">
        <f t="array" ref="E901">INDEX('global_freelancer-quick ana'!$C$2:$C$1001, MODE(MATCH('global_freelancer-quick ana'!$C$2:$C$1001, 'global_freelancer-quick ana'!$C$2:$C$1001, 0)))</f>
        <v>Male</v>
      </c>
      <c r="F901" s="7" t="s">
        <v>47</v>
      </c>
      <c r="G901" s="7" t="s">
        <v>48</v>
      </c>
      <c r="H901" s="7" t="s">
        <v>69</v>
      </c>
      <c r="I901" s="8">
        <v>18</v>
      </c>
      <c r="J901" s="9" t="s">
        <v>2065</v>
      </c>
      <c r="K901" s="8">
        <v>2.1</v>
      </c>
      <c r="L901" s="8" t="b">
        <v>0</v>
      </c>
      <c r="M901" s="49">
        <v>0.75</v>
      </c>
      <c r="N901" s="7" t="s">
        <v>44</v>
      </c>
      <c r="O901" s="7" t="s">
        <v>33</v>
      </c>
      <c r="P901" s="8">
        <v>10</v>
      </c>
      <c r="Q901" s="8">
        <v>7</v>
      </c>
      <c r="R901" s="7" t="str">
        <f>IF('global_freelancer-quick ana'!$Q901 &lt; 7, "Short Duration", IF('global_freelancer-quick ana'!$Q901 &lt;= 12, "Medium Duration", "Long Duration"))</f>
        <v>Medium Duration</v>
      </c>
      <c r="S901" s="50" t="str">
        <f>IF('global_freelancer-quick ana'!$M901 &lt;= 50%, "POOR", IF('global_freelancer-quick ana'!$M901 &lt;= 70%, "GOOD", "EXCELLENT"))</f>
        <v>EXCELLENT</v>
      </c>
      <c r="T901" s="25">
        <f t="shared" si="14"/>
        <v>76.849999999999994</v>
      </c>
    </row>
    <row r="902" spans="1:20" x14ac:dyDescent="0.3">
      <c r="A902" s="46" t="s">
        <v>1865</v>
      </c>
      <c r="B902" s="4" t="s">
        <v>1866</v>
      </c>
      <c r="C902" s="4" t="s">
        <v>72</v>
      </c>
      <c r="D902" s="5">
        <v>37</v>
      </c>
      <c r="E902" s="5" t="str" cm="1">
        <f t="array" ref="E902">INDEX('global_freelancer-quick ana'!$C$2:$C$1001, MODE(MATCH('global_freelancer-quick ana'!$C$2:$C$1001, 'global_freelancer-quick ana'!$C$2:$C$1001, 0)))</f>
        <v>Male</v>
      </c>
      <c r="F902" s="4" t="s">
        <v>54</v>
      </c>
      <c r="G902" s="4" t="s">
        <v>26</v>
      </c>
      <c r="H902" s="4" t="s">
        <v>20</v>
      </c>
      <c r="I902" s="5">
        <v>18</v>
      </c>
      <c r="J902" s="6" t="s">
        <v>2067</v>
      </c>
      <c r="K902" s="5">
        <v>4.5</v>
      </c>
      <c r="L902" s="5" t="b">
        <v>0</v>
      </c>
      <c r="M902" s="10">
        <v>0.72</v>
      </c>
      <c r="N902" s="4" t="s">
        <v>21</v>
      </c>
      <c r="O902" s="4" t="s">
        <v>55</v>
      </c>
      <c r="P902" s="5">
        <v>14</v>
      </c>
      <c r="Q902" s="5">
        <v>8</v>
      </c>
      <c r="R902" s="4" t="str">
        <f>IF('global_freelancer-quick ana'!$Q902 &lt; 7, "Short Duration", IF('global_freelancer-quick ana'!$Q902 &lt;= 12, "Medium Duration", "Long Duration"))</f>
        <v>Medium Duration</v>
      </c>
      <c r="S902" s="47" t="str">
        <f>IF('global_freelancer-quick ana'!$M902 &lt;= 50%, "POOR", IF('global_freelancer-quick ana'!$M902 &lt;= 70%, "GOOD", "EXCELLENT"))</f>
        <v>EXCELLENT</v>
      </c>
      <c r="T902" s="25">
        <f t="shared" si="14"/>
        <v>82.22</v>
      </c>
    </row>
    <row r="903" spans="1:20" x14ac:dyDescent="0.3">
      <c r="A903" s="48" t="s">
        <v>1867</v>
      </c>
      <c r="B903" s="7" t="s">
        <v>1868</v>
      </c>
      <c r="C903" s="7" t="s">
        <v>72</v>
      </c>
      <c r="D903" s="8">
        <v>47</v>
      </c>
      <c r="E903" s="8" t="str" cm="1">
        <f t="array" ref="E903">INDEX('global_freelancer-quick ana'!$C$2:$C$1001, MODE(MATCH('global_freelancer-quick ana'!$C$2:$C$1001, 'global_freelancer-quick ana'!$C$2:$C$1001, 0)))</f>
        <v>Male</v>
      </c>
      <c r="F903" s="7" t="s">
        <v>115</v>
      </c>
      <c r="G903" s="7" t="s">
        <v>116</v>
      </c>
      <c r="H903" s="7" t="s">
        <v>69</v>
      </c>
      <c r="I903" s="8">
        <v>3</v>
      </c>
      <c r="J903" s="9" t="s">
        <v>2067</v>
      </c>
      <c r="K903" s="8">
        <v>4.4000000000000004</v>
      </c>
      <c r="L903" s="8" t="b">
        <v>1</v>
      </c>
      <c r="M903" s="49">
        <v>0.92</v>
      </c>
      <c r="N903" s="7" t="s">
        <v>21</v>
      </c>
      <c r="O903" s="7" t="s">
        <v>55</v>
      </c>
      <c r="P903" s="8">
        <v>5</v>
      </c>
      <c r="Q903" s="8">
        <v>2</v>
      </c>
      <c r="R903" s="7" t="str">
        <f>IF('global_freelancer-quick ana'!$Q903 &lt; 7, "Short Duration", IF('global_freelancer-quick ana'!$Q903 &lt;= 12, "Medium Duration", "Long Duration"))</f>
        <v>Short Duration</v>
      </c>
      <c r="S903" s="50" t="str">
        <f>IF('global_freelancer-quick ana'!$M903 &lt;= 50%, "POOR", IF('global_freelancer-quick ana'!$M903 &lt;= 70%, "GOOD", "EXCELLENT"))</f>
        <v>EXCELLENT</v>
      </c>
      <c r="T903" s="25">
        <f t="shared" si="14"/>
        <v>62.32</v>
      </c>
    </row>
    <row r="904" spans="1:20" x14ac:dyDescent="0.3">
      <c r="A904" s="46" t="s">
        <v>1869</v>
      </c>
      <c r="B904" s="4" t="s">
        <v>1870</v>
      </c>
      <c r="C904" s="4" t="s">
        <v>72</v>
      </c>
      <c r="D904" s="5">
        <v>53</v>
      </c>
      <c r="E904" s="5" t="str" cm="1">
        <f t="array" ref="E904">INDEX('global_freelancer-quick ana'!$C$2:$C$1001, MODE(MATCH('global_freelancer-quick ana'!$C$2:$C$1001, 'global_freelancer-quick ana'!$C$2:$C$1001, 0)))</f>
        <v>Male</v>
      </c>
      <c r="F904" s="4" t="s">
        <v>115</v>
      </c>
      <c r="G904" s="4" t="s">
        <v>116</v>
      </c>
      <c r="H904" s="4" t="s">
        <v>32</v>
      </c>
      <c r="I904" s="5">
        <v>32</v>
      </c>
      <c r="J904" s="6">
        <v>20</v>
      </c>
      <c r="K904" s="5">
        <v>0</v>
      </c>
      <c r="L904" s="5" t="b">
        <v>0</v>
      </c>
      <c r="M904" s="10">
        <v>0.79</v>
      </c>
      <c r="N904" s="4" t="s">
        <v>44</v>
      </c>
      <c r="O904" s="4" t="s">
        <v>22</v>
      </c>
      <c r="P904" s="5">
        <v>17</v>
      </c>
      <c r="Q904" s="5">
        <v>8</v>
      </c>
      <c r="R904" s="4" t="str">
        <f>IF('global_freelancer-quick ana'!$Q904 &lt; 7, "Short Duration", IF('global_freelancer-quick ana'!$Q904 &lt;= 12, "Medium Duration", "Long Duration"))</f>
        <v>Medium Duration</v>
      </c>
      <c r="S904" s="47" t="str">
        <f>IF('global_freelancer-quick ana'!$M904 &lt;= 50%, "POOR", IF('global_freelancer-quick ana'!$M904 &lt;= 70%, "GOOD", "EXCELLENT"))</f>
        <v>EXCELLENT</v>
      </c>
      <c r="T904" s="25">
        <f t="shared" si="14"/>
        <v>130.79000000000002</v>
      </c>
    </row>
    <row r="905" spans="1:20" x14ac:dyDescent="0.3">
      <c r="A905" s="48" t="s">
        <v>1871</v>
      </c>
      <c r="B905" s="7" t="s">
        <v>1872</v>
      </c>
      <c r="C905" s="7" t="s">
        <v>72</v>
      </c>
      <c r="D905" s="8">
        <v>53</v>
      </c>
      <c r="E905" s="8" t="str" cm="1">
        <f t="array" ref="E905">INDEX('global_freelancer-quick ana'!$C$2:$C$1001, MODE(MATCH('global_freelancer-quick ana'!$C$2:$C$1001, 'global_freelancer-quick ana'!$C$2:$C$1001, 0)))</f>
        <v>Male</v>
      </c>
      <c r="F905" s="7" t="s">
        <v>67</v>
      </c>
      <c r="G905" s="7" t="s">
        <v>68</v>
      </c>
      <c r="H905" s="7" t="s">
        <v>27</v>
      </c>
      <c r="I905" s="8">
        <v>19</v>
      </c>
      <c r="J905" s="9">
        <v>20</v>
      </c>
      <c r="K905" s="8">
        <v>1.3</v>
      </c>
      <c r="L905" s="8" t="b">
        <v>0</v>
      </c>
      <c r="M905" s="49">
        <v>0.79</v>
      </c>
      <c r="N905" s="7" t="s">
        <v>21</v>
      </c>
      <c r="O905" s="7" t="s">
        <v>33</v>
      </c>
      <c r="P905" s="8">
        <v>11</v>
      </c>
      <c r="Q905" s="8">
        <v>5</v>
      </c>
      <c r="R905" s="7" t="str">
        <f>IF('global_freelancer-quick ana'!$Q905 &lt; 7, "Short Duration", IF('global_freelancer-quick ana'!$Q905 &lt;= 12, "Medium Duration", "Long Duration"))</f>
        <v>Short Duration</v>
      </c>
      <c r="S905" s="50" t="str">
        <f>IF('global_freelancer-quick ana'!$M905 &lt;= 50%, "POOR", IF('global_freelancer-quick ana'!$M905 &lt;= 70%, "GOOD", "EXCELLENT"))</f>
        <v>EXCELLENT</v>
      </c>
      <c r="T905" s="25">
        <f t="shared" si="14"/>
        <v>110.09</v>
      </c>
    </row>
    <row r="906" spans="1:20" x14ac:dyDescent="0.3">
      <c r="A906" s="46" t="s">
        <v>1873</v>
      </c>
      <c r="B906" s="4" t="s">
        <v>1874</v>
      </c>
      <c r="C906" s="4" t="s">
        <v>91</v>
      </c>
      <c r="D906" s="5">
        <v>21</v>
      </c>
      <c r="E906" s="5" t="str" cm="1">
        <f t="array" ref="E906">INDEX('global_freelancer-quick ana'!$C$2:$C$1001, MODE(MATCH('global_freelancer-quick ana'!$C$2:$C$1001, 'global_freelancer-quick ana'!$C$2:$C$1001, 0)))</f>
        <v>Male</v>
      </c>
      <c r="F906" s="4" t="s">
        <v>87</v>
      </c>
      <c r="G906" s="4" t="s">
        <v>88</v>
      </c>
      <c r="H906" s="4" t="s">
        <v>49</v>
      </c>
      <c r="I906" s="5">
        <v>2</v>
      </c>
      <c r="J906" s="6" t="s">
        <v>2065</v>
      </c>
      <c r="K906" s="5">
        <v>2.6</v>
      </c>
      <c r="L906" s="5" t="b">
        <v>0</v>
      </c>
      <c r="M906" s="10">
        <v>0.86</v>
      </c>
      <c r="N906" s="4" t="s">
        <v>21</v>
      </c>
      <c r="O906" s="4" t="s">
        <v>55</v>
      </c>
      <c r="P906" s="5">
        <v>5</v>
      </c>
      <c r="Q906" s="5">
        <v>1</v>
      </c>
      <c r="R906" s="4" t="str">
        <f>IF('global_freelancer-quick ana'!$Q906 &lt; 7, "Short Duration", IF('global_freelancer-quick ana'!$Q906 &lt;= 12, "Medium Duration", "Long Duration"))</f>
        <v>Short Duration</v>
      </c>
      <c r="S906" s="47" t="str">
        <f>IF('global_freelancer-quick ana'!$M906 &lt;= 50%, "POOR", IF('global_freelancer-quick ana'!$M906 &lt;= 70%, "GOOD", "EXCELLENT"))</f>
        <v>EXCELLENT</v>
      </c>
      <c r="T906" s="25">
        <f t="shared" si="14"/>
        <v>32.46</v>
      </c>
    </row>
    <row r="907" spans="1:20" x14ac:dyDescent="0.3">
      <c r="A907" s="48" t="s">
        <v>1875</v>
      </c>
      <c r="B907" s="7" t="s">
        <v>1876</v>
      </c>
      <c r="C907" s="7" t="s">
        <v>72</v>
      </c>
      <c r="D907" s="8">
        <v>35</v>
      </c>
      <c r="E907" s="8" t="str" cm="1">
        <f t="array" ref="E907">INDEX('global_freelancer-quick ana'!$C$2:$C$1001, MODE(MATCH('global_freelancer-quick ana'!$C$2:$C$1001, 'global_freelancer-quick ana'!$C$2:$C$1001, 0)))</f>
        <v>Male</v>
      </c>
      <c r="F907" s="7" t="s">
        <v>63</v>
      </c>
      <c r="G907" s="7" t="s">
        <v>26</v>
      </c>
      <c r="H907" s="7" t="s">
        <v>20</v>
      </c>
      <c r="I907" s="8">
        <v>0</v>
      </c>
      <c r="J907" s="9" t="s">
        <v>2068</v>
      </c>
      <c r="K907" s="8">
        <v>2.5125695216907653</v>
      </c>
      <c r="L907" s="8" t="b">
        <v>1</v>
      </c>
      <c r="M907" s="49">
        <v>0.85</v>
      </c>
      <c r="N907" s="7" t="s">
        <v>64</v>
      </c>
      <c r="O907" s="7" t="s">
        <v>22</v>
      </c>
      <c r="P907" s="8">
        <v>3</v>
      </c>
      <c r="Q907" s="8">
        <v>3</v>
      </c>
      <c r="R907" s="7" t="str">
        <f>IF('global_freelancer-quick ana'!$Q907 &lt; 7, "Short Duration", IF('global_freelancer-quick ana'!$Q907 &lt;= 12, "Medium Duration", "Long Duration"))</f>
        <v>Short Duration</v>
      </c>
      <c r="S907" s="50" t="str">
        <f>IF('global_freelancer-quick ana'!$M907 &lt;= 50%, "POOR", IF('global_freelancer-quick ana'!$M907 &lt;= 70%, "GOOD", "EXCELLENT"))</f>
        <v>EXCELLENT</v>
      </c>
      <c r="T907" s="25">
        <f t="shared" si="14"/>
        <v>44.362569521690766</v>
      </c>
    </row>
    <row r="908" spans="1:20" x14ac:dyDescent="0.3">
      <c r="A908" s="46" t="s">
        <v>1877</v>
      </c>
      <c r="B908" s="4" t="s">
        <v>1878</v>
      </c>
      <c r="C908" s="4" t="s">
        <v>91</v>
      </c>
      <c r="D908" s="5">
        <v>31</v>
      </c>
      <c r="E908" s="5" t="str" cm="1">
        <f t="array" ref="E908">INDEX('global_freelancer-quick ana'!$C$2:$C$1001, MODE(MATCH('global_freelancer-quick ana'!$C$2:$C$1001, 'global_freelancer-quick ana'!$C$2:$C$1001, 0)))</f>
        <v>Male</v>
      </c>
      <c r="F908" s="4" t="s">
        <v>67</v>
      </c>
      <c r="G908" s="4" t="s">
        <v>68</v>
      </c>
      <c r="H908" s="4" t="s">
        <v>106</v>
      </c>
      <c r="I908" s="5">
        <v>13</v>
      </c>
      <c r="J908" s="6">
        <v>40</v>
      </c>
      <c r="K908" s="5">
        <v>1.2</v>
      </c>
      <c r="L908" s="5" t="b">
        <v>0</v>
      </c>
      <c r="M908" s="10">
        <v>0.62</v>
      </c>
      <c r="N908" s="4" t="s">
        <v>60</v>
      </c>
      <c r="O908" s="4" t="s">
        <v>55</v>
      </c>
      <c r="P908" s="5">
        <v>7</v>
      </c>
      <c r="Q908" s="5">
        <v>7</v>
      </c>
      <c r="R908" s="4" t="str">
        <f>IF('global_freelancer-quick ana'!$Q908 &lt; 7, "Short Duration", IF('global_freelancer-quick ana'!$Q908 &lt;= 12, "Medium Duration", "Long Duration"))</f>
        <v>Medium Duration</v>
      </c>
      <c r="S908" s="47" t="str">
        <f>IF('global_freelancer-quick ana'!$M908 &lt;= 50%, "POOR", IF('global_freelancer-quick ana'!$M908 &lt;= 70%, "GOOD", "EXCELLENT"))</f>
        <v>GOOD</v>
      </c>
      <c r="T908" s="25">
        <f t="shared" si="14"/>
        <v>99.820000000000007</v>
      </c>
    </row>
    <row r="909" spans="1:20" x14ac:dyDescent="0.3">
      <c r="A909" s="48" t="s">
        <v>1879</v>
      </c>
      <c r="B909" s="7" t="s">
        <v>1880</v>
      </c>
      <c r="C909" s="7" t="s">
        <v>72</v>
      </c>
      <c r="D909" s="8">
        <v>55</v>
      </c>
      <c r="E909" s="8" t="str" cm="1">
        <f t="array" ref="E909">INDEX('global_freelancer-quick ana'!$C$2:$C$1001, MODE(MATCH('global_freelancer-quick ana'!$C$2:$C$1001, 'global_freelancer-quick ana'!$C$2:$C$1001, 0)))</f>
        <v>Male</v>
      </c>
      <c r="F909" s="7" t="s">
        <v>104</v>
      </c>
      <c r="G909" s="7" t="s">
        <v>105</v>
      </c>
      <c r="H909" s="7" t="s">
        <v>43</v>
      </c>
      <c r="I909" s="8">
        <v>2</v>
      </c>
      <c r="J909" s="9">
        <v>30</v>
      </c>
      <c r="K909" s="8">
        <v>3.1</v>
      </c>
      <c r="L909" s="8" t="b">
        <v>1</v>
      </c>
      <c r="M909" s="49">
        <v>0.91</v>
      </c>
      <c r="N909" s="7" t="s">
        <v>21</v>
      </c>
      <c r="O909" s="7" t="s">
        <v>28</v>
      </c>
      <c r="P909" s="8">
        <v>4</v>
      </c>
      <c r="Q909" s="8">
        <v>1</v>
      </c>
      <c r="R909" s="7" t="str">
        <f>IF('global_freelancer-quick ana'!$Q909 &lt; 7, "Short Duration", IF('global_freelancer-quick ana'!$Q909 &lt;= 12, "Medium Duration", "Long Duration"))</f>
        <v>Short Duration</v>
      </c>
      <c r="S909" s="50" t="str">
        <f>IF('global_freelancer-quick ana'!$M909 &lt;= 50%, "POOR", IF('global_freelancer-quick ana'!$M909 &lt;= 70%, "GOOD", "EXCELLENT"))</f>
        <v>EXCELLENT</v>
      </c>
      <c r="T909" s="25">
        <f t="shared" si="14"/>
        <v>96.009999999999991</v>
      </c>
    </row>
    <row r="910" spans="1:20" x14ac:dyDescent="0.3">
      <c r="A910" s="46" t="s">
        <v>1881</v>
      </c>
      <c r="B910" s="4" t="s">
        <v>1882</v>
      </c>
      <c r="C910" s="4" t="s">
        <v>72</v>
      </c>
      <c r="D910" s="5">
        <v>59</v>
      </c>
      <c r="E910" s="5" t="str" cm="1">
        <f t="array" ref="E910">INDEX('global_freelancer-quick ana'!$C$2:$C$1001, MODE(MATCH('global_freelancer-quick ana'!$C$2:$C$1001, 'global_freelancer-quick ana'!$C$2:$C$1001, 0)))</f>
        <v>Male</v>
      </c>
      <c r="F910" s="4" t="s">
        <v>58</v>
      </c>
      <c r="G910" s="4" t="s">
        <v>59</v>
      </c>
      <c r="H910" s="4" t="s">
        <v>36</v>
      </c>
      <c r="I910" s="5">
        <v>11</v>
      </c>
      <c r="J910" s="6">
        <v>75</v>
      </c>
      <c r="K910" s="5">
        <v>2.2999999999999998</v>
      </c>
      <c r="L910" s="5" t="b">
        <v>1</v>
      </c>
      <c r="M910" s="10">
        <v>0.8</v>
      </c>
      <c r="N910" s="4" t="s">
        <v>64</v>
      </c>
      <c r="O910" s="4" t="s">
        <v>22</v>
      </c>
      <c r="P910" s="5">
        <v>12</v>
      </c>
      <c r="Q910" s="5">
        <v>9</v>
      </c>
      <c r="R910" s="4" t="str">
        <f>IF('global_freelancer-quick ana'!$Q910 &lt; 7, "Short Duration", IF('global_freelancer-quick ana'!$Q910 &lt;= 12, "Medium Duration", "Long Duration"))</f>
        <v>Medium Duration</v>
      </c>
      <c r="S910" s="47" t="str">
        <f>IF('global_freelancer-quick ana'!$M910 &lt;= 50%, "POOR", IF('global_freelancer-quick ana'!$M910 &lt;= 70%, "GOOD", "EXCELLENT"))</f>
        <v>EXCELLENT</v>
      </c>
      <c r="T910" s="25">
        <f t="shared" si="14"/>
        <v>169.10000000000002</v>
      </c>
    </row>
    <row r="911" spans="1:20" x14ac:dyDescent="0.3">
      <c r="A911" s="48" t="s">
        <v>1883</v>
      </c>
      <c r="B911" s="7" t="s">
        <v>1884</v>
      </c>
      <c r="C911" s="7" t="s">
        <v>91</v>
      </c>
      <c r="D911" s="8">
        <v>59</v>
      </c>
      <c r="E911" s="8" t="str" cm="1">
        <f t="array" ref="E911">INDEX('global_freelancer-quick ana'!$C$2:$C$1001, MODE(MATCH('global_freelancer-quick ana'!$C$2:$C$1001, 'global_freelancer-quick ana'!$C$2:$C$1001, 0)))</f>
        <v>Male</v>
      </c>
      <c r="F911" s="7" t="s">
        <v>126</v>
      </c>
      <c r="G911" s="7" t="s">
        <v>127</v>
      </c>
      <c r="H911" s="7" t="s">
        <v>73</v>
      </c>
      <c r="I911" s="8">
        <v>17</v>
      </c>
      <c r="J911" s="9" t="s">
        <v>2064</v>
      </c>
      <c r="K911" s="8">
        <v>4</v>
      </c>
      <c r="L911" s="8" t="b">
        <v>0</v>
      </c>
      <c r="M911" s="49">
        <v>0.72</v>
      </c>
      <c r="N911" s="7" t="s">
        <v>60</v>
      </c>
      <c r="O911" s="7" t="s">
        <v>33</v>
      </c>
      <c r="P911" s="8">
        <v>13</v>
      </c>
      <c r="Q911" s="8">
        <v>9</v>
      </c>
      <c r="R911" s="7" t="str">
        <f>IF('global_freelancer-quick ana'!$Q911 &lt; 7, "Short Duration", IF('global_freelancer-quick ana'!$Q911 &lt;= 12, "Medium Duration", "Long Duration"))</f>
        <v>Medium Duration</v>
      </c>
      <c r="S911" s="50" t="str">
        <f>IF('global_freelancer-quick ana'!$M911 &lt;= 50%, "POOR", IF('global_freelancer-quick ana'!$M911 &lt;= 70%, "GOOD", "EXCELLENT"))</f>
        <v>EXCELLENT</v>
      </c>
      <c r="T911" s="25">
        <f t="shared" si="14"/>
        <v>102.72</v>
      </c>
    </row>
    <row r="912" spans="1:20" x14ac:dyDescent="0.3">
      <c r="A912" s="46" t="s">
        <v>1885</v>
      </c>
      <c r="B912" s="4" t="s">
        <v>1886</v>
      </c>
      <c r="C912" s="4" t="s">
        <v>91</v>
      </c>
      <c r="D912" s="5">
        <v>47</v>
      </c>
      <c r="E912" s="5" t="str" cm="1">
        <f t="array" ref="E912">INDEX('global_freelancer-quick ana'!$C$2:$C$1001, MODE(MATCH('global_freelancer-quick ana'!$C$2:$C$1001, 'global_freelancer-quick ana'!$C$2:$C$1001, 0)))</f>
        <v>Male</v>
      </c>
      <c r="F912" s="4" t="s">
        <v>87</v>
      </c>
      <c r="G912" s="4" t="s">
        <v>88</v>
      </c>
      <c r="H912" s="4" t="s">
        <v>20</v>
      </c>
      <c r="I912" s="5">
        <v>10</v>
      </c>
      <c r="J912" s="6">
        <v>75</v>
      </c>
      <c r="K912" s="5">
        <v>1.9</v>
      </c>
      <c r="L912" s="5" t="s">
        <v>2071</v>
      </c>
      <c r="M912" s="10">
        <v>0.79</v>
      </c>
      <c r="N912" s="4" t="s">
        <v>44</v>
      </c>
      <c r="O912" s="4" t="s">
        <v>33</v>
      </c>
      <c r="P912" s="5">
        <v>8</v>
      </c>
      <c r="Q912" s="5">
        <v>4</v>
      </c>
      <c r="R912" s="4" t="str">
        <f>IF('global_freelancer-quick ana'!$Q912 &lt; 7, "Short Duration", IF('global_freelancer-quick ana'!$Q912 &lt;= 12, "Medium Duration", "Long Duration"))</f>
        <v>Short Duration</v>
      </c>
      <c r="S912" s="47" t="str">
        <f>IF('global_freelancer-quick ana'!$M912 &lt;= 50%, "POOR", IF('global_freelancer-quick ana'!$M912 &lt;= 70%, "GOOD", "EXCELLENT"))</f>
        <v>EXCELLENT</v>
      </c>
      <c r="T912" s="25">
        <f t="shared" si="14"/>
        <v>146.69</v>
      </c>
    </row>
    <row r="913" spans="1:20" x14ac:dyDescent="0.3">
      <c r="A913" s="48" t="s">
        <v>1887</v>
      </c>
      <c r="B913" s="7" t="s">
        <v>1888</v>
      </c>
      <c r="C913" s="7" t="s">
        <v>72</v>
      </c>
      <c r="D913" s="8">
        <v>53</v>
      </c>
      <c r="E913" s="8" t="str" cm="1">
        <f t="array" ref="E913">INDEX('global_freelancer-quick ana'!$C$2:$C$1001, MODE(MATCH('global_freelancer-quick ana'!$C$2:$C$1001, 'global_freelancer-quick ana'!$C$2:$C$1001, 0)))</f>
        <v>Male</v>
      </c>
      <c r="F913" s="7" t="s">
        <v>144</v>
      </c>
      <c r="G913" s="7" t="s">
        <v>145</v>
      </c>
      <c r="H913" s="7" t="s">
        <v>106</v>
      </c>
      <c r="I913" s="8">
        <v>26</v>
      </c>
      <c r="J913" s="9" t="s">
        <v>2069</v>
      </c>
      <c r="K913" s="8">
        <v>2.4</v>
      </c>
      <c r="L913" s="8" t="b">
        <v>1</v>
      </c>
      <c r="M913" s="49">
        <v>0.79</v>
      </c>
      <c r="N913" s="7" t="s">
        <v>64</v>
      </c>
      <c r="O913" s="7" t="s">
        <v>33</v>
      </c>
      <c r="P913" s="8">
        <v>14</v>
      </c>
      <c r="Q913" s="8">
        <v>12</v>
      </c>
      <c r="R913" s="7" t="str">
        <f>IF('global_freelancer-quick ana'!$Q913 &lt; 7, "Short Duration", IF('global_freelancer-quick ana'!$Q913 &lt;= 12, "Medium Duration", "Long Duration"))</f>
        <v>Medium Duration</v>
      </c>
      <c r="S913" s="50" t="str">
        <f>IF('global_freelancer-quick ana'!$M913 &lt;= 50%, "POOR", IF('global_freelancer-quick ana'!$M913 &lt;= 70%, "GOOD", "EXCELLENT"))</f>
        <v>EXCELLENT</v>
      </c>
      <c r="T913" s="25">
        <f t="shared" si="14"/>
        <v>108.19000000000001</v>
      </c>
    </row>
    <row r="914" spans="1:20" x14ac:dyDescent="0.3">
      <c r="A914" s="46" t="s">
        <v>1889</v>
      </c>
      <c r="B914" s="4" t="s">
        <v>506</v>
      </c>
      <c r="C914" s="4" t="s">
        <v>91</v>
      </c>
      <c r="D914" s="5">
        <v>49</v>
      </c>
      <c r="E914" s="5" t="str" cm="1">
        <f t="array" ref="E914">INDEX('global_freelancer-quick ana'!$C$2:$C$1001, MODE(MATCH('global_freelancer-quick ana'!$C$2:$C$1001, 'global_freelancer-quick ana'!$C$2:$C$1001, 0)))</f>
        <v>Male</v>
      </c>
      <c r="F914" s="4" t="s">
        <v>144</v>
      </c>
      <c r="G914" s="4" t="s">
        <v>145</v>
      </c>
      <c r="H914" s="4" t="s">
        <v>49</v>
      </c>
      <c r="I914" s="5" t="s">
        <v>2072</v>
      </c>
      <c r="J914" s="6">
        <v>30</v>
      </c>
      <c r="K914" s="5">
        <v>2.5125695216907653</v>
      </c>
      <c r="L914" s="5" t="b">
        <v>1</v>
      </c>
      <c r="M914" s="10">
        <v>0.74</v>
      </c>
      <c r="N914" s="4" t="s">
        <v>64</v>
      </c>
      <c r="O914" s="4" t="s">
        <v>33</v>
      </c>
      <c r="P914" s="5">
        <v>4</v>
      </c>
      <c r="Q914" s="5">
        <v>1</v>
      </c>
      <c r="R914" s="4" t="str">
        <f>IF('global_freelancer-quick ana'!$Q914 &lt; 7, "Short Duration", IF('global_freelancer-quick ana'!$Q914 &lt;= 12, "Medium Duration", "Long Duration"))</f>
        <v>Short Duration</v>
      </c>
      <c r="S914" s="47" t="str">
        <f>IF('global_freelancer-quick ana'!$M914 &lt;= 50%, "POOR", IF('global_freelancer-quick ana'!$M914 &lt;= 70%, "GOOD", "EXCELLENT"))</f>
        <v>EXCELLENT</v>
      </c>
      <c r="T914" s="25">
        <f t="shared" si="14"/>
        <v>87.252569521690759</v>
      </c>
    </row>
    <row r="915" spans="1:20" x14ac:dyDescent="0.3">
      <c r="A915" s="48" t="s">
        <v>1890</v>
      </c>
      <c r="B915" s="7" t="s">
        <v>1891</v>
      </c>
      <c r="C915" s="7" t="s">
        <v>72</v>
      </c>
      <c r="D915" s="8">
        <v>50</v>
      </c>
      <c r="E915" s="8" t="str" cm="1">
        <f t="array" ref="E915">INDEX('global_freelancer-quick ana'!$C$2:$C$1001, MODE(MATCH('global_freelancer-quick ana'!$C$2:$C$1001, 'global_freelancer-quick ana'!$C$2:$C$1001, 0)))</f>
        <v>Male</v>
      </c>
      <c r="F915" s="7" t="s">
        <v>144</v>
      </c>
      <c r="G915" s="7" t="s">
        <v>145</v>
      </c>
      <c r="H915" s="7" t="s">
        <v>27</v>
      </c>
      <c r="I915" s="8">
        <v>8</v>
      </c>
      <c r="J915" s="9">
        <v>50</v>
      </c>
      <c r="K915" s="8">
        <v>3.7</v>
      </c>
      <c r="L915" s="8" t="b">
        <v>1</v>
      </c>
      <c r="M915" s="49">
        <v>0.82</v>
      </c>
      <c r="N915" s="7" t="s">
        <v>60</v>
      </c>
      <c r="O915" s="7" t="s">
        <v>55</v>
      </c>
      <c r="P915" s="8">
        <v>15</v>
      </c>
      <c r="Q915" s="8">
        <v>6</v>
      </c>
      <c r="R915" s="7" t="str">
        <f>IF('global_freelancer-quick ana'!$Q915 &lt; 7, "Short Duration", IF('global_freelancer-quick ana'!$Q915 &lt;= 12, "Medium Duration", "Long Duration"))</f>
        <v>Short Duration</v>
      </c>
      <c r="S915" s="50" t="str">
        <f>IF('global_freelancer-quick ana'!$M915 &lt;= 50%, "POOR", IF('global_freelancer-quick ana'!$M915 &lt;= 70%, "GOOD", "EXCELLENT"))</f>
        <v>EXCELLENT</v>
      </c>
      <c r="T915" s="25">
        <f t="shared" si="14"/>
        <v>133.51999999999998</v>
      </c>
    </row>
    <row r="916" spans="1:20" x14ac:dyDescent="0.3">
      <c r="A916" s="46" t="s">
        <v>1892</v>
      </c>
      <c r="B916" s="4" t="s">
        <v>1893</v>
      </c>
      <c r="C916" s="4" t="s">
        <v>72</v>
      </c>
      <c r="D916" s="5">
        <v>59</v>
      </c>
      <c r="E916" s="5" t="str" cm="1">
        <f t="array" ref="E916">INDEX('global_freelancer-quick ana'!$C$2:$C$1001, MODE(MATCH('global_freelancer-quick ana'!$C$2:$C$1001, 'global_freelancer-quick ana'!$C$2:$C$1001, 0)))</f>
        <v>Male</v>
      </c>
      <c r="F916" s="4" t="s">
        <v>104</v>
      </c>
      <c r="G916" s="4" t="s">
        <v>105</v>
      </c>
      <c r="H916" s="4" t="s">
        <v>106</v>
      </c>
      <c r="I916" s="5">
        <v>22</v>
      </c>
      <c r="J916" s="6">
        <v>100</v>
      </c>
      <c r="K916" s="5">
        <v>1.1000000000000001</v>
      </c>
      <c r="L916" s="5" t="b">
        <v>0</v>
      </c>
      <c r="M916" s="10">
        <v>0.85</v>
      </c>
      <c r="N916" s="4" t="s">
        <v>44</v>
      </c>
      <c r="O916" s="4" t="s">
        <v>55</v>
      </c>
      <c r="P916" s="5">
        <v>12</v>
      </c>
      <c r="Q916" s="5">
        <v>14</v>
      </c>
      <c r="R916" s="4" t="str">
        <f>IF('global_freelancer-quick ana'!$Q916 &lt; 7, "Short Duration", IF('global_freelancer-quick ana'!$Q916 &lt;= 12, "Medium Duration", "Long Duration"))</f>
        <v>Long Duration</v>
      </c>
      <c r="S916" s="47" t="str">
        <f>IF('global_freelancer-quick ana'!$M916 &lt;= 50%, "POOR", IF('global_freelancer-quick ana'!$M916 &lt;= 70%, "GOOD", "EXCELLENT"))</f>
        <v>EXCELLENT</v>
      </c>
      <c r="T916" s="25">
        <f t="shared" si="14"/>
        <v>208.95</v>
      </c>
    </row>
    <row r="917" spans="1:20" x14ac:dyDescent="0.3">
      <c r="A917" s="48" t="s">
        <v>1894</v>
      </c>
      <c r="B917" s="7" t="s">
        <v>1895</v>
      </c>
      <c r="C917" s="7" t="s">
        <v>91</v>
      </c>
      <c r="D917" s="8">
        <v>33</v>
      </c>
      <c r="E917" s="8" t="str" cm="1">
        <f t="array" ref="E917">INDEX('global_freelancer-quick ana'!$C$2:$C$1001, MODE(MATCH('global_freelancer-quick ana'!$C$2:$C$1001, 'global_freelancer-quick ana'!$C$2:$C$1001, 0)))</f>
        <v>Male</v>
      </c>
      <c r="F917" s="7" t="s">
        <v>58</v>
      </c>
      <c r="G917" s="7" t="s">
        <v>59</v>
      </c>
      <c r="H917" s="7" t="s">
        <v>49</v>
      </c>
      <c r="I917" s="8">
        <v>8</v>
      </c>
      <c r="J917" s="9">
        <v>75</v>
      </c>
      <c r="K917" s="8">
        <v>2.2999999999999998</v>
      </c>
      <c r="L917" s="8" t="b">
        <v>1</v>
      </c>
      <c r="M917" s="49">
        <v>0.68</v>
      </c>
      <c r="N917" s="7" t="s">
        <v>64</v>
      </c>
      <c r="O917" s="7" t="s">
        <v>33</v>
      </c>
      <c r="P917" s="8">
        <v>8</v>
      </c>
      <c r="Q917" s="8">
        <v>7</v>
      </c>
      <c r="R917" s="7" t="str">
        <f>IF('global_freelancer-quick ana'!$Q917 &lt; 7, "Short Duration", IF('global_freelancer-quick ana'!$Q917 &lt;= 12, "Medium Duration", "Long Duration"))</f>
        <v>Medium Duration</v>
      </c>
      <c r="S917" s="50" t="str">
        <f>IF('global_freelancer-quick ana'!$M917 &lt;= 50%, "POOR", IF('global_freelancer-quick ana'!$M917 &lt;= 70%, "GOOD", "EXCELLENT"))</f>
        <v>GOOD</v>
      </c>
      <c r="T917" s="25">
        <f t="shared" si="14"/>
        <v>133.98000000000002</v>
      </c>
    </row>
    <row r="918" spans="1:20" x14ac:dyDescent="0.3">
      <c r="A918" s="46" t="s">
        <v>1896</v>
      </c>
      <c r="B918" s="4" t="s">
        <v>1897</v>
      </c>
      <c r="C918" s="4" t="s">
        <v>72</v>
      </c>
      <c r="D918" s="5">
        <v>45</v>
      </c>
      <c r="E918" s="5" t="str" cm="1">
        <f t="array" ref="E918">INDEX('global_freelancer-quick ana'!$C$2:$C$1001, MODE(MATCH('global_freelancer-quick ana'!$C$2:$C$1001, 'global_freelancer-quick ana'!$C$2:$C$1001, 0)))</f>
        <v>Male</v>
      </c>
      <c r="F918" s="4" t="s">
        <v>119</v>
      </c>
      <c r="G918" s="4" t="s">
        <v>26</v>
      </c>
      <c r="H918" s="4" t="s">
        <v>36</v>
      </c>
      <c r="I918" s="5">
        <v>22</v>
      </c>
      <c r="J918" s="6" t="s">
        <v>2067</v>
      </c>
      <c r="K918" s="5">
        <v>3.7</v>
      </c>
      <c r="L918" s="5" t="b">
        <v>1</v>
      </c>
      <c r="M918" s="10">
        <v>0.99</v>
      </c>
      <c r="N918" s="4" t="s">
        <v>21</v>
      </c>
      <c r="O918" s="4" t="s">
        <v>33</v>
      </c>
      <c r="P918" s="5">
        <v>20</v>
      </c>
      <c r="Q918" s="5">
        <v>16</v>
      </c>
      <c r="R918" s="4" t="str">
        <f>IF('global_freelancer-quick ana'!$Q918 &lt; 7, "Short Duration", IF('global_freelancer-quick ana'!$Q918 &lt;= 12, "Medium Duration", "Long Duration"))</f>
        <v>Long Duration</v>
      </c>
      <c r="S918" s="47" t="str">
        <f>IF('global_freelancer-quick ana'!$M918 &lt;= 50%, "POOR", IF('global_freelancer-quick ana'!$M918 &lt;= 70%, "GOOD", "EXCELLENT"))</f>
        <v>EXCELLENT</v>
      </c>
      <c r="T918" s="25">
        <f t="shared" si="14"/>
        <v>107.69</v>
      </c>
    </row>
    <row r="919" spans="1:20" x14ac:dyDescent="0.3">
      <c r="A919" s="48" t="s">
        <v>1898</v>
      </c>
      <c r="B919" s="7" t="s">
        <v>1899</v>
      </c>
      <c r="C919" s="7" t="s">
        <v>72</v>
      </c>
      <c r="D919" s="8">
        <v>36</v>
      </c>
      <c r="E919" s="8" t="str" cm="1">
        <f t="array" ref="E919">INDEX('global_freelancer-quick ana'!$C$2:$C$1001, MODE(MATCH('global_freelancer-quick ana'!$C$2:$C$1001, 'global_freelancer-quick ana'!$C$2:$C$1001, 0)))</f>
        <v>Male</v>
      </c>
      <c r="F919" s="7" t="s">
        <v>18</v>
      </c>
      <c r="G919" s="7" t="s">
        <v>19</v>
      </c>
      <c r="H919" s="7" t="s">
        <v>32</v>
      </c>
      <c r="I919" s="8">
        <v>14</v>
      </c>
      <c r="J919" s="9" t="s">
        <v>2066</v>
      </c>
      <c r="K919" s="8">
        <v>1.9</v>
      </c>
      <c r="L919" s="8" t="b">
        <v>0</v>
      </c>
      <c r="M919" s="49">
        <v>0.62</v>
      </c>
      <c r="N919" s="7" t="s">
        <v>21</v>
      </c>
      <c r="O919" s="7" t="s">
        <v>33</v>
      </c>
      <c r="P919" s="8">
        <v>14</v>
      </c>
      <c r="Q919" s="8">
        <v>5</v>
      </c>
      <c r="R919" s="7" t="str">
        <f>IF('global_freelancer-quick ana'!$Q919 &lt; 7, "Short Duration", IF('global_freelancer-quick ana'!$Q919 &lt;= 12, "Medium Duration", "Long Duration"))</f>
        <v>Short Duration</v>
      </c>
      <c r="S919" s="50" t="str">
        <f>IF('global_freelancer-quick ana'!$M919 &lt;= 50%, "POOR", IF('global_freelancer-quick ana'!$M919 &lt;= 70%, "GOOD", "EXCELLENT"))</f>
        <v>GOOD</v>
      </c>
      <c r="T919" s="25">
        <f t="shared" si="14"/>
        <v>71.52</v>
      </c>
    </row>
    <row r="920" spans="1:20" x14ac:dyDescent="0.3">
      <c r="A920" s="46" t="s">
        <v>1900</v>
      </c>
      <c r="B920" s="4" t="s">
        <v>1901</v>
      </c>
      <c r="C920" s="4" t="s">
        <v>91</v>
      </c>
      <c r="D920" s="5">
        <v>46</v>
      </c>
      <c r="E920" s="5" t="str" cm="1">
        <f t="array" ref="E920">INDEX('global_freelancer-quick ana'!$C$2:$C$1001, MODE(MATCH('global_freelancer-quick ana'!$C$2:$C$1001, 'global_freelancer-quick ana'!$C$2:$C$1001, 0)))</f>
        <v>Male</v>
      </c>
      <c r="F920" s="4" t="s">
        <v>144</v>
      </c>
      <c r="G920" s="4" t="s">
        <v>145</v>
      </c>
      <c r="H920" s="4" t="s">
        <v>69</v>
      </c>
      <c r="I920" s="5">
        <v>6</v>
      </c>
      <c r="J920" s="6" t="s">
        <v>2066</v>
      </c>
      <c r="K920" s="5">
        <v>1.5</v>
      </c>
      <c r="L920" s="5" t="b">
        <v>0</v>
      </c>
      <c r="M920" s="10">
        <v>0.79</v>
      </c>
      <c r="N920" s="4" t="s">
        <v>21</v>
      </c>
      <c r="O920" s="4" t="s">
        <v>55</v>
      </c>
      <c r="P920" s="5">
        <v>12</v>
      </c>
      <c r="Q920" s="5">
        <v>5</v>
      </c>
      <c r="R920" s="4" t="str">
        <f>IF('global_freelancer-quick ana'!$Q920 &lt; 7, "Short Duration", IF('global_freelancer-quick ana'!$Q920 &lt;= 12, "Medium Duration", "Long Duration"))</f>
        <v>Short Duration</v>
      </c>
      <c r="S920" s="47" t="str">
        <f>IF('global_freelancer-quick ana'!$M920 &lt;= 50%, "POOR", IF('global_freelancer-quick ana'!$M920 &lt;= 70%, "GOOD", "EXCELLENT"))</f>
        <v>EXCELLENT</v>
      </c>
      <c r="T920" s="25">
        <f t="shared" si="14"/>
        <v>71.289999999999992</v>
      </c>
    </row>
    <row r="921" spans="1:20" x14ac:dyDescent="0.3">
      <c r="A921" s="48" t="s">
        <v>1902</v>
      </c>
      <c r="B921" s="7" t="s">
        <v>1903</v>
      </c>
      <c r="C921" s="7" t="s">
        <v>72</v>
      </c>
      <c r="D921" s="8">
        <v>53</v>
      </c>
      <c r="E921" s="8" t="str" cm="1">
        <f t="array" ref="E921">INDEX('global_freelancer-quick ana'!$C$2:$C$1001, MODE(MATCH('global_freelancer-quick ana'!$C$2:$C$1001, 'global_freelancer-quick ana'!$C$2:$C$1001, 0)))</f>
        <v>Male</v>
      </c>
      <c r="F921" s="7" t="s">
        <v>58</v>
      </c>
      <c r="G921" s="7" t="s">
        <v>59</v>
      </c>
      <c r="H921" s="7" t="s">
        <v>32</v>
      </c>
      <c r="I921" s="8">
        <v>14</v>
      </c>
      <c r="J921" s="9" t="s">
        <v>2066</v>
      </c>
      <c r="K921" s="8">
        <v>0</v>
      </c>
      <c r="L921" s="8" t="b">
        <v>0</v>
      </c>
      <c r="M921" s="49">
        <v>0.83</v>
      </c>
      <c r="N921" s="7" t="s">
        <v>44</v>
      </c>
      <c r="O921" s="7" t="s">
        <v>33</v>
      </c>
      <c r="P921" s="8">
        <v>15</v>
      </c>
      <c r="Q921" s="8">
        <v>5</v>
      </c>
      <c r="R921" s="7" t="str">
        <f>IF('global_freelancer-quick ana'!$Q921 &lt; 7, "Short Duration", IF('global_freelancer-quick ana'!$Q921 &lt;= 12, "Medium Duration", "Long Duration"))</f>
        <v>Short Duration</v>
      </c>
      <c r="S921" s="50" t="str">
        <f>IF('global_freelancer-quick ana'!$M921 &lt;= 50%, "POOR", IF('global_freelancer-quick ana'!$M921 &lt;= 70%, "GOOD", "EXCELLENT"))</f>
        <v>EXCELLENT</v>
      </c>
      <c r="T921" s="25">
        <f t="shared" si="14"/>
        <v>87.83</v>
      </c>
    </row>
    <row r="922" spans="1:20" x14ac:dyDescent="0.3">
      <c r="A922" s="46" t="s">
        <v>1904</v>
      </c>
      <c r="B922" s="4" t="s">
        <v>1905</v>
      </c>
      <c r="C922" s="4" t="s">
        <v>72</v>
      </c>
      <c r="D922" s="5">
        <v>24</v>
      </c>
      <c r="E922" s="5" t="str" cm="1">
        <f t="array" ref="E922">INDEX('global_freelancer-quick ana'!$C$2:$C$1001, MODE(MATCH('global_freelancer-quick ana'!$C$2:$C$1001, 'global_freelancer-quick ana'!$C$2:$C$1001, 0)))</f>
        <v>Male</v>
      </c>
      <c r="F922" s="4" t="s">
        <v>54</v>
      </c>
      <c r="G922" s="4" t="s">
        <v>26</v>
      </c>
      <c r="H922" s="4" t="s">
        <v>36</v>
      </c>
      <c r="I922" s="5">
        <v>2</v>
      </c>
      <c r="J922" s="6" t="s">
        <v>2066</v>
      </c>
      <c r="K922" s="5">
        <v>3.6</v>
      </c>
      <c r="L922" s="5" t="s">
        <v>2071</v>
      </c>
      <c r="M922" s="10">
        <v>0.92</v>
      </c>
      <c r="N922" s="4" t="s">
        <v>64</v>
      </c>
      <c r="O922" s="4" t="s">
        <v>33</v>
      </c>
      <c r="P922" s="5">
        <v>3</v>
      </c>
      <c r="Q922" s="5">
        <v>1</v>
      </c>
      <c r="R922" s="4" t="str">
        <f>IF('global_freelancer-quick ana'!$Q922 &lt; 7, "Short Duration", IF('global_freelancer-quick ana'!$Q922 &lt;= 12, "Medium Duration", "Long Duration"))</f>
        <v>Short Duration</v>
      </c>
      <c r="S922" s="47" t="str">
        <f>IF('global_freelancer-quick ana'!$M922 &lt;= 50%, "POOR", IF('global_freelancer-quick ana'!$M922 &lt;= 70%, "GOOD", "EXCELLENT"))</f>
        <v>EXCELLENT</v>
      </c>
      <c r="T922" s="25">
        <f t="shared" si="14"/>
        <v>34.520000000000003</v>
      </c>
    </row>
    <row r="923" spans="1:20" x14ac:dyDescent="0.3">
      <c r="A923" s="48" t="s">
        <v>1906</v>
      </c>
      <c r="B923" s="7" t="s">
        <v>1907</v>
      </c>
      <c r="C923" s="7" t="s">
        <v>72</v>
      </c>
      <c r="D923" s="8">
        <v>49</v>
      </c>
      <c r="E923" s="8" t="str" cm="1">
        <f t="array" ref="E923">INDEX('global_freelancer-quick ana'!$C$2:$C$1001, MODE(MATCH('global_freelancer-quick ana'!$C$2:$C$1001, 'global_freelancer-quick ana'!$C$2:$C$1001, 0)))</f>
        <v>Male</v>
      </c>
      <c r="F923" s="7" t="s">
        <v>179</v>
      </c>
      <c r="G923" s="7" t="s">
        <v>68</v>
      </c>
      <c r="H923" s="7" t="s">
        <v>84</v>
      </c>
      <c r="I923" s="8">
        <v>4</v>
      </c>
      <c r="J923" s="9">
        <v>75</v>
      </c>
      <c r="K923" s="8">
        <v>2.1</v>
      </c>
      <c r="L923" s="8" t="s">
        <v>2071</v>
      </c>
      <c r="M923" s="49">
        <v>0.85</v>
      </c>
      <c r="N923" s="7" t="s">
        <v>21</v>
      </c>
      <c r="O923" s="7" t="s">
        <v>28</v>
      </c>
      <c r="P923" s="8">
        <v>5</v>
      </c>
      <c r="Q923" s="8">
        <v>2</v>
      </c>
      <c r="R923" s="7" t="str">
        <f>IF('global_freelancer-quick ana'!$Q923 &lt; 7, "Short Duration", IF('global_freelancer-quick ana'!$Q923 &lt;= 12, "Medium Duration", "Long Duration"))</f>
        <v>Short Duration</v>
      </c>
      <c r="S923" s="50" t="str">
        <f>IF('global_freelancer-quick ana'!$M923 &lt;= 50%, "POOR", IF('global_freelancer-quick ana'!$M923 &lt;= 70%, "GOOD", "EXCELLENT"))</f>
        <v>EXCELLENT</v>
      </c>
      <c r="T923" s="25">
        <f t="shared" si="14"/>
        <v>137.94999999999999</v>
      </c>
    </row>
    <row r="924" spans="1:20" x14ac:dyDescent="0.3">
      <c r="A924" s="46" t="s">
        <v>1908</v>
      </c>
      <c r="B924" s="4" t="s">
        <v>1909</v>
      </c>
      <c r="C924" s="4" t="s">
        <v>72</v>
      </c>
      <c r="D924" s="5">
        <v>49</v>
      </c>
      <c r="E924" s="5" t="str" cm="1">
        <f t="array" ref="E924">INDEX('global_freelancer-quick ana'!$C$2:$C$1001, MODE(MATCH('global_freelancer-quick ana'!$C$2:$C$1001, 'global_freelancer-quick ana'!$C$2:$C$1001, 0)))</f>
        <v>Male</v>
      </c>
      <c r="F924" s="4" t="s">
        <v>104</v>
      </c>
      <c r="G924" s="4" t="s">
        <v>105</v>
      </c>
      <c r="H924" s="4" t="s">
        <v>43</v>
      </c>
      <c r="I924" s="5">
        <v>4</v>
      </c>
      <c r="J924" s="6" t="s">
        <v>2069</v>
      </c>
      <c r="K924" s="5">
        <v>2.9</v>
      </c>
      <c r="L924" s="5" t="b">
        <v>0</v>
      </c>
      <c r="M924" s="10">
        <v>0.79</v>
      </c>
      <c r="N924" s="4" t="s">
        <v>44</v>
      </c>
      <c r="O924" s="4" t="s">
        <v>28</v>
      </c>
      <c r="P924" s="5">
        <v>1</v>
      </c>
      <c r="Q924" s="5">
        <v>1</v>
      </c>
      <c r="R924" s="4" t="str">
        <f>IF('global_freelancer-quick ana'!$Q924 &lt; 7, "Short Duration", IF('global_freelancer-quick ana'!$Q924 &lt;= 12, "Medium Duration", "Long Duration"))</f>
        <v>Short Duration</v>
      </c>
      <c r="S924" s="47" t="str">
        <f>IF('global_freelancer-quick ana'!$M924 &lt;= 50%, "POOR", IF('global_freelancer-quick ana'!$M924 &lt;= 70%, "GOOD", "EXCELLENT"))</f>
        <v>EXCELLENT</v>
      </c>
      <c r="T924" s="25">
        <f t="shared" si="14"/>
        <v>58.69</v>
      </c>
    </row>
    <row r="925" spans="1:20" x14ac:dyDescent="0.3">
      <c r="A925" s="48" t="s">
        <v>1910</v>
      </c>
      <c r="B925" s="7" t="s">
        <v>1911</v>
      </c>
      <c r="C925" s="7" t="s">
        <v>72</v>
      </c>
      <c r="D925" s="8">
        <v>49</v>
      </c>
      <c r="E925" s="8" t="str" cm="1">
        <f t="array" ref="E925">INDEX('global_freelancer-quick ana'!$C$2:$C$1001, MODE(MATCH('global_freelancer-quick ana'!$C$2:$C$1001, 'global_freelancer-quick ana'!$C$2:$C$1001, 0)))</f>
        <v>Male</v>
      </c>
      <c r="F925" s="7" t="s">
        <v>104</v>
      </c>
      <c r="G925" s="7" t="s">
        <v>105</v>
      </c>
      <c r="H925" s="7" t="s">
        <v>27</v>
      </c>
      <c r="I925" s="8">
        <v>24</v>
      </c>
      <c r="J925" s="9" t="s">
        <v>2064</v>
      </c>
      <c r="K925" s="8">
        <v>3.6</v>
      </c>
      <c r="L925" s="8" t="b">
        <v>1</v>
      </c>
      <c r="M925" s="49">
        <v>0.79</v>
      </c>
      <c r="N925" s="7" t="s">
        <v>21</v>
      </c>
      <c r="O925" s="7" t="s">
        <v>33</v>
      </c>
      <c r="P925" s="8">
        <v>11</v>
      </c>
      <c r="Q925" s="8">
        <v>1</v>
      </c>
      <c r="R925" s="7" t="str">
        <f>IF('global_freelancer-quick ana'!$Q925 &lt; 7, "Short Duration", IF('global_freelancer-quick ana'!$Q925 &lt;= 12, "Medium Duration", "Long Duration"))</f>
        <v>Short Duration</v>
      </c>
      <c r="S925" s="50" t="str">
        <f>IF('global_freelancer-quick ana'!$M925 &lt;= 50%, "POOR", IF('global_freelancer-quick ana'!$M925 &lt;= 70%, "GOOD", "EXCELLENT"))</f>
        <v>EXCELLENT</v>
      </c>
      <c r="T925" s="25">
        <f t="shared" si="14"/>
        <v>89.39</v>
      </c>
    </row>
    <row r="926" spans="1:20" x14ac:dyDescent="0.3">
      <c r="A926" s="46" t="s">
        <v>1912</v>
      </c>
      <c r="B926" s="4" t="s">
        <v>1913</v>
      </c>
      <c r="C926" s="4" t="s">
        <v>72</v>
      </c>
      <c r="D926" s="5">
        <v>58</v>
      </c>
      <c r="E926" s="5" t="str" cm="1">
        <f t="array" ref="E926">INDEX('global_freelancer-quick ana'!$C$2:$C$1001, MODE(MATCH('global_freelancer-quick ana'!$C$2:$C$1001, 'global_freelancer-quick ana'!$C$2:$C$1001, 0)))</f>
        <v>Male</v>
      </c>
      <c r="F926" s="4" t="s">
        <v>100</v>
      </c>
      <c r="G926" s="4" t="s">
        <v>101</v>
      </c>
      <c r="H926" s="4" t="s">
        <v>20</v>
      </c>
      <c r="I926" s="5">
        <v>29</v>
      </c>
      <c r="J926" s="6" t="s">
        <v>2066</v>
      </c>
      <c r="K926" s="5">
        <v>3.3</v>
      </c>
      <c r="L926" s="5" t="b">
        <v>1</v>
      </c>
      <c r="M926" s="10">
        <v>0.89</v>
      </c>
      <c r="N926" s="4" t="s">
        <v>60</v>
      </c>
      <c r="O926" s="4" t="s">
        <v>22</v>
      </c>
      <c r="P926" s="5">
        <v>12</v>
      </c>
      <c r="Q926" s="5">
        <v>10</v>
      </c>
      <c r="R926" s="4" t="str">
        <f>IF('global_freelancer-quick ana'!$Q926 &lt; 7, "Short Duration", IF('global_freelancer-quick ana'!$Q926 &lt;= 12, "Medium Duration", "Long Duration"))</f>
        <v>Medium Duration</v>
      </c>
      <c r="S926" s="47" t="str">
        <f>IF('global_freelancer-quick ana'!$M926 &lt;= 50%, "POOR", IF('global_freelancer-quick ana'!$M926 &lt;= 70%, "GOOD", "EXCELLENT"))</f>
        <v>EXCELLENT</v>
      </c>
      <c r="T926" s="25">
        <f t="shared" si="14"/>
        <v>113.19</v>
      </c>
    </row>
    <row r="927" spans="1:20" x14ac:dyDescent="0.3">
      <c r="A927" s="48" t="s">
        <v>1914</v>
      </c>
      <c r="B927" s="7" t="s">
        <v>1915</v>
      </c>
      <c r="C927" s="7" t="s">
        <v>91</v>
      </c>
      <c r="D927" s="8">
        <v>50</v>
      </c>
      <c r="E927" s="8" t="str" cm="1">
        <f t="array" ref="E927">INDEX('global_freelancer-quick ana'!$C$2:$C$1001, MODE(MATCH('global_freelancer-quick ana'!$C$2:$C$1001, 'global_freelancer-quick ana'!$C$2:$C$1001, 0)))</f>
        <v>Male</v>
      </c>
      <c r="F927" s="7" t="s">
        <v>144</v>
      </c>
      <c r="G927" s="7" t="s">
        <v>145</v>
      </c>
      <c r="H927" s="7" t="s">
        <v>69</v>
      </c>
      <c r="I927" s="8">
        <v>13</v>
      </c>
      <c r="J927" s="9" t="s">
        <v>2068</v>
      </c>
      <c r="K927" s="8">
        <v>2.5</v>
      </c>
      <c r="L927" s="8" t="b">
        <v>1</v>
      </c>
      <c r="M927" s="49">
        <v>0.81</v>
      </c>
      <c r="N927" s="7" t="s">
        <v>64</v>
      </c>
      <c r="O927" s="7" t="s">
        <v>33</v>
      </c>
      <c r="P927" s="8">
        <v>6</v>
      </c>
      <c r="Q927" s="8">
        <v>3</v>
      </c>
      <c r="R927" s="7" t="str">
        <f>IF('global_freelancer-quick ana'!$Q927 &lt; 7, "Short Duration", IF('global_freelancer-quick ana'!$Q927 &lt;= 12, "Medium Duration", "Long Duration"))</f>
        <v>Short Duration</v>
      </c>
      <c r="S927" s="50" t="str">
        <f>IF('global_freelancer-quick ana'!$M927 &lt;= 50%, "POOR", IF('global_freelancer-quick ana'!$M927 &lt;= 70%, "GOOD", "EXCELLENT"))</f>
        <v>EXCELLENT</v>
      </c>
      <c r="T927" s="25">
        <f t="shared" si="14"/>
        <v>75.31</v>
      </c>
    </row>
    <row r="928" spans="1:20" x14ac:dyDescent="0.3">
      <c r="A928" s="46" t="s">
        <v>1916</v>
      </c>
      <c r="B928" s="4" t="s">
        <v>1917</v>
      </c>
      <c r="C928" s="4" t="s">
        <v>91</v>
      </c>
      <c r="D928" s="5">
        <v>27</v>
      </c>
      <c r="E928" s="5" t="str" cm="1">
        <f t="array" ref="E928">INDEX('global_freelancer-quick ana'!$C$2:$C$1001, MODE(MATCH('global_freelancer-quick ana'!$C$2:$C$1001, 'global_freelancer-quick ana'!$C$2:$C$1001, 0)))</f>
        <v>Male</v>
      </c>
      <c r="F928" s="4" t="s">
        <v>144</v>
      </c>
      <c r="G928" s="4" t="s">
        <v>145</v>
      </c>
      <c r="H928" s="4" t="s">
        <v>84</v>
      </c>
      <c r="I928" s="5">
        <v>1</v>
      </c>
      <c r="J928" s="6">
        <v>100</v>
      </c>
      <c r="K928" s="5">
        <v>3.7</v>
      </c>
      <c r="L928" s="5" t="b">
        <v>1</v>
      </c>
      <c r="M928" s="10">
        <v>0.61</v>
      </c>
      <c r="N928" s="4" t="s">
        <v>64</v>
      </c>
      <c r="O928" s="4" t="s">
        <v>28</v>
      </c>
      <c r="P928" s="5">
        <v>5</v>
      </c>
      <c r="Q928" s="5">
        <v>1</v>
      </c>
      <c r="R928" s="4" t="str">
        <f>IF('global_freelancer-quick ana'!$Q928 &lt; 7, "Short Duration", IF('global_freelancer-quick ana'!$Q928 &lt;= 12, "Medium Duration", "Long Duration"))</f>
        <v>Short Duration</v>
      </c>
      <c r="S928" s="47" t="str">
        <f>IF('global_freelancer-quick ana'!$M928 &lt;= 50%, "POOR", IF('global_freelancer-quick ana'!$M928 &lt;= 70%, "GOOD", "EXCELLENT"))</f>
        <v>GOOD</v>
      </c>
      <c r="T928" s="25">
        <f t="shared" si="14"/>
        <v>138.31</v>
      </c>
    </row>
    <row r="929" spans="1:20" x14ac:dyDescent="0.3">
      <c r="A929" s="48" t="s">
        <v>1918</v>
      </c>
      <c r="B929" s="7" t="s">
        <v>1919</v>
      </c>
      <c r="C929" s="7" t="s">
        <v>72</v>
      </c>
      <c r="D929" s="8">
        <v>20</v>
      </c>
      <c r="E929" s="8" t="str" cm="1">
        <f t="array" ref="E929">INDEX('global_freelancer-quick ana'!$C$2:$C$1001, MODE(MATCH('global_freelancer-quick ana'!$C$2:$C$1001, 'global_freelancer-quick ana'!$C$2:$C$1001, 0)))</f>
        <v>Male</v>
      </c>
      <c r="F929" s="7" t="s">
        <v>104</v>
      </c>
      <c r="G929" s="7" t="s">
        <v>105</v>
      </c>
      <c r="H929" s="7" t="s">
        <v>106</v>
      </c>
      <c r="I929" s="8" t="s">
        <v>2072</v>
      </c>
      <c r="J929" s="9">
        <v>30</v>
      </c>
      <c r="K929" s="8">
        <v>4.5999999999999996</v>
      </c>
      <c r="L929" s="8" t="b">
        <v>1</v>
      </c>
      <c r="M929" s="49">
        <v>0.79</v>
      </c>
      <c r="N929" s="7" t="s">
        <v>44</v>
      </c>
      <c r="O929" s="7" t="s">
        <v>22</v>
      </c>
      <c r="P929" s="8">
        <v>1</v>
      </c>
      <c r="Q929" s="8">
        <v>1</v>
      </c>
      <c r="R929" s="7" t="str">
        <f>IF('global_freelancer-quick ana'!$Q929 &lt; 7, "Short Duration", IF('global_freelancer-quick ana'!$Q929 &lt;= 12, "Medium Duration", "Long Duration"))</f>
        <v>Short Duration</v>
      </c>
      <c r="S929" s="50" t="str">
        <f>IF('global_freelancer-quick ana'!$M929 &lt;= 50%, "POOR", IF('global_freelancer-quick ana'!$M929 &lt;= 70%, "GOOD", "EXCELLENT"))</f>
        <v>EXCELLENT</v>
      </c>
      <c r="T929" s="25">
        <f t="shared" si="14"/>
        <v>57.39</v>
      </c>
    </row>
    <row r="930" spans="1:20" x14ac:dyDescent="0.3">
      <c r="A930" s="46" t="s">
        <v>1920</v>
      </c>
      <c r="B930" s="4" t="s">
        <v>1921</v>
      </c>
      <c r="C930" s="4" t="s">
        <v>91</v>
      </c>
      <c r="D930" s="5">
        <v>52</v>
      </c>
      <c r="E930" s="5" t="str" cm="1">
        <f t="array" ref="E930">INDEX('global_freelancer-quick ana'!$C$2:$C$1001, MODE(MATCH('global_freelancer-quick ana'!$C$2:$C$1001, 'global_freelancer-quick ana'!$C$2:$C$1001, 0)))</f>
        <v>Male</v>
      </c>
      <c r="F930" s="4" t="s">
        <v>115</v>
      </c>
      <c r="G930" s="4" t="s">
        <v>116</v>
      </c>
      <c r="H930" s="4" t="s">
        <v>20</v>
      </c>
      <c r="I930" s="5">
        <v>15</v>
      </c>
      <c r="J930" s="6">
        <v>40</v>
      </c>
      <c r="K930" s="5">
        <v>0</v>
      </c>
      <c r="L930" s="5" t="b">
        <v>1</v>
      </c>
      <c r="M930" s="10">
        <v>0.92</v>
      </c>
      <c r="N930" s="4" t="s">
        <v>44</v>
      </c>
      <c r="O930" s="4" t="s">
        <v>22</v>
      </c>
      <c r="P930" s="5">
        <v>9</v>
      </c>
      <c r="Q930" s="5">
        <v>9</v>
      </c>
      <c r="R930" s="4" t="str">
        <f>IF('global_freelancer-quick ana'!$Q930 &lt; 7, "Short Duration", IF('global_freelancer-quick ana'!$Q930 &lt;= 12, "Medium Duration", "Long Duration"))</f>
        <v>Medium Duration</v>
      </c>
      <c r="S930" s="47" t="str">
        <f>IF('global_freelancer-quick ana'!$M930 &lt;= 50%, "POOR", IF('global_freelancer-quick ana'!$M930 &lt;= 70%, "GOOD", "EXCELLENT"))</f>
        <v>EXCELLENT</v>
      </c>
      <c r="T930" s="25">
        <f t="shared" si="14"/>
        <v>125.92</v>
      </c>
    </row>
    <row r="931" spans="1:20" x14ac:dyDescent="0.3">
      <c r="A931" s="48" t="s">
        <v>1922</v>
      </c>
      <c r="B931" s="7" t="s">
        <v>1923</v>
      </c>
      <c r="C931" s="7" t="s">
        <v>72</v>
      </c>
      <c r="D931" s="8">
        <v>22</v>
      </c>
      <c r="E931" s="8" t="str" cm="1">
        <f t="array" ref="E931">INDEX('global_freelancer-quick ana'!$C$2:$C$1001, MODE(MATCH('global_freelancer-quick ana'!$C$2:$C$1001, 'global_freelancer-quick ana'!$C$2:$C$1001, 0)))</f>
        <v>Male</v>
      </c>
      <c r="F931" s="7" t="s">
        <v>126</v>
      </c>
      <c r="G931" s="7" t="s">
        <v>127</v>
      </c>
      <c r="H931" s="7" t="s">
        <v>106</v>
      </c>
      <c r="I931" s="8">
        <v>2</v>
      </c>
      <c r="J931" s="9" t="s">
        <v>2066</v>
      </c>
      <c r="K931" s="8">
        <v>2</v>
      </c>
      <c r="L931" s="8" t="b">
        <v>0</v>
      </c>
      <c r="M931" s="49">
        <v>0.96</v>
      </c>
      <c r="N931" s="7" t="s">
        <v>64</v>
      </c>
      <c r="O931" s="7" t="s">
        <v>33</v>
      </c>
      <c r="P931" s="8">
        <v>2</v>
      </c>
      <c r="Q931" s="8">
        <v>3</v>
      </c>
      <c r="R931" s="7" t="str">
        <f>IF('global_freelancer-quick ana'!$Q931 &lt; 7, "Short Duration", IF('global_freelancer-quick ana'!$Q931 &lt;= 12, "Medium Duration", "Long Duration"))</f>
        <v>Short Duration</v>
      </c>
      <c r="S931" s="50" t="str">
        <f>IF('global_freelancer-quick ana'!$M931 &lt;= 50%, "POOR", IF('global_freelancer-quick ana'!$M931 &lt;= 70%, "GOOD", "EXCELLENT"))</f>
        <v>EXCELLENT</v>
      </c>
      <c r="T931" s="25">
        <f t="shared" si="14"/>
        <v>31.96</v>
      </c>
    </row>
    <row r="932" spans="1:20" x14ac:dyDescent="0.3">
      <c r="A932" s="46" t="s">
        <v>1924</v>
      </c>
      <c r="B932" s="4" t="s">
        <v>1925</v>
      </c>
      <c r="C932" s="4" t="s">
        <v>72</v>
      </c>
      <c r="D932" s="5">
        <v>38</v>
      </c>
      <c r="E932" s="5" t="str" cm="1">
        <f t="array" ref="E932">INDEX('global_freelancer-quick ana'!$C$2:$C$1001, MODE(MATCH('global_freelancer-quick ana'!$C$2:$C$1001, 'global_freelancer-quick ana'!$C$2:$C$1001, 0)))</f>
        <v>Male</v>
      </c>
      <c r="F932" s="4" t="s">
        <v>58</v>
      </c>
      <c r="G932" s="4" t="s">
        <v>59</v>
      </c>
      <c r="H932" s="4" t="s">
        <v>36</v>
      </c>
      <c r="I932" s="5">
        <v>14</v>
      </c>
      <c r="J932" s="6" t="s">
        <v>2064</v>
      </c>
      <c r="K932" s="5">
        <v>1.7</v>
      </c>
      <c r="L932" s="5" t="b">
        <v>0</v>
      </c>
      <c r="M932" s="10">
        <v>0.66</v>
      </c>
      <c r="N932" s="4" t="s">
        <v>21</v>
      </c>
      <c r="O932" s="4" t="s">
        <v>28</v>
      </c>
      <c r="P932" s="5">
        <v>7</v>
      </c>
      <c r="Q932" s="5">
        <v>1</v>
      </c>
      <c r="R932" s="4" t="str">
        <f>IF('global_freelancer-quick ana'!$Q932 &lt; 7, "Short Duration", IF('global_freelancer-quick ana'!$Q932 &lt;= 12, "Medium Duration", "Long Duration"))</f>
        <v>Short Duration</v>
      </c>
      <c r="S932" s="47" t="str">
        <f>IF('global_freelancer-quick ana'!$M932 &lt;= 50%, "POOR", IF('global_freelancer-quick ana'!$M932 &lt;= 70%, "GOOD", "EXCELLENT"))</f>
        <v>GOOD</v>
      </c>
      <c r="T932" s="25">
        <f t="shared" si="14"/>
        <v>62.36</v>
      </c>
    </row>
    <row r="933" spans="1:20" x14ac:dyDescent="0.3">
      <c r="A933" s="48" t="s">
        <v>1926</v>
      </c>
      <c r="B933" s="7" t="s">
        <v>1927</v>
      </c>
      <c r="C933" s="7" t="s">
        <v>91</v>
      </c>
      <c r="D933" s="8">
        <v>21</v>
      </c>
      <c r="E933" s="8" t="str" cm="1">
        <f t="array" ref="E933">INDEX('global_freelancer-quick ana'!$C$2:$C$1001, MODE(MATCH('global_freelancer-quick ana'!$C$2:$C$1001, 'global_freelancer-quick ana'!$C$2:$C$1001, 0)))</f>
        <v>Male</v>
      </c>
      <c r="F933" s="7" t="s">
        <v>119</v>
      </c>
      <c r="G933" s="7" t="s">
        <v>26</v>
      </c>
      <c r="H933" s="7" t="s">
        <v>32</v>
      </c>
      <c r="I933" s="8">
        <v>0</v>
      </c>
      <c r="J933" s="9">
        <v>100</v>
      </c>
      <c r="K933" s="8">
        <v>3</v>
      </c>
      <c r="L933" s="8" t="b">
        <v>0</v>
      </c>
      <c r="M933" s="49">
        <v>0.64</v>
      </c>
      <c r="N933" s="7" t="s">
        <v>21</v>
      </c>
      <c r="O933" s="7" t="s">
        <v>28</v>
      </c>
      <c r="P933" s="8">
        <v>1</v>
      </c>
      <c r="Q933" s="8">
        <v>3</v>
      </c>
      <c r="R933" s="7" t="str">
        <f>IF('global_freelancer-quick ana'!$Q933 &lt; 7, "Short Duration", IF('global_freelancer-quick ana'!$Q933 &lt;= 12, "Medium Duration", "Long Duration"))</f>
        <v>Short Duration</v>
      </c>
      <c r="S933" s="50" t="str">
        <f>IF('global_freelancer-quick ana'!$M933 &lt;= 50%, "POOR", IF('global_freelancer-quick ana'!$M933 &lt;= 70%, "GOOD", "EXCELLENT"))</f>
        <v>GOOD</v>
      </c>
      <c r="T933" s="25">
        <f t="shared" si="14"/>
        <v>128.63999999999999</v>
      </c>
    </row>
    <row r="934" spans="1:20" x14ac:dyDescent="0.3">
      <c r="A934" s="46" t="s">
        <v>1928</v>
      </c>
      <c r="B934" s="4" t="s">
        <v>1929</v>
      </c>
      <c r="C934" s="4" t="s">
        <v>91</v>
      </c>
      <c r="D934" s="5">
        <v>41</v>
      </c>
      <c r="E934" s="5" t="str" cm="1">
        <f t="array" ref="E934">INDEX('global_freelancer-quick ana'!$C$2:$C$1001, MODE(MATCH('global_freelancer-quick ana'!$C$2:$C$1001, 'global_freelancer-quick ana'!$C$2:$C$1001, 0)))</f>
        <v>Male</v>
      </c>
      <c r="F934" s="4" t="s">
        <v>25</v>
      </c>
      <c r="G934" s="4" t="s">
        <v>26</v>
      </c>
      <c r="H934" s="4" t="s">
        <v>43</v>
      </c>
      <c r="I934" s="5">
        <v>15</v>
      </c>
      <c r="J934" s="6" t="s">
        <v>2067</v>
      </c>
      <c r="K934" s="5">
        <v>3.4</v>
      </c>
      <c r="L934" s="5" t="b">
        <v>0</v>
      </c>
      <c r="M934" s="10">
        <v>1</v>
      </c>
      <c r="N934" s="4" t="s">
        <v>60</v>
      </c>
      <c r="O934" s="4" t="s">
        <v>22</v>
      </c>
      <c r="P934" s="5">
        <v>8</v>
      </c>
      <c r="Q934" s="5">
        <v>6</v>
      </c>
      <c r="R934" s="4" t="str">
        <f>IF('global_freelancer-quick ana'!$Q934 &lt; 7, "Short Duration", IF('global_freelancer-quick ana'!$Q934 &lt;= 12, "Medium Duration", "Long Duration"))</f>
        <v>Short Duration</v>
      </c>
      <c r="S934" s="47" t="str">
        <f>IF('global_freelancer-quick ana'!$M934 &lt;= 50%, "POOR", IF('global_freelancer-quick ana'!$M934 &lt;= 70%, "GOOD", "EXCELLENT"))</f>
        <v>EXCELLENT</v>
      </c>
      <c r="T934" s="25">
        <f t="shared" si="14"/>
        <v>74.400000000000006</v>
      </c>
    </row>
    <row r="935" spans="1:20" x14ac:dyDescent="0.3">
      <c r="A935" s="48" t="s">
        <v>1930</v>
      </c>
      <c r="B935" s="7" t="s">
        <v>1931</v>
      </c>
      <c r="C935" s="7" t="s">
        <v>72</v>
      </c>
      <c r="D935" s="8">
        <v>33</v>
      </c>
      <c r="E935" s="8" t="str" cm="1">
        <f t="array" ref="E935">INDEX('global_freelancer-quick ana'!$C$2:$C$1001, MODE(MATCH('global_freelancer-quick ana'!$C$2:$C$1001, 'global_freelancer-quick ana'!$C$2:$C$1001, 0)))</f>
        <v>Male</v>
      </c>
      <c r="F935" s="7" t="s">
        <v>47</v>
      </c>
      <c r="G935" s="7" t="s">
        <v>48</v>
      </c>
      <c r="H935" s="7" t="s">
        <v>20</v>
      </c>
      <c r="I935" s="8">
        <v>6</v>
      </c>
      <c r="J935" s="9" t="s">
        <v>2067</v>
      </c>
      <c r="K935" s="8">
        <v>3.2</v>
      </c>
      <c r="L935" s="8" t="b">
        <v>1</v>
      </c>
      <c r="M935" s="49">
        <v>0.95</v>
      </c>
      <c r="N935" s="7" t="s">
        <v>21</v>
      </c>
      <c r="O935" s="7" t="s">
        <v>33</v>
      </c>
      <c r="P935" s="8">
        <v>15</v>
      </c>
      <c r="Q935" s="8">
        <v>6</v>
      </c>
      <c r="R935" s="7" t="str">
        <f>IF('global_freelancer-quick ana'!$Q935 &lt; 7, "Short Duration", IF('global_freelancer-quick ana'!$Q935 &lt;= 12, "Medium Duration", "Long Duration"))</f>
        <v>Short Duration</v>
      </c>
      <c r="S935" s="50" t="str">
        <f>IF('global_freelancer-quick ana'!$M935 &lt;= 50%, "POOR", IF('global_freelancer-quick ana'!$M935 &lt;= 70%, "GOOD", "EXCELLENT"))</f>
        <v>EXCELLENT</v>
      </c>
      <c r="T935" s="25">
        <f t="shared" si="14"/>
        <v>64.150000000000006</v>
      </c>
    </row>
    <row r="936" spans="1:20" x14ac:dyDescent="0.3">
      <c r="A936" s="46" t="s">
        <v>1932</v>
      </c>
      <c r="B936" s="4" t="s">
        <v>1933</v>
      </c>
      <c r="C936" s="4" t="s">
        <v>72</v>
      </c>
      <c r="D936" s="5">
        <v>38</v>
      </c>
      <c r="E936" s="5" t="str" cm="1">
        <f t="array" ref="E936">INDEX('global_freelancer-quick ana'!$C$2:$C$1001, MODE(MATCH('global_freelancer-quick ana'!$C$2:$C$1001, 'global_freelancer-quick ana'!$C$2:$C$1001, 0)))</f>
        <v>Male</v>
      </c>
      <c r="F936" s="4" t="s">
        <v>168</v>
      </c>
      <c r="G936" s="4" t="s">
        <v>68</v>
      </c>
      <c r="H936" s="4" t="s">
        <v>27</v>
      </c>
      <c r="I936" s="5">
        <v>11</v>
      </c>
      <c r="J936" s="6" t="s">
        <v>2068</v>
      </c>
      <c r="K936" s="5">
        <v>2.8</v>
      </c>
      <c r="L936" s="5" t="s">
        <v>2071</v>
      </c>
      <c r="M936" s="10">
        <v>0.91</v>
      </c>
      <c r="N936" s="4" t="s">
        <v>44</v>
      </c>
      <c r="O936" s="4" t="s">
        <v>55</v>
      </c>
      <c r="P936" s="5">
        <v>9</v>
      </c>
      <c r="Q936" s="5">
        <v>5</v>
      </c>
      <c r="R936" s="4" t="str">
        <f>IF('global_freelancer-quick ana'!$Q936 &lt; 7, "Short Duration", IF('global_freelancer-quick ana'!$Q936 &lt;= 12, "Medium Duration", "Long Duration"))</f>
        <v>Short Duration</v>
      </c>
      <c r="S936" s="47" t="str">
        <f>IF('global_freelancer-quick ana'!$M936 &lt;= 50%, "POOR", IF('global_freelancer-quick ana'!$M936 &lt;= 70%, "GOOD", "EXCELLENT"))</f>
        <v>EXCELLENT</v>
      </c>
      <c r="T936" s="25">
        <f t="shared" si="14"/>
        <v>66.709999999999994</v>
      </c>
    </row>
    <row r="937" spans="1:20" x14ac:dyDescent="0.3">
      <c r="A937" s="48" t="s">
        <v>1934</v>
      </c>
      <c r="B937" s="7" t="s">
        <v>1935</v>
      </c>
      <c r="C937" s="7" t="s">
        <v>72</v>
      </c>
      <c r="D937" s="8">
        <v>26</v>
      </c>
      <c r="E937" s="8" t="str" cm="1">
        <f t="array" ref="E937">INDEX('global_freelancer-quick ana'!$C$2:$C$1001, MODE(MATCH('global_freelancer-quick ana'!$C$2:$C$1001, 'global_freelancer-quick ana'!$C$2:$C$1001, 0)))</f>
        <v>Male</v>
      </c>
      <c r="F937" s="7" t="s">
        <v>115</v>
      </c>
      <c r="G937" s="7" t="s">
        <v>116</v>
      </c>
      <c r="H937" s="7" t="s">
        <v>84</v>
      </c>
      <c r="I937" s="8">
        <v>8</v>
      </c>
      <c r="J937" s="9">
        <v>20</v>
      </c>
      <c r="K937" s="8">
        <v>4.0999999999999996</v>
      </c>
      <c r="L937" s="8" t="b">
        <v>1</v>
      </c>
      <c r="M937" s="49">
        <v>0.82</v>
      </c>
      <c r="N937" s="7" t="s">
        <v>44</v>
      </c>
      <c r="O937" s="7" t="s">
        <v>55</v>
      </c>
      <c r="P937" s="8">
        <v>12</v>
      </c>
      <c r="Q937" s="8">
        <v>1</v>
      </c>
      <c r="R937" s="7" t="str">
        <f>IF('global_freelancer-quick ana'!$Q937 &lt; 7, "Short Duration", IF('global_freelancer-quick ana'!$Q937 &lt;= 12, "Medium Duration", "Long Duration"))</f>
        <v>Short Duration</v>
      </c>
      <c r="S937" s="50" t="str">
        <f>IF('global_freelancer-quick ana'!$M937 &lt;= 50%, "POOR", IF('global_freelancer-quick ana'!$M937 &lt;= 70%, "GOOD", "EXCELLENT"))</f>
        <v>EXCELLENT</v>
      </c>
      <c r="T937" s="25">
        <f t="shared" si="14"/>
        <v>71.92</v>
      </c>
    </row>
    <row r="938" spans="1:20" x14ac:dyDescent="0.3">
      <c r="A938" s="46" t="s">
        <v>1936</v>
      </c>
      <c r="B938" s="4" t="s">
        <v>1937</v>
      </c>
      <c r="C938" s="4" t="s">
        <v>72</v>
      </c>
      <c r="D938" s="5">
        <v>43</v>
      </c>
      <c r="E938" s="5" t="str" cm="1">
        <f t="array" ref="E938">INDEX('global_freelancer-quick ana'!$C$2:$C$1001, MODE(MATCH('global_freelancer-quick ana'!$C$2:$C$1001, 'global_freelancer-quick ana'!$C$2:$C$1001, 0)))</f>
        <v>Male</v>
      </c>
      <c r="F938" s="4" t="s">
        <v>41</v>
      </c>
      <c r="G938" s="4" t="s">
        <v>42</v>
      </c>
      <c r="H938" s="4" t="s">
        <v>43</v>
      </c>
      <c r="I938" s="5">
        <v>3</v>
      </c>
      <c r="J938" s="6" t="s">
        <v>2070</v>
      </c>
      <c r="K938" s="5">
        <v>0</v>
      </c>
      <c r="L938" s="5" t="b">
        <v>1</v>
      </c>
      <c r="M938" s="10">
        <v>0.95</v>
      </c>
      <c r="N938" s="4" t="s">
        <v>21</v>
      </c>
      <c r="O938" s="4" t="s">
        <v>28</v>
      </c>
      <c r="P938" s="5">
        <v>3</v>
      </c>
      <c r="Q938" s="5">
        <v>1</v>
      </c>
      <c r="R938" s="4" t="str">
        <f>IF('global_freelancer-quick ana'!$Q938 &lt; 7, "Short Duration", IF('global_freelancer-quick ana'!$Q938 &lt;= 12, "Medium Duration", "Long Duration"))</f>
        <v>Short Duration</v>
      </c>
      <c r="S938" s="47" t="str">
        <f>IF('global_freelancer-quick ana'!$M938 &lt;= 50%, "POOR", IF('global_freelancer-quick ana'!$M938 &lt;= 70%, "GOOD", "EXCELLENT"))</f>
        <v>EXCELLENT</v>
      </c>
      <c r="T938" s="25">
        <f t="shared" si="14"/>
        <v>50.95</v>
      </c>
    </row>
    <row r="939" spans="1:20" x14ac:dyDescent="0.3">
      <c r="A939" s="48" t="s">
        <v>1938</v>
      </c>
      <c r="B939" s="7" t="s">
        <v>1939</v>
      </c>
      <c r="C939" s="7" t="s">
        <v>72</v>
      </c>
      <c r="D939" s="8">
        <v>21</v>
      </c>
      <c r="E939" s="8" t="str" cm="1">
        <f t="array" ref="E939">INDEX('global_freelancer-quick ana'!$C$2:$C$1001, MODE(MATCH('global_freelancer-quick ana'!$C$2:$C$1001, 'global_freelancer-quick ana'!$C$2:$C$1001, 0)))</f>
        <v>Male</v>
      </c>
      <c r="F939" s="7" t="s">
        <v>18</v>
      </c>
      <c r="G939" s="7" t="s">
        <v>19</v>
      </c>
      <c r="H939" s="7" t="s">
        <v>73</v>
      </c>
      <c r="I939" s="8">
        <v>0</v>
      </c>
      <c r="J939" s="9" t="s">
        <v>2068</v>
      </c>
      <c r="K939" s="8">
        <v>0</v>
      </c>
      <c r="L939" s="8" t="b">
        <v>1</v>
      </c>
      <c r="M939" s="49">
        <v>0.95</v>
      </c>
      <c r="N939" s="7" t="s">
        <v>44</v>
      </c>
      <c r="O939" s="7" t="s">
        <v>55</v>
      </c>
      <c r="P939" s="8">
        <v>5</v>
      </c>
      <c r="Q939" s="8">
        <v>3</v>
      </c>
      <c r="R939" s="7" t="str">
        <f>IF('global_freelancer-quick ana'!$Q939 &lt; 7, "Short Duration", IF('global_freelancer-quick ana'!$Q939 &lt;= 12, "Medium Duration", "Long Duration"))</f>
        <v>Short Duration</v>
      </c>
      <c r="S939" s="50" t="str">
        <f>IF('global_freelancer-quick ana'!$M939 &lt;= 50%, "POOR", IF('global_freelancer-quick ana'!$M939 &lt;= 70%, "GOOD", "EXCELLENT"))</f>
        <v>EXCELLENT</v>
      </c>
      <c r="T939" s="25">
        <f t="shared" si="14"/>
        <v>29.95</v>
      </c>
    </row>
    <row r="940" spans="1:20" x14ac:dyDescent="0.3">
      <c r="A940" s="46" t="s">
        <v>1940</v>
      </c>
      <c r="B940" s="4" t="s">
        <v>1941</v>
      </c>
      <c r="C940" s="4" t="s">
        <v>91</v>
      </c>
      <c r="D940" s="5">
        <v>47</v>
      </c>
      <c r="E940" s="5" t="str" cm="1">
        <f t="array" ref="E940">INDEX('global_freelancer-quick ana'!$C$2:$C$1001, MODE(MATCH('global_freelancer-quick ana'!$C$2:$C$1001, 'global_freelancer-quick ana'!$C$2:$C$1001, 0)))</f>
        <v>Male</v>
      </c>
      <c r="F940" s="4" t="s">
        <v>104</v>
      </c>
      <c r="G940" s="4" t="s">
        <v>105</v>
      </c>
      <c r="H940" s="4" t="s">
        <v>27</v>
      </c>
      <c r="I940" s="5">
        <v>7</v>
      </c>
      <c r="J940" s="6">
        <v>30</v>
      </c>
      <c r="K940" s="5">
        <v>2.5125695216907653</v>
      </c>
      <c r="L940" s="5" t="s">
        <v>2071</v>
      </c>
      <c r="M940" s="10">
        <v>0.69</v>
      </c>
      <c r="N940" s="4" t="s">
        <v>64</v>
      </c>
      <c r="O940" s="4" t="s">
        <v>28</v>
      </c>
      <c r="P940" s="5">
        <v>7</v>
      </c>
      <c r="Q940" s="5">
        <v>3</v>
      </c>
      <c r="R940" s="4" t="str">
        <f>IF('global_freelancer-quick ana'!$Q940 &lt; 7, "Short Duration", IF('global_freelancer-quick ana'!$Q940 &lt;= 12, "Medium Duration", "Long Duration"))</f>
        <v>Short Duration</v>
      </c>
      <c r="S940" s="47" t="str">
        <f>IF('global_freelancer-quick ana'!$M940 &lt;= 50%, "POOR", IF('global_freelancer-quick ana'!$M940 &lt;= 70%, "GOOD", "EXCELLENT"))</f>
        <v>GOOD</v>
      </c>
      <c r="T940" s="25">
        <f t="shared" si="14"/>
        <v>97.202569521690762</v>
      </c>
    </row>
    <row r="941" spans="1:20" x14ac:dyDescent="0.3">
      <c r="A941" s="48" t="s">
        <v>1942</v>
      </c>
      <c r="B941" s="7" t="s">
        <v>1943</v>
      </c>
      <c r="C941" s="7" t="s">
        <v>91</v>
      </c>
      <c r="D941" s="8">
        <v>35</v>
      </c>
      <c r="E941" s="8" t="str" cm="1">
        <f t="array" ref="E941">INDEX('global_freelancer-quick ana'!$C$2:$C$1001, MODE(MATCH('global_freelancer-quick ana'!$C$2:$C$1001, 'global_freelancer-quick ana'!$C$2:$C$1001, 0)))</f>
        <v>Male</v>
      </c>
      <c r="F941" s="7" t="s">
        <v>179</v>
      </c>
      <c r="G941" s="7" t="s">
        <v>68</v>
      </c>
      <c r="H941" s="7" t="s">
        <v>32</v>
      </c>
      <c r="I941" s="8">
        <v>6</v>
      </c>
      <c r="J941" s="9" t="s">
        <v>2067</v>
      </c>
      <c r="K941" s="8">
        <v>2.5125695216907653</v>
      </c>
      <c r="L941" s="8" t="b">
        <v>1</v>
      </c>
      <c r="M941" s="49">
        <v>0.91</v>
      </c>
      <c r="N941" s="7" t="s">
        <v>64</v>
      </c>
      <c r="O941" s="7" t="s">
        <v>28</v>
      </c>
      <c r="P941" s="8">
        <v>10</v>
      </c>
      <c r="Q941" s="8">
        <v>10</v>
      </c>
      <c r="R941" s="7" t="str">
        <f>IF('global_freelancer-quick ana'!$Q941 &lt; 7, "Short Duration", IF('global_freelancer-quick ana'!$Q941 &lt;= 12, "Medium Duration", "Long Duration"))</f>
        <v>Medium Duration</v>
      </c>
      <c r="S941" s="50" t="str">
        <f>IF('global_freelancer-quick ana'!$M941 &lt;= 50%, "POOR", IF('global_freelancer-quick ana'!$M941 &lt;= 70%, "GOOD", "EXCELLENT"))</f>
        <v>EXCELLENT</v>
      </c>
      <c r="T941" s="25">
        <f t="shared" si="14"/>
        <v>64.422569521690761</v>
      </c>
    </row>
    <row r="942" spans="1:20" x14ac:dyDescent="0.3">
      <c r="A942" s="46" t="s">
        <v>1944</v>
      </c>
      <c r="B942" s="4" t="s">
        <v>1945</v>
      </c>
      <c r="C942" s="4" t="s">
        <v>72</v>
      </c>
      <c r="D942" s="5">
        <v>37</v>
      </c>
      <c r="E942" s="5" t="str" cm="1">
        <f t="array" ref="E942">INDEX('global_freelancer-quick ana'!$C$2:$C$1001, MODE(MATCH('global_freelancer-quick ana'!$C$2:$C$1001, 'global_freelancer-quick ana'!$C$2:$C$1001, 0)))</f>
        <v>Male</v>
      </c>
      <c r="F942" s="4" t="s">
        <v>47</v>
      </c>
      <c r="G942" s="4" t="s">
        <v>48</v>
      </c>
      <c r="H942" s="4" t="s">
        <v>27</v>
      </c>
      <c r="I942" s="5">
        <v>9</v>
      </c>
      <c r="J942" s="6">
        <v>30</v>
      </c>
      <c r="K942" s="5">
        <v>2.7</v>
      </c>
      <c r="L942" s="5" t="b">
        <v>1</v>
      </c>
      <c r="M942" s="10">
        <v>0.79</v>
      </c>
      <c r="N942" s="4" t="s">
        <v>21</v>
      </c>
      <c r="O942" s="4" t="s">
        <v>28</v>
      </c>
      <c r="P942" s="5">
        <v>8</v>
      </c>
      <c r="Q942" s="5">
        <v>10</v>
      </c>
      <c r="R942" s="4" t="str">
        <f>IF('global_freelancer-quick ana'!$Q942 &lt; 7, "Short Duration", IF('global_freelancer-quick ana'!$Q942 &lt;= 12, "Medium Duration", "Long Duration"))</f>
        <v>Medium Duration</v>
      </c>
      <c r="S942" s="47" t="str">
        <f>IF('global_freelancer-quick ana'!$M942 &lt;= 50%, "POOR", IF('global_freelancer-quick ana'!$M942 &lt;= 70%, "GOOD", "EXCELLENT"))</f>
        <v>EXCELLENT</v>
      </c>
      <c r="T942" s="25">
        <f t="shared" si="14"/>
        <v>97.490000000000009</v>
      </c>
    </row>
    <row r="943" spans="1:20" x14ac:dyDescent="0.3">
      <c r="A943" s="48" t="s">
        <v>1946</v>
      </c>
      <c r="B943" s="7" t="s">
        <v>1947</v>
      </c>
      <c r="C943" s="7" t="s">
        <v>72</v>
      </c>
      <c r="D943" s="8">
        <v>38</v>
      </c>
      <c r="E943" s="8" t="str" cm="1">
        <f t="array" ref="E943">INDEX('global_freelancer-quick ana'!$C$2:$C$1001, MODE(MATCH('global_freelancer-quick ana'!$C$2:$C$1001, 'global_freelancer-quick ana'!$C$2:$C$1001, 0)))</f>
        <v>Male</v>
      </c>
      <c r="F943" s="7" t="s">
        <v>100</v>
      </c>
      <c r="G943" s="7" t="s">
        <v>101</v>
      </c>
      <c r="H943" s="7" t="s">
        <v>43</v>
      </c>
      <c r="I943" s="8">
        <v>15</v>
      </c>
      <c r="J943" s="9" t="s">
        <v>2067</v>
      </c>
      <c r="K943" s="8">
        <v>4</v>
      </c>
      <c r="L943" s="8" t="s">
        <v>2071</v>
      </c>
      <c r="M943" s="49">
        <v>0.62</v>
      </c>
      <c r="N943" s="7" t="s">
        <v>64</v>
      </c>
      <c r="O943" s="7" t="s">
        <v>55</v>
      </c>
      <c r="P943" s="8">
        <v>7</v>
      </c>
      <c r="Q943" s="8">
        <v>7</v>
      </c>
      <c r="R943" s="7" t="str">
        <f>IF('global_freelancer-quick ana'!$Q943 &lt; 7, "Short Duration", IF('global_freelancer-quick ana'!$Q943 &lt;= 12, "Medium Duration", "Long Duration"))</f>
        <v>Medium Duration</v>
      </c>
      <c r="S943" s="50" t="str">
        <f>IF('global_freelancer-quick ana'!$M943 &lt;= 50%, "POOR", IF('global_freelancer-quick ana'!$M943 &lt;= 70%, "GOOD", "EXCELLENT"))</f>
        <v>GOOD</v>
      </c>
      <c r="T943" s="25">
        <f t="shared" si="14"/>
        <v>71.62</v>
      </c>
    </row>
    <row r="944" spans="1:20" x14ac:dyDescent="0.3">
      <c r="A944" s="46" t="s">
        <v>1948</v>
      </c>
      <c r="B944" s="4" t="s">
        <v>1949</v>
      </c>
      <c r="C944" s="4" t="s">
        <v>91</v>
      </c>
      <c r="D944" s="5">
        <v>40</v>
      </c>
      <c r="E944" s="5" t="str" cm="1">
        <f t="array" ref="E944">INDEX('global_freelancer-quick ana'!$C$2:$C$1001, MODE(MATCH('global_freelancer-quick ana'!$C$2:$C$1001, 'global_freelancer-quick ana'!$C$2:$C$1001, 0)))</f>
        <v>Male</v>
      </c>
      <c r="F944" s="4" t="s">
        <v>119</v>
      </c>
      <c r="G944" s="4" t="s">
        <v>26</v>
      </c>
      <c r="H944" s="4" t="s">
        <v>49</v>
      </c>
      <c r="I944" s="5">
        <v>20</v>
      </c>
      <c r="J944" s="6" t="s">
        <v>2070</v>
      </c>
      <c r="K944" s="5">
        <v>2.5</v>
      </c>
      <c r="L944" s="5" t="b">
        <v>0</v>
      </c>
      <c r="M944" s="10">
        <v>0.81</v>
      </c>
      <c r="N944" s="4" t="s">
        <v>64</v>
      </c>
      <c r="O944" s="4" t="s">
        <v>28</v>
      </c>
      <c r="P944" s="5">
        <v>10</v>
      </c>
      <c r="Q944" s="5">
        <v>9</v>
      </c>
      <c r="R944" s="4" t="str">
        <f>IF('global_freelancer-quick ana'!$Q944 &lt; 7, "Short Duration", IF('global_freelancer-quick ana'!$Q944 &lt;= 12, "Medium Duration", "Long Duration"))</f>
        <v>Medium Duration</v>
      </c>
      <c r="S944" s="47" t="str">
        <f>IF('global_freelancer-quick ana'!$M944 &lt;= 50%, "POOR", IF('global_freelancer-quick ana'!$M944 &lt;= 70%, "GOOD", "EXCELLENT"))</f>
        <v>EXCELLENT</v>
      </c>
      <c r="T944" s="25">
        <f t="shared" si="14"/>
        <v>82.31</v>
      </c>
    </row>
    <row r="945" spans="1:20" x14ac:dyDescent="0.3">
      <c r="A945" s="48" t="s">
        <v>1950</v>
      </c>
      <c r="B945" s="7" t="s">
        <v>1951</v>
      </c>
      <c r="C945" s="7" t="s">
        <v>72</v>
      </c>
      <c r="D945" s="8">
        <v>46</v>
      </c>
      <c r="E945" s="8" t="str" cm="1">
        <f t="array" ref="E945">INDEX('global_freelancer-quick ana'!$C$2:$C$1001, MODE(MATCH('global_freelancer-quick ana'!$C$2:$C$1001, 'global_freelancer-quick ana'!$C$2:$C$1001, 0)))</f>
        <v>Male</v>
      </c>
      <c r="F945" s="7" t="s">
        <v>100</v>
      </c>
      <c r="G945" s="7" t="s">
        <v>101</v>
      </c>
      <c r="H945" s="7" t="s">
        <v>49</v>
      </c>
      <c r="I945" s="8">
        <v>16</v>
      </c>
      <c r="J945" s="9" t="s">
        <v>2069</v>
      </c>
      <c r="K945" s="8">
        <v>0</v>
      </c>
      <c r="L945" s="8" t="b">
        <v>0</v>
      </c>
      <c r="M945" s="49">
        <v>0.94</v>
      </c>
      <c r="N945" s="7" t="s">
        <v>60</v>
      </c>
      <c r="O945" s="7" t="s">
        <v>22</v>
      </c>
      <c r="P945" s="8">
        <v>13</v>
      </c>
      <c r="Q945" s="8">
        <v>6</v>
      </c>
      <c r="R945" s="7" t="str">
        <f>IF('global_freelancer-quick ana'!$Q945 &lt; 7, "Short Duration", IF('global_freelancer-quick ana'!$Q945 &lt;= 12, "Medium Duration", "Long Duration"))</f>
        <v>Short Duration</v>
      </c>
      <c r="S945" s="50" t="str">
        <f>IF('global_freelancer-quick ana'!$M945 &lt;= 50%, "POOR", IF('global_freelancer-quick ana'!$M945 &lt;= 70%, "GOOD", "EXCELLENT"))</f>
        <v>EXCELLENT</v>
      </c>
      <c r="T945" s="25">
        <f t="shared" si="14"/>
        <v>81.94</v>
      </c>
    </row>
    <row r="946" spans="1:20" x14ac:dyDescent="0.3">
      <c r="A946" s="46" t="s">
        <v>1952</v>
      </c>
      <c r="B946" s="4" t="s">
        <v>1953</v>
      </c>
      <c r="C946" s="4" t="s">
        <v>91</v>
      </c>
      <c r="D946" s="5">
        <v>56</v>
      </c>
      <c r="E946" s="5" t="str" cm="1">
        <f t="array" ref="E946">INDEX('global_freelancer-quick ana'!$C$2:$C$1001, MODE(MATCH('global_freelancer-quick ana'!$C$2:$C$1001, 'global_freelancer-quick ana'!$C$2:$C$1001, 0)))</f>
        <v>Male</v>
      </c>
      <c r="F946" s="4" t="s">
        <v>130</v>
      </c>
      <c r="G946" s="4" t="s">
        <v>131</v>
      </c>
      <c r="H946" s="4" t="s">
        <v>84</v>
      </c>
      <c r="I946" s="5">
        <v>22</v>
      </c>
      <c r="J946" s="6">
        <v>30</v>
      </c>
      <c r="K946" s="5">
        <v>2.5125695216907653</v>
      </c>
      <c r="L946" s="5" t="b">
        <v>0</v>
      </c>
      <c r="M946" s="10">
        <v>0.95</v>
      </c>
      <c r="N946" s="4" t="s">
        <v>60</v>
      </c>
      <c r="O946" s="4" t="s">
        <v>33</v>
      </c>
      <c r="P946" s="5">
        <v>13</v>
      </c>
      <c r="Q946" s="5">
        <v>2</v>
      </c>
      <c r="R946" s="4" t="str">
        <f>IF('global_freelancer-quick ana'!$Q946 &lt; 7, "Short Duration", IF('global_freelancer-quick ana'!$Q946 &lt;= 12, "Medium Duration", "Long Duration"))</f>
        <v>Short Duration</v>
      </c>
      <c r="S946" s="47" t="str">
        <f>IF('global_freelancer-quick ana'!$M946 &lt;= 50%, "POOR", IF('global_freelancer-quick ana'!$M946 &lt;= 70%, "GOOD", "EXCELLENT"))</f>
        <v>EXCELLENT</v>
      </c>
      <c r="T946" s="25">
        <f t="shared" si="14"/>
        <v>126.46256952169077</v>
      </c>
    </row>
    <row r="947" spans="1:20" x14ac:dyDescent="0.3">
      <c r="A947" s="48" t="s">
        <v>1954</v>
      </c>
      <c r="B947" s="7" t="s">
        <v>1955</v>
      </c>
      <c r="C947" s="7" t="s">
        <v>91</v>
      </c>
      <c r="D947" s="8">
        <v>24</v>
      </c>
      <c r="E947" s="8" t="str" cm="1">
        <f t="array" ref="E947">INDEX('global_freelancer-quick ana'!$C$2:$C$1001, MODE(MATCH('global_freelancer-quick ana'!$C$2:$C$1001, 'global_freelancer-quick ana'!$C$2:$C$1001, 0)))</f>
        <v>Male</v>
      </c>
      <c r="F947" s="7" t="s">
        <v>58</v>
      </c>
      <c r="G947" s="7" t="s">
        <v>59</v>
      </c>
      <c r="H947" s="7" t="s">
        <v>32</v>
      </c>
      <c r="I947" s="8">
        <v>2</v>
      </c>
      <c r="J947" s="9" t="s">
        <v>2068</v>
      </c>
      <c r="K947" s="8">
        <v>1.6</v>
      </c>
      <c r="L947" s="8" t="b">
        <v>0</v>
      </c>
      <c r="M947" s="49">
        <v>1</v>
      </c>
      <c r="N947" s="7" t="s">
        <v>64</v>
      </c>
      <c r="O947" s="7" t="s">
        <v>33</v>
      </c>
      <c r="P947" s="8">
        <v>2</v>
      </c>
      <c r="Q947" s="8">
        <v>1</v>
      </c>
      <c r="R947" s="7" t="str">
        <f>IF('global_freelancer-quick ana'!$Q947 &lt; 7, "Short Duration", IF('global_freelancer-quick ana'!$Q947 &lt;= 12, "Medium Duration", "Long Duration"))</f>
        <v>Short Duration</v>
      </c>
      <c r="S947" s="50" t="str">
        <f>IF('global_freelancer-quick ana'!$M947 &lt;= 50%, "POOR", IF('global_freelancer-quick ana'!$M947 &lt;= 70%, "GOOD", "EXCELLENT"))</f>
        <v>EXCELLENT</v>
      </c>
      <c r="T947" s="25">
        <f t="shared" si="14"/>
        <v>31.6</v>
      </c>
    </row>
    <row r="948" spans="1:20" x14ac:dyDescent="0.3">
      <c r="A948" s="46" t="s">
        <v>1956</v>
      </c>
      <c r="B948" s="4" t="s">
        <v>1957</v>
      </c>
      <c r="C948" s="4" t="s">
        <v>91</v>
      </c>
      <c r="D948" s="5"/>
      <c r="E948" s="5" t="str" cm="1">
        <f t="array" ref="E948">INDEX('global_freelancer-quick ana'!$C$2:$C$1001, MODE(MATCH('global_freelancer-quick ana'!$C$2:$C$1001, 'global_freelancer-quick ana'!$C$2:$C$1001, 0)))</f>
        <v>Male</v>
      </c>
      <c r="F948" s="4" t="s">
        <v>168</v>
      </c>
      <c r="G948" s="4" t="s">
        <v>68</v>
      </c>
      <c r="H948" s="4" t="s">
        <v>43</v>
      </c>
      <c r="I948" s="5">
        <v>1</v>
      </c>
      <c r="J948" s="6" t="s">
        <v>2069</v>
      </c>
      <c r="K948" s="5">
        <v>0</v>
      </c>
      <c r="L948" s="5" t="b">
        <v>1</v>
      </c>
      <c r="M948" s="10">
        <v>0.94</v>
      </c>
      <c r="N948" s="4" t="s">
        <v>21</v>
      </c>
      <c r="O948" s="4" t="s">
        <v>28</v>
      </c>
      <c r="P948" s="5">
        <v>5</v>
      </c>
      <c r="Q948" s="5">
        <v>3</v>
      </c>
      <c r="R948" s="4" t="str">
        <f>IF('global_freelancer-quick ana'!$Q948 &lt; 7, "Short Duration", IF('global_freelancer-quick ana'!$Q948 &lt;= 12, "Medium Duration", "Long Duration"))</f>
        <v>Short Duration</v>
      </c>
      <c r="S948" s="47" t="str">
        <f>IF('global_freelancer-quick ana'!$M948 &lt;= 50%, "POOR", IF('global_freelancer-quick ana'!$M948 &lt;= 70%, "GOOD", "EXCELLENT"))</f>
        <v>EXCELLENT</v>
      </c>
      <c r="T948" s="25">
        <f t="shared" si="14"/>
        <v>9.94</v>
      </c>
    </row>
    <row r="949" spans="1:20" x14ac:dyDescent="0.3">
      <c r="A949" s="48" t="s">
        <v>1958</v>
      </c>
      <c r="B949" s="7" t="s">
        <v>1959</v>
      </c>
      <c r="C949" s="7" t="s">
        <v>72</v>
      </c>
      <c r="D949" s="8">
        <v>38</v>
      </c>
      <c r="E949" s="8" t="str" cm="1">
        <f t="array" ref="E949">INDEX('global_freelancer-quick ana'!$C$2:$C$1001, MODE(MATCH('global_freelancer-quick ana'!$C$2:$C$1001, 'global_freelancer-quick ana'!$C$2:$C$1001, 0)))</f>
        <v>Male</v>
      </c>
      <c r="F949" s="7" t="s">
        <v>58</v>
      </c>
      <c r="G949" s="7" t="s">
        <v>59</v>
      </c>
      <c r="H949" s="7" t="s">
        <v>27</v>
      </c>
      <c r="I949" s="8">
        <v>8</v>
      </c>
      <c r="J949" s="9" t="s">
        <v>2066</v>
      </c>
      <c r="K949" s="8">
        <v>4</v>
      </c>
      <c r="L949" s="8" t="b">
        <v>1</v>
      </c>
      <c r="M949" s="49">
        <v>0.92</v>
      </c>
      <c r="N949" s="7" t="s">
        <v>60</v>
      </c>
      <c r="O949" s="7" t="s">
        <v>33</v>
      </c>
      <c r="P949" s="8">
        <v>8</v>
      </c>
      <c r="Q949" s="8">
        <v>10</v>
      </c>
      <c r="R949" s="7" t="str">
        <f>IF('global_freelancer-quick ana'!$Q949 &lt; 7, "Short Duration", IF('global_freelancer-quick ana'!$Q949 &lt;= 12, "Medium Duration", "Long Duration"))</f>
        <v>Medium Duration</v>
      </c>
      <c r="S949" s="50" t="str">
        <f>IF('global_freelancer-quick ana'!$M949 &lt;= 50%, "POOR", IF('global_freelancer-quick ana'!$M949 &lt;= 70%, "GOOD", "EXCELLENT"))</f>
        <v>EXCELLENT</v>
      </c>
      <c r="T949" s="25">
        <f t="shared" si="14"/>
        <v>68.92</v>
      </c>
    </row>
    <row r="950" spans="1:20" x14ac:dyDescent="0.3">
      <c r="A950" s="46" t="s">
        <v>1960</v>
      </c>
      <c r="B950" s="4" t="s">
        <v>1961</v>
      </c>
      <c r="C950" s="4" t="s">
        <v>72</v>
      </c>
      <c r="D950" s="5">
        <v>28</v>
      </c>
      <c r="E950" s="5" t="str" cm="1">
        <f t="array" ref="E950">INDEX('global_freelancer-quick ana'!$C$2:$C$1001, MODE(MATCH('global_freelancer-quick ana'!$C$2:$C$1001, 'global_freelancer-quick ana'!$C$2:$C$1001, 0)))</f>
        <v>Male</v>
      </c>
      <c r="F950" s="4" t="s">
        <v>126</v>
      </c>
      <c r="G950" s="4" t="s">
        <v>127</v>
      </c>
      <c r="H950" s="4" t="s">
        <v>84</v>
      </c>
      <c r="I950" s="5">
        <v>8</v>
      </c>
      <c r="J950" s="6">
        <v>50</v>
      </c>
      <c r="K950" s="5">
        <v>2.5</v>
      </c>
      <c r="L950" s="5" t="b">
        <v>1</v>
      </c>
      <c r="M950" s="10">
        <v>0.95</v>
      </c>
      <c r="N950" s="4" t="s">
        <v>44</v>
      </c>
      <c r="O950" s="4" t="s">
        <v>55</v>
      </c>
      <c r="P950" s="5">
        <v>9</v>
      </c>
      <c r="Q950" s="5">
        <v>6</v>
      </c>
      <c r="R950" s="4" t="str">
        <f>IF('global_freelancer-quick ana'!$Q950 &lt; 7, "Short Duration", IF('global_freelancer-quick ana'!$Q950 &lt;= 12, "Medium Duration", "Long Duration"))</f>
        <v>Short Duration</v>
      </c>
      <c r="S950" s="47" t="str">
        <f>IF('global_freelancer-quick ana'!$M950 &lt;= 50%, "POOR", IF('global_freelancer-quick ana'!$M950 &lt;= 70%, "GOOD", "EXCELLENT"))</f>
        <v>EXCELLENT</v>
      </c>
      <c r="T950" s="25">
        <f t="shared" si="14"/>
        <v>104.45</v>
      </c>
    </row>
    <row r="951" spans="1:20" x14ac:dyDescent="0.3">
      <c r="A951" s="48" t="s">
        <v>1962</v>
      </c>
      <c r="B951" s="7" t="s">
        <v>1963</v>
      </c>
      <c r="C951" s="7" t="s">
        <v>91</v>
      </c>
      <c r="D951" s="8">
        <v>25</v>
      </c>
      <c r="E951" s="8" t="str" cm="1">
        <f t="array" ref="E951">INDEX('global_freelancer-quick ana'!$C$2:$C$1001, MODE(MATCH('global_freelancer-quick ana'!$C$2:$C$1001, 'global_freelancer-quick ana'!$C$2:$C$1001, 0)))</f>
        <v>Male</v>
      </c>
      <c r="F951" s="7" t="s">
        <v>100</v>
      </c>
      <c r="G951" s="7" t="s">
        <v>101</v>
      </c>
      <c r="H951" s="7" t="s">
        <v>84</v>
      </c>
      <c r="I951" s="8">
        <v>7</v>
      </c>
      <c r="J951" s="9">
        <v>20</v>
      </c>
      <c r="K951" s="8">
        <v>3.8</v>
      </c>
      <c r="L951" s="8" t="s">
        <v>2071</v>
      </c>
      <c r="M951" s="49">
        <v>0.97</v>
      </c>
      <c r="N951" s="7" t="s">
        <v>44</v>
      </c>
      <c r="O951" s="7" t="s">
        <v>55</v>
      </c>
      <c r="P951" s="8">
        <v>8</v>
      </c>
      <c r="Q951" s="8">
        <v>2</v>
      </c>
      <c r="R951" s="7" t="str">
        <f>IF('global_freelancer-quick ana'!$Q951 &lt; 7, "Short Duration", IF('global_freelancer-quick ana'!$Q951 &lt;= 12, "Medium Duration", "Long Duration"))</f>
        <v>Short Duration</v>
      </c>
      <c r="S951" s="50" t="str">
        <f>IF('global_freelancer-quick ana'!$M951 &lt;= 50%, "POOR", IF('global_freelancer-quick ana'!$M951 &lt;= 70%, "GOOD", "EXCELLENT"))</f>
        <v>EXCELLENT</v>
      </c>
      <c r="T951" s="25">
        <f t="shared" si="14"/>
        <v>66.77</v>
      </c>
    </row>
    <row r="952" spans="1:20" x14ac:dyDescent="0.3">
      <c r="A952" s="46" t="s">
        <v>1964</v>
      </c>
      <c r="B952" s="4" t="s">
        <v>1965</v>
      </c>
      <c r="C952" s="4" t="s">
        <v>91</v>
      </c>
      <c r="D952" s="5">
        <v>41</v>
      </c>
      <c r="E952" s="5" t="str" cm="1">
        <f t="array" ref="E952">INDEX('global_freelancer-quick ana'!$C$2:$C$1001, MODE(MATCH('global_freelancer-quick ana'!$C$2:$C$1001, 'global_freelancer-quick ana'!$C$2:$C$1001, 0)))</f>
        <v>Male</v>
      </c>
      <c r="F952" s="4" t="s">
        <v>63</v>
      </c>
      <c r="G952" s="4" t="s">
        <v>26</v>
      </c>
      <c r="H952" s="4" t="s">
        <v>84</v>
      </c>
      <c r="I952" s="5">
        <v>8</v>
      </c>
      <c r="J952" s="6" t="s">
        <v>2065</v>
      </c>
      <c r="K952" s="5">
        <v>4.8</v>
      </c>
      <c r="L952" s="5" t="b">
        <v>0</v>
      </c>
      <c r="M952" s="10">
        <v>0.75</v>
      </c>
      <c r="N952" s="4" t="s">
        <v>44</v>
      </c>
      <c r="O952" s="4" t="s">
        <v>33</v>
      </c>
      <c r="P952" s="5">
        <v>14</v>
      </c>
      <c r="Q952" s="5">
        <v>6</v>
      </c>
      <c r="R952" s="4" t="str">
        <f>IF('global_freelancer-quick ana'!$Q952 &lt; 7, "Short Duration", IF('global_freelancer-quick ana'!$Q952 &lt;= 12, "Medium Duration", "Long Duration"))</f>
        <v>Short Duration</v>
      </c>
      <c r="S952" s="47" t="str">
        <f>IF('global_freelancer-quick ana'!$M952 &lt;= 50%, "POOR", IF('global_freelancer-quick ana'!$M952 &lt;= 70%, "GOOD", "EXCELLENT"))</f>
        <v>EXCELLENT</v>
      </c>
      <c r="T952" s="25">
        <f t="shared" si="14"/>
        <v>74.55</v>
      </c>
    </row>
    <row r="953" spans="1:20" x14ac:dyDescent="0.3">
      <c r="A953" s="48" t="s">
        <v>1966</v>
      </c>
      <c r="B953" s="7" t="s">
        <v>1967</v>
      </c>
      <c r="C953" s="7" t="s">
        <v>72</v>
      </c>
      <c r="D953" s="8">
        <v>45</v>
      </c>
      <c r="E953" s="8" t="str" cm="1">
        <f t="array" ref="E953">INDEX('global_freelancer-quick ana'!$C$2:$C$1001, MODE(MATCH('global_freelancer-quick ana'!$C$2:$C$1001, 'global_freelancer-quick ana'!$C$2:$C$1001, 0)))</f>
        <v>Male</v>
      </c>
      <c r="F953" s="7" t="s">
        <v>168</v>
      </c>
      <c r="G953" s="7" t="s">
        <v>68</v>
      </c>
      <c r="H953" s="7" t="s">
        <v>49</v>
      </c>
      <c r="I953" s="8">
        <v>6</v>
      </c>
      <c r="J953" s="9" t="s">
        <v>2067</v>
      </c>
      <c r="K953" s="8">
        <v>2</v>
      </c>
      <c r="L953" s="8" t="b">
        <v>1</v>
      </c>
      <c r="M953" s="49">
        <v>0.78</v>
      </c>
      <c r="N953" s="7" t="s">
        <v>21</v>
      </c>
      <c r="O953" s="7" t="s">
        <v>55</v>
      </c>
      <c r="P953" s="8">
        <v>13</v>
      </c>
      <c r="Q953" s="8">
        <v>14</v>
      </c>
      <c r="R953" s="7" t="str">
        <f>IF('global_freelancer-quick ana'!$Q953 &lt; 7, "Short Duration", IF('global_freelancer-quick ana'!$Q953 &lt;= 12, "Medium Duration", "Long Duration"))</f>
        <v>Long Duration</v>
      </c>
      <c r="S953" s="50" t="str">
        <f>IF('global_freelancer-quick ana'!$M953 &lt;= 50%, "POOR", IF('global_freelancer-quick ana'!$M953 &lt;= 70%, "GOOD", "EXCELLENT"))</f>
        <v>EXCELLENT</v>
      </c>
      <c r="T953" s="25">
        <f t="shared" si="14"/>
        <v>80.78</v>
      </c>
    </row>
    <row r="954" spans="1:20" x14ac:dyDescent="0.3">
      <c r="A954" s="46" t="s">
        <v>1968</v>
      </c>
      <c r="B954" s="4" t="s">
        <v>1969</v>
      </c>
      <c r="C954" s="4" t="s">
        <v>91</v>
      </c>
      <c r="D954" s="5">
        <v>47</v>
      </c>
      <c r="E954" s="5" t="str" cm="1">
        <f t="array" ref="E954">INDEX('global_freelancer-quick ana'!$C$2:$C$1001, MODE(MATCH('global_freelancer-quick ana'!$C$2:$C$1001, 'global_freelancer-quick ana'!$C$2:$C$1001, 0)))</f>
        <v>Male</v>
      </c>
      <c r="F954" s="4" t="s">
        <v>58</v>
      </c>
      <c r="G954" s="4" t="s">
        <v>59</v>
      </c>
      <c r="H954" s="4" t="s">
        <v>84</v>
      </c>
      <c r="I954" s="5">
        <v>16</v>
      </c>
      <c r="J954" s="6">
        <v>100</v>
      </c>
      <c r="K954" s="5">
        <v>3.3</v>
      </c>
      <c r="L954" s="5" t="b">
        <v>0</v>
      </c>
      <c r="M954" s="10">
        <v>0.65</v>
      </c>
      <c r="N954" s="4" t="s">
        <v>64</v>
      </c>
      <c r="O954" s="4" t="s">
        <v>33</v>
      </c>
      <c r="P954" s="5">
        <v>10</v>
      </c>
      <c r="Q954" s="5">
        <v>17</v>
      </c>
      <c r="R954" s="4" t="str">
        <f>IF('global_freelancer-quick ana'!$Q954 &lt; 7, "Short Duration", IF('global_freelancer-quick ana'!$Q954 &lt;= 12, "Medium Duration", "Long Duration"))</f>
        <v>Long Duration</v>
      </c>
      <c r="S954" s="47" t="str">
        <f>IF('global_freelancer-quick ana'!$M954 &lt;= 50%, "POOR", IF('global_freelancer-quick ana'!$M954 &lt;= 70%, "GOOD", "EXCELLENT"))</f>
        <v>GOOD</v>
      </c>
      <c r="T954" s="25">
        <f t="shared" si="14"/>
        <v>193.95000000000002</v>
      </c>
    </row>
    <row r="955" spans="1:20" x14ac:dyDescent="0.3">
      <c r="A955" s="48" t="s">
        <v>1970</v>
      </c>
      <c r="B955" s="7" t="s">
        <v>1971</v>
      </c>
      <c r="C955" s="7" t="s">
        <v>72</v>
      </c>
      <c r="D955" s="8">
        <v>59</v>
      </c>
      <c r="E955" s="8" t="str" cm="1">
        <f t="array" ref="E955">INDEX('global_freelancer-quick ana'!$C$2:$C$1001, MODE(MATCH('global_freelancer-quick ana'!$C$2:$C$1001, 'global_freelancer-quick ana'!$C$2:$C$1001, 0)))</f>
        <v>Male</v>
      </c>
      <c r="F955" s="7" t="s">
        <v>63</v>
      </c>
      <c r="G955" s="7" t="s">
        <v>26</v>
      </c>
      <c r="H955" s="7" t="s">
        <v>49</v>
      </c>
      <c r="I955" s="8">
        <v>40</v>
      </c>
      <c r="J955" s="9" t="s">
        <v>2067</v>
      </c>
      <c r="K955" s="8">
        <v>2.5</v>
      </c>
      <c r="L955" s="8" t="b">
        <v>1</v>
      </c>
      <c r="M955" s="49">
        <v>0.7</v>
      </c>
      <c r="N955" s="7" t="s">
        <v>44</v>
      </c>
      <c r="O955" s="7" t="s">
        <v>33</v>
      </c>
      <c r="P955" s="8">
        <v>19</v>
      </c>
      <c r="Q955" s="8">
        <v>12</v>
      </c>
      <c r="R955" s="7" t="str">
        <f>IF('global_freelancer-quick ana'!$Q955 &lt; 7, "Short Duration", IF('global_freelancer-quick ana'!$Q955 &lt;= 12, "Medium Duration", "Long Duration"))</f>
        <v>Medium Duration</v>
      </c>
      <c r="S955" s="50" t="str">
        <f>IF('global_freelancer-quick ana'!$M955 &lt;= 50%, "POOR", IF('global_freelancer-quick ana'!$M955 &lt;= 70%, "GOOD", "EXCELLENT"))</f>
        <v>GOOD</v>
      </c>
      <c r="T955" s="25">
        <f t="shared" si="14"/>
        <v>133.19999999999999</v>
      </c>
    </row>
    <row r="956" spans="1:20" x14ac:dyDescent="0.3">
      <c r="A956" s="46" t="s">
        <v>1972</v>
      </c>
      <c r="B956" s="4" t="s">
        <v>1973</v>
      </c>
      <c r="C956" s="4" t="s">
        <v>72</v>
      </c>
      <c r="D956" s="5">
        <v>25</v>
      </c>
      <c r="E956" s="5" t="str" cm="1">
        <f t="array" ref="E956">INDEX('global_freelancer-quick ana'!$C$2:$C$1001, MODE(MATCH('global_freelancer-quick ana'!$C$2:$C$1001, 'global_freelancer-quick ana'!$C$2:$C$1001, 0)))</f>
        <v>Male</v>
      </c>
      <c r="F956" s="4" t="s">
        <v>119</v>
      </c>
      <c r="G956" s="4" t="s">
        <v>26</v>
      </c>
      <c r="H956" s="4" t="s">
        <v>20</v>
      </c>
      <c r="I956" s="5">
        <v>6</v>
      </c>
      <c r="J956" s="6">
        <v>100</v>
      </c>
      <c r="K956" s="5">
        <v>2.5125695216907653</v>
      </c>
      <c r="L956" s="5" t="b">
        <v>1</v>
      </c>
      <c r="M956" s="10">
        <v>0.78</v>
      </c>
      <c r="N956" s="4" t="s">
        <v>21</v>
      </c>
      <c r="O956" s="4" t="s">
        <v>33</v>
      </c>
      <c r="P956" s="5">
        <v>10</v>
      </c>
      <c r="Q956" s="5">
        <v>2</v>
      </c>
      <c r="R956" s="4" t="str">
        <f>IF('global_freelancer-quick ana'!$Q956 &lt; 7, "Short Duration", IF('global_freelancer-quick ana'!$Q956 &lt;= 12, "Medium Duration", "Long Duration"))</f>
        <v>Short Duration</v>
      </c>
      <c r="S956" s="47" t="str">
        <f>IF('global_freelancer-quick ana'!$M956 &lt;= 50%, "POOR", IF('global_freelancer-quick ana'!$M956 &lt;= 70%, "GOOD", "EXCELLENT"))</f>
        <v>EXCELLENT</v>
      </c>
      <c r="T956" s="25">
        <f t="shared" si="14"/>
        <v>146.29256952169078</v>
      </c>
    </row>
    <row r="957" spans="1:20" x14ac:dyDescent="0.3">
      <c r="A957" s="48" t="s">
        <v>1974</v>
      </c>
      <c r="B957" s="7" t="s">
        <v>1975</v>
      </c>
      <c r="C957" s="7" t="s">
        <v>91</v>
      </c>
      <c r="D957" s="8">
        <v>27</v>
      </c>
      <c r="E957" s="8" t="str" cm="1">
        <f t="array" ref="E957">INDEX('global_freelancer-quick ana'!$C$2:$C$1001, MODE(MATCH('global_freelancer-quick ana'!$C$2:$C$1001, 'global_freelancer-quick ana'!$C$2:$C$1001, 0)))</f>
        <v>Male</v>
      </c>
      <c r="F957" s="7" t="s">
        <v>25</v>
      </c>
      <c r="G957" s="7" t="s">
        <v>26</v>
      </c>
      <c r="H957" s="7" t="s">
        <v>36</v>
      </c>
      <c r="I957" s="8">
        <v>3</v>
      </c>
      <c r="J957" s="9">
        <v>50</v>
      </c>
      <c r="K957" s="8">
        <v>2.5125695216907653</v>
      </c>
      <c r="L957" s="8" t="b">
        <v>1</v>
      </c>
      <c r="M957" s="49">
        <v>0.96</v>
      </c>
      <c r="N957" s="7" t="s">
        <v>60</v>
      </c>
      <c r="O957" s="7" t="s">
        <v>28</v>
      </c>
      <c r="P957" s="8">
        <v>1</v>
      </c>
      <c r="Q957" s="8">
        <v>3</v>
      </c>
      <c r="R957" s="7" t="str">
        <f>IF('global_freelancer-quick ana'!$Q957 &lt; 7, "Short Duration", IF('global_freelancer-quick ana'!$Q957 &lt;= 12, "Medium Duration", "Long Duration"))</f>
        <v>Short Duration</v>
      </c>
      <c r="S957" s="50" t="str">
        <f>IF('global_freelancer-quick ana'!$M957 &lt;= 50%, "POOR", IF('global_freelancer-quick ana'!$M957 &lt;= 70%, "GOOD", "EXCELLENT"))</f>
        <v>EXCELLENT</v>
      </c>
      <c r="T957" s="25">
        <f t="shared" si="14"/>
        <v>87.472569521690758</v>
      </c>
    </row>
    <row r="958" spans="1:20" x14ac:dyDescent="0.3">
      <c r="A958" s="46" t="s">
        <v>1976</v>
      </c>
      <c r="B958" s="4" t="s">
        <v>1977</v>
      </c>
      <c r="C958" s="4" t="s">
        <v>72</v>
      </c>
      <c r="D958" s="5">
        <v>57</v>
      </c>
      <c r="E958" s="5" t="str" cm="1">
        <f t="array" ref="E958">INDEX('global_freelancer-quick ana'!$C$2:$C$1001, MODE(MATCH('global_freelancer-quick ana'!$C$2:$C$1001, 'global_freelancer-quick ana'!$C$2:$C$1001, 0)))</f>
        <v>Male</v>
      </c>
      <c r="F958" s="4" t="s">
        <v>25</v>
      </c>
      <c r="G958" s="4" t="s">
        <v>26</v>
      </c>
      <c r="H958" s="4" t="s">
        <v>43</v>
      </c>
      <c r="I958" s="5">
        <v>5</v>
      </c>
      <c r="J958" s="6">
        <v>100</v>
      </c>
      <c r="K958" s="5">
        <v>0</v>
      </c>
      <c r="L958" s="5" t="b">
        <v>1</v>
      </c>
      <c r="M958" s="10">
        <v>0.8</v>
      </c>
      <c r="N958" s="4" t="s">
        <v>64</v>
      </c>
      <c r="O958" s="4" t="s">
        <v>33</v>
      </c>
      <c r="P958" s="5">
        <v>4</v>
      </c>
      <c r="Q958" s="5">
        <v>2</v>
      </c>
      <c r="R958" s="4" t="str">
        <f>IF('global_freelancer-quick ana'!$Q958 &lt; 7, "Short Duration", IF('global_freelancer-quick ana'!$Q958 &lt;= 12, "Medium Duration", "Long Duration"))</f>
        <v>Short Duration</v>
      </c>
      <c r="S958" s="47" t="str">
        <f>IF('global_freelancer-quick ana'!$M958 &lt;= 50%, "POOR", IF('global_freelancer-quick ana'!$M958 &lt;= 70%, "GOOD", "EXCELLENT"))</f>
        <v>EXCELLENT</v>
      </c>
      <c r="T958" s="25">
        <f t="shared" si="14"/>
        <v>168.8</v>
      </c>
    </row>
    <row r="959" spans="1:20" x14ac:dyDescent="0.3">
      <c r="A959" s="48" t="s">
        <v>1978</v>
      </c>
      <c r="B959" s="7" t="s">
        <v>1979</v>
      </c>
      <c r="C959" s="7" t="s">
        <v>72</v>
      </c>
      <c r="D959" s="8">
        <v>34</v>
      </c>
      <c r="E959" s="8" t="str" cm="1">
        <f t="array" ref="E959">INDEX('global_freelancer-quick ana'!$C$2:$C$1001, MODE(MATCH('global_freelancer-quick ana'!$C$2:$C$1001, 'global_freelancer-quick ana'!$C$2:$C$1001, 0)))</f>
        <v>Male</v>
      </c>
      <c r="F959" s="7" t="s">
        <v>58</v>
      </c>
      <c r="G959" s="7" t="s">
        <v>59</v>
      </c>
      <c r="H959" s="7" t="s">
        <v>69</v>
      </c>
      <c r="I959" s="8">
        <v>12</v>
      </c>
      <c r="J959" s="9">
        <v>20</v>
      </c>
      <c r="K959" s="8">
        <v>1.6</v>
      </c>
      <c r="L959" s="8" t="b">
        <v>1</v>
      </c>
      <c r="M959" s="49">
        <v>0.64</v>
      </c>
      <c r="N959" s="7" t="s">
        <v>60</v>
      </c>
      <c r="O959" s="7" t="s">
        <v>28</v>
      </c>
      <c r="P959" s="8">
        <v>12</v>
      </c>
      <c r="Q959" s="8">
        <v>2</v>
      </c>
      <c r="R959" s="7" t="str">
        <f>IF('global_freelancer-quick ana'!$Q959 &lt; 7, "Short Duration", IF('global_freelancer-quick ana'!$Q959 &lt;= 12, "Medium Duration", "Long Duration"))</f>
        <v>Short Duration</v>
      </c>
      <c r="S959" s="50" t="str">
        <f>IF('global_freelancer-quick ana'!$M959 &lt;= 50%, "POOR", IF('global_freelancer-quick ana'!$M959 &lt;= 70%, "GOOD", "EXCELLENT"))</f>
        <v>GOOD</v>
      </c>
      <c r="T959" s="25">
        <f t="shared" si="14"/>
        <v>82.24</v>
      </c>
    </row>
    <row r="960" spans="1:20" x14ac:dyDescent="0.3">
      <c r="A960" s="46" t="s">
        <v>1980</v>
      </c>
      <c r="B960" s="4" t="s">
        <v>1981</v>
      </c>
      <c r="C960" s="4" t="s">
        <v>91</v>
      </c>
      <c r="D960" s="5">
        <v>55</v>
      </c>
      <c r="E960" s="5" t="str" cm="1">
        <f t="array" ref="E960">INDEX('global_freelancer-quick ana'!$C$2:$C$1001, MODE(MATCH('global_freelancer-quick ana'!$C$2:$C$1001, 'global_freelancer-quick ana'!$C$2:$C$1001, 0)))</f>
        <v>Male</v>
      </c>
      <c r="F960" s="4" t="s">
        <v>126</v>
      </c>
      <c r="G960" s="4" t="s">
        <v>127</v>
      </c>
      <c r="H960" s="4" t="s">
        <v>69</v>
      </c>
      <c r="I960" s="5">
        <v>33</v>
      </c>
      <c r="J960" s="6" t="s">
        <v>2065</v>
      </c>
      <c r="K960" s="5">
        <v>0</v>
      </c>
      <c r="L960" s="5" t="b">
        <v>0</v>
      </c>
      <c r="M960" s="10">
        <v>0.92</v>
      </c>
      <c r="N960" s="4" t="s">
        <v>21</v>
      </c>
      <c r="O960" s="4" t="s">
        <v>33</v>
      </c>
      <c r="P960" s="5">
        <v>19</v>
      </c>
      <c r="Q960" s="5">
        <v>5</v>
      </c>
      <c r="R960" s="4" t="str">
        <f>IF('global_freelancer-quick ana'!$Q960 &lt; 7, "Short Duration", IF('global_freelancer-quick ana'!$Q960 &lt;= 12, "Medium Duration", "Long Duration"))</f>
        <v>Short Duration</v>
      </c>
      <c r="S960" s="47" t="str">
        <f>IF('global_freelancer-quick ana'!$M960 &lt;= 50%, "POOR", IF('global_freelancer-quick ana'!$M960 &lt;= 70%, "GOOD", "EXCELLENT"))</f>
        <v>EXCELLENT</v>
      </c>
      <c r="T960" s="25">
        <f t="shared" si="14"/>
        <v>112.92</v>
      </c>
    </row>
    <row r="961" spans="1:20" x14ac:dyDescent="0.3">
      <c r="A961" s="48" t="s">
        <v>1982</v>
      </c>
      <c r="B961" s="7" t="s">
        <v>1983</v>
      </c>
      <c r="C961" s="7" t="s">
        <v>91</v>
      </c>
      <c r="D961" s="8">
        <v>21</v>
      </c>
      <c r="E961" s="8" t="str" cm="1">
        <f t="array" ref="E961">INDEX('global_freelancer-quick ana'!$C$2:$C$1001, MODE(MATCH('global_freelancer-quick ana'!$C$2:$C$1001, 'global_freelancer-quick ana'!$C$2:$C$1001, 0)))</f>
        <v>Male</v>
      </c>
      <c r="F961" s="7" t="s">
        <v>130</v>
      </c>
      <c r="G961" s="7" t="s">
        <v>131</v>
      </c>
      <c r="H961" s="7" t="s">
        <v>20</v>
      </c>
      <c r="I961" s="8">
        <v>1</v>
      </c>
      <c r="J961" s="9" t="s">
        <v>2064</v>
      </c>
      <c r="K961" s="8">
        <v>0</v>
      </c>
      <c r="L961" s="8" t="b">
        <v>1</v>
      </c>
      <c r="M961" s="49">
        <v>0.79</v>
      </c>
      <c r="N961" s="7" t="s">
        <v>44</v>
      </c>
      <c r="O961" s="7" t="s">
        <v>33</v>
      </c>
      <c r="P961" s="8">
        <v>3</v>
      </c>
      <c r="Q961" s="8">
        <v>2</v>
      </c>
      <c r="R961" s="7" t="str">
        <f>IF('global_freelancer-quick ana'!$Q961 &lt; 7, "Short Duration", IF('global_freelancer-quick ana'!$Q961 &lt;= 12, "Medium Duration", "Long Duration"))</f>
        <v>Short Duration</v>
      </c>
      <c r="S961" s="50" t="str">
        <f>IF('global_freelancer-quick ana'!$M961 &lt;= 50%, "POOR", IF('global_freelancer-quick ana'!$M961 &lt;= 70%, "GOOD", "EXCELLENT"))</f>
        <v>EXCELLENT</v>
      </c>
      <c r="T961" s="25">
        <f t="shared" si="14"/>
        <v>27.79</v>
      </c>
    </row>
    <row r="962" spans="1:20" x14ac:dyDescent="0.3">
      <c r="A962" s="46" t="s">
        <v>1984</v>
      </c>
      <c r="B962" s="4" t="s">
        <v>1985</v>
      </c>
      <c r="C962" s="4" t="s">
        <v>91</v>
      </c>
      <c r="D962" s="5">
        <v>53</v>
      </c>
      <c r="E962" s="5" t="str" cm="1">
        <f t="array" ref="E962">INDEX('global_freelancer-quick ana'!$C$2:$C$1001, MODE(MATCH('global_freelancer-quick ana'!$C$2:$C$1001, 'global_freelancer-quick ana'!$C$2:$C$1001, 0)))</f>
        <v>Male</v>
      </c>
      <c r="F962" s="4" t="s">
        <v>41</v>
      </c>
      <c r="G962" s="4" t="s">
        <v>42</v>
      </c>
      <c r="H962" s="4" t="s">
        <v>84</v>
      </c>
      <c r="I962" s="5">
        <v>27</v>
      </c>
      <c r="J962" s="6">
        <v>20</v>
      </c>
      <c r="K962" s="5">
        <v>4.7</v>
      </c>
      <c r="L962" s="5" t="b">
        <v>1</v>
      </c>
      <c r="M962" s="10">
        <v>0.71</v>
      </c>
      <c r="N962" s="4" t="s">
        <v>44</v>
      </c>
      <c r="O962" s="4" t="s">
        <v>33</v>
      </c>
      <c r="P962" s="5">
        <v>11</v>
      </c>
      <c r="Q962" s="5">
        <v>10</v>
      </c>
      <c r="R962" s="4" t="str">
        <f>IF('global_freelancer-quick ana'!$Q962 &lt; 7, "Short Duration", IF('global_freelancer-quick ana'!$Q962 &lt;= 12, "Medium Duration", "Long Duration"))</f>
        <v>Medium Duration</v>
      </c>
      <c r="S962" s="47" t="str">
        <f>IF('global_freelancer-quick ana'!$M962 &lt;= 50%, "POOR", IF('global_freelancer-quick ana'!$M962 &lt;= 70%, "GOOD", "EXCELLENT"))</f>
        <v>EXCELLENT</v>
      </c>
      <c r="T962" s="25">
        <f t="shared" ref="T962:T1003" si="15">SUM(B962:S962)</f>
        <v>126.41</v>
      </c>
    </row>
    <row r="963" spans="1:20" x14ac:dyDescent="0.3">
      <c r="A963" s="48" t="s">
        <v>1986</v>
      </c>
      <c r="B963" s="7" t="s">
        <v>1987</v>
      </c>
      <c r="C963" s="7" t="s">
        <v>72</v>
      </c>
      <c r="D963" s="8">
        <v>21</v>
      </c>
      <c r="E963" s="8" t="str" cm="1">
        <f t="array" ref="E963">INDEX('global_freelancer-quick ana'!$C$2:$C$1001, MODE(MATCH('global_freelancer-quick ana'!$C$2:$C$1001, 'global_freelancer-quick ana'!$C$2:$C$1001, 0)))</f>
        <v>Male</v>
      </c>
      <c r="F963" s="7" t="s">
        <v>31</v>
      </c>
      <c r="G963" s="7" t="s">
        <v>31</v>
      </c>
      <c r="H963" s="7" t="s">
        <v>69</v>
      </c>
      <c r="I963" s="8">
        <v>1</v>
      </c>
      <c r="J963" s="9">
        <v>100</v>
      </c>
      <c r="K963" s="8">
        <v>0</v>
      </c>
      <c r="L963" s="8" t="b">
        <v>1</v>
      </c>
      <c r="M963" s="49">
        <v>0.95</v>
      </c>
      <c r="N963" s="7" t="s">
        <v>21</v>
      </c>
      <c r="O963" s="7" t="s">
        <v>55</v>
      </c>
      <c r="P963" s="8">
        <v>5</v>
      </c>
      <c r="Q963" s="8">
        <v>5</v>
      </c>
      <c r="R963" s="7" t="str">
        <f>IF('global_freelancer-quick ana'!$Q963 &lt; 7, "Short Duration", IF('global_freelancer-quick ana'!$Q963 &lt;= 12, "Medium Duration", "Long Duration"))</f>
        <v>Short Duration</v>
      </c>
      <c r="S963" s="50" t="str">
        <f>IF('global_freelancer-quick ana'!$M963 &lt;= 50%, "POOR", IF('global_freelancer-quick ana'!$M963 &lt;= 70%, "GOOD", "EXCELLENT"))</f>
        <v>EXCELLENT</v>
      </c>
      <c r="T963" s="25">
        <f t="shared" si="15"/>
        <v>132.94999999999999</v>
      </c>
    </row>
    <row r="964" spans="1:20" x14ac:dyDescent="0.3">
      <c r="A964" s="46" t="s">
        <v>1988</v>
      </c>
      <c r="B964" s="4" t="s">
        <v>1989</v>
      </c>
      <c r="C964" s="4" t="s">
        <v>72</v>
      </c>
      <c r="D964" s="5">
        <v>36</v>
      </c>
      <c r="E964" s="5" t="str" cm="1">
        <f t="array" ref="E964">INDEX('global_freelancer-quick ana'!$C$2:$C$1001, MODE(MATCH('global_freelancer-quick ana'!$C$2:$C$1001, 'global_freelancer-quick ana'!$C$2:$C$1001, 0)))</f>
        <v>Male</v>
      </c>
      <c r="F964" s="4" t="s">
        <v>100</v>
      </c>
      <c r="G964" s="4" t="s">
        <v>101</v>
      </c>
      <c r="H964" s="4" t="s">
        <v>36</v>
      </c>
      <c r="I964" s="5" t="s">
        <v>2072</v>
      </c>
      <c r="J964" s="6" t="s">
        <v>2070</v>
      </c>
      <c r="K964" s="5">
        <v>4.0999999999999996</v>
      </c>
      <c r="L964" s="5" t="b">
        <v>0</v>
      </c>
      <c r="M964" s="10">
        <v>0.86</v>
      </c>
      <c r="N964" s="4" t="s">
        <v>44</v>
      </c>
      <c r="O964" s="4" t="s">
        <v>28</v>
      </c>
      <c r="P964" s="5">
        <v>4</v>
      </c>
      <c r="Q964" s="5">
        <v>1</v>
      </c>
      <c r="R964" s="4" t="str">
        <f>IF('global_freelancer-quick ana'!$Q964 &lt; 7, "Short Duration", IF('global_freelancer-quick ana'!$Q964 &lt;= 12, "Medium Duration", "Long Duration"))</f>
        <v>Short Duration</v>
      </c>
      <c r="S964" s="47" t="str">
        <f>IF('global_freelancer-quick ana'!$M964 &lt;= 50%, "POOR", IF('global_freelancer-quick ana'!$M964 &lt;= 70%, "GOOD", "EXCELLENT"))</f>
        <v>EXCELLENT</v>
      </c>
      <c r="T964" s="25">
        <f t="shared" si="15"/>
        <v>45.96</v>
      </c>
    </row>
    <row r="965" spans="1:20" x14ac:dyDescent="0.3">
      <c r="A965" s="48" t="s">
        <v>1990</v>
      </c>
      <c r="B965" s="7" t="s">
        <v>1991</v>
      </c>
      <c r="C965" s="7" t="s">
        <v>91</v>
      </c>
      <c r="D965" s="8">
        <v>40</v>
      </c>
      <c r="E965" s="8" t="str" cm="1">
        <f t="array" ref="E965">INDEX('global_freelancer-quick ana'!$C$2:$C$1001, MODE(MATCH('global_freelancer-quick ana'!$C$2:$C$1001, 'global_freelancer-quick ana'!$C$2:$C$1001, 0)))</f>
        <v>Male</v>
      </c>
      <c r="F965" s="7" t="s">
        <v>31</v>
      </c>
      <c r="G965" s="7" t="s">
        <v>31</v>
      </c>
      <c r="H965" s="7" t="s">
        <v>43</v>
      </c>
      <c r="I965" s="8">
        <v>2</v>
      </c>
      <c r="J965" s="9">
        <v>30</v>
      </c>
      <c r="K965" s="8">
        <v>1.3</v>
      </c>
      <c r="L965" s="8" t="b">
        <v>1</v>
      </c>
      <c r="M965" s="49">
        <v>0.77</v>
      </c>
      <c r="N965" s="7" t="s">
        <v>64</v>
      </c>
      <c r="O965" s="7" t="s">
        <v>28</v>
      </c>
      <c r="P965" s="8">
        <v>4</v>
      </c>
      <c r="Q965" s="8">
        <v>3</v>
      </c>
      <c r="R965" s="7" t="str">
        <f>IF('global_freelancer-quick ana'!$Q965 &lt; 7, "Short Duration", IF('global_freelancer-quick ana'!$Q965 &lt;= 12, "Medium Duration", "Long Duration"))</f>
        <v>Short Duration</v>
      </c>
      <c r="S965" s="50" t="str">
        <f>IF('global_freelancer-quick ana'!$M965 &lt;= 50%, "POOR", IF('global_freelancer-quick ana'!$M965 &lt;= 70%, "GOOD", "EXCELLENT"))</f>
        <v>EXCELLENT</v>
      </c>
      <c r="T965" s="25">
        <f t="shared" si="15"/>
        <v>81.069999999999993</v>
      </c>
    </row>
    <row r="966" spans="1:20" x14ac:dyDescent="0.3">
      <c r="A966" s="46" t="s">
        <v>1992</v>
      </c>
      <c r="B966" s="4" t="s">
        <v>1993</v>
      </c>
      <c r="C966" s="4" t="s">
        <v>72</v>
      </c>
      <c r="D966" s="5">
        <v>59</v>
      </c>
      <c r="E966" s="5" t="str" cm="1">
        <f t="array" ref="E966">INDEX('global_freelancer-quick ana'!$C$2:$C$1001, MODE(MATCH('global_freelancer-quick ana'!$C$2:$C$1001, 'global_freelancer-quick ana'!$C$2:$C$1001, 0)))</f>
        <v>Male</v>
      </c>
      <c r="F966" s="4" t="s">
        <v>63</v>
      </c>
      <c r="G966" s="4" t="s">
        <v>26</v>
      </c>
      <c r="H966" s="4" t="s">
        <v>69</v>
      </c>
      <c r="I966" s="5">
        <v>40</v>
      </c>
      <c r="J966" s="6" t="s">
        <v>2064</v>
      </c>
      <c r="K966" s="5">
        <v>2.6</v>
      </c>
      <c r="L966" s="5" t="s">
        <v>2071</v>
      </c>
      <c r="M966" s="10">
        <v>0.79</v>
      </c>
      <c r="N966" s="4" t="s">
        <v>21</v>
      </c>
      <c r="O966" s="4" t="s">
        <v>33</v>
      </c>
      <c r="P966" s="5">
        <v>16</v>
      </c>
      <c r="Q966" s="5">
        <v>5</v>
      </c>
      <c r="R966" s="4" t="str">
        <f>IF('global_freelancer-quick ana'!$Q966 &lt; 7, "Short Duration", IF('global_freelancer-quick ana'!$Q966 &lt;= 12, "Medium Duration", "Long Duration"))</f>
        <v>Short Duration</v>
      </c>
      <c r="S966" s="47" t="str">
        <f>IF('global_freelancer-quick ana'!$M966 &lt;= 50%, "POOR", IF('global_freelancer-quick ana'!$M966 &lt;= 70%, "GOOD", "EXCELLENT"))</f>
        <v>EXCELLENT</v>
      </c>
      <c r="T966" s="25">
        <f t="shared" si="15"/>
        <v>123.39</v>
      </c>
    </row>
    <row r="967" spans="1:20" x14ac:dyDescent="0.3">
      <c r="A967" s="48" t="s">
        <v>1994</v>
      </c>
      <c r="B967" s="7" t="s">
        <v>1995</v>
      </c>
      <c r="C967" s="7" t="s">
        <v>91</v>
      </c>
      <c r="D967" s="8">
        <v>45</v>
      </c>
      <c r="E967" s="8" t="str" cm="1">
        <f t="array" ref="E967">INDEX('global_freelancer-quick ana'!$C$2:$C$1001, MODE(MATCH('global_freelancer-quick ana'!$C$2:$C$1001, 'global_freelancer-quick ana'!$C$2:$C$1001, 0)))</f>
        <v>Male</v>
      </c>
      <c r="F967" s="7" t="s">
        <v>41</v>
      </c>
      <c r="G967" s="7" t="s">
        <v>42</v>
      </c>
      <c r="H967" s="7" t="s">
        <v>73</v>
      </c>
      <c r="I967" s="8">
        <v>4</v>
      </c>
      <c r="J967" s="9">
        <v>20</v>
      </c>
      <c r="K967" s="8">
        <v>2.7</v>
      </c>
      <c r="L967" s="8" t="s">
        <v>2071</v>
      </c>
      <c r="M967" s="49">
        <v>0.72</v>
      </c>
      <c r="N967" s="7" t="s">
        <v>60</v>
      </c>
      <c r="O967" s="7" t="s">
        <v>33</v>
      </c>
      <c r="P967" s="8">
        <v>5</v>
      </c>
      <c r="Q967" s="8">
        <v>1</v>
      </c>
      <c r="R967" s="7" t="str">
        <f>IF('global_freelancer-quick ana'!$Q967 &lt; 7, "Short Duration", IF('global_freelancer-quick ana'!$Q967 &lt;= 12, "Medium Duration", "Long Duration"))</f>
        <v>Short Duration</v>
      </c>
      <c r="S967" s="50" t="str">
        <f>IF('global_freelancer-quick ana'!$M967 &lt;= 50%, "POOR", IF('global_freelancer-quick ana'!$M967 &lt;= 70%, "GOOD", "EXCELLENT"))</f>
        <v>EXCELLENT</v>
      </c>
      <c r="T967" s="25">
        <f t="shared" si="15"/>
        <v>78.42</v>
      </c>
    </row>
    <row r="968" spans="1:20" x14ac:dyDescent="0.3">
      <c r="A968" s="46" t="s">
        <v>1996</v>
      </c>
      <c r="B968" s="4" t="s">
        <v>1997</v>
      </c>
      <c r="C968" s="4" t="s">
        <v>91</v>
      </c>
      <c r="D968" s="5">
        <v>44</v>
      </c>
      <c r="E968" s="5" t="str" cm="1">
        <f t="array" ref="E968">INDEX('global_freelancer-quick ana'!$C$2:$C$1001, MODE(MATCH('global_freelancer-quick ana'!$C$2:$C$1001, 'global_freelancer-quick ana'!$C$2:$C$1001, 0)))</f>
        <v>Male</v>
      </c>
      <c r="F968" s="4" t="s">
        <v>104</v>
      </c>
      <c r="G968" s="4" t="s">
        <v>105</v>
      </c>
      <c r="H968" s="4" t="s">
        <v>106</v>
      </c>
      <c r="I968" s="5">
        <v>9</v>
      </c>
      <c r="J968" s="6" t="s">
        <v>2067</v>
      </c>
      <c r="K968" s="5">
        <v>2.5125695216907653</v>
      </c>
      <c r="L968" s="5" t="b">
        <v>0</v>
      </c>
      <c r="M968" s="10">
        <v>0.7</v>
      </c>
      <c r="N968" s="4" t="s">
        <v>21</v>
      </c>
      <c r="O968" s="4" t="s">
        <v>55</v>
      </c>
      <c r="P968" s="5">
        <v>9</v>
      </c>
      <c r="Q968" s="5">
        <v>2</v>
      </c>
      <c r="R968" s="4" t="str">
        <f>IF('global_freelancer-quick ana'!$Q968 &lt; 7, "Short Duration", IF('global_freelancer-quick ana'!$Q968 &lt;= 12, "Medium Duration", "Long Duration"))</f>
        <v>Short Duration</v>
      </c>
      <c r="S968" s="47" t="str">
        <f>IF('global_freelancer-quick ana'!$M968 &lt;= 50%, "POOR", IF('global_freelancer-quick ana'!$M968 &lt;= 70%, "GOOD", "EXCELLENT"))</f>
        <v>GOOD</v>
      </c>
      <c r="T968" s="25">
        <f t="shared" si="15"/>
        <v>67.212569521690767</v>
      </c>
    </row>
    <row r="969" spans="1:20" x14ac:dyDescent="0.3">
      <c r="A969" s="48" t="s">
        <v>1998</v>
      </c>
      <c r="B969" s="7" t="s">
        <v>1999</v>
      </c>
      <c r="C969" s="7" t="s">
        <v>72</v>
      </c>
      <c r="D969" s="8">
        <v>36</v>
      </c>
      <c r="E969" s="8" t="str" cm="1">
        <f t="array" ref="E969">INDEX('global_freelancer-quick ana'!$C$2:$C$1001, MODE(MATCH('global_freelancer-quick ana'!$C$2:$C$1001, 'global_freelancer-quick ana'!$C$2:$C$1001, 0)))</f>
        <v>Male</v>
      </c>
      <c r="F969" s="7" t="s">
        <v>63</v>
      </c>
      <c r="G969" s="7" t="s">
        <v>26</v>
      </c>
      <c r="H969" s="7" t="s">
        <v>73</v>
      </c>
      <c r="I969" s="8">
        <v>13</v>
      </c>
      <c r="J969" s="9" t="s">
        <v>2066</v>
      </c>
      <c r="K969" s="8">
        <v>3.6</v>
      </c>
      <c r="L969" s="8" t="b">
        <v>0</v>
      </c>
      <c r="M969" s="49">
        <v>0.86</v>
      </c>
      <c r="N969" s="7" t="s">
        <v>64</v>
      </c>
      <c r="O969" s="7" t="s">
        <v>55</v>
      </c>
      <c r="P969" s="8">
        <v>8</v>
      </c>
      <c r="Q969" s="8">
        <v>3</v>
      </c>
      <c r="R969" s="7" t="str">
        <f>IF('global_freelancer-quick ana'!$Q969 &lt; 7, "Short Duration", IF('global_freelancer-quick ana'!$Q969 &lt;= 12, "Medium Duration", "Long Duration"))</f>
        <v>Short Duration</v>
      </c>
      <c r="S969" s="50" t="str">
        <f>IF('global_freelancer-quick ana'!$M969 &lt;= 50%, "POOR", IF('global_freelancer-quick ana'!$M969 &lt;= 70%, "GOOD", "EXCELLENT"))</f>
        <v>EXCELLENT</v>
      </c>
      <c r="T969" s="25">
        <f t="shared" si="15"/>
        <v>64.460000000000008</v>
      </c>
    </row>
    <row r="970" spans="1:20" x14ac:dyDescent="0.3">
      <c r="A970" s="46" t="s">
        <v>2000</v>
      </c>
      <c r="B970" s="4" t="s">
        <v>2001</v>
      </c>
      <c r="C970" s="4" t="s">
        <v>72</v>
      </c>
      <c r="D970" s="5">
        <v>26</v>
      </c>
      <c r="E970" s="5" t="str" cm="1">
        <f t="array" ref="E970">INDEX('global_freelancer-quick ana'!$C$2:$C$1001, MODE(MATCH('global_freelancer-quick ana'!$C$2:$C$1001, 'global_freelancer-quick ana'!$C$2:$C$1001, 0)))</f>
        <v>Male</v>
      </c>
      <c r="F970" s="4" t="s">
        <v>87</v>
      </c>
      <c r="G970" s="4" t="s">
        <v>88</v>
      </c>
      <c r="H970" s="4" t="s">
        <v>32</v>
      </c>
      <c r="I970" s="5">
        <v>1</v>
      </c>
      <c r="J970" s="6" t="s">
        <v>2069</v>
      </c>
      <c r="K970" s="5">
        <v>3</v>
      </c>
      <c r="L970" s="5" t="b">
        <v>1</v>
      </c>
      <c r="M970" s="10">
        <v>0.79</v>
      </c>
      <c r="N970" s="4" t="s">
        <v>64</v>
      </c>
      <c r="O970" s="4" t="s">
        <v>55</v>
      </c>
      <c r="P970" s="5">
        <v>4</v>
      </c>
      <c r="Q970" s="5">
        <v>3</v>
      </c>
      <c r="R970" s="4" t="str">
        <f>IF('global_freelancer-quick ana'!$Q970 &lt; 7, "Short Duration", IF('global_freelancer-quick ana'!$Q970 &lt;= 12, "Medium Duration", "Long Duration"))</f>
        <v>Short Duration</v>
      </c>
      <c r="S970" s="47" t="str">
        <f>IF('global_freelancer-quick ana'!$M970 &lt;= 50%, "POOR", IF('global_freelancer-quick ana'!$M970 &lt;= 70%, "GOOD", "EXCELLENT"))</f>
        <v>EXCELLENT</v>
      </c>
      <c r="T970" s="25">
        <f t="shared" si="15"/>
        <v>37.79</v>
      </c>
    </row>
    <row r="971" spans="1:20" x14ac:dyDescent="0.3">
      <c r="A971" s="48" t="s">
        <v>2002</v>
      </c>
      <c r="B971" s="7" t="s">
        <v>2003</v>
      </c>
      <c r="C971" s="7" t="s">
        <v>91</v>
      </c>
      <c r="D971" s="8">
        <v>49</v>
      </c>
      <c r="E971" s="8" t="str" cm="1">
        <f t="array" ref="E971">INDEX('global_freelancer-quick ana'!$C$2:$C$1001, MODE(MATCH('global_freelancer-quick ana'!$C$2:$C$1001, 'global_freelancer-quick ana'!$C$2:$C$1001, 0)))</f>
        <v>Male</v>
      </c>
      <c r="F971" s="7" t="s">
        <v>87</v>
      </c>
      <c r="G971" s="7" t="s">
        <v>88</v>
      </c>
      <c r="H971" s="7" t="s">
        <v>36</v>
      </c>
      <c r="I971" s="8">
        <v>1</v>
      </c>
      <c r="J971" s="9" t="s">
        <v>2068</v>
      </c>
      <c r="K971" s="8">
        <v>0</v>
      </c>
      <c r="L971" s="8" t="b">
        <v>0</v>
      </c>
      <c r="M971" s="49">
        <v>0.82</v>
      </c>
      <c r="N971" s="7" t="s">
        <v>21</v>
      </c>
      <c r="O971" s="7" t="s">
        <v>28</v>
      </c>
      <c r="P971" s="8">
        <v>1</v>
      </c>
      <c r="Q971" s="8">
        <v>1</v>
      </c>
      <c r="R971" s="7" t="str">
        <f>IF('global_freelancer-quick ana'!$Q971 &lt; 7, "Short Duration", IF('global_freelancer-quick ana'!$Q971 &lt;= 12, "Medium Duration", "Long Duration"))</f>
        <v>Short Duration</v>
      </c>
      <c r="S971" s="50" t="str">
        <f>IF('global_freelancer-quick ana'!$M971 &lt;= 50%, "POOR", IF('global_freelancer-quick ana'!$M971 &lt;= 70%, "GOOD", "EXCELLENT"))</f>
        <v>EXCELLENT</v>
      </c>
      <c r="T971" s="25">
        <f t="shared" si="15"/>
        <v>52.82</v>
      </c>
    </row>
    <row r="972" spans="1:20" x14ac:dyDescent="0.3">
      <c r="A972" s="46" t="s">
        <v>2004</v>
      </c>
      <c r="B972" s="4" t="s">
        <v>2005</v>
      </c>
      <c r="C972" s="4" t="s">
        <v>91</v>
      </c>
      <c r="D972" s="5">
        <v>29</v>
      </c>
      <c r="E972" s="5" t="str" cm="1">
        <f t="array" ref="E972">INDEX('global_freelancer-quick ana'!$C$2:$C$1001, MODE(MATCH('global_freelancer-quick ana'!$C$2:$C$1001, 'global_freelancer-quick ana'!$C$2:$C$1001, 0)))</f>
        <v>Male</v>
      </c>
      <c r="F972" s="4" t="s">
        <v>126</v>
      </c>
      <c r="G972" s="4" t="s">
        <v>127</v>
      </c>
      <c r="H972" s="4" t="s">
        <v>27</v>
      </c>
      <c r="I972" s="5">
        <v>3</v>
      </c>
      <c r="J972" s="6">
        <v>40</v>
      </c>
      <c r="K972" s="5">
        <v>0</v>
      </c>
      <c r="L972" s="5" t="b">
        <v>1</v>
      </c>
      <c r="M972" s="10">
        <v>0.81</v>
      </c>
      <c r="N972" s="4" t="s">
        <v>21</v>
      </c>
      <c r="O972" s="4" t="s">
        <v>28</v>
      </c>
      <c r="P972" s="5">
        <v>5</v>
      </c>
      <c r="Q972" s="5">
        <v>1</v>
      </c>
      <c r="R972" s="4" t="str">
        <f>IF('global_freelancer-quick ana'!$Q972 &lt; 7, "Short Duration", IF('global_freelancer-quick ana'!$Q972 &lt;= 12, "Medium Duration", "Long Duration"))</f>
        <v>Short Duration</v>
      </c>
      <c r="S972" s="47" t="str">
        <f>IF('global_freelancer-quick ana'!$M972 &lt;= 50%, "POOR", IF('global_freelancer-quick ana'!$M972 &lt;= 70%, "GOOD", "EXCELLENT"))</f>
        <v>EXCELLENT</v>
      </c>
      <c r="T972" s="25">
        <f t="shared" si="15"/>
        <v>78.81</v>
      </c>
    </row>
    <row r="973" spans="1:20" x14ac:dyDescent="0.3">
      <c r="A973" s="48" t="s">
        <v>2006</v>
      </c>
      <c r="B973" s="7" t="s">
        <v>2007</v>
      </c>
      <c r="C973" s="7" t="s">
        <v>91</v>
      </c>
      <c r="D973" s="8">
        <v>32</v>
      </c>
      <c r="E973" s="8" t="str" cm="1">
        <f t="array" ref="E973">INDEX('global_freelancer-quick ana'!$C$2:$C$1001, MODE(MATCH('global_freelancer-quick ana'!$C$2:$C$1001, 'global_freelancer-quick ana'!$C$2:$C$1001, 0)))</f>
        <v>Male</v>
      </c>
      <c r="F973" s="7" t="s">
        <v>126</v>
      </c>
      <c r="G973" s="7" t="s">
        <v>127</v>
      </c>
      <c r="H973" s="7" t="s">
        <v>32</v>
      </c>
      <c r="I973" s="8">
        <v>1</v>
      </c>
      <c r="J973" s="9">
        <v>40</v>
      </c>
      <c r="K973" s="8">
        <v>3.1</v>
      </c>
      <c r="L973" s="8" t="b">
        <v>1</v>
      </c>
      <c r="M973" s="49">
        <v>0.76</v>
      </c>
      <c r="N973" s="7" t="s">
        <v>44</v>
      </c>
      <c r="O973" s="7" t="s">
        <v>28</v>
      </c>
      <c r="P973" s="8">
        <v>1</v>
      </c>
      <c r="Q973" s="8">
        <v>2</v>
      </c>
      <c r="R973" s="7" t="str">
        <f>IF('global_freelancer-quick ana'!$Q973 &lt; 7, "Short Duration", IF('global_freelancer-quick ana'!$Q973 &lt;= 12, "Medium Duration", "Long Duration"))</f>
        <v>Short Duration</v>
      </c>
      <c r="S973" s="50" t="str">
        <f>IF('global_freelancer-quick ana'!$M973 &lt;= 50%, "POOR", IF('global_freelancer-quick ana'!$M973 &lt;= 70%, "GOOD", "EXCELLENT"))</f>
        <v>EXCELLENT</v>
      </c>
      <c r="T973" s="25">
        <f t="shared" si="15"/>
        <v>79.86</v>
      </c>
    </row>
    <row r="974" spans="1:20" x14ac:dyDescent="0.3">
      <c r="A974" s="46" t="s">
        <v>2008</v>
      </c>
      <c r="B974" s="4" t="s">
        <v>2009</v>
      </c>
      <c r="C974" s="4" t="s">
        <v>91</v>
      </c>
      <c r="D974" s="5">
        <v>24</v>
      </c>
      <c r="E974" s="5" t="str" cm="1">
        <f t="array" ref="E974">INDEX('global_freelancer-quick ana'!$C$2:$C$1001, MODE(MATCH('global_freelancer-quick ana'!$C$2:$C$1001, 'global_freelancer-quick ana'!$C$2:$C$1001, 0)))</f>
        <v>Male</v>
      </c>
      <c r="F974" s="4" t="s">
        <v>47</v>
      </c>
      <c r="G974" s="4" t="s">
        <v>48</v>
      </c>
      <c r="H974" s="4" t="s">
        <v>20</v>
      </c>
      <c r="I974" s="5">
        <v>3</v>
      </c>
      <c r="J974" s="6">
        <v>30</v>
      </c>
      <c r="K974" s="5">
        <v>3.9</v>
      </c>
      <c r="L974" s="5" t="b">
        <v>0</v>
      </c>
      <c r="M974" s="10">
        <v>0.9</v>
      </c>
      <c r="N974" s="4" t="s">
        <v>64</v>
      </c>
      <c r="O974" s="4" t="s">
        <v>33</v>
      </c>
      <c r="P974" s="5">
        <v>5</v>
      </c>
      <c r="Q974" s="5">
        <v>1</v>
      </c>
      <c r="R974" s="4" t="str">
        <f>IF('global_freelancer-quick ana'!$Q974 &lt; 7, "Short Duration", IF('global_freelancer-quick ana'!$Q974 &lt;= 12, "Medium Duration", "Long Duration"))</f>
        <v>Short Duration</v>
      </c>
      <c r="S974" s="47" t="str">
        <f>IF('global_freelancer-quick ana'!$M974 &lt;= 50%, "POOR", IF('global_freelancer-quick ana'!$M974 &lt;= 70%, "GOOD", "EXCELLENT"))</f>
        <v>EXCELLENT</v>
      </c>
      <c r="T974" s="25">
        <f t="shared" si="15"/>
        <v>67.8</v>
      </c>
    </row>
    <row r="975" spans="1:20" x14ac:dyDescent="0.3">
      <c r="A975" s="48" t="s">
        <v>2010</v>
      </c>
      <c r="B975" s="7" t="s">
        <v>2011</v>
      </c>
      <c r="C975" s="7" t="s">
        <v>91</v>
      </c>
      <c r="D975" s="8">
        <v>35</v>
      </c>
      <c r="E975" s="8" t="str" cm="1">
        <f t="array" ref="E975">INDEX('global_freelancer-quick ana'!$C$2:$C$1001, MODE(MATCH('global_freelancer-quick ana'!$C$2:$C$1001, 'global_freelancer-quick ana'!$C$2:$C$1001, 0)))</f>
        <v>Male</v>
      </c>
      <c r="F975" s="7" t="s">
        <v>104</v>
      </c>
      <c r="G975" s="7" t="s">
        <v>105</v>
      </c>
      <c r="H975" s="7" t="s">
        <v>84</v>
      </c>
      <c r="I975" s="8">
        <v>14</v>
      </c>
      <c r="J975" s="9" t="s">
        <v>2066</v>
      </c>
      <c r="K975" s="8">
        <v>1.6</v>
      </c>
      <c r="L975" s="8" t="b">
        <v>1</v>
      </c>
      <c r="M975" s="49">
        <v>0.67</v>
      </c>
      <c r="N975" s="7" t="s">
        <v>21</v>
      </c>
      <c r="O975" s="7" t="s">
        <v>28</v>
      </c>
      <c r="P975" s="8">
        <v>8</v>
      </c>
      <c r="Q975" s="8">
        <v>9</v>
      </c>
      <c r="R975" s="7" t="str">
        <f>IF('global_freelancer-quick ana'!$Q975 &lt; 7, "Short Duration", IF('global_freelancer-quick ana'!$Q975 &lt;= 12, "Medium Duration", "Long Duration"))</f>
        <v>Medium Duration</v>
      </c>
      <c r="S975" s="50" t="str">
        <f>IF('global_freelancer-quick ana'!$M975 &lt;= 50%, "POOR", IF('global_freelancer-quick ana'!$M975 &lt;= 70%, "GOOD", "EXCELLENT"))</f>
        <v>GOOD</v>
      </c>
      <c r="T975" s="25">
        <f t="shared" si="15"/>
        <v>68.27000000000001</v>
      </c>
    </row>
    <row r="976" spans="1:20" x14ac:dyDescent="0.3">
      <c r="A976" s="46" t="s">
        <v>2012</v>
      </c>
      <c r="B976" s="4" t="s">
        <v>2013</v>
      </c>
      <c r="C976" s="4" t="s">
        <v>72</v>
      </c>
      <c r="D976" s="5">
        <v>43</v>
      </c>
      <c r="E976" s="5" t="str" cm="1">
        <f t="array" ref="E976">INDEX('global_freelancer-quick ana'!$C$2:$C$1001, MODE(MATCH('global_freelancer-quick ana'!$C$2:$C$1001, 'global_freelancer-quick ana'!$C$2:$C$1001, 0)))</f>
        <v>Male</v>
      </c>
      <c r="F976" s="4" t="s">
        <v>179</v>
      </c>
      <c r="G976" s="4" t="s">
        <v>68</v>
      </c>
      <c r="H976" s="4" t="s">
        <v>20</v>
      </c>
      <c r="I976" s="5">
        <v>2</v>
      </c>
      <c r="J976" s="6" t="s">
        <v>2068</v>
      </c>
      <c r="K976" s="5">
        <v>1.8</v>
      </c>
      <c r="L976" s="5" t="b">
        <v>0</v>
      </c>
      <c r="M976" s="10">
        <v>0.61</v>
      </c>
      <c r="N976" s="4" t="s">
        <v>21</v>
      </c>
      <c r="O976" s="4" t="s">
        <v>22</v>
      </c>
      <c r="P976" s="5">
        <v>5</v>
      </c>
      <c r="Q976" s="5">
        <v>3</v>
      </c>
      <c r="R976" s="4" t="str">
        <f>IF('global_freelancer-quick ana'!$Q976 &lt; 7, "Short Duration", IF('global_freelancer-quick ana'!$Q976 &lt;= 12, "Medium Duration", "Long Duration"))</f>
        <v>Short Duration</v>
      </c>
      <c r="S976" s="47" t="str">
        <f>IF('global_freelancer-quick ana'!$M976 &lt;= 50%, "POOR", IF('global_freelancer-quick ana'!$M976 &lt;= 70%, "GOOD", "EXCELLENT"))</f>
        <v>GOOD</v>
      </c>
      <c r="T976" s="25">
        <f t="shared" si="15"/>
        <v>55.41</v>
      </c>
    </row>
    <row r="977" spans="1:20" x14ac:dyDescent="0.3">
      <c r="A977" s="48" t="s">
        <v>2014</v>
      </c>
      <c r="B977" s="7" t="s">
        <v>2015</v>
      </c>
      <c r="C977" s="7" t="s">
        <v>91</v>
      </c>
      <c r="D977" s="8">
        <v>53</v>
      </c>
      <c r="E977" s="8" t="str" cm="1">
        <f t="array" ref="E977">INDEX('global_freelancer-quick ana'!$C$2:$C$1001, MODE(MATCH('global_freelancer-quick ana'!$C$2:$C$1001, 'global_freelancer-quick ana'!$C$2:$C$1001, 0)))</f>
        <v>Male</v>
      </c>
      <c r="F977" s="7" t="s">
        <v>104</v>
      </c>
      <c r="G977" s="7" t="s">
        <v>105</v>
      </c>
      <c r="H977" s="7" t="s">
        <v>106</v>
      </c>
      <c r="I977" s="8">
        <v>27</v>
      </c>
      <c r="J977" s="9" t="s">
        <v>2064</v>
      </c>
      <c r="K977" s="8">
        <v>3.7</v>
      </c>
      <c r="L977" s="8" t="b">
        <v>0</v>
      </c>
      <c r="M977" s="49">
        <v>0.73</v>
      </c>
      <c r="N977" s="7" t="s">
        <v>64</v>
      </c>
      <c r="O977" s="7" t="s">
        <v>22</v>
      </c>
      <c r="P977" s="8">
        <v>13</v>
      </c>
      <c r="Q977" s="8">
        <v>5</v>
      </c>
      <c r="R977" s="7" t="str">
        <f>IF('global_freelancer-quick ana'!$Q977 &lt; 7, "Short Duration", IF('global_freelancer-quick ana'!$Q977 &lt;= 12, "Medium Duration", "Long Duration"))</f>
        <v>Short Duration</v>
      </c>
      <c r="S977" s="50" t="str">
        <f>IF('global_freelancer-quick ana'!$M977 &lt;= 50%, "POOR", IF('global_freelancer-quick ana'!$M977 &lt;= 70%, "GOOD", "EXCELLENT"))</f>
        <v>EXCELLENT</v>
      </c>
      <c r="T977" s="25">
        <f t="shared" si="15"/>
        <v>102.43</v>
      </c>
    </row>
    <row r="978" spans="1:20" x14ac:dyDescent="0.3">
      <c r="A978" s="46" t="s">
        <v>2016</v>
      </c>
      <c r="B978" s="4" t="s">
        <v>2017</v>
      </c>
      <c r="C978" s="4" t="s">
        <v>72</v>
      </c>
      <c r="D978" s="5">
        <v>38</v>
      </c>
      <c r="E978" s="5" t="str" cm="1">
        <f t="array" ref="E978">INDEX('global_freelancer-quick ana'!$C$2:$C$1001, MODE(MATCH('global_freelancer-quick ana'!$C$2:$C$1001, 'global_freelancer-quick ana'!$C$2:$C$1001, 0)))</f>
        <v>Male</v>
      </c>
      <c r="F978" s="4" t="s">
        <v>115</v>
      </c>
      <c r="G978" s="4" t="s">
        <v>116</v>
      </c>
      <c r="H978" s="4" t="s">
        <v>84</v>
      </c>
      <c r="I978" s="5">
        <v>7</v>
      </c>
      <c r="J978" s="6" t="s">
        <v>2069</v>
      </c>
      <c r="K978" s="5">
        <v>2.5125695216907653</v>
      </c>
      <c r="L978" s="5" t="b">
        <v>0</v>
      </c>
      <c r="M978" s="10">
        <v>0.79</v>
      </c>
      <c r="N978" s="4" t="s">
        <v>21</v>
      </c>
      <c r="O978" s="4" t="s">
        <v>55</v>
      </c>
      <c r="P978" s="5">
        <v>6</v>
      </c>
      <c r="Q978" s="5">
        <v>4</v>
      </c>
      <c r="R978" s="4" t="str">
        <f>IF('global_freelancer-quick ana'!$Q978 &lt; 7, "Short Duration", IF('global_freelancer-quick ana'!$Q978 &lt;= 12, "Medium Duration", "Long Duration"))</f>
        <v>Short Duration</v>
      </c>
      <c r="S978" s="47" t="str">
        <f>IF('global_freelancer-quick ana'!$M978 &lt;= 50%, "POOR", IF('global_freelancer-quick ana'!$M978 &lt;= 70%, "GOOD", "EXCELLENT"))</f>
        <v>EXCELLENT</v>
      </c>
      <c r="T978" s="25">
        <f t="shared" si="15"/>
        <v>58.302569521690764</v>
      </c>
    </row>
    <row r="979" spans="1:20" x14ac:dyDescent="0.3">
      <c r="A979" s="48" t="s">
        <v>2018</v>
      </c>
      <c r="B979" s="7" t="s">
        <v>2019</v>
      </c>
      <c r="C979" s="7" t="s">
        <v>91</v>
      </c>
      <c r="D979" s="8">
        <v>57</v>
      </c>
      <c r="E979" s="8" t="str" cm="1">
        <f t="array" ref="E979">INDEX('global_freelancer-quick ana'!$C$2:$C$1001, MODE(MATCH('global_freelancer-quick ana'!$C$2:$C$1001, 'global_freelancer-quick ana'!$C$2:$C$1001, 0)))</f>
        <v>Male</v>
      </c>
      <c r="F979" s="7" t="s">
        <v>63</v>
      </c>
      <c r="G979" s="7" t="s">
        <v>26</v>
      </c>
      <c r="H979" s="7" t="s">
        <v>73</v>
      </c>
      <c r="I979" s="8">
        <v>29</v>
      </c>
      <c r="J979" s="9" t="s">
        <v>2069</v>
      </c>
      <c r="K979" s="8">
        <v>4.0999999999999996</v>
      </c>
      <c r="L979" s="8" t="b">
        <v>0</v>
      </c>
      <c r="M979" s="49">
        <v>0.9</v>
      </c>
      <c r="N979" s="7" t="s">
        <v>44</v>
      </c>
      <c r="O979" s="7" t="s">
        <v>28</v>
      </c>
      <c r="P979" s="8">
        <v>10</v>
      </c>
      <c r="Q979" s="8">
        <v>14</v>
      </c>
      <c r="R979" s="7" t="str">
        <f>IF('global_freelancer-quick ana'!$Q979 &lt; 7, "Short Duration", IF('global_freelancer-quick ana'!$Q979 &lt;= 12, "Medium Duration", "Long Duration"))</f>
        <v>Long Duration</v>
      </c>
      <c r="S979" s="50" t="str">
        <f>IF('global_freelancer-quick ana'!$M979 &lt;= 50%, "POOR", IF('global_freelancer-quick ana'!$M979 &lt;= 70%, "GOOD", "EXCELLENT"))</f>
        <v>EXCELLENT</v>
      </c>
      <c r="T979" s="25">
        <f t="shared" si="15"/>
        <v>115</v>
      </c>
    </row>
    <row r="980" spans="1:20" x14ac:dyDescent="0.3">
      <c r="A980" s="46" t="s">
        <v>2020</v>
      </c>
      <c r="B980" s="4" t="s">
        <v>2021</v>
      </c>
      <c r="C980" s="4" t="s">
        <v>91</v>
      </c>
      <c r="D980" s="5">
        <v>27</v>
      </c>
      <c r="E980" s="5" t="str" cm="1">
        <f t="array" ref="E980">INDEX('global_freelancer-quick ana'!$C$2:$C$1001, MODE(MATCH('global_freelancer-quick ana'!$C$2:$C$1001, 'global_freelancer-quick ana'!$C$2:$C$1001, 0)))</f>
        <v>Male</v>
      </c>
      <c r="F980" s="4" t="s">
        <v>164</v>
      </c>
      <c r="G980" s="4" t="s">
        <v>165</v>
      </c>
      <c r="H980" s="4" t="s">
        <v>20</v>
      </c>
      <c r="I980" s="5">
        <v>5</v>
      </c>
      <c r="J980" s="6">
        <v>75</v>
      </c>
      <c r="K980" s="5">
        <v>1.4</v>
      </c>
      <c r="L980" s="5" t="b">
        <v>1</v>
      </c>
      <c r="M980" s="10">
        <v>0.64</v>
      </c>
      <c r="N980" s="4" t="s">
        <v>64</v>
      </c>
      <c r="O980" s="4" t="s">
        <v>22</v>
      </c>
      <c r="P980" s="5">
        <v>4</v>
      </c>
      <c r="Q980" s="5">
        <v>1</v>
      </c>
      <c r="R980" s="4" t="str">
        <f>IF('global_freelancer-quick ana'!$Q980 &lt; 7, "Short Duration", IF('global_freelancer-quick ana'!$Q980 &lt;= 12, "Medium Duration", "Long Duration"))</f>
        <v>Short Duration</v>
      </c>
      <c r="S980" s="47" t="str">
        <f>IF('global_freelancer-quick ana'!$M980 &lt;= 50%, "POOR", IF('global_freelancer-quick ana'!$M980 &lt;= 70%, "GOOD", "EXCELLENT"))</f>
        <v>GOOD</v>
      </c>
      <c r="T980" s="25">
        <f t="shared" si="15"/>
        <v>114.04</v>
      </c>
    </row>
    <row r="981" spans="1:20" x14ac:dyDescent="0.3">
      <c r="A981" s="48" t="s">
        <v>2022</v>
      </c>
      <c r="B981" s="7" t="s">
        <v>2023</v>
      </c>
      <c r="C981" s="7" t="s">
        <v>91</v>
      </c>
      <c r="D981" s="8">
        <v>43</v>
      </c>
      <c r="E981" s="8" t="str" cm="1">
        <f t="array" ref="E981">INDEX('global_freelancer-quick ana'!$C$2:$C$1001, MODE(MATCH('global_freelancer-quick ana'!$C$2:$C$1001, 'global_freelancer-quick ana'!$C$2:$C$1001, 0)))</f>
        <v>Male</v>
      </c>
      <c r="F981" s="7" t="s">
        <v>67</v>
      </c>
      <c r="G981" s="7" t="s">
        <v>68</v>
      </c>
      <c r="H981" s="7" t="s">
        <v>36</v>
      </c>
      <c r="I981" s="8">
        <v>2</v>
      </c>
      <c r="J981" s="9" t="s">
        <v>2064</v>
      </c>
      <c r="K981" s="8">
        <v>1.1000000000000001</v>
      </c>
      <c r="L981" s="8" t="b">
        <v>1</v>
      </c>
      <c r="M981" s="49">
        <v>0.63</v>
      </c>
      <c r="N981" s="7" t="s">
        <v>44</v>
      </c>
      <c r="O981" s="7" t="s">
        <v>55</v>
      </c>
      <c r="P981" s="8">
        <v>4</v>
      </c>
      <c r="Q981" s="8">
        <v>1</v>
      </c>
      <c r="R981" s="7" t="str">
        <f>IF('global_freelancer-quick ana'!$Q981 &lt; 7, "Short Duration", IF('global_freelancer-quick ana'!$Q981 &lt;= 12, "Medium Duration", "Long Duration"))</f>
        <v>Short Duration</v>
      </c>
      <c r="S981" s="50" t="str">
        <f>IF('global_freelancer-quick ana'!$M981 &lt;= 50%, "POOR", IF('global_freelancer-quick ana'!$M981 &lt;= 70%, "GOOD", "EXCELLENT"))</f>
        <v>GOOD</v>
      </c>
      <c r="T981" s="25">
        <f t="shared" si="15"/>
        <v>51.730000000000004</v>
      </c>
    </row>
    <row r="982" spans="1:20" x14ac:dyDescent="0.3">
      <c r="A982" s="46" t="s">
        <v>2024</v>
      </c>
      <c r="B982" s="4" t="s">
        <v>2025</v>
      </c>
      <c r="C982" s="4" t="s">
        <v>91</v>
      </c>
      <c r="D982" s="5">
        <v>48</v>
      </c>
      <c r="E982" s="5" t="str" cm="1">
        <f t="array" ref="E982">INDEX('global_freelancer-quick ana'!$C$2:$C$1001, MODE(MATCH('global_freelancer-quick ana'!$C$2:$C$1001, 'global_freelancer-quick ana'!$C$2:$C$1001, 0)))</f>
        <v>Male</v>
      </c>
      <c r="F982" s="4" t="s">
        <v>119</v>
      </c>
      <c r="G982" s="4" t="s">
        <v>26</v>
      </c>
      <c r="H982" s="4" t="s">
        <v>49</v>
      </c>
      <c r="I982" s="5">
        <v>18</v>
      </c>
      <c r="J982" s="6">
        <v>40</v>
      </c>
      <c r="K982" s="5">
        <v>3.9</v>
      </c>
      <c r="L982" s="5" t="s">
        <v>2071</v>
      </c>
      <c r="M982" s="10">
        <v>0.79</v>
      </c>
      <c r="N982" s="4" t="s">
        <v>44</v>
      </c>
      <c r="O982" s="4" t="s">
        <v>28</v>
      </c>
      <c r="P982" s="5">
        <v>12</v>
      </c>
      <c r="Q982" s="5">
        <v>2</v>
      </c>
      <c r="R982" s="4" t="str">
        <f>IF('global_freelancer-quick ana'!$Q982 &lt; 7, "Short Duration", IF('global_freelancer-quick ana'!$Q982 &lt;= 12, "Medium Duration", "Long Duration"))</f>
        <v>Short Duration</v>
      </c>
      <c r="S982" s="47" t="str">
        <f>IF('global_freelancer-quick ana'!$M982 &lt;= 50%, "POOR", IF('global_freelancer-quick ana'!$M982 &lt;= 70%, "GOOD", "EXCELLENT"))</f>
        <v>EXCELLENT</v>
      </c>
      <c r="T982" s="25">
        <f t="shared" si="15"/>
        <v>124.69000000000001</v>
      </c>
    </row>
    <row r="983" spans="1:20" x14ac:dyDescent="0.3">
      <c r="A983" s="48" t="s">
        <v>2026</v>
      </c>
      <c r="B983" s="7" t="s">
        <v>2027</v>
      </c>
      <c r="C983" s="7" t="s">
        <v>91</v>
      </c>
      <c r="D983" s="8">
        <v>26</v>
      </c>
      <c r="E983" s="8" t="str" cm="1">
        <f t="array" ref="E983">INDEX('global_freelancer-quick ana'!$C$2:$C$1001, MODE(MATCH('global_freelancer-quick ana'!$C$2:$C$1001, 'global_freelancer-quick ana'!$C$2:$C$1001, 0)))</f>
        <v>Male</v>
      </c>
      <c r="F983" s="7" t="s">
        <v>100</v>
      </c>
      <c r="G983" s="7" t="s">
        <v>101</v>
      </c>
      <c r="H983" s="7" t="s">
        <v>73</v>
      </c>
      <c r="I983" s="8">
        <v>8</v>
      </c>
      <c r="J983" s="9" t="s">
        <v>2070</v>
      </c>
      <c r="K983" s="8">
        <v>3.6</v>
      </c>
      <c r="L983" s="8" t="b">
        <v>0</v>
      </c>
      <c r="M983" s="49">
        <v>0.67</v>
      </c>
      <c r="N983" s="7" t="s">
        <v>44</v>
      </c>
      <c r="O983" s="7" t="s">
        <v>33</v>
      </c>
      <c r="P983" s="8">
        <v>14</v>
      </c>
      <c r="Q983" s="8">
        <v>7</v>
      </c>
      <c r="R983" s="7" t="str">
        <f>IF('global_freelancer-quick ana'!$Q983 &lt; 7, "Short Duration", IF('global_freelancer-quick ana'!$Q983 &lt;= 12, "Medium Duration", "Long Duration"))</f>
        <v>Medium Duration</v>
      </c>
      <c r="S983" s="50" t="str">
        <f>IF('global_freelancer-quick ana'!$M983 &lt;= 50%, "POOR", IF('global_freelancer-quick ana'!$M983 &lt;= 70%, "GOOD", "EXCELLENT"))</f>
        <v>GOOD</v>
      </c>
      <c r="T983" s="25">
        <f t="shared" si="15"/>
        <v>59.27</v>
      </c>
    </row>
    <row r="984" spans="1:20" x14ac:dyDescent="0.3">
      <c r="A984" s="46" t="s">
        <v>2028</v>
      </c>
      <c r="B984" s="4" t="s">
        <v>2029</v>
      </c>
      <c r="C984" s="4" t="s">
        <v>72</v>
      </c>
      <c r="D984" s="5"/>
      <c r="E984" s="5" t="str" cm="1">
        <f t="array" ref="E984">INDEX('global_freelancer-quick ana'!$C$2:$C$1001, MODE(MATCH('global_freelancer-quick ana'!$C$2:$C$1001, 'global_freelancer-quick ana'!$C$2:$C$1001, 0)))</f>
        <v>Male</v>
      </c>
      <c r="F984" s="4" t="s">
        <v>144</v>
      </c>
      <c r="G984" s="4" t="s">
        <v>145</v>
      </c>
      <c r="H984" s="4" t="s">
        <v>32</v>
      </c>
      <c r="I984" s="5">
        <v>0</v>
      </c>
      <c r="J984" s="6">
        <v>40</v>
      </c>
      <c r="K984" s="5">
        <v>0</v>
      </c>
      <c r="L984" s="5" t="b">
        <v>0</v>
      </c>
      <c r="M984" s="10">
        <v>0.97</v>
      </c>
      <c r="N984" s="4" t="s">
        <v>44</v>
      </c>
      <c r="O984" s="4" t="s">
        <v>22</v>
      </c>
      <c r="P984" s="5">
        <v>4</v>
      </c>
      <c r="Q984" s="5">
        <v>3</v>
      </c>
      <c r="R984" s="4" t="str">
        <f>IF('global_freelancer-quick ana'!$Q984 &lt; 7, "Short Duration", IF('global_freelancer-quick ana'!$Q984 &lt;= 12, "Medium Duration", "Long Duration"))</f>
        <v>Short Duration</v>
      </c>
      <c r="S984" s="47" t="str">
        <f>IF('global_freelancer-quick ana'!$M984 &lt;= 50%, "POOR", IF('global_freelancer-quick ana'!$M984 &lt;= 70%, "GOOD", "EXCELLENT"))</f>
        <v>EXCELLENT</v>
      </c>
      <c r="T984" s="25">
        <f t="shared" si="15"/>
        <v>47.97</v>
      </c>
    </row>
    <row r="985" spans="1:20" x14ac:dyDescent="0.3">
      <c r="A985" s="48" t="s">
        <v>2030</v>
      </c>
      <c r="B985" s="7" t="s">
        <v>2031</v>
      </c>
      <c r="C985" s="7" t="s">
        <v>72</v>
      </c>
      <c r="D985" s="8">
        <v>50</v>
      </c>
      <c r="E985" s="8" t="str" cm="1">
        <f t="array" ref="E985">INDEX('global_freelancer-quick ana'!$C$2:$C$1001, MODE(MATCH('global_freelancer-quick ana'!$C$2:$C$1001, 'global_freelancer-quick ana'!$C$2:$C$1001, 0)))</f>
        <v>Male</v>
      </c>
      <c r="F985" s="7" t="s">
        <v>18</v>
      </c>
      <c r="G985" s="7" t="s">
        <v>19</v>
      </c>
      <c r="H985" s="7" t="s">
        <v>49</v>
      </c>
      <c r="I985" s="8">
        <v>16</v>
      </c>
      <c r="J985" s="9">
        <v>75</v>
      </c>
      <c r="K985" s="8">
        <v>4.5</v>
      </c>
      <c r="L985" s="8" t="b">
        <v>0</v>
      </c>
      <c r="M985" s="49">
        <v>0.69</v>
      </c>
      <c r="N985" s="7" t="s">
        <v>64</v>
      </c>
      <c r="O985" s="7" t="s">
        <v>33</v>
      </c>
      <c r="P985" s="8">
        <v>15</v>
      </c>
      <c r="Q985" s="8">
        <v>11</v>
      </c>
      <c r="R985" s="7" t="str">
        <f>IF('global_freelancer-quick ana'!$Q985 &lt; 7, "Short Duration", IF('global_freelancer-quick ana'!$Q985 &lt;= 12, "Medium Duration", "Long Duration"))</f>
        <v>Medium Duration</v>
      </c>
      <c r="S985" s="50" t="str">
        <f>IF('global_freelancer-quick ana'!$M985 &lt;= 50%, "POOR", IF('global_freelancer-quick ana'!$M985 &lt;= 70%, "GOOD", "EXCELLENT"))</f>
        <v>GOOD</v>
      </c>
      <c r="T985" s="25">
        <f t="shared" si="15"/>
        <v>172.19</v>
      </c>
    </row>
    <row r="986" spans="1:20" x14ac:dyDescent="0.3">
      <c r="A986" s="46" t="s">
        <v>2032</v>
      </c>
      <c r="B986" s="4" t="s">
        <v>2033</v>
      </c>
      <c r="C986" s="4" t="s">
        <v>91</v>
      </c>
      <c r="D986" s="5">
        <v>48</v>
      </c>
      <c r="E986" s="5" t="str" cm="1">
        <f t="array" ref="E986">INDEX('global_freelancer-quick ana'!$C$2:$C$1001, MODE(MATCH('global_freelancer-quick ana'!$C$2:$C$1001, 'global_freelancer-quick ana'!$C$2:$C$1001, 0)))</f>
        <v>Male</v>
      </c>
      <c r="F986" s="4" t="s">
        <v>144</v>
      </c>
      <c r="G986" s="4" t="s">
        <v>145</v>
      </c>
      <c r="H986" s="4" t="s">
        <v>36</v>
      </c>
      <c r="I986" s="5">
        <v>8</v>
      </c>
      <c r="J986" s="6" t="s">
        <v>2065</v>
      </c>
      <c r="K986" s="5">
        <v>2.5125695216907653</v>
      </c>
      <c r="L986" s="5" t="b">
        <v>1</v>
      </c>
      <c r="M986" s="10">
        <v>0.73</v>
      </c>
      <c r="N986" s="4" t="s">
        <v>44</v>
      </c>
      <c r="O986" s="4" t="s">
        <v>28</v>
      </c>
      <c r="P986" s="5">
        <v>6</v>
      </c>
      <c r="Q986" s="5">
        <v>7</v>
      </c>
      <c r="R986" s="4" t="str">
        <f>IF('global_freelancer-quick ana'!$Q986 &lt; 7, "Short Duration", IF('global_freelancer-quick ana'!$Q986 &lt;= 12, "Medium Duration", "Long Duration"))</f>
        <v>Medium Duration</v>
      </c>
      <c r="S986" s="47" t="str">
        <f>IF('global_freelancer-quick ana'!$M986 &lt;= 50%, "POOR", IF('global_freelancer-quick ana'!$M986 &lt;= 70%, "GOOD", "EXCELLENT"))</f>
        <v>EXCELLENT</v>
      </c>
      <c r="T986" s="25">
        <f t="shared" si="15"/>
        <v>72.242569521690768</v>
      </c>
    </row>
    <row r="987" spans="1:20" x14ac:dyDescent="0.3">
      <c r="A987" s="48" t="s">
        <v>2034</v>
      </c>
      <c r="B987" s="7" t="s">
        <v>2035</v>
      </c>
      <c r="C987" s="7" t="s">
        <v>91</v>
      </c>
      <c r="D987" s="8">
        <v>60</v>
      </c>
      <c r="E987" s="8" t="str" cm="1">
        <f t="array" ref="E987">INDEX('global_freelancer-quick ana'!$C$2:$C$1001, MODE(MATCH('global_freelancer-quick ana'!$C$2:$C$1001, 'global_freelancer-quick ana'!$C$2:$C$1001, 0)))</f>
        <v>Male</v>
      </c>
      <c r="F987" s="7" t="s">
        <v>179</v>
      </c>
      <c r="G987" s="7" t="s">
        <v>68</v>
      </c>
      <c r="H987" s="7" t="s">
        <v>20</v>
      </c>
      <c r="I987" s="8">
        <v>39</v>
      </c>
      <c r="J987" s="9" t="s">
        <v>2070</v>
      </c>
      <c r="K987" s="8">
        <v>1.4</v>
      </c>
      <c r="L987" s="8" t="b">
        <v>1</v>
      </c>
      <c r="M987" s="49">
        <v>0.86</v>
      </c>
      <c r="N987" s="7" t="s">
        <v>44</v>
      </c>
      <c r="O987" s="7" t="s">
        <v>22</v>
      </c>
      <c r="P987" s="8">
        <v>20</v>
      </c>
      <c r="Q987" s="8">
        <v>12</v>
      </c>
      <c r="R987" s="7" t="str">
        <f>IF('global_freelancer-quick ana'!$Q987 &lt; 7, "Short Duration", IF('global_freelancer-quick ana'!$Q987 &lt;= 12, "Medium Duration", "Long Duration"))</f>
        <v>Medium Duration</v>
      </c>
      <c r="S987" s="50" t="str">
        <f>IF('global_freelancer-quick ana'!$M987 &lt;= 50%, "POOR", IF('global_freelancer-quick ana'!$M987 &lt;= 70%, "GOOD", "EXCELLENT"))</f>
        <v>EXCELLENT</v>
      </c>
      <c r="T987" s="25">
        <f t="shared" si="15"/>
        <v>133.26</v>
      </c>
    </row>
    <row r="988" spans="1:20" x14ac:dyDescent="0.3">
      <c r="A988" s="46" t="s">
        <v>2036</v>
      </c>
      <c r="B988" s="4" t="s">
        <v>2037</v>
      </c>
      <c r="C988" s="4" t="s">
        <v>91</v>
      </c>
      <c r="D988" s="5">
        <v>26</v>
      </c>
      <c r="E988" s="5" t="str" cm="1">
        <f t="array" ref="E988">INDEX('global_freelancer-quick ana'!$C$2:$C$1001, MODE(MATCH('global_freelancer-quick ana'!$C$2:$C$1001, 'global_freelancer-quick ana'!$C$2:$C$1001, 0)))</f>
        <v>Male</v>
      </c>
      <c r="F988" s="4" t="s">
        <v>130</v>
      </c>
      <c r="G988" s="4" t="s">
        <v>131</v>
      </c>
      <c r="H988" s="4" t="s">
        <v>106</v>
      </c>
      <c r="I988" s="5" t="s">
        <v>2072</v>
      </c>
      <c r="J988" s="6" t="s">
        <v>2065</v>
      </c>
      <c r="K988" s="5">
        <v>0</v>
      </c>
      <c r="L988" s="5" t="b">
        <v>1</v>
      </c>
      <c r="M988" s="10">
        <v>0.81</v>
      </c>
      <c r="N988" s="4" t="s">
        <v>21</v>
      </c>
      <c r="O988" s="4" t="s">
        <v>28</v>
      </c>
      <c r="P988" s="5">
        <v>4</v>
      </c>
      <c r="Q988" s="5">
        <v>1</v>
      </c>
      <c r="R988" s="4" t="str">
        <f>IF('global_freelancer-quick ana'!$Q988 &lt; 7, "Short Duration", IF('global_freelancer-quick ana'!$Q988 &lt;= 12, "Medium Duration", "Long Duration"))</f>
        <v>Short Duration</v>
      </c>
      <c r="S988" s="47" t="str">
        <f>IF('global_freelancer-quick ana'!$M988 &lt;= 50%, "POOR", IF('global_freelancer-quick ana'!$M988 &lt;= 70%, "GOOD", "EXCELLENT"))</f>
        <v>EXCELLENT</v>
      </c>
      <c r="T988" s="25">
        <f t="shared" si="15"/>
        <v>31.81</v>
      </c>
    </row>
    <row r="989" spans="1:20" x14ac:dyDescent="0.3">
      <c r="A989" s="48" t="s">
        <v>2038</v>
      </c>
      <c r="B989" s="7" t="s">
        <v>2039</v>
      </c>
      <c r="C989" s="7" t="s">
        <v>72</v>
      </c>
      <c r="D989" s="8">
        <v>35</v>
      </c>
      <c r="E989" s="8" t="str" cm="1">
        <f t="array" ref="E989">INDEX('global_freelancer-quick ana'!$C$2:$C$1001, MODE(MATCH('global_freelancer-quick ana'!$C$2:$C$1001, 'global_freelancer-quick ana'!$C$2:$C$1001, 0)))</f>
        <v>Male</v>
      </c>
      <c r="F989" s="7" t="s">
        <v>104</v>
      </c>
      <c r="G989" s="7" t="s">
        <v>105</v>
      </c>
      <c r="H989" s="7" t="s">
        <v>32</v>
      </c>
      <c r="I989" s="8">
        <v>16</v>
      </c>
      <c r="J989" s="9">
        <v>100</v>
      </c>
      <c r="K989" s="8">
        <v>4.3</v>
      </c>
      <c r="L989" s="8" t="b">
        <v>1</v>
      </c>
      <c r="M989" s="49">
        <v>0.74</v>
      </c>
      <c r="N989" s="7" t="s">
        <v>64</v>
      </c>
      <c r="O989" s="7" t="s">
        <v>33</v>
      </c>
      <c r="P989" s="8">
        <v>13</v>
      </c>
      <c r="Q989" s="8">
        <v>3</v>
      </c>
      <c r="R989" s="7" t="str">
        <f>IF('global_freelancer-quick ana'!$Q989 &lt; 7, "Short Duration", IF('global_freelancer-quick ana'!$Q989 &lt;= 12, "Medium Duration", "Long Duration"))</f>
        <v>Short Duration</v>
      </c>
      <c r="S989" s="50" t="str">
        <f>IF('global_freelancer-quick ana'!$M989 &lt;= 50%, "POOR", IF('global_freelancer-quick ana'!$M989 &lt;= 70%, "GOOD", "EXCELLENT"))</f>
        <v>EXCELLENT</v>
      </c>
      <c r="T989" s="25">
        <f t="shared" si="15"/>
        <v>172.04000000000002</v>
      </c>
    </row>
    <row r="990" spans="1:20" x14ac:dyDescent="0.3">
      <c r="A990" s="46" t="s">
        <v>2040</v>
      </c>
      <c r="B990" s="4" t="s">
        <v>2041</v>
      </c>
      <c r="C990" s="4" t="s">
        <v>91</v>
      </c>
      <c r="D990" s="5">
        <v>23</v>
      </c>
      <c r="E990" s="5" t="str" cm="1">
        <f t="array" ref="E990">INDEX('global_freelancer-quick ana'!$C$2:$C$1001, MODE(MATCH('global_freelancer-quick ana'!$C$2:$C$1001, 'global_freelancer-quick ana'!$C$2:$C$1001, 0)))</f>
        <v>Male</v>
      </c>
      <c r="F990" s="4" t="s">
        <v>54</v>
      </c>
      <c r="G990" s="4" t="s">
        <v>26</v>
      </c>
      <c r="H990" s="4" t="s">
        <v>20</v>
      </c>
      <c r="I990" s="5">
        <v>4</v>
      </c>
      <c r="J990" s="6">
        <v>100</v>
      </c>
      <c r="K990" s="5">
        <v>2.2000000000000002</v>
      </c>
      <c r="L990" s="5" t="b">
        <v>1</v>
      </c>
      <c r="M990" s="10">
        <v>0.64</v>
      </c>
      <c r="N990" s="4" t="s">
        <v>64</v>
      </c>
      <c r="O990" s="4" t="s">
        <v>22</v>
      </c>
      <c r="P990" s="5">
        <v>2</v>
      </c>
      <c r="Q990" s="5">
        <v>3</v>
      </c>
      <c r="R990" s="4" t="str">
        <f>IF('global_freelancer-quick ana'!$Q990 &lt; 7, "Short Duration", IF('global_freelancer-quick ana'!$Q990 &lt;= 12, "Medium Duration", "Long Duration"))</f>
        <v>Short Duration</v>
      </c>
      <c r="S990" s="47" t="str">
        <f>IF('global_freelancer-quick ana'!$M990 &lt;= 50%, "POOR", IF('global_freelancer-quick ana'!$M990 &lt;= 70%, "GOOD", "EXCELLENT"))</f>
        <v>GOOD</v>
      </c>
      <c r="T990" s="25">
        <f t="shared" si="15"/>
        <v>134.83999999999997</v>
      </c>
    </row>
    <row r="991" spans="1:20" x14ac:dyDescent="0.3">
      <c r="A991" s="48" t="s">
        <v>2042</v>
      </c>
      <c r="B991" s="7" t="s">
        <v>2043</v>
      </c>
      <c r="C991" s="7" t="s">
        <v>91</v>
      </c>
      <c r="D991" s="8">
        <v>37</v>
      </c>
      <c r="E991" s="8" t="str" cm="1">
        <f t="array" ref="E991">INDEX('global_freelancer-quick ana'!$C$2:$C$1001, MODE(MATCH('global_freelancer-quick ana'!$C$2:$C$1001, 'global_freelancer-quick ana'!$C$2:$C$1001, 0)))</f>
        <v>Male</v>
      </c>
      <c r="F991" s="7" t="s">
        <v>25</v>
      </c>
      <c r="G991" s="7" t="s">
        <v>26</v>
      </c>
      <c r="H991" s="7" t="s">
        <v>32</v>
      </c>
      <c r="I991" s="8">
        <v>4</v>
      </c>
      <c r="J991" s="9" t="s">
        <v>2069</v>
      </c>
      <c r="K991" s="8">
        <v>3.2</v>
      </c>
      <c r="L991" s="8" t="b">
        <v>0</v>
      </c>
      <c r="M991" s="49">
        <v>0.76</v>
      </c>
      <c r="N991" s="7" t="s">
        <v>60</v>
      </c>
      <c r="O991" s="7" t="s">
        <v>33</v>
      </c>
      <c r="P991" s="8">
        <v>5</v>
      </c>
      <c r="Q991" s="8">
        <v>1</v>
      </c>
      <c r="R991" s="7" t="str">
        <f>IF('global_freelancer-quick ana'!$Q991 &lt; 7, "Short Duration", IF('global_freelancer-quick ana'!$Q991 &lt;= 12, "Medium Duration", "Long Duration"))</f>
        <v>Short Duration</v>
      </c>
      <c r="S991" s="50" t="str">
        <f>IF('global_freelancer-quick ana'!$M991 &lt;= 50%, "POOR", IF('global_freelancer-quick ana'!$M991 &lt;= 70%, "GOOD", "EXCELLENT"))</f>
        <v>EXCELLENT</v>
      </c>
      <c r="T991" s="25">
        <f t="shared" si="15"/>
        <v>50.96</v>
      </c>
    </row>
    <row r="992" spans="1:20" x14ac:dyDescent="0.3">
      <c r="A992" s="46" t="s">
        <v>2044</v>
      </c>
      <c r="B992" s="4" t="s">
        <v>2045</v>
      </c>
      <c r="C992" s="4" t="s">
        <v>72</v>
      </c>
      <c r="D992" s="5">
        <v>21</v>
      </c>
      <c r="E992" s="5" t="str" cm="1">
        <f t="array" ref="E992">INDEX('global_freelancer-quick ana'!$C$2:$C$1001, MODE(MATCH('global_freelancer-quick ana'!$C$2:$C$1001, 'global_freelancer-quick ana'!$C$2:$C$1001, 0)))</f>
        <v>Male</v>
      </c>
      <c r="F992" s="4" t="s">
        <v>67</v>
      </c>
      <c r="G992" s="4" t="s">
        <v>68</v>
      </c>
      <c r="H992" s="4" t="s">
        <v>43</v>
      </c>
      <c r="I992" s="5">
        <v>2</v>
      </c>
      <c r="J992" s="6" t="s">
        <v>2064</v>
      </c>
      <c r="K992" s="5">
        <v>3.7</v>
      </c>
      <c r="L992" s="5" t="b">
        <v>1</v>
      </c>
      <c r="M992" s="10">
        <v>0.73</v>
      </c>
      <c r="N992" s="4" t="s">
        <v>64</v>
      </c>
      <c r="O992" s="4" t="s">
        <v>28</v>
      </c>
      <c r="P992" s="5">
        <v>2</v>
      </c>
      <c r="Q992" s="5">
        <v>3</v>
      </c>
      <c r="R992" s="4" t="str">
        <f>IF('global_freelancer-quick ana'!$Q992 &lt; 7, "Short Duration", IF('global_freelancer-quick ana'!$Q992 &lt;= 12, "Medium Duration", "Long Duration"))</f>
        <v>Short Duration</v>
      </c>
      <c r="S992" s="47" t="str">
        <f>IF('global_freelancer-quick ana'!$M992 &lt;= 50%, "POOR", IF('global_freelancer-quick ana'!$M992 &lt;= 70%, "GOOD", "EXCELLENT"))</f>
        <v>EXCELLENT</v>
      </c>
      <c r="T992" s="25">
        <f t="shared" si="15"/>
        <v>32.43</v>
      </c>
    </row>
    <row r="993" spans="1:20" x14ac:dyDescent="0.3">
      <c r="A993" s="48" t="s">
        <v>2046</v>
      </c>
      <c r="B993" s="7" t="s">
        <v>2047</v>
      </c>
      <c r="C993" s="7" t="s">
        <v>72</v>
      </c>
      <c r="D993" s="8">
        <v>58</v>
      </c>
      <c r="E993" s="8" t="str" cm="1">
        <f t="array" ref="E993">INDEX('global_freelancer-quick ana'!$C$2:$C$1001, MODE(MATCH('global_freelancer-quick ana'!$C$2:$C$1001, 'global_freelancer-quick ana'!$C$2:$C$1001, 0)))</f>
        <v>Male</v>
      </c>
      <c r="F993" s="7" t="s">
        <v>31</v>
      </c>
      <c r="G993" s="7" t="s">
        <v>31</v>
      </c>
      <c r="H993" s="7" t="s">
        <v>69</v>
      </c>
      <c r="I993" s="8">
        <v>37</v>
      </c>
      <c r="J993" s="9">
        <v>50</v>
      </c>
      <c r="K993" s="8">
        <v>4.9000000000000004</v>
      </c>
      <c r="L993" s="8" t="b">
        <v>0</v>
      </c>
      <c r="M993" s="49">
        <v>0.69</v>
      </c>
      <c r="N993" s="7" t="s">
        <v>64</v>
      </c>
      <c r="O993" s="7" t="s">
        <v>28</v>
      </c>
      <c r="P993" s="8">
        <v>16</v>
      </c>
      <c r="Q993" s="8">
        <v>2</v>
      </c>
      <c r="R993" s="7" t="str">
        <f>IF('global_freelancer-quick ana'!$Q993 &lt; 7, "Short Duration", IF('global_freelancer-quick ana'!$Q993 &lt;= 12, "Medium Duration", "Long Duration"))</f>
        <v>Short Duration</v>
      </c>
      <c r="S993" s="50" t="str">
        <f>IF('global_freelancer-quick ana'!$M993 &lt;= 50%, "POOR", IF('global_freelancer-quick ana'!$M993 &lt;= 70%, "GOOD", "EXCELLENT"))</f>
        <v>GOOD</v>
      </c>
      <c r="T993" s="25">
        <f t="shared" si="15"/>
        <v>168.59</v>
      </c>
    </row>
    <row r="994" spans="1:20" x14ac:dyDescent="0.3">
      <c r="A994" s="46" t="s">
        <v>2048</v>
      </c>
      <c r="B994" s="4" t="s">
        <v>2049</v>
      </c>
      <c r="C994" s="4" t="s">
        <v>72</v>
      </c>
      <c r="D994" s="5">
        <v>52</v>
      </c>
      <c r="E994" s="5" t="str" cm="1">
        <f t="array" ref="E994">INDEX('global_freelancer-quick ana'!$C$2:$C$1001, MODE(MATCH('global_freelancer-quick ana'!$C$2:$C$1001, 'global_freelancer-quick ana'!$C$2:$C$1001, 0)))</f>
        <v>Male</v>
      </c>
      <c r="F994" s="4" t="s">
        <v>47</v>
      </c>
      <c r="G994" s="4" t="s">
        <v>48</v>
      </c>
      <c r="H994" s="4" t="s">
        <v>27</v>
      </c>
      <c r="I994" s="5">
        <v>32</v>
      </c>
      <c r="J994" s="6">
        <v>75</v>
      </c>
      <c r="K994" s="5">
        <v>3.2</v>
      </c>
      <c r="L994" s="5" t="b">
        <v>0</v>
      </c>
      <c r="M994" s="10">
        <v>0.79</v>
      </c>
      <c r="N994" s="4" t="s">
        <v>60</v>
      </c>
      <c r="O994" s="4" t="s">
        <v>33</v>
      </c>
      <c r="P994" s="5">
        <v>20</v>
      </c>
      <c r="Q994" s="5">
        <v>7</v>
      </c>
      <c r="R994" s="4" t="str">
        <f>IF('global_freelancer-quick ana'!$Q994 &lt; 7, "Short Duration", IF('global_freelancer-quick ana'!$Q994 &lt;= 12, "Medium Duration", "Long Duration"))</f>
        <v>Medium Duration</v>
      </c>
      <c r="S994" s="47" t="str">
        <f>IF('global_freelancer-quick ana'!$M994 &lt;= 50%, "POOR", IF('global_freelancer-quick ana'!$M994 &lt;= 70%, "GOOD", "EXCELLENT"))</f>
        <v>EXCELLENT</v>
      </c>
      <c r="T994" s="25">
        <f t="shared" si="15"/>
        <v>189.98999999999998</v>
      </c>
    </row>
    <row r="995" spans="1:20" x14ac:dyDescent="0.3">
      <c r="A995" s="48" t="s">
        <v>2050</v>
      </c>
      <c r="B995" s="7" t="s">
        <v>2051</v>
      </c>
      <c r="C995" s="7" t="s">
        <v>91</v>
      </c>
      <c r="D995" s="8">
        <v>46</v>
      </c>
      <c r="E995" s="8" t="str" cm="1">
        <f t="array" ref="E995">INDEX('global_freelancer-quick ana'!$C$2:$C$1001, MODE(MATCH('global_freelancer-quick ana'!$C$2:$C$1001, 'global_freelancer-quick ana'!$C$2:$C$1001, 0)))</f>
        <v>Male</v>
      </c>
      <c r="F995" s="7" t="s">
        <v>115</v>
      </c>
      <c r="G995" s="7" t="s">
        <v>116</v>
      </c>
      <c r="H995" s="7" t="s">
        <v>27</v>
      </c>
      <c r="I995" s="8">
        <v>8</v>
      </c>
      <c r="J995" s="9" t="s">
        <v>2070</v>
      </c>
      <c r="K995" s="8">
        <v>2.2000000000000002</v>
      </c>
      <c r="L995" s="8" t="s">
        <v>2071</v>
      </c>
      <c r="M995" s="49">
        <v>0.89</v>
      </c>
      <c r="N995" s="7" t="s">
        <v>64</v>
      </c>
      <c r="O995" s="7" t="s">
        <v>22</v>
      </c>
      <c r="P995" s="8">
        <v>7</v>
      </c>
      <c r="Q995" s="8">
        <v>13</v>
      </c>
      <c r="R995" s="7" t="str">
        <f>IF('global_freelancer-quick ana'!$Q995 &lt; 7, "Short Duration", IF('global_freelancer-quick ana'!$Q995 &lt;= 12, "Medium Duration", "Long Duration"))</f>
        <v>Long Duration</v>
      </c>
      <c r="S995" s="50" t="str">
        <f>IF('global_freelancer-quick ana'!$M995 &lt;= 50%, "POOR", IF('global_freelancer-quick ana'!$M995 &lt;= 70%, "GOOD", "EXCELLENT"))</f>
        <v>EXCELLENT</v>
      </c>
      <c r="T995" s="25">
        <f t="shared" si="15"/>
        <v>77.09</v>
      </c>
    </row>
    <row r="996" spans="1:20" x14ac:dyDescent="0.3">
      <c r="A996" s="46" t="s">
        <v>2052</v>
      </c>
      <c r="B996" s="4" t="s">
        <v>2053</v>
      </c>
      <c r="C996" s="4" t="s">
        <v>72</v>
      </c>
      <c r="D996" s="5">
        <v>34</v>
      </c>
      <c r="E996" s="5" t="str" cm="1">
        <f t="array" ref="E996">INDEX('global_freelancer-quick ana'!$C$2:$C$1001, MODE(MATCH('global_freelancer-quick ana'!$C$2:$C$1001, 'global_freelancer-quick ana'!$C$2:$C$1001, 0)))</f>
        <v>Male</v>
      </c>
      <c r="F996" s="4" t="s">
        <v>144</v>
      </c>
      <c r="G996" s="4" t="s">
        <v>145</v>
      </c>
      <c r="H996" s="4" t="s">
        <v>84</v>
      </c>
      <c r="I996" s="5">
        <v>8</v>
      </c>
      <c r="J996" s="6" t="s">
        <v>2066</v>
      </c>
      <c r="K996" s="5">
        <v>3.9</v>
      </c>
      <c r="L996" s="5" t="b">
        <v>1</v>
      </c>
      <c r="M996" s="10">
        <v>0.95</v>
      </c>
      <c r="N996" s="4" t="s">
        <v>64</v>
      </c>
      <c r="O996" s="4" t="s">
        <v>33</v>
      </c>
      <c r="P996" s="5">
        <v>10</v>
      </c>
      <c r="Q996" s="5">
        <v>3</v>
      </c>
      <c r="R996" s="4" t="str">
        <f>IF('global_freelancer-quick ana'!$Q996 &lt; 7, "Short Duration", IF('global_freelancer-quick ana'!$Q996 &lt;= 12, "Medium Duration", "Long Duration"))</f>
        <v>Short Duration</v>
      </c>
      <c r="S996" s="47" t="str">
        <f>IF('global_freelancer-quick ana'!$M996 &lt;= 50%, "POOR", IF('global_freelancer-quick ana'!$M996 &lt;= 70%, "GOOD", "EXCELLENT"))</f>
        <v>EXCELLENT</v>
      </c>
      <c r="T996" s="25">
        <f t="shared" si="15"/>
        <v>59.85</v>
      </c>
    </row>
    <row r="997" spans="1:20" x14ac:dyDescent="0.3">
      <c r="A997" s="48" t="s">
        <v>2054</v>
      </c>
      <c r="B997" s="7" t="s">
        <v>2055</v>
      </c>
      <c r="C997" s="7" t="s">
        <v>91</v>
      </c>
      <c r="D997" s="8">
        <v>56</v>
      </c>
      <c r="E997" s="8" t="str" cm="1">
        <f t="array" ref="E997">INDEX('global_freelancer-quick ana'!$C$2:$C$1001, MODE(MATCH('global_freelancer-quick ana'!$C$2:$C$1001, 'global_freelancer-quick ana'!$C$2:$C$1001, 0)))</f>
        <v>Male</v>
      </c>
      <c r="F997" s="7" t="s">
        <v>58</v>
      </c>
      <c r="G997" s="7" t="s">
        <v>59</v>
      </c>
      <c r="H997" s="7" t="s">
        <v>84</v>
      </c>
      <c r="I997" s="8">
        <v>13</v>
      </c>
      <c r="J997" s="9" t="s">
        <v>2064</v>
      </c>
      <c r="K997" s="8">
        <v>0</v>
      </c>
      <c r="L997" s="8" t="b">
        <v>0</v>
      </c>
      <c r="M997" s="49">
        <v>0.68</v>
      </c>
      <c r="N997" s="7" t="s">
        <v>64</v>
      </c>
      <c r="O997" s="7" t="s">
        <v>28</v>
      </c>
      <c r="P997" s="8">
        <v>8</v>
      </c>
      <c r="Q997" s="8">
        <v>3</v>
      </c>
      <c r="R997" s="7" t="str">
        <f>IF('global_freelancer-quick ana'!$Q997 &lt; 7, "Short Duration", IF('global_freelancer-quick ana'!$Q997 &lt;= 12, "Medium Duration", "Long Duration"))</f>
        <v>Short Duration</v>
      </c>
      <c r="S997" s="50" t="str">
        <f>IF('global_freelancer-quick ana'!$M997 &lt;= 50%, "POOR", IF('global_freelancer-quick ana'!$M997 &lt;= 70%, "GOOD", "EXCELLENT"))</f>
        <v>GOOD</v>
      </c>
      <c r="T997" s="25">
        <f t="shared" si="15"/>
        <v>80.680000000000007</v>
      </c>
    </row>
    <row r="998" spans="1:20" x14ac:dyDescent="0.3">
      <c r="A998" s="46" t="s">
        <v>2056</v>
      </c>
      <c r="B998" s="4" t="s">
        <v>2057</v>
      </c>
      <c r="C998" s="4" t="s">
        <v>72</v>
      </c>
      <c r="D998" s="5">
        <v>26</v>
      </c>
      <c r="E998" s="5" t="str" cm="1">
        <f t="array" ref="E998">INDEX('global_freelancer-quick ana'!$C$2:$C$1001, MODE(MATCH('global_freelancer-quick ana'!$C$2:$C$1001, 'global_freelancer-quick ana'!$C$2:$C$1001, 0)))</f>
        <v>Male</v>
      </c>
      <c r="F998" s="4" t="s">
        <v>31</v>
      </c>
      <c r="G998" s="4" t="s">
        <v>31</v>
      </c>
      <c r="H998" s="4" t="s">
        <v>20</v>
      </c>
      <c r="I998" s="5">
        <v>6</v>
      </c>
      <c r="J998" s="6">
        <v>40</v>
      </c>
      <c r="K998" s="5">
        <v>2.8</v>
      </c>
      <c r="L998" s="5" t="b">
        <v>0</v>
      </c>
      <c r="M998" s="10">
        <v>0.82</v>
      </c>
      <c r="N998" s="4" t="s">
        <v>64</v>
      </c>
      <c r="O998" s="4" t="s">
        <v>33</v>
      </c>
      <c r="P998" s="5">
        <v>6</v>
      </c>
      <c r="Q998" s="5">
        <v>11</v>
      </c>
      <c r="R998" s="4" t="str">
        <f>IF('global_freelancer-quick ana'!$Q998 &lt; 7, "Short Duration", IF('global_freelancer-quick ana'!$Q998 &lt;= 12, "Medium Duration", "Long Duration"))</f>
        <v>Medium Duration</v>
      </c>
      <c r="S998" s="47" t="str">
        <f>IF('global_freelancer-quick ana'!$M998 &lt;= 50%, "POOR", IF('global_freelancer-quick ana'!$M998 &lt;= 70%, "GOOD", "EXCELLENT"))</f>
        <v>EXCELLENT</v>
      </c>
      <c r="T998" s="25">
        <f t="shared" si="15"/>
        <v>92.61999999999999</v>
      </c>
    </row>
    <row r="999" spans="1:20" x14ac:dyDescent="0.3">
      <c r="A999" s="48" t="s">
        <v>2058</v>
      </c>
      <c r="B999" s="7" t="s">
        <v>2059</v>
      </c>
      <c r="C999" s="7" t="s">
        <v>72</v>
      </c>
      <c r="D999" s="8">
        <v>37</v>
      </c>
      <c r="E999" s="8" t="str" cm="1">
        <f t="array" ref="E999">INDEX('global_freelancer-quick ana'!$C$2:$C$1001, MODE(MATCH('global_freelancer-quick ana'!$C$2:$C$1001, 'global_freelancer-quick ana'!$C$2:$C$1001, 0)))</f>
        <v>Male</v>
      </c>
      <c r="F999" s="7" t="s">
        <v>80</v>
      </c>
      <c r="G999" s="7" t="s">
        <v>81</v>
      </c>
      <c r="H999" s="7" t="s">
        <v>49</v>
      </c>
      <c r="I999" s="8">
        <v>15</v>
      </c>
      <c r="J999" s="9" t="s">
        <v>2069</v>
      </c>
      <c r="K999" s="8">
        <v>2.5125695216907653</v>
      </c>
      <c r="L999" s="8" t="b">
        <v>0</v>
      </c>
      <c r="M999" s="49">
        <v>0.94</v>
      </c>
      <c r="N999" s="7" t="s">
        <v>60</v>
      </c>
      <c r="O999" s="7" t="s">
        <v>28</v>
      </c>
      <c r="P999" s="8">
        <v>14</v>
      </c>
      <c r="Q999" s="8">
        <v>12</v>
      </c>
      <c r="R999" s="7" t="str">
        <f>IF('global_freelancer-quick ana'!$Q999 &lt; 7, "Short Duration", IF('global_freelancer-quick ana'!$Q999 &lt;= 12, "Medium Duration", "Long Duration"))</f>
        <v>Medium Duration</v>
      </c>
      <c r="S999" s="50" t="str">
        <f>IF('global_freelancer-quick ana'!$M999 &lt;= 50%, "POOR", IF('global_freelancer-quick ana'!$M999 &lt;= 70%, "GOOD", "EXCELLENT"))</f>
        <v>EXCELLENT</v>
      </c>
      <c r="T999" s="25">
        <f t="shared" si="15"/>
        <v>81.452569521690762</v>
      </c>
    </row>
    <row r="1000" spans="1:20" x14ac:dyDescent="0.3">
      <c r="A1000" s="46" t="s">
        <v>2060</v>
      </c>
      <c r="B1000" s="4" t="s">
        <v>2061</v>
      </c>
      <c r="C1000" s="4" t="s">
        <v>91</v>
      </c>
      <c r="D1000" s="5">
        <v>46</v>
      </c>
      <c r="E1000" s="5" t="str" cm="1">
        <f t="array" ref="E1000">INDEX('global_freelancer-quick ana'!$C$2:$C$1001, MODE(MATCH('global_freelancer-quick ana'!$C$2:$C$1001, 'global_freelancer-quick ana'!$C$2:$C$1001, 0)))</f>
        <v>Male</v>
      </c>
      <c r="F1000" s="4" t="s">
        <v>115</v>
      </c>
      <c r="G1000" s="4" t="s">
        <v>116</v>
      </c>
      <c r="H1000" s="4" t="s">
        <v>106</v>
      </c>
      <c r="I1000" s="5">
        <v>22</v>
      </c>
      <c r="J1000" s="6" t="s">
        <v>2064</v>
      </c>
      <c r="K1000" s="5">
        <v>2.8</v>
      </c>
      <c r="L1000" s="5" t="b">
        <v>1</v>
      </c>
      <c r="M1000" s="10">
        <v>0.97</v>
      </c>
      <c r="N1000" s="4" t="s">
        <v>64</v>
      </c>
      <c r="O1000" s="4" t="s">
        <v>33</v>
      </c>
      <c r="P1000" s="5">
        <v>12</v>
      </c>
      <c r="Q1000" s="5">
        <v>6</v>
      </c>
      <c r="R1000" s="4" t="str">
        <f>IF('global_freelancer-quick ana'!$Q1000 &lt; 7, "Short Duration", IF('global_freelancer-quick ana'!$Q1000 &lt;= 12, "Medium Duration", "Long Duration"))</f>
        <v>Short Duration</v>
      </c>
      <c r="S1000" s="47" t="str">
        <f>IF('global_freelancer-quick ana'!$M1000 &lt;= 50%, "POOR", IF('global_freelancer-quick ana'!$M1000 &lt;= 70%, "GOOD", "EXCELLENT"))</f>
        <v>EXCELLENT</v>
      </c>
      <c r="T1000" s="25">
        <f t="shared" si="15"/>
        <v>89.77</v>
      </c>
    </row>
    <row r="1001" spans="1:20" x14ac:dyDescent="0.3">
      <c r="A1001" s="26" t="s">
        <v>2062</v>
      </c>
      <c r="B1001" s="23" t="s">
        <v>2063</v>
      </c>
      <c r="C1001" s="23" t="s">
        <v>72</v>
      </c>
      <c r="D1001" s="27">
        <v>36</v>
      </c>
      <c r="E1001" s="27" t="str" cm="1">
        <f t="array" ref="E1001">INDEX('global_freelancer-quick ana'!$C$2:$C$1001, MODE(MATCH('global_freelancer-quick ana'!$C$2:$C$1001, 'global_freelancer-quick ana'!$C$2:$C$1001, 0)))</f>
        <v>Male</v>
      </c>
      <c r="F1001" s="23" t="s">
        <v>168</v>
      </c>
      <c r="G1001" s="23" t="s">
        <v>68</v>
      </c>
      <c r="H1001" s="23" t="s">
        <v>69</v>
      </c>
      <c r="I1001" s="27">
        <v>18</v>
      </c>
      <c r="J1001" s="51">
        <v>20</v>
      </c>
      <c r="K1001" s="27">
        <v>1.7</v>
      </c>
      <c r="L1001" s="27" t="b">
        <v>1</v>
      </c>
      <c r="M1001" s="52">
        <v>0.72</v>
      </c>
      <c r="N1001" s="23" t="s">
        <v>64</v>
      </c>
      <c r="O1001" s="23" t="s">
        <v>22</v>
      </c>
      <c r="P1001" s="27">
        <v>15</v>
      </c>
      <c r="Q1001" s="27">
        <v>14</v>
      </c>
      <c r="R1001" s="23" t="str">
        <f>IF('global_freelancer-quick ana'!$Q1001 &lt; 7, "Short Duration", IF('global_freelancer-quick ana'!$Q1001 &lt;= 12, "Medium Duration", "Long Duration"))</f>
        <v>Long Duration</v>
      </c>
      <c r="S1001" s="24" t="str">
        <f>IF('global_freelancer-quick ana'!$M1001 &lt;= 50%, "POOR", IF('global_freelancer-quick ana'!$M1001 &lt;= 70%, "GOOD", "EXCELLENT"))</f>
        <v>EXCELLENT</v>
      </c>
      <c r="T1001" s="25">
        <f t="shared" si="15"/>
        <v>105.42</v>
      </c>
    </row>
    <row r="1002" spans="1:20" x14ac:dyDescent="0.3">
      <c r="C1002" s="61" t="s">
        <v>2084</v>
      </c>
      <c r="D1002" s="59">
        <f t="shared" ref="D1002:S1002" si="16">SUM(D2:D1001)</f>
        <v>39294</v>
      </c>
      <c r="E1002" s="59">
        <f t="shared" si="16"/>
        <v>0</v>
      </c>
      <c r="F1002" s="25">
        <f t="shared" si="16"/>
        <v>0</v>
      </c>
      <c r="G1002" s="25">
        <f t="shared" si="16"/>
        <v>0</v>
      </c>
      <c r="H1002" s="25">
        <f t="shared" si="16"/>
        <v>0</v>
      </c>
      <c r="I1002" s="59">
        <f t="shared" si="16"/>
        <v>10762</v>
      </c>
      <c r="J1002" s="60">
        <f t="shared" si="16"/>
        <v>22855</v>
      </c>
      <c r="K1002" s="59">
        <f t="shared" si="16"/>
        <v>2512.5695216907625</v>
      </c>
      <c r="L1002" s="59">
        <f t="shared" si="16"/>
        <v>0</v>
      </c>
      <c r="M1002" s="60">
        <f t="shared" si="16"/>
        <v>792.22000000000037</v>
      </c>
      <c r="N1002" s="25">
        <f t="shared" si="16"/>
        <v>0</v>
      </c>
      <c r="O1002" s="25">
        <f t="shared" si="16"/>
        <v>0</v>
      </c>
      <c r="P1002" s="59">
        <f t="shared" si="16"/>
        <v>8715</v>
      </c>
      <c r="Q1002" s="59">
        <f t="shared" si="16"/>
        <v>5114</v>
      </c>
      <c r="R1002" s="25">
        <f t="shared" si="16"/>
        <v>0</v>
      </c>
      <c r="S1002" s="25">
        <f t="shared" si="16"/>
        <v>0</v>
      </c>
      <c r="T1002" s="25">
        <f t="shared" si="15"/>
        <v>90044.789521690764</v>
      </c>
    </row>
    <row r="1003" spans="1:20" x14ac:dyDescent="0.3">
      <c r="A1003" s="25" t="s">
        <v>2137</v>
      </c>
      <c r="B1003" s="25" t="e">
        <f t="shared" ref="B1003:S1003" si="17">AVERAGE(B2:B1002)</f>
        <v>#DIV/0!</v>
      </c>
      <c r="C1003" s="25" t="e">
        <f t="shared" si="17"/>
        <v>#DIV/0!</v>
      </c>
      <c r="D1003" s="59">
        <f t="shared" si="17"/>
        <v>80.935118434603496</v>
      </c>
      <c r="E1003" s="59">
        <f t="shared" si="17"/>
        <v>0</v>
      </c>
      <c r="F1003" s="25">
        <f t="shared" si="17"/>
        <v>0</v>
      </c>
      <c r="G1003" s="25">
        <f t="shared" si="17"/>
        <v>0</v>
      </c>
      <c r="H1003" s="25">
        <f t="shared" si="17"/>
        <v>0</v>
      </c>
      <c r="I1003" s="59">
        <f t="shared" si="17"/>
        <v>22.656842105263159</v>
      </c>
      <c r="J1003" s="60">
        <f t="shared" si="17"/>
        <v>102.71910112359551</v>
      </c>
      <c r="K1003" s="59">
        <f t="shared" si="17"/>
        <v>5.0201189244570683</v>
      </c>
      <c r="L1003" s="59">
        <f t="shared" si="17"/>
        <v>0</v>
      </c>
      <c r="M1003" s="60">
        <f t="shared" si="17"/>
        <v>1.5828571428571436</v>
      </c>
      <c r="N1003" s="25">
        <f t="shared" si="17"/>
        <v>0</v>
      </c>
      <c r="O1003" s="25">
        <f t="shared" si="17"/>
        <v>0</v>
      </c>
      <c r="P1003" s="59">
        <f t="shared" si="17"/>
        <v>17.412587412587413</v>
      </c>
      <c r="Q1003" s="59">
        <f t="shared" si="17"/>
        <v>10.217782217782219</v>
      </c>
      <c r="R1003" s="25">
        <f t="shared" si="17"/>
        <v>0</v>
      </c>
      <c r="S1003" s="25">
        <f t="shared" si="17"/>
        <v>0</v>
      </c>
      <c r="T1003" s="25" t="e">
        <f t="shared" si="15"/>
        <v>#DIV/0!</v>
      </c>
    </row>
    <row r="1004" spans="1:20" x14ac:dyDescent="0.3">
      <c r="A1004" s="25"/>
      <c r="B1004" s="62"/>
      <c r="C1004" s="62"/>
      <c r="D1004" s="60"/>
      <c r="E1004" s="60"/>
      <c r="F1004" s="62"/>
      <c r="G1004" s="62"/>
      <c r="H1004" s="62"/>
      <c r="I1004" s="60"/>
      <c r="J1004" s="60"/>
      <c r="K1004" s="60"/>
      <c r="L1004" s="60"/>
      <c r="M1004" s="60"/>
      <c r="N1004" s="62"/>
      <c r="O1004" s="62"/>
      <c r="P1004" s="60"/>
      <c r="Q1004" s="60"/>
      <c r="R1004" s="62"/>
      <c r="S1004" s="62"/>
      <c r="T1004" s="25"/>
    </row>
  </sheetData>
  <conditionalFormatting sqref="B2:S1001 C1002">
    <cfRule type="dataBar" priority="2">
      <dataBar>
        <cfvo type="min"/>
        <cfvo type="max"/>
        <color rgb="FF638EC6"/>
      </dataBar>
      <extLst>
        <ext xmlns:x14="http://schemas.microsoft.com/office/spreadsheetml/2009/9/main" uri="{B025F937-C7B1-47D3-B67F-A62EFF666E3E}">
          <x14:id>{6BA02EF8-E091-410D-B128-7E2B35058927}</x14:id>
        </ext>
      </extLst>
    </cfRule>
  </conditionalFormatting>
  <conditionalFormatting sqref="C2:S1001 C1002">
    <cfRule type="colorScale" priority="1">
      <colorScale>
        <cfvo type="min"/>
        <cfvo type="percentile" val="50"/>
        <cfvo type="max"/>
        <color rgb="FFF8696B"/>
        <color rgb="FFFCFCFF"/>
        <color rgb="FF63BE7B"/>
      </colorScale>
    </cfRule>
  </conditionalFormatting>
  <conditionalFormatting sqref="I1:I1048576">
    <cfRule type="top10" dxfId="5" priority="3" bottom="1" rank="10"/>
  </conditionalFormatting>
  <conditionalFormatting sqref="K1:K1048576">
    <cfRule type="dataBar" priority="12">
      <dataBar>
        <cfvo type="min"/>
        <cfvo type="max"/>
        <color rgb="FFFF555A"/>
      </dataBar>
      <extLst>
        <ext xmlns:x14="http://schemas.microsoft.com/office/spreadsheetml/2009/9/main" uri="{B025F937-C7B1-47D3-B67F-A62EFF666E3E}">
          <x14:id>{C81A8DAE-149F-43A2-BCF0-44819744038B}</x14:id>
        </ext>
      </extLst>
    </cfRule>
    <cfRule type="top10" dxfId="4" priority="13" rank="10"/>
  </conditionalFormatting>
  <conditionalFormatting sqref="L1:L1048576">
    <cfRule type="colorScale" priority="7">
      <colorScale>
        <cfvo type="min"/>
        <cfvo type="percentile" val="50"/>
        <cfvo type="max"/>
        <color rgb="FFF8696B"/>
        <color rgb="FFFFEB84"/>
        <color rgb="FF63BE7B"/>
      </colorScale>
    </cfRule>
    <cfRule type="uniqueValues" priority="9"/>
    <cfRule type="iconSet" priority="10">
      <iconSet>
        <cfvo type="percent" val="0"/>
        <cfvo type="formula" val="FALSE"/>
        <cfvo type="formula" val="TRUE"/>
      </iconSet>
    </cfRule>
    <cfRule type="iconSet" priority="11">
      <iconSet iconSet="3Symbols">
        <cfvo type="percent" val="0"/>
        <cfvo type="percent" val="33"/>
        <cfvo type="percent" val="67"/>
      </iconSet>
    </cfRule>
  </conditionalFormatting>
  <conditionalFormatting sqref="M1:M1048576">
    <cfRule type="cellIs" dxfId="3" priority="8" operator="greaterThan">
      <formula>0.8</formula>
    </cfRule>
  </conditionalFormatting>
  <conditionalFormatting sqref="O1:O1048576">
    <cfRule type="containsText" dxfId="2" priority="6" operator="containsText" text="Inactive">
      <formula>NOT(ISERROR(SEARCH("Inactive",O1)))</formula>
    </cfRule>
  </conditionalFormatting>
  <conditionalFormatting sqref="P1:P1048576">
    <cfRule type="top10" dxfId="1" priority="5" rank="10"/>
  </conditionalFormatting>
  <conditionalFormatting sqref="R1:R1048576">
    <cfRule type="containsText" dxfId="0" priority="4" operator="containsText" text="Long Duration">
      <formula>NOT(ISERROR(SEARCH("Long Duration",R1)))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BA02EF8-E091-410D-B128-7E2B35058927}">
            <x14:dataBar minLength="0" maxLength="100" gradient="0">
              <x14:cfvo type="autoMin"/>
              <x14:cfvo type="autoMax"/>
              <x14:negativeFillColor rgb="FFFF0000"/>
              <x14:axisColor rgb="FF000000"/>
            </x14:dataBar>
          </x14:cfRule>
          <xm:sqref>B2:S1001 C1002</xm:sqref>
        </x14:conditionalFormatting>
        <x14:conditionalFormatting xmlns:xm="http://schemas.microsoft.com/office/excel/2006/main">
          <x14:cfRule type="dataBar" id="{C81A8DAE-149F-43A2-BCF0-44819744038B}">
            <x14:dataBar minLength="0" maxLength="100" gradient="0">
              <x14:cfvo type="autoMin"/>
              <x14:cfvo type="autoMax"/>
              <x14:negativeFillColor rgb="FFFF0000"/>
              <x14:axisColor rgb="FF000000"/>
            </x14:dataBar>
          </x14:cfRule>
          <xm:sqref>K1:K1048576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2683E-27E7-4148-870F-BCBAD5E04CFA}">
  <dimension ref="A2:F43"/>
  <sheetViews>
    <sheetView topLeftCell="A21" workbookViewId="0">
      <selection activeCell="A41" sqref="A41:B41"/>
    </sheetView>
  </sheetViews>
  <sheetFormatPr defaultRowHeight="14.4" x14ac:dyDescent="0.3"/>
  <cols>
    <col min="1" max="1" width="15.33203125" bestFit="1" customWidth="1"/>
    <col min="2" max="2" width="14.77734375" bestFit="1" customWidth="1"/>
    <col min="3" max="3" width="20.21875" customWidth="1"/>
    <col min="4" max="4" width="10.33203125" bestFit="1" customWidth="1"/>
    <col min="6" max="6" width="10.33203125" bestFit="1" customWidth="1"/>
  </cols>
  <sheetData>
    <row r="2" spans="1:6" x14ac:dyDescent="0.3">
      <c r="A2" s="15" t="s">
        <v>2087</v>
      </c>
      <c r="B2" s="16"/>
      <c r="C2" s="16"/>
    </row>
    <row r="3" spans="1:6" x14ac:dyDescent="0.3">
      <c r="A3" t="s">
        <v>2088</v>
      </c>
    </row>
    <row r="5" spans="1:6" x14ac:dyDescent="0.3">
      <c r="A5" t="s">
        <v>2091</v>
      </c>
    </row>
    <row r="7" spans="1:6" ht="17.399999999999999" x14ac:dyDescent="0.3">
      <c r="A7" s="18" t="s">
        <v>2098</v>
      </c>
    </row>
    <row r="8" spans="1:6" ht="17.399999999999999" x14ac:dyDescent="0.3">
      <c r="A8" s="19" t="s">
        <v>2099</v>
      </c>
    </row>
    <row r="10" spans="1:6" x14ac:dyDescent="0.3">
      <c r="A10" s="20">
        <f ca="1">TODAY()</f>
        <v>45987</v>
      </c>
      <c r="E10" t="s">
        <v>2101</v>
      </c>
    </row>
    <row r="11" spans="1:6" x14ac:dyDescent="0.3">
      <c r="A11" s="21">
        <f ca="1">NOW()</f>
        <v>45987.506168865744</v>
      </c>
      <c r="E11" t="s">
        <v>2102</v>
      </c>
    </row>
    <row r="12" spans="1:6" x14ac:dyDescent="0.3">
      <c r="A12">
        <f ca="1">YEAR(A10)</f>
        <v>2025</v>
      </c>
      <c r="E12" t="s">
        <v>2103</v>
      </c>
    </row>
    <row r="13" spans="1:6" x14ac:dyDescent="0.3">
      <c r="A13">
        <f ca="1">MONTH(A10)</f>
        <v>11</v>
      </c>
      <c r="E13" t="s">
        <v>2104</v>
      </c>
    </row>
    <row r="14" spans="1:6" x14ac:dyDescent="0.3">
      <c r="A14" t="s">
        <v>2105</v>
      </c>
      <c r="D14" s="20"/>
      <c r="F14" s="20"/>
    </row>
    <row r="15" spans="1:6" x14ac:dyDescent="0.3">
      <c r="A15" s="20">
        <v>34783</v>
      </c>
      <c r="C15">
        <f ca="1">DATEDIF(A15, TODAY(), "Y")</f>
        <v>30</v>
      </c>
      <c r="E15" t="s">
        <v>2100</v>
      </c>
    </row>
    <row r="19" spans="1:3" x14ac:dyDescent="0.3">
      <c r="A19" s="25" t="s">
        <v>2106</v>
      </c>
    </row>
    <row r="21" spans="1:3" x14ac:dyDescent="0.3">
      <c r="A21" s="30" t="s">
        <v>2110</v>
      </c>
      <c r="B21" s="31" t="s">
        <v>2108</v>
      </c>
      <c r="C21" s="32" t="s">
        <v>2109</v>
      </c>
    </row>
    <row r="22" spans="1:3" x14ac:dyDescent="0.3">
      <c r="A22" s="33" t="s">
        <v>16</v>
      </c>
      <c r="B22" s="34" t="s">
        <v>17</v>
      </c>
      <c r="C22" s="35">
        <v>2.5125695216907653</v>
      </c>
    </row>
    <row r="23" spans="1:3" x14ac:dyDescent="0.3">
      <c r="A23" s="36" t="s">
        <v>23</v>
      </c>
      <c r="B23" s="37" t="s">
        <v>24</v>
      </c>
      <c r="C23" s="38">
        <v>3.3</v>
      </c>
    </row>
    <row r="24" spans="1:3" x14ac:dyDescent="0.3">
      <c r="A24" s="33" t="s">
        <v>29</v>
      </c>
      <c r="B24" s="34" t="s">
        <v>30</v>
      </c>
      <c r="C24" s="35">
        <v>0</v>
      </c>
    </row>
    <row r="25" spans="1:3" x14ac:dyDescent="0.3">
      <c r="A25" s="36" t="s">
        <v>34</v>
      </c>
      <c r="B25" s="37" t="s">
        <v>35</v>
      </c>
      <c r="C25" s="38">
        <v>1.5</v>
      </c>
    </row>
    <row r="26" spans="1:3" x14ac:dyDescent="0.3">
      <c r="A26" s="33" t="s">
        <v>37</v>
      </c>
      <c r="B26" s="34" t="s">
        <v>38</v>
      </c>
      <c r="C26" s="35">
        <v>4.8</v>
      </c>
    </row>
    <row r="27" spans="1:3" x14ac:dyDescent="0.3">
      <c r="A27" s="36" t="s">
        <v>39</v>
      </c>
      <c r="B27" s="37" t="s">
        <v>40</v>
      </c>
      <c r="C27" s="38">
        <v>2.4</v>
      </c>
    </row>
    <row r="28" spans="1:3" x14ac:dyDescent="0.3">
      <c r="A28" s="33" t="s">
        <v>45</v>
      </c>
      <c r="B28" s="34" t="s">
        <v>46</v>
      </c>
      <c r="C28" s="35">
        <v>3.1</v>
      </c>
    </row>
    <row r="29" spans="1:3" x14ac:dyDescent="0.3">
      <c r="A29" s="36" t="s">
        <v>50</v>
      </c>
      <c r="B29" s="37" t="s">
        <v>51</v>
      </c>
      <c r="C29" s="38">
        <v>4.5999999999999996</v>
      </c>
    </row>
    <row r="30" spans="1:3" x14ac:dyDescent="0.3">
      <c r="A30" s="28" t="s">
        <v>52</v>
      </c>
      <c r="B30" s="22" t="s">
        <v>53</v>
      </c>
      <c r="C30" s="29">
        <v>4</v>
      </c>
    </row>
    <row r="32" spans="1:3" x14ac:dyDescent="0.3">
      <c r="A32" s="25" t="s">
        <v>2112</v>
      </c>
    </row>
    <row r="33" spans="1:5" x14ac:dyDescent="0.3">
      <c r="A33" t="s">
        <v>2107</v>
      </c>
      <c r="B33" t="s">
        <v>2108</v>
      </c>
      <c r="C33" t="s">
        <v>2111</v>
      </c>
    </row>
    <row r="34" spans="1:5" x14ac:dyDescent="0.3">
      <c r="A34" s="36" t="s">
        <v>39</v>
      </c>
      <c r="B34" s="37" t="s">
        <v>51</v>
      </c>
      <c r="C34" cm="1">
        <f t="array" ref="C34">_xlfn.XLOOKUP(A34&amp;B34,A22:A30&amp;B22:B30,C22:C30, 1)</f>
        <v>1</v>
      </c>
      <c r="E34" t="s">
        <v>2113</v>
      </c>
    </row>
    <row r="36" spans="1:5" x14ac:dyDescent="0.3">
      <c r="A36" s="25" t="s">
        <v>2106</v>
      </c>
    </row>
    <row r="37" spans="1:5" x14ac:dyDescent="0.3">
      <c r="B37" t="s">
        <v>2110</v>
      </c>
      <c r="C37" s="39" t="s">
        <v>2109</v>
      </c>
    </row>
    <row r="38" spans="1:5" x14ac:dyDescent="0.3">
      <c r="B38" s="36" t="s">
        <v>50</v>
      </c>
      <c r="C38">
        <f>VLOOKUP(B38,A21:C30, 3, FALSE)</f>
        <v>4.5999999999999996</v>
      </c>
      <c r="E38" t="s">
        <v>2114</v>
      </c>
    </row>
    <row r="41" spans="1:5" x14ac:dyDescent="0.3">
      <c r="A41" s="25" t="s">
        <v>2116</v>
      </c>
      <c r="B41" s="25"/>
    </row>
    <row r="43" spans="1:5" x14ac:dyDescent="0.3">
      <c r="A43" t="s">
        <v>2117</v>
      </c>
    </row>
  </sheetData>
  <phoneticPr fontId="2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33F4E-216B-43E9-9858-CAB9345C9842}">
  <dimension ref="A1:S1048576"/>
  <sheetViews>
    <sheetView topLeftCell="E22" workbookViewId="0">
      <selection activeCell="I15" sqref="I15"/>
    </sheetView>
  </sheetViews>
  <sheetFormatPr defaultRowHeight="14.4" x14ac:dyDescent="0.3"/>
  <cols>
    <col min="1" max="1" width="14.21875" bestFit="1" customWidth="1"/>
    <col min="2" max="2" width="22.44140625" bestFit="1" customWidth="1"/>
    <col min="4" max="4" width="6.109375" bestFit="1" customWidth="1"/>
    <col min="5" max="5" width="10.88671875" bestFit="1" customWidth="1"/>
    <col min="6" max="6" width="10.5546875" bestFit="1" customWidth="1"/>
    <col min="7" max="7" width="21" bestFit="1" customWidth="1"/>
    <col min="8" max="8" width="20.21875" bestFit="1" customWidth="1"/>
    <col min="9" max="9" width="17.77734375" bestFit="1" customWidth="1"/>
    <col min="10" max="10" width="12" bestFit="1" customWidth="1"/>
    <col min="11" max="11" width="10.5546875" bestFit="1" customWidth="1"/>
    <col min="12" max="12" width="18.6640625" bestFit="1" customWidth="1"/>
    <col min="14" max="14" width="9.77734375" bestFit="1" customWidth="1"/>
    <col min="15" max="15" width="14.6640625" bestFit="1" customWidth="1"/>
    <col min="16" max="16" width="17.33203125" bestFit="1" customWidth="1"/>
    <col min="17" max="17" width="16.21875" bestFit="1" customWidth="1"/>
    <col min="18" max="18" width="25.777343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2089</v>
      </c>
      <c r="R1" t="s">
        <v>2090</v>
      </c>
      <c r="S1" t="s">
        <v>2097</v>
      </c>
    </row>
    <row r="2" spans="1:19" x14ac:dyDescent="0.3">
      <c r="A2" s="17" t="s">
        <v>16</v>
      </c>
      <c r="B2" s="17" t="s">
        <v>17</v>
      </c>
      <c r="C2" s="17" t="s">
        <v>72</v>
      </c>
      <c r="D2">
        <v>52</v>
      </c>
      <c r="E2" s="17" t="s">
        <v>18</v>
      </c>
      <c r="F2" s="17" t="s">
        <v>19</v>
      </c>
      <c r="G2" s="17" t="s">
        <v>20</v>
      </c>
      <c r="H2">
        <v>11</v>
      </c>
      <c r="I2">
        <v>100</v>
      </c>
      <c r="J2">
        <v>2.5125695216907653</v>
      </c>
      <c r="K2" t="b">
        <v>0</v>
      </c>
      <c r="L2">
        <v>0.79</v>
      </c>
      <c r="M2" s="17" t="s">
        <v>21</v>
      </c>
      <c r="N2" s="17" t="s">
        <v>22</v>
      </c>
      <c r="O2">
        <v>13</v>
      </c>
      <c r="P2">
        <v>6</v>
      </c>
      <c r="Q2" s="17" t="s">
        <v>2092</v>
      </c>
      <c r="R2" s="17" t="s">
        <v>2093</v>
      </c>
      <c r="S2" s="17">
        <f t="shared" ref="S2:S65" si="0">SUM(D2:R2)</f>
        <v>185.30256952169077</v>
      </c>
    </row>
    <row r="3" spans="1:19" x14ac:dyDescent="0.3">
      <c r="A3" s="17" t="s">
        <v>23</v>
      </c>
      <c r="B3" s="17" t="s">
        <v>24</v>
      </c>
      <c r="C3" s="17" t="s">
        <v>72</v>
      </c>
      <c r="D3">
        <v>52</v>
      </c>
      <c r="E3" s="17" t="s">
        <v>25</v>
      </c>
      <c r="F3" s="17" t="s">
        <v>26</v>
      </c>
      <c r="G3" s="17" t="s">
        <v>27</v>
      </c>
      <c r="H3">
        <v>34</v>
      </c>
      <c r="I3">
        <v>100</v>
      </c>
      <c r="J3">
        <v>3.3</v>
      </c>
      <c r="K3" t="b">
        <v>1</v>
      </c>
      <c r="L3">
        <v>0.84</v>
      </c>
      <c r="M3" s="17" t="s">
        <v>21</v>
      </c>
      <c r="N3" s="17" t="s">
        <v>28</v>
      </c>
      <c r="O3">
        <v>10</v>
      </c>
      <c r="P3">
        <v>7</v>
      </c>
      <c r="Q3" s="17" t="s">
        <v>2094</v>
      </c>
      <c r="R3" s="17" t="s">
        <v>2093</v>
      </c>
      <c r="S3" s="17">
        <f t="shared" si="0"/>
        <v>207.14000000000001</v>
      </c>
    </row>
    <row r="4" spans="1:19" x14ac:dyDescent="0.3">
      <c r="A4" s="17" t="s">
        <v>29</v>
      </c>
      <c r="B4" s="17" t="s">
        <v>30</v>
      </c>
      <c r="C4" s="17" t="s">
        <v>91</v>
      </c>
      <c r="D4">
        <v>53</v>
      </c>
      <c r="E4" s="17" t="s">
        <v>31</v>
      </c>
      <c r="F4" s="17" t="s">
        <v>31</v>
      </c>
      <c r="G4" s="17" t="s">
        <v>32</v>
      </c>
      <c r="H4">
        <v>31</v>
      </c>
      <c r="I4">
        <v>50</v>
      </c>
      <c r="J4">
        <v>0</v>
      </c>
      <c r="K4" t="b">
        <v>0</v>
      </c>
      <c r="L4">
        <v>0.71</v>
      </c>
      <c r="M4" s="17" t="s">
        <v>21</v>
      </c>
      <c r="N4" s="17" t="s">
        <v>33</v>
      </c>
      <c r="O4">
        <v>16</v>
      </c>
      <c r="P4">
        <v>16</v>
      </c>
      <c r="Q4" s="17" t="s">
        <v>2095</v>
      </c>
      <c r="R4" s="17" t="s">
        <v>2093</v>
      </c>
      <c r="S4" s="17">
        <f t="shared" si="0"/>
        <v>166.71</v>
      </c>
    </row>
    <row r="5" spans="1:19" x14ac:dyDescent="0.3">
      <c r="A5" s="17" t="s">
        <v>34</v>
      </c>
      <c r="B5" s="17" t="s">
        <v>35</v>
      </c>
      <c r="C5" s="17" t="s">
        <v>72</v>
      </c>
      <c r="D5">
        <v>38</v>
      </c>
      <c r="E5" s="17" t="s">
        <v>25</v>
      </c>
      <c r="F5" s="17" t="s">
        <v>26</v>
      </c>
      <c r="G5" s="17" t="s">
        <v>36</v>
      </c>
      <c r="H5">
        <v>4</v>
      </c>
      <c r="I5">
        <v>40</v>
      </c>
      <c r="J5">
        <v>1.5</v>
      </c>
      <c r="K5" t="b">
        <v>0</v>
      </c>
      <c r="L5">
        <v>0.9</v>
      </c>
      <c r="M5" s="17" t="s">
        <v>21</v>
      </c>
      <c r="N5" s="17" t="s">
        <v>28</v>
      </c>
      <c r="O5">
        <v>5</v>
      </c>
      <c r="P5">
        <v>1</v>
      </c>
      <c r="Q5" s="17" t="s">
        <v>2092</v>
      </c>
      <c r="R5" s="17" t="s">
        <v>2093</v>
      </c>
      <c r="S5" s="17">
        <f t="shared" si="0"/>
        <v>90.4</v>
      </c>
    </row>
    <row r="6" spans="1:19" x14ac:dyDescent="0.3">
      <c r="A6" s="17" t="s">
        <v>37</v>
      </c>
      <c r="B6" s="17" t="s">
        <v>38</v>
      </c>
      <c r="C6" s="17" t="s">
        <v>72</v>
      </c>
      <c r="D6">
        <v>53</v>
      </c>
      <c r="E6" s="17" t="s">
        <v>31</v>
      </c>
      <c r="F6" s="17" t="s">
        <v>31</v>
      </c>
      <c r="G6" s="17"/>
      <c r="H6">
        <v>27</v>
      </c>
      <c r="I6">
        <v>30</v>
      </c>
      <c r="J6">
        <v>4.8</v>
      </c>
      <c r="K6" t="b">
        <v>0</v>
      </c>
      <c r="L6">
        <v>0.83</v>
      </c>
      <c r="M6" s="17" t="s">
        <v>21</v>
      </c>
      <c r="N6" s="17" t="s">
        <v>22</v>
      </c>
      <c r="O6">
        <v>13</v>
      </c>
      <c r="P6">
        <v>3</v>
      </c>
      <c r="Q6" s="17" t="s">
        <v>2092</v>
      </c>
      <c r="R6" s="17" t="s">
        <v>2093</v>
      </c>
      <c r="S6" s="17">
        <f t="shared" si="0"/>
        <v>131.63</v>
      </c>
    </row>
    <row r="7" spans="1:19" x14ac:dyDescent="0.3">
      <c r="A7" s="17" t="s">
        <v>39</v>
      </c>
      <c r="B7" s="17" t="s">
        <v>40</v>
      </c>
      <c r="C7" s="17" t="s">
        <v>72</v>
      </c>
      <c r="D7">
        <v>59</v>
      </c>
      <c r="E7" s="17" t="s">
        <v>41</v>
      </c>
      <c r="F7" s="17" t="s">
        <v>42</v>
      </c>
      <c r="G7" s="17" t="s">
        <v>43</v>
      </c>
      <c r="H7">
        <v>14</v>
      </c>
      <c r="I7">
        <v>30</v>
      </c>
      <c r="J7">
        <v>2.4</v>
      </c>
      <c r="K7" t="b">
        <v>0</v>
      </c>
      <c r="L7">
        <v>0.79</v>
      </c>
      <c r="M7" s="17" t="s">
        <v>44</v>
      </c>
      <c r="N7" s="17" t="s">
        <v>33</v>
      </c>
      <c r="O7">
        <v>8</v>
      </c>
      <c r="P7">
        <v>3</v>
      </c>
      <c r="Q7" s="17" t="s">
        <v>2092</v>
      </c>
      <c r="R7" s="17" t="s">
        <v>2093</v>
      </c>
      <c r="S7" s="17">
        <f t="shared" si="0"/>
        <v>117.19000000000001</v>
      </c>
    </row>
    <row r="8" spans="1:19" x14ac:dyDescent="0.3">
      <c r="A8" s="17" t="s">
        <v>45</v>
      </c>
      <c r="B8" s="17" t="s">
        <v>46</v>
      </c>
      <c r="C8" s="17" t="s">
        <v>91</v>
      </c>
      <c r="D8">
        <v>52</v>
      </c>
      <c r="E8" s="17" t="s">
        <v>47</v>
      </c>
      <c r="F8" s="17" t="s">
        <v>48</v>
      </c>
      <c r="G8" s="17" t="s">
        <v>49</v>
      </c>
      <c r="H8">
        <v>10</v>
      </c>
      <c r="I8">
        <v>75</v>
      </c>
      <c r="J8">
        <v>3.1</v>
      </c>
      <c r="K8" t="b">
        <v>0</v>
      </c>
      <c r="L8">
        <v>0.94</v>
      </c>
      <c r="M8" s="17" t="s">
        <v>21</v>
      </c>
      <c r="N8" s="17" t="s">
        <v>22</v>
      </c>
      <c r="O8">
        <v>10</v>
      </c>
      <c r="P8">
        <v>3</v>
      </c>
      <c r="Q8" s="17" t="s">
        <v>2092</v>
      </c>
      <c r="R8" s="17" t="s">
        <v>2093</v>
      </c>
      <c r="S8" s="17">
        <f t="shared" si="0"/>
        <v>154.04</v>
      </c>
    </row>
    <row r="9" spans="1:19" x14ac:dyDescent="0.3">
      <c r="A9" s="17" t="s">
        <v>50</v>
      </c>
      <c r="B9" s="17" t="s">
        <v>51</v>
      </c>
      <c r="C9" s="17" t="s">
        <v>91</v>
      </c>
      <c r="D9">
        <v>43</v>
      </c>
      <c r="E9" s="17" t="s">
        <v>18</v>
      </c>
      <c r="F9" s="17" t="s">
        <v>19</v>
      </c>
      <c r="G9" s="17" t="s">
        <v>20</v>
      </c>
      <c r="H9">
        <v>14</v>
      </c>
      <c r="I9">
        <v>40</v>
      </c>
      <c r="J9">
        <v>4.5999999999999996</v>
      </c>
      <c r="K9" t="b">
        <v>0</v>
      </c>
      <c r="L9">
        <v>0.94</v>
      </c>
      <c r="M9" s="17" t="s">
        <v>44</v>
      </c>
      <c r="N9" s="17" t="s">
        <v>22</v>
      </c>
      <c r="O9">
        <v>7</v>
      </c>
      <c r="P9">
        <v>10</v>
      </c>
      <c r="Q9" s="17" t="s">
        <v>2094</v>
      </c>
      <c r="R9" s="17" t="s">
        <v>2093</v>
      </c>
      <c r="S9" s="17">
        <f t="shared" si="0"/>
        <v>119.53999999999999</v>
      </c>
    </row>
    <row r="10" spans="1:19" x14ac:dyDescent="0.3">
      <c r="A10" s="17" t="s">
        <v>52</v>
      </c>
      <c r="B10" s="17" t="s">
        <v>53</v>
      </c>
      <c r="C10" s="17" t="s">
        <v>91</v>
      </c>
      <c r="D10">
        <v>26</v>
      </c>
      <c r="E10" s="17" t="s">
        <v>54</v>
      </c>
      <c r="F10" s="17" t="s">
        <v>26</v>
      </c>
      <c r="G10" s="17" t="s">
        <v>20</v>
      </c>
      <c r="H10">
        <v>4</v>
      </c>
      <c r="J10">
        <v>4</v>
      </c>
      <c r="K10" t="b">
        <v>1</v>
      </c>
      <c r="L10">
        <v>0.76</v>
      </c>
      <c r="M10" s="17" t="s">
        <v>21</v>
      </c>
      <c r="N10" s="17" t="s">
        <v>55</v>
      </c>
      <c r="O10">
        <v>2</v>
      </c>
      <c r="P10">
        <v>4</v>
      </c>
      <c r="Q10" s="17" t="s">
        <v>2092</v>
      </c>
      <c r="R10" s="17" t="s">
        <v>2093</v>
      </c>
      <c r="S10" s="17">
        <f t="shared" si="0"/>
        <v>40.76</v>
      </c>
    </row>
    <row r="11" spans="1:19" x14ac:dyDescent="0.3">
      <c r="A11" s="17" t="s">
        <v>56</v>
      </c>
      <c r="B11" s="17" t="s">
        <v>57</v>
      </c>
      <c r="C11" s="17" t="s">
        <v>91</v>
      </c>
      <c r="D11">
        <v>52</v>
      </c>
      <c r="E11" s="17" t="s">
        <v>58</v>
      </c>
      <c r="F11" s="17" t="s">
        <v>59</v>
      </c>
      <c r="G11" s="17" t="s">
        <v>43</v>
      </c>
      <c r="H11">
        <v>22</v>
      </c>
      <c r="I11">
        <v>50</v>
      </c>
      <c r="J11">
        <v>2.5125695216907653</v>
      </c>
      <c r="K11" t="b">
        <v>1</v>
      </c>
      <c r="L11">
        <v>0.79</v>
      </c>
      <c r="M11" s="17" t="s">
        <v>60</v>
      </c>
      <c r="N11" s="17" t="s">
        <v>33</v>
      </c>
      <c r="O11">
        <v>16</v>
      </c>
      <c r="P11">
        <v>5</v>
      </c>
      <c r="Q11" s="17" t="s">
        <v>2092</v>
      </c>
      <c r="R11" s="17" t="s">
        <v>2093</v>
      </c>
      <c r="S11" s="17">
        <f t="shared" si="0"/>
        <v>148.30256952169077</v>
      </c>
    </row>
    <row r="12" spans="1:19" x14ac:dyDescent="0.3">
      <c r="A12" s="17" t="s">
        <v>61</v>
      </c>
      <c r="B12" s="17" t="s">
        <v>62</v>
      </c>
      <c r="C12" s="17" t="s">
        <v>91</v>
      </c>
      <c r="D12">
        <v>40</v>
      </c>
      <c r="E12" s="17" t="s">
        <v>63</v>
      </c>
      <c r="F12" s="17" t="s">
        <v>26</v>
      </c>
      <c r="G12" s="17" t="s">
        <v>49</v>
      </c>
      <c r="H12">
        <v>17</v>
      </c>
      <c r="I12">
        <v>40</v>
      </c>
      <c r="J12">
        <v>3.6</v>
      </c>
      <c r="K12" t="b">
        <v>1</v>
      </c>
      <c r="L12">
        <v>0.77</v>
      </c>
      <c r="M12" s="17" t="s">
        <v>64</v>
      </c>
      <c r="N12" s="17" t="s">
        <v>55</v>
      </c>
      <c r="O12">
        <v>20</v>
      </c>
      <c r="P12">
        <v>5</v>
      </c>
      <c r="Q12" s="17" t="s">
        <v>2092</v>
      </c>
      <c r="R12" s="17" t="s">
        <v>2093</v>
      </c>
      <c r="S12" s="17">
        <f t="shared" si="0"/>
        <v>126.36999999999999</v>
      </c>
    </row>
    <row r="13" spans="1:19" x14ac:dyDescent="0.3">
      <c r="A13" s="17" t="s">
        <v>65</v>
      </c>
      <c r="B13" s="17" t="s">
        <v>66</v>
      </c>
      <c r="C13" s="17" t="s">
        <v>72</v>
      </c>
      <c r="D13">
        <v>55</v>
      </c>
      <c r="E13" s="17" t="s">
        <v>67</v>
      </c>
      <c r="F13" s="17" t="s">
        <v>68</v>
      </c>
      <c r="G13" s="17" t="s">
        <v>69</v>
      </c>
      <c r="H13">
        <v>15</v>
      </c>
      <c r="J13">
        <v>2.5125695216907653</v>
      </c>
      <c r="K13" t="b">
        <v>1</v>
      </c>
      <c r="L13">
        <v>0.86</v>
      </c>
      <c r="M13" s="17" t="s">
        <v>44</v>
      </c>
      <c r="N13" s="17" t="s">
        <v>33</v>
      </c>
      <c r="O13">
        <v>13</v>
      </c>
      <c r="P13">
        <v>4</v>
      </c>
      <c r="Q13" s="17" t="s">
        <v>2092</v>
      </c>
      <c r="R13" s="17" t="s">
        <v>2093</v>
      </c>
      <c r="S13" s="17">
        <f t="shared" si="0"/>
        <v>90.372569521690764</v>
      </c>
    </row>
    <row r="14" spans="1:19" x14ac:dyDescent="0.3">
      <c r="A14" s="17" t="s">
        <v>70</v>
      </c>
      <c r="B14" s="17" t="s">
        <v>71</v>
      </c>
      <c r="C14" s="17" t="s">
        <v>72</v>
      </c>
      <c r="D14">
        <v>57</v>
      </c>
      <c r="E14" s="17" t="s">
        <v>63</v>
      </c>
      <c r="F14" s="17" t="s">
        <v>26</v>
      </c>
      <c r="G14" s="17" t="s">
        <v>73</v>
      </c>
      <c r="H14">
        <v>18</v>
      </c>
      <c r="J14">
        <v>2</v>
      </c>
      <c r="K14" t="b">
        <v>0</v>
      </c>
      <c r="L14">
        <v>0.86</v>
      </c>
      <c r="M14" s="17" t="s">
        <v>21</v>
      </c>
      <c r="N14" s="17" t="s">
        <v>22</v>
      </c>
      <c r="O14">
        <v>16</v>
      </c>
      <c r="P14">
        <v>15</v>
      </c>
      <c r="Q14" s="17" t="s">
        <v>2095</v>
      </c>
      <c r="R14" s="17" t="s">
        <v>2093</v>
      </c>
      <c r="S14" s="17">
        <f t="shared" si="0"/>
        <v>108.86</v>
      </c>
    </row>
    <row r="15" spans="1:19" x14ac:dyDescent="0.3">
      <c r="A15" s="17" t="s">
        <v>74</v>
      </c>
      <c r="B15" s="17" t="s">
        <v>75</v>
      </c>
      <c r="C15" s="17" t="s">
        <v>91</v>
      </c>
      <c r="D15">
        <v>38</v>
      </c>
      <c r="E15" s="17"/>
      <c r="F15" s="17" t="s">
        <v>68</v>
      </c>
      <c r="G15" s="17" t="s">
        <v>32</v>
      </c>
      <c r="H15">
        <v>20</v>
      </c>
      <c r="I15">
        <v>75</v>
      </c>
      <c r="J15">
        <v>2.9</v>
      </c>
      <c r="K15" t="b">
        <v>1</v>
      </c>
      <c r="L15">
        <v>0.93</v>
      </c>
      <c r="M15" s="17" t="s">
        <v>60</v>
      </c>
      <c r="N15" s="17" t="s">
        <v>22</v>
      </c>
      <c r="O15">
        <v>17</v>
      </c>
      <c r="P15">
        <v>12</v>
      </c>
      <c r="Q15" s="17" t="s">
        <v>2094</v>
      </c>
      <c r="R15" s="17" t="s">
        <v>2093</v>
      </c>
      <c r="S15" s="17">
        <f t="shared" si="0"/>
        <v>165.83</v>
      </c>
    </row>
    <row r="16" spans="1:19" x14ac:dyDescent="0.3">
      <c r="A16" s="17" t="s">
        <v>76</v>
      </c>
      <c r="B16" s="17" t="s">
        <v>77</v>
      </c>
      <c r="C16" s="17" t="s">
        <v>91</v>
      </c>
      <c r="D16">
        <v>50</v>
      </c>
      <c r="E16" s="17" t="s">
        <v>31</v>
      </c>
      <c r="F16" s="17" t="s">
        <v>31</v>
      </c>
      <c r="G16" s="17" t="s">
        <v>49</v>
      </c>
      <c r="H16">
        <v>22</v>
      </c>
      <c r="I16">
        <v>75</v>
      </c>
      <c r="J16">
        <v>3.7</v>
      </c>
      <c r="K16" t="b">
        <v>1</v>
      </c>
      <c r="L16">
        <v>0.7</v>
      </c>
      <c r="M16" s="17" t="s">
        <v>64</v>
      </c>
      <c r="N16" s="17" t="s">
        <v>28</v>
      </c>
      <c r="O16">
        <v>14</v>
      </c>
      <c r="P16">
        <v>6</v>
      </c>
      <c r="Q16" s="17" t="s">
        <v>2092</v>
      </c>
      <c r="R16" s="17" t="s">
        <v>2096</v>
      </c>
      <c r="S16" s="17">
        <f t="shared" si="0"/>
        <v>171.39999999999998</v>
      </c>
    </row>
    <row r="17" spans="1:19" x14ac:dyDescent="0.3">
      <c r="A17" s="17" t="s">
        <v>78</v>
      </c>
      <c r="B17" s="17" t="s">
        <v>79</v>
      </c>
      <c r="C17" s="17" t="s">
        <v>91</v>
      </c>
      <c r="D17">
        <v>42</v>
      </c>
      <c r="E17" s="17" t="s">
        <v>80</v>
      </c>
      <c r="F17" s="17" t="s">
        <v>81</v>
      </c>
      <c r="G17" s="17"/>
      <c r="H17">
        <v>0</v>
      </c>
      <c r="I17">
        <v>30</v>
      </c>
      <c r="J17">
        <v>1.2</v>
      </c>
      <c r="K17" t="b">
        <v>0</v>
      </c>
      <c r="L17">
        <v>0.69</v>
      </c>
      <c r="M17" s="17" t="s">
        <v>44</v>
      </c>
      <c r="N17" s="17" t="s">
        <v>33</v>
      </c>
      <c r="O17">
        <v>5</v>
      </c>
      <c r="P17">
        <v>2</v>
      </c>
      <c r="Q17" s="17" t="s">
        <v>2092</v>
      </c>
      <c r="R17" s="17" t="s">
        <v>2096</v>
      </c>
      <c r="S17" s="17">
        <f t="shared" si="0"/>
        <v>80.89</v>
      </c>
    </row>
    <row r="18" spans="1:19" x14ac:dyDescent="0.3">
      <c r="A18" s="17" t="s">
        <v>82</v>
      </c>
      <c r="B18" s="17" t="s">
        <v>83</v>
      </c>
      <c r="C18" s="17" t="s">
        <v>72</v>
      </c>
      <c r="D18">
        <v>39</v>
      </c>
      <c r="E18" s="17" t="s">
        <v>25</v>
      </c>
      <c r="F18" s="17" t="s">
        <v>26</v>
      </c>
      <c r="G18" s="17" t="s">
        <v>84</v>
      </c>
      <c r="H18">
        <v>13</v>
      </c>
      <c r="I18">
        <v>30</v>
      </c>
      <c r="J18">
        <v>2.5</v>
      </c>
      <c r="K18" t="b">
        <v>0</v>
      </c>
      <c r="L18">
        <v>0.6</v>
      </c>
      <c r="M18" s="17" t="s">
        <v>64</v>
      </c>
      <c r="N18" s="17" t="s">
        <v>55</v>
      </c>
      <c r="O18">
        <v>7</v>
      </c>
      <c r="P18">
        <v>1</v>
      </c>
      <c r="Q18" s="17" t="s">
        <v>2092</v>
      </c>
      <c r="R18" s="17" t="s">
        <v>2096</v>
      </c>
      <c r="S18" s="17">
        <f t="shared" si="0"/>
        <v>93.1</v>
      </c>
    </row>
    <row r="19" spans="1:19" x14ac:dyDescent="0.3">
      <c r="A19" s="17" t="s">
        <v>85</v>
      </c>
      <c r="B19" s="17" t="s">
        <v>86</v>
      </c>
      <c r="C19" s="17" t="s">
        <v>91</v>
      </c>
      <c r="D19">
        <v>56</v>
      </c>
      <c r="E19" s="17" t="s">
        <v>87</v>
      </c>
      <c r="F19" s="17" t="s">
        <v>88</v>
      </c>
      <c r="G19" s="17" t="s">
        <v>20</v>
      </c>
      <c r="H19">
        <v>0</v>
      </c>
      <c r="J19">
        <v>2.5125695216907653</v>
      </c>
      <c r="K19" t="s">
        <v>2071</v>
      </c>
      <c r="L19">
        <v>0.87</v>
      </c>
      <c r="M19" s="17" t="s">
        <v>60</v>
      </c>
      <c r="N19" s="17" t="s">
        <v>28</v>
      </c>
      <c r="O19">
        <v>1</v>
      </c>
      <c r="P19">
        <v>2</v>
      </c>
      <c r="Q19" s="17" t="s">
        <v>2092</v>
      </c>
      <c r="R19" s="17" t="s">
        <v>2093</v>
      </c>
      <c r="S19" s="17">
        <f t="shared" si="0"/>
        <v>62.382569521690762</v>
      </c>
    </row>
    <row r="20" spans="1:19" x14ac:dyDescent="0.3">
      <c r="A20" s="17" t="s">
        <v>89</v>
      </c>
      <c r="B20" s="17" t="s">
        <v>90</v>
      </c>
      <c r="C20" s="17" t="s">
        <v>91</v>
      </c>
      <c r="D20">
        <v>56</v>
      </c>
      <c r="E20" s="17" t="s">
        <v>54</v>
      </c>
      <c r="F20" s="17" t="s">
        <v>26</v>
      </c>
      <c r="G20" s="17" t="s">
        <v>69</v>
      </c>
      <c r="H20">
        <v>31</v>
      </c>
      <c r="I20">
        <v>50</v>
      </c>
      <c r="J20">
        <v>1.1000000000000001</v>
      </c>
      <c r="K20" t="b">
        <v>0</v>
      </c>
      <c r="L20">
        <v>0.75</v>
      </c>
      <c r="M20" s="17" t="s">
        <v>44</v>
      </c>
      <c r="N20" s="17" t="s">
        <v>28</v>
      </c>
      <c r="O20">
        <v>13</v>
      </c>
      <c r="P20">
        <v>3</v>
      </c>
      <c r="Q20" s="17" t="s">
        <v>2092</v>
      </c>
      <c r="R20" s="17" t="s">
        <v>2093</v>
      </c>
      <c r="S20" s="17">
        <f t="shared" si="0"/>
        <v>154.85</v>
      </c>
    </row>
    <row r="21" spans="1:19" x14ac:dyDescent="0.3">
      <c r="A21" s="17" t="s">
        <v>92</v>
      </c>
      <c r="B21" s="17" t="s">
        <v>93</v>
      </c>
      <c r="C21" s="17" t="s">
        <v>91</v>
      </c>
      <c r="D21">
        <v>57</v>
      </c>
      <c r="E21" s="17" t="s">
        <v>18</v>
      </c>
      <c r="F21" s="17" t="s">
        <v>19</v>
      </c>
      <c r="G21" s="17" t="s">
        <v>36</v>
      </c>
      <c r="H21">
        <v>3</v>
      </c>
      <c r="I21">
        <v>100</v>
      </c>
      <c r="J21">
        <v>1.8</v>
      </c>
      <c r="K21" t="b">
        <v>1</v>
      </c>
      <c r="L21">
        <v>0.68</v>
      </c>
      <c r="M21" s="17" t="s">
        <v>64</v>
      </c>
      <c r="N21" s="17" t="s">
        <v>28</v>
      </c>
      <c r="O21">
        <v>1</v>
      </c>
      <c r="P21">
        <v>1</v>
      </c>
      <c r="Q21" s="17" t="s">
        <v>2092</v>
      </c>
      <c r="R21" s="17" t="s">
        <v>2096</v>
      </c>
      <c r="S21" s="17">
        <f t="shared" si="0"/>
        <v>164.48000000000002</v>
      </c>
    </row>
    <row r="22" spans="1:19" x14ac:dyDescent="0.3">
      <c r="A22" s="17" t="s">
        <v>94</v>
      </c>
      <c r="B22" s="17" t="s">
        <v>95</v>
      </c>
      <c r="C22" s="17" t="s">
        <v>91</v>
      </c>
      <c r="E22" s="17" t="s">
        <v>47</v>
      </c>
      <c r="F22" s="17" t="s">
        <v>48</v>
      </c>
      <c r="G22" s="17" t="s">
        <v>43</v>
      </c>
      <c r="H22">
        <v>9</v>
      </c>
      <c r="I22">
        <v>50</v>
      </c>
      <c r="J22">
        <v>1.8</v>
      </c>
      <c r="K22" t="b">
        <v>0</v>
      </c>
      <c r="L22">
        <v>0.65</v>
      </c>
      <c r="M22" s="17" t="s">
        <v>21</v>
      </c>
      <c r="N22" s="17" t="s">
        <v>55</v>
      </c>
      <c r="O22">
        <v>15</v>
      </c>
      <c r="P22">
        <v>6</v>
      </c>
      <c r="Q22" s="17" t="s">
        <v>2092</v>
      </c>
      <c r="R22" s="17" t="s">
        <v>2096</v>
      </c>
      <c r="S22" s="17">
        <f t="shared" si="0"/>
        <v>82.449999999999989</v>
      </c>
    </row>
    <row r="23" spans="1:19" x14ac:dyDescent="0.3">
      <c r="A23" s="17" t="s">
        <v>96</v>
      </c>
      <c r="B23" s="17" t="s">
        <v>97</v>
      </c>
      <c r="C23" s="17" t="s">
        <v>91</v>
      </c>
      <c r="D23">
        <v>51</v>
      </c>
      <c r="E23" s="17" t="s">
        <v>80</v>
      </c>
      <c r="F23" s="17" t="s">
        <v>81</v>
      </c>
      <c r="G23" s="17" t="s">
        <v>84</v>
      </c>
      <c r="H23">
        <v>0</v>
      </c>
      <c r="J23">
        <v>2.4</v>
      </c>
      <c r="K23" t="b">
        <v>0</v>
      </c>
      <c r="L23">
        <v>0.69</v>
      </c>
      <c r="M23" s="17" t="s">
        <v>44</v>
      </c>
      <c r="N23" s="17" t="s">
        <v>28</v>
      </c>
      <c r="O23">
        <v>3</v>
      </c>
      <c r="P23">
        <v>5</v>
      </c>
      <c r="Q23" s="17" t="s">
        <v>2092</v>
      </c>
      <c r="R23" s="17" t="s">
        <v>2096</v>
      </c>
      <c r="S23" s="17">
        <f t="shared" si="0"/>
        <v>62.089999999999996</v>
      </c>
    </row>
    <row r="24" spans="1:19" x14ac:dyDescent="0.3">
      <c r="A24" s="17" t="s">
        <v>98</v>
      </c>
      <c r="B24" s="17" t="s">
        <v>99</v>
      </c>
      <c r="C24" s="17" t="s">
        <v>91</v>
      </c>
      <c r="D24">
        <v>51</v>
      </c>
      <c r="E24" s="17" t="s">
        <v>100</v>
      </c>
      <c r="F24" s="17" t="s">
        <v>101</v>
      </c>
      <c r="G24" s="17" t="s">
        <v>73</v>
      </c>
      <c r="H24">
        <v>21</v>
      </c>
      <c r="I24">
        <v>30</v>
      </c>
      <c r="J24">
        <v>4.7</v>
      </c>
      <c r="K24" t="b">
        <v>0</v>
      </c>
      <c r="L24">
        <v>0.79</v>
      </c>
      <c r="M24" s="17" t="s">
        <v>64</v>
      </c>
      <c r="N24" s="17" t="s">
        <v>55</v>
      </c>
      <c r="O24">
        <v>14</v>
      </c>
      <c r="P24">
        <v>2</v>
      </c>
      <c r="Q24" s="17" t="s">
        <v>2092</v>
      </c>
      <c r="R24" s="17" t="s">
        <v>2093</v>
      </c>
      <c r="S24" s="17">
        <f t="shared" si="0"/>
        <v>123.49000000000001</v>
      </c>
    </row>
    <row r="25" spans="1:19" x14ac:dyDescent="0.3">
      <c r="A25" s="17" t="s">
        <v>102</v>
      </c>
      <c r="B25" s="17" t="s">
        <v>103</v>
      </c>
      <c r="C25" s="17" t="s">
        <v>72</v>
      </c>
      <c r="D25">
        <v>51</v>
      </c>
      <c r="E25" s="17" t="s">
        <v>104</v>
      </c>
      <c r="F25" s="17" t="s">
        <v>105</v>
      </c>
      <c r="G25" s="17" t="s">
        <v>106</v>
      </c>
      <c r="H25">
        <v>15</v>
      </c>
      <c r="I25">
        <v>50</v>
      </c>
      <c r="J25">
        <v>1.3</v>
      </c>
      <c r="K25" t="b">
        <v>1</v>
      </c>
      <c r="L25">
        <v>1</v>
      </c>
      <c r="M25" s="17" t="s">
        <v>60</v>
      </c>
      <c r="N25" s="17" t="s">
        <v>28</v>
      </c>
      <c r="O25">
        <v>9</v>
      </c>
      <c r="P25">
        <v>3</v>
      </c>
      <c r="Q25" s="17" t="s">
        <v>2092</v>
      </c>
      <c r="R25" s="17" t="s">
        <v>2093</v>
      </c>
      <c r="S25" s="17">
        <f t="shared" si="0"/>
        <v>130.30000000000001</v>
      </c>
    </row>
    <row r="26" spans="1:19" x14ac:dyDescent="0.3">
      <c r="A26" s="17" t="s">
        <v>107</v>
      </c>
      <c r="B26" s="17" t="s">
        <v>108</v>
      </c>
      <c r="C26" s="17" t="s">
        <v>72</v>
      </c>
      <c r="D26">
        <v>54</v>
      </c>
      <c r="E26" s="17" t="s">
        <v>47</v>
      </c>
      <c r="F26" s="17" t="s">
        <v>48</v>
      </c>
      <c r="G26" s="17" t="s">
        <v>106</v>
      </c>
      <c r="H26">
        <v>13</v>
      </c>
      <c r="I26">
        <v>75</v>
      </c>
      <c r="J26">
        <v>2.9</v>
      </c>
      <c r="K26" t="s">
        <v>2071</v>
      </c>
      <c r="L26">
        <v>0.92</v>
      </c>
      <c r="M26" s="17" t="s">
        <v>60</v>
      </c>
      <c r="N26" s="17" t="s">
        <v>55</v>
      </c>
      <c r="O26">
        <v>15</v>
      </c>
      <c r="P26">
        <v>3</v>
      </c>
      <c r="Q26" s="17" t="s">
        <v>2092</v>
      </c>
      <c r="R26" s="17" t="s">
        <v>2093</v>
      </c>
      <c r="S26" s="17">
        <f t="shared" si="0"/>
        <v>163.82</v>
      </c>
    </row>
    <row r="27" spans="1:19" x14ac:dyDescent="0.3">
      <c r="A27" s="17" t="s">
        <v>109</v>
      </c>
      <c r="B27" s="17" t="s">
        <v>110</v>
      </c>
      <c r="C27" s="17" t="s">
        <v>72</v>
      </c>
      <c r="D27">
        <v>22</v>
      </c>
      <c r="E27" s="17" t="s">
        <v>104</v>
      </c>
      <c r="F27" s="17" t="s">
        <v>105</v>
      </c>
      <c r="G27" s="17" t="s">
        <v>84</v>
      </c>
      <c r="H27">
        <v>0</v>
      </c>
      <c r="I27">
        <v>30</v>
      </c>
      <c r="J27">
        <v>1.2</v>
      </c>
      <c r="K27" t="b">
        <v>1</v>
      </c>
      <c r="L27">
        <v>0.7</v>
      </c>
      <c r="M27" s="17" t="s">
        <v>44</v>
      </c>
      <c r="N27" s="17" t="s">
        <v>22</v>
      </c>
      <c r="O27">
        <v>5</v>
      </c>
      <c r="P27">
        <v>2</v>
      </c>
      <c r="Q27" s="17" t="s">
        <v>2092</v>
      </c>
      <c r="R27" s="17" t="s">
        <v>2096</v>
      </c>
      <c r="S27" s="17">
        <f t="shared" si="0"/>
        <v>60.900000000000006</v>
      </c>
    </row>
    <row r="28" spans="1:19" x14ac:dyDescent="0.3">
      <c r="A28" s="17" t="s">
        <v>111</v>
      </c>
      <c r="B28" s="17" t="s">
        <v>112</v>
      </c>
      <c r="C28" s="17" t="s">
        <v>72</v>
      </c>
      <c r="D28">
        <v>34</v>
      </c>
      <c r="E28" s="17" t="s">
        <v>80</v>
      </c>
      <c r="F28" s="17" t="s">
        <v>81</v>
      </c>
      <c r="G28" s="17" t="s">
        <v>20</v>
      </c>
      <c r="H28">
        <v>8</v>
      </c>
      <c r="I28">
        <v>20</v>
      </c>
      <c r="J28">
        <v>0</v>
      </c>
      <c r="K28" t="b">
        <v>1</v>
      </c>
      <c r="L28">
        <v>0.89</v>
      </c>
      <c r="M28" s="17" t="s">
        <v>64</v>
      </c>
      <c r="N28" s="17" t="s">
        <v>22</v>
      </c>
      <c r="O28">
        <v>6</v>
      </c>
      <c r="P28">
        <v>1</v>
      </c>
      <c r="Q28" s="17" t="s">
        <v>2092</v>
      </c>
      <c r="R28" s="17" t="s">
        <v>2093</v>
      </c>
      <c r="S28" s="17">
        <f t="shared" si="0"/>
        <v>69.89</v>
      </c>
    </row>
    <row r="29" spans="1:19" x14ac:dyDescent="0.3">
      <c r="A29" s="17" t="s">
        <v>113</v>
      </c>
      <c r="B29" s="17" t="s">
        <v>114</v>
      </c>
      <c r="C29" s="17" t="s">
        <v>72</v>
      </c>
      <c r="D29">
        <v>36</v>
      </c>
      <c r="E29" s="17" t="s">
        <v>115</v>
      </c>
      <c r="F29" s="17" t="s">
        <v>116</v>
      </c>
      <c r="G29" s="17" t="s">
        <v>32</v>
      </c>
      <c r="H29">
        <v>11</v>
      </c>
      <c r="J29">
        <v>1.8</v>
      </c>
      <c r="K29" t="b">
        <v>1</v>
      </c>
      <c r="L29">
        <v>0.86</v>
      </c>
      <c r="M29" s="17" t="s">
        <v>44</v>
      </c>
      <c r="N29" s="17" t="s">
        <v>22</v>
      </c>
      <c r="O29">
        <v>12</v>
      </c>
      <c r="P29">
        <v>4</v>
      </c>
      <c r="Q29" s="17" t="s">
        <v>2092</v>
      </c>
      <c r="R29" s="17" t="s">
        <v>2093</v>
      </c>
      <c r="S29" s="17">
        <f t="shared" si="0"/>
        <v>65.66</v>
      </c>
    </row>
    <row r="30" spans="1:19" x14ac:dyDescent="0.3">
      <c r="A30" s="17" t="s">
        <v>117</v>
      </c>
      <c r="B30" s="17" t="s">
        <v>118</v>
      </c>
      <c r="C30" s="17" t="s">
        <v>72</v>
      </c>
      <c r="D30">
        <v>47</v>
      </c>
      <c r="E30" s="17" t="s">
        <v>119</v>
      </c>
      <c r="F30" s="17" t="s">
        <v>26</v>
      </c>
      <c r="G30" s="17" t="s">
        <v>43</v>
      </c>
      <c r="H30">
        <v>22</v>
      </c>
      <c r="I30">
        <v>30</v>
      </c>
      <c r="J30">
        <v>1.3</v>
      </c>
      <c r="K30" t="b">
        <v>0</v>
      </c>
      <c r="L30">
        <v>0.62</v>
      </c>
      <c r="M30" s="17" t="s">
        <v>44</v>
      </c>
      <c r="N30" s="17" t="s">
        <v>22</v>
      </c>
      <c r="O30">
        <v>14</v>
      </c>
      <c r="P30">
        <v>2</v>
      </c>
      <c r="Q30" s="17" t="s">
        <v>2092</v>
      </c>
      <c r="R30" s="17" t="s">
        <v>2096</v>
      </c>
      <c r="S30" s="17">
        <f t="shared" si="0"/>
        <v>116.92</v>
      </c>
    </row>
    <row r="31" spans="1:19" x14ac:dyDescent="0.3">
      <c r="A31" s="17" t="s">
        <v>120</v>
      </c>
      <c r="B31" s="17" t="s">
        <v>121</v>
      </c>
      <c r="C31" s="17" t="s">
        <v>72</v>
      </c>
      <c r="D31">
        <v>41</v>
      </c>
      <c r="E31" s="17" t="s">
        <v>41</v>
      </c>
      <c r="F31" s="17" t="s">
        <v>42</v>
      </c>
      <c r="G31" s="17" t="s">
        <v>49</v>
      </c>
      <c r="H31">
        <v>14</v>
      </c>
      <c r="I31">
        <v>75</v>
      </c>
      <c r="J31">
        <v>1.2</v>
      </c>
      <c r="K31" t="b">
        <v>0</v>
      </c>
      <c r="L31">
        <v>0.79</v>
      </c>
      <c r="M31" s="17" t="s">
        <v>64</v>
      </c>
      <c r="N31" s="17" t="s">
        <v>22</v>
      </c>
      <c r="O31">
        <v>6</v>
      </c>
      <c r="P31">
        <v>5</v>
      </c>
      <c r="Q31" s="17" t="s">
        <v>2092</v>
      </c>
      <c r="R31" s="17" t="s">
        <v>2093</v>
      </c>
      <c r="S31" s="17">
        <f t="shared" si="0"/>
        <v>142.98999999999998</v>
      </c>
    </row>
    <row r="32" spans="1:19" x14ac:dyDescent="0.3">
      <c r="A32" s="17" t="s">
        <v>122</v>
      </c>
      <c r="B32" s="17" t="s">
        <v>123</v>
      </c>
      <c r="C32" s="17" t="s">
        <v>91</v>
      </c>
      <c r="D32">
        <v>22</v>
      </c>
      <c r="E32" s="17" t="s">
        <v>41</v>
      </c>
      <c r="F32" s="17" t="s">
        <v>42</v>
      </c>
      <c r="G32" s="17" t="s">
        <v>84</v>
      </c>
      <c r="H32">
        <v>4</v>
      </c>
      <c r="J32">
        <v>1</v>
      </c>
      <c r="K32" t="b">
        <v>1</v>
      </c>
      <c r="L32">
        <v>0.79</v>
      </c>
      <c r="M32" s="17" t="s">
        <v>64</v>
      </c>
      <c r="N32" s="17" t="s">
        <v>28</v>
      </c>
      <c r="O32">
        <v>3</v>
      </c>
      <c r="P32">
        <v>1</v>
      </c>
      <c r="Q32" s="17" t="s">
        <v>2092</v>
      </c>
      <c r="R32" s="17" t="s">
        <v>2093</v>
      </c>
      <c r="S32" s="17">
        <f t="shared" si="0"/>
        <v>31.79</v>
      </c>
    </row>
    <row r="33" spans="1:19" x14ac:dyDescent="0.3">
      <c r="A33" s="17" t="s">
        <v>124</v>
      </c>
      <c r="B33" s="17" t="s">
        <v>125</v>
      </c>
      <c r="C33" s="17" t="s">
        <v>91</v>
      </c>
      <c r="D33">
        <v>38</v>
      </c>
      <c r="E33" s="17" t="s">
        <v>126</v>
      </c>
      <c r="F33" s="17" t="s">
        <v>127</v>
      </c>
      <c r="G33" s="17" t="s">
        <v>106</v>
      </c>
      <c r="H33">
        <v>19</v>
      </c>
      <c r="I33">
        <v>100</v>
      </c>
      <c r="J33">
        <v>4.2</v>
      </c>
      <c r="K33" t="b">
        <v>0</v>
      </c>
      <c r="L33">
        <v>0.68</v>
      </c>
      <c r="M33" s="17" t="s">
        <v>21</v>
      </c>
      <c r="N33" s="17" t="s">
        <v>28</v>
      </c>
      <c r="O33">
        <v>10</v>
      </c>
      <c r="P33">
        <v>10</v>
      </c>
      <c r="Q33" s="17" t="s">
        <v>2094</v>
      </c>
      <c r="R33" s="17" t="s">
        <v>2096</v>
      </c>
      <c r="S33" s="17">
        <f t="shared" si="0"/>
        <v>181.88</v>
      </c>
    </row>
    <row r="34" spans="1:19" x14ac:dyDescent="0.3">
      <c r="A34" s="17" t="s">
        <v>128</v>
      </c>
      <c r="B34" s="17" t="s">
        <v>129</v>
      </c>
      <c r="C34" s="17" t="s">
        <v>91</v>
      </c>
      <c r="D34">
        <v>46</v>
      </c>
      <c r="E34" s="17" t="s">
        <v>130</v>
      </c>
      <c r="F34" s="17" t="s">
        <v>131</v>
      </c>
      <c r="G34" s="17" t="s">
        <v>43</v>
      </c>
      <c r="H34">
        <v>9</v>
      </c>
      <c r="I34">
        <v>20</v>
      </c>
      <c r="J34">
        <v>1.4</v>
      </c>
      <c r="K34" t="b">
        <v>1</v>
      </c>
      <c r="L34">
        <v>0.76</v>
      </c>
      <c r="M34" s="17" t="s">
        <v>64</v>
      </c>
      <c r="N34" s="17" t="s">
        <v>28</v>
      </c>
      <c r="O34">
        <v>13</v>
      </c>
      <c r="P34">
        <v>6</v>
      </c>
      <c r="Q34" s="17" t="s">
        <v>2092</v>
      </c>
      <c r="R34" s="17" t="s">
        <v>2093</v>
      </c>
      <c r="S34" s="17">
        <f t="shared" si="0"/>
        <v>96.160000000000011</v>
      </c>
    </row>
    <row r="35" spans="1:19" x14ac:dyDescent="0.3">
      <c r="A35" s="17" t="s">
        <v>132</v>
      </c>
      <c r="B35" s="17" t="s">
        <v>133</v>
      </c>
      <c r="C35" s="17" t="s">
        <v>91</v>
      </c>
      <c r="E35" s="17" t="s">
        <v>104</v>
      </c>
      <c r="F35" s="17" t="s">
        <v>105</v>
      </c>
      <c r="G35" s="17" t="s">
        <v>43</v>
      </c>
      <c r="H35">
        <v>9</v>
      </c>
      <c r="I35">
        <v>40</v>
      </c>
      <c r="J35">
        <v>2.4</v>
      </c>
      <c r="K35" t="b">
        <v>1</v>
      </c>
      <c r="L35">
        <v>0.82</v>
      </c>
      <c r="M35" s="17" t="s">
        <v>60</v>
      </c>
      <c r="N35" s="17" t="s">
        <v>55</v>
      </c>
      <c r="O35">
        <v>15</v>
      </c>
      <c r="P35">
        <v>3</v>
      </c>
      <c r="Q35" s="17" t="s">
        <v>2092</v>
      </c>
      <c r="R35" s="17" t="s">
        <v>2093</v>
      </c>
      <c r="S35" s="17">
        <f t="shared" si="0"/>
        <v>70.22</v>
      </c>
    </row>
    <row r="36" spans="1:19" x14ac:dyDescent="0.3">
      <c r="A36" s="17" t="s">
        <v>134</v>
      </c>
      <c r="B36" s="17" t="s">
        <v>135</v>
      </c>
      <c r="C36" s="17" t="s">
        <v>72</v>
      </c>
      <c r="D36">
        <v>54</v>
      </c>
      <c r="E36" s="17" t="s">
        <v>54</v>
      </c>
      <c r="F36" s="17" t="s">
        <v>26</v>
      </c>
      <c r="G36" s="17" t="s">
        <v>36</v>
      </c>
      <c r="H36">
        <v>32</v>
      </c>
      <c r="I36">
        <v>75</v>
      </c>
      <c r="J36">
        <v>1</v>
      </c>
      <c r="K36" t="b">
        <v>1</v>
      </c>
      <c r="L36">
        <v>0.81</v>
      </c>
      <c r="M36" s="17" t="s">
        <v>44</v>
      </c>
      <c r="N36" s="17" t="s">
        <v>55</v>
      </c>
      <c r="O36">
        <v>18</v>
      </c>
      <c r="P36">
        <v>10</v>
      </c>
      <c r="Q36" s="17" t="s">
        <v>2094</v>
      </c>
      <c r="R36" s="17" t="s">
        <v>2093</v>
      </c>
      <c r="S36" s="17">
        <f t="shared" si="0"/>
        <v>190.81</v>
      </c>
    </row>
    <row r="37" spans="1:19" x14ac:dyDescent="0.3">
      <c r="A37" s="17" t="s">
        <v>136</v>
      </c>
      <c r="B37" s="17" t="s">
        <v>137</v>
      </c>
      <c r="C37" s="17" t="s">
        <v>72</v>
      </c>
      <c r="D37">
        <v>52</v>
      </c>
      <c r="E37" s="17" t="s">
        <v>104</v>
      </c>
      <c r="F37" s="17" t="s">
        <v>105</v>
      </c>
      <c r="G37" s="17"/>
      <c r="H37">
        <v>28</v>
      </c>
      <c r="I37">
        <v>20</v>
      </c>
      <c r="J37">
        <v>2.5125695216907653</v>
      </c>
      <c r="K37" t="b">
        <v>0</v>
      </c>
      <c r="L37">
        <v>0.79</v>
      </c>
      <c r="M37" s="17" t="s">
        <v>44</v>
      </c>
      <c r="N37" s="17" t="s">
        <v>55</v>
      </c>
      <c r="O37">
        <v>18</v>
      </c>
      <c r="P37">
        <v>2</v>
      </c>
      <c r="Q37" s="17" t="s">
        <v>2092</v>
      </c>
      <c r="R37" s="17" t="s">
        <v>2093</v>
      </c>
      <c r="S37" s="17">
        <f t="shared" si="0"/>
        <v>123.30256952169077</v>
      </c>
    </row>
    <row r="38" spans="1:19" x14ac:dyDescent="0.3">
      <c r="A38" s="17" t="s">
        <v>138</v>
      </c>
      <c r="B38" s="17" t="s">
        <v>139</v>
      </c>
      <c r="C38" s="17" t="s">
        <v>72</v>
      </c>
      <c r="D38">
        <v>42</v>
      </c>
      <c r="E38" s="17" t="s">
        <v>80</v>
      </c>
      <c r="F38" s="17" t="s">
        <v>81</v>
      </c>
      <c r="G38" s="17" t="s">
        <v>27</v>
      </c>
      <c r="H38">
        <v>6</v>
      </c>
      <c r="I38">
        <v>40</v>
      </c>
      <c r="J38">
        <v>2.5125695216907653</v>
      </c>
      <c r="K38" t="b">
        <v>0</v>
      </c>
      <c r="L38">
        <v>0.63</v>
      </c>
      <c r="M38" s="17" t="s">
        <v>60</v>
      </c>
      <c r="N38" s="17" t="s">
        <v>55</v>
      </c>
      <c r="O38">
        <v>15</v>
      </c>
      <c r="P38">
        <v>6</v>
      </c>
      <c r="Q38" s="17" t="s">
        <v>2092</v>
      </c>
      <c r="R38" s="17" t="s">
        <v>2096</v>
      </c>
      <c r="S38" s="17">
        <f t="shared" si="0"/>
        <v>112.14256952169076</v>
      </c>
    </row>
    <row r="39" spans="1:19" x14ac:dyDescent="0.3">
      <c r="A39" s="17" t="s">
        <v>140</v>
      </c>
      <c r="B39" s="17" t="s">
        <v>141</v>
      </c>
      <c r="C39" s="17" t="s">
        <v>72</v>
      </c>
      <c r="D39">
        <v>29</v>
      </c>
      <c r="E39" s="17" t="s">
        <v>41</v>
      </c>
      <c r="F39" s="17" t="s">
        <v>42</v>
      </c>
      <c r="G39" s="17" t="s">
        <v>32</v>
      </c>
      <c r="H39">
        <v>10</v>
      </c>
      <c r="I39">
        <v>40</v>
      </c>
      <c r="J39">
        <v>2.2000000000000002</v>
      </c>
      <c r="K39" t="b">
        <v>0</v>
      </c>
      <c r="L39">
        <v>0.67</v>
      </c>
      <c r="M39" s="17" t="s">
        <v>64</v>
      </c>
      <c r="N39" s="17" t="s">
        <v>22</v>
      </c>
      <c r="O39">
        <v>10</v>
      </c>
      <c r="P39">
        <v>9</v>
      </c>
      <c r="Q39" s="17" t="s">
        <v>2094</v>
      </c>
      <c r="R39" s="17" t="s">
        <v>2096</v>
      </c>
      <c r="S39" s="17">
        <f t="shared" si="0"/>
        <v>100.87</v>
      </c>
    </row>
    <row r="40" spans="1:19" x14ac:dyDescent="0.3">
      <c r="A40" s="17" t="s">
        <v>142</v>
      </c>
      <c r="B40" s="17" t="s">
        <v>143</v>
      </c>
      <c r="C40" s="17" t="s">
        <v>72</v>
      </c>
      <c r="D40">
        <v>42</v>
      </c>
      <c r="E40" s="17" t="s">
        <v>144</v>
      </c>
      <c r="F40" s="17" t="s">
        <v>145</v>
      </c>
      <c r="G40" s="17" t="s">
        <v>27</v>
      </c>
      <c r="H40">
        <v>23</v>
      </c>
      <c r="I40">
        <v>50</v>
      </c>
      <c r="J40">
        <v>3.2</v>
      </c>
      <c r="K40" t="b">
        <v>1</v>
      </c>
      <c r="L40">
        <v>0.79</v>
      </c>
      <c r="M40" s="17" t="s">
        <v>60</v>
      </c>
      <c r="N40" s="17" t="s">
        <v>22</v>
      </c>
      <c r="O40">
        <v>13</v>
      </c>
      <c r="P40">
        <v>3</v>
      </c>
      <c r="Q40" s="17" t="s">
        <v>2092</v>
      </c>
      <c r="R40" s="17" t="s">
        <v>2093</v>
      </c>
      <c r="S40" s="17">
        <f t="shared" si="0"/>
        <v>134.99</v>
      </c>
    </row>
    <row r="41" spans="1:19" x14ac:dyDescent="0.3">
      <c r="A41" s="17" t="s">
        <v>146</v>
      </c>
      <c r="B41" s="17" t="s">
        <v>147</v>
      </c>
      <c r="C41" s="17" t="s">
        <v>91</v>
      </c>
      <c r="D41">
        <v>60</v>
      </c>
      <c r="E41" s="17" t="s">
        <v>80</v>
      </c>
      <c r="F41" s="17" t="s">
        <v>81</v>
      </c>
      <c r="G41" s="17" t="s">
        <v>36</v>
      </c>
      <c r="H41">
        <v>13</v>
      </c>
      <c r="I41">
        <v>20</v>
      </c>
      <c r="J41">
        <v>3.6</v>
      </c>
      <c r="K41" t="b">
        <v>0</v>
      </c>
      <c r="L41">
        <v>0.8</v>
      </c>
      <c r="M41" s="17" t="s">
        <v>60</v>
      </c>
      <c r="N41" s="17" t="s">
        <v>22</v>
      </c>
      <c r="O41">
        <v>9</v>
      </c>
      <c r="P41">
        <v>3</v>
      </c>
      <c r="Q41" s="17" t="s">
        <v>2092</v>
      </c>
      <c r="R41" s="17" t="s">
        <v>2093</v>
      </c>
      <c r="S41" s="17">
        <f t="shared" si="0"/>
        <v>109.39999999999999</v>
      </c>
    </row>
    <row r="42" spans="1:19" x14ac:dyDescent="0.3">
      <c r="A42" s="17" t="s">
        <v>148</v>
      </c>
      <c r="B42" s="17" t="s">
        <v>149</v>
      </c>
      <c r="C42" s="17" t="s">
        <v>72</v>
      </c>
      <c r="D42">
        <v>59</v>
      </c>
      <c r="E42" s="17" t="s">
        <v>63</v>
      </c>
      <c r="F42" s="17" t="s">
        <v>26</v>
      </c>
      <c r="G42" s="17" t="s">
        <v>43</v>
      </c>
      <c r="H42">
        <v>3</v>
      </c>
      <c r="I42">
        <v>50</v>
      </c>
      <c r="J42">
        <v>0</v>
      </c>
      <c r="K42" t="b">
        <v>0</v>
      </c>
      <c r="L42">
        <v>0.79</v>
      </c>
      <c r="M42" s="17" t="s">
        <v>21</v>
      </c>
      <c r="N42" s="17" t="s">
        <v>33</v>
      </c>
      <c r="O42">
        <v>3</v>
      </c>
      <c r="P42">
        <v>1</v>
      </c>
      <c r="Q42" s="17" t="s">
        <v>2092</v>
      </c>
      <c r="R42" s="17" t="s">
        <v>2093</v>
      </c>
      <c r="S42" s="17">
        <f t="shared" si="0"/>
        <v>116.79</v>
      </c>
    </row>
    <row r="43" spans="1:19" x14ac:dyDescent="0.3">
      <c r="A43" s="17" t="s">
        <v>150</v>
      </c>
      <c r="B43" s="17" t="s">
        <v>151</v>
      </c>
      <c r="C43" s="17" t="s">
        <v>72</v>
      </c>
      <c r="D43">
        <v>21</v>
      </c>
      <c r="E43" s="17" t="s">
        <v>119</v>
      </c>
      <c r="F43" s="17" t="s">
        <v>26</v>
      </c>
      <c r="G43" s="17" t="s">
        <v>36</v>
      </c>
      <c r="H43">
        <v>0</v>
      </c>
      <c r="I43">
        <v>30</v>
      </c>
      <c r="J43">
        <v>2.7</v>
      </c>
      <c r="K43" t="b">
        <v>1</v>
      </c>
      <c r="L43">
        <v>0.84</v>
      </c>
      <c r="M43" s="17" t="s">
        <v>60</v>
      </c>
      <c r="N43" s="17" t="s">
        <v>28</v>
      </c>
      <c r="O43">
        <v>5</v>
      </c>
      <c r="P43">
        <v>1</v>
      </c>
      <c r="Q43" s="17" t="s">
        <v>2092</v>
      </c>
      <c r="R43" s="17" t="s">
        <v>2093</v>
      </c>
      <c r="S43" s="17">
        <f t="shared" si="0"/>
        <v>60.540000000000006</v>
      </c>
    </row>
    <row r="44" spans="1:19" x14ac:dyDescent="0.3">
      <c r="A44" s="17" t="s">
        <v>152</v>
      </c>
      <c r="B44" s="17" t="s">
        <v>153</v>
      </c>
      <c r="C44" s="17" t="s">
        <v>72</v>
      </c>
      <c r="D44">
        <v>35</v>
      </c>
      <c r="E44" s="17" t="s">
        <v>31</v>
      </c>
      <c r="F44" s="17" t="s">
        <v>31</v>
      </c>
      <c r="G44" s="17" t="s">
        <v>84</v>
      </c>
      <c r="H44">
        <v>10</v>
      </c>
      <c r="I44">
        <v>50</v>
      </c>
      <c r="J44">
        <v>0</v>
      </c>
      <c r="K44" t="b">
        <v>0</v>
      </c>
      <c r="L44">
        <v>0.79</v>
      </c>
      <c r="M44" s="17" t="s">
        <v>44</v>
      </c>
      <c r="N44" s="17" t="s">
        <v>55</v>
      </c>
      <c r="O44">
        <v>7</v>
      </c>
      <c r="P44">
        <v>6</v>
      </c>
      <c r="Q44" s="17" t="s">
        <v>2092</v>
      </c>
      <c r="R44" s="17" t="s">
        <v>2093</v>
      </c>
      <c r="S44" s="17">
        <f t="shared" si="0"/>
        <v>108.79</v>
      </c>
    </row>
    <row r="45" spans="1:19" x14ac:dyDescent="0.3">
      <c r="A45" s="17" t="s">
        <v>154</v>
      </c>
      <c r="B45" s="17" t="s">
        <v>155</v>
      </c>
      <c r="C45" s="17" t="s">
        <v>91</v>
      </c>
      <c r="D45">
        <v>41</v>
      </c>
      <c r="E45" s="17" t="s">
        <v>63</v>
      </c>
      <c r="F45" s="17" t="s">
        <v>26</v>
      </c>
      <c r="G45" s="17" t="s">
        <v>49</v>
      </c>
      <c r="H45">
        <v>0</v>
      </c>
      <c r="I45">
        <v>20</v>
      </c>
      <c r="J45">
        <v>2.8</v>
      </c>
      <c r="K45" t="b">
        <v>1</v>
      </c>
      <c r="L45">
        <v>0.63</v>
      </c>
      <c r="M45" s="17" t="s">
        <v>60</v>
      </c>
      <c r="N45" s="17" t="s">
        <v>55</v>
      </c>
      <c r="O45">
        <v>1</v>
      </c>
      <c r="P45">
        <v>1</v>
      </c>
      <c r="Q45" s="17" t="s">
        <v>2092</v>
      </c>
      <c r="R45" s="17" t="s">
        <v>2096</v>
      </c>
      <c r="S45" s="17">
        <f t="shared" si="0"/>
        <v>66.429999999999993</v>
      </c>
    </row>
    <row r="46" spans="1:19" x14ac:dyDescent="0.3">
      <c r="A46" s="17" t="s">
        <v>156</v>
      </c>
      <c r="B46" s="17" t="s">
        <v>157</v>
      </c>
      <c r="C46" s="17" t="s">
        <v>72</v>
      </c>
      <c r="D46">
        <v>51</v>
      </c>
      <c r="E46" s="17" t="s">
        <v>41</v>
      </c>
      <c r="F46" s="17" t="s">
        <v>42</v>
      </c>
      <c r="G46" s="17" t="s">
        <v>106</v>
      </c>
      <c r="H46">
        <v>23</v>
      </c>
      <c r="I46">
        <v>20</v>
      </c>
      <c r="J46">
        <v>2.5</v>
      </c>
      <c r="K46" t="b">
        <v>0</v>
      </c>
      <c r="L46">
        <v>0.8</v>
      </c>
      <c r="M46" s="17" t="s">
        <v>44</v>
      </c>
      <c r="N46" s="17" t="s">
        <v>22</v>
      </c>
      <c r="O46">
        <v>17</v>
      </c>
      <c r="P46">
        <v>15</v>
      </c>
      <c r="Q46" s="17" t="s">
        <v>2095</v>
      </c>
      <c r="R46" s="17" t="s">
        <v>2093</v>
      </c>
      <c r="S46" s="17">
        <f t="shared" si="0"/>
        <v>129.30000000000001</v>
      </c>
    </row>
    <row r="47" spans="1:19" x14ac:dyDescent="0.3">
      <c r="A47" s="17" t="s">
        <v>158</v>
      </c>
      <c r="B47" s="17" t="s">
        <v>159</v>
      </c>
      <c r="C47" s="17" t="s">
        <v>91</v>
      </c>
      <c r="D47">
        <v>41</v>
      </c>
      <c r="E47" s="17" t="s">
        <v>144</v>
      </c>
      <c r="F47" s="17" t="s">
        <v>145</v>
      </c>
      <c r="G47" s="17" t="s">
        <v>36</v>
      </c>
      <c r="H47">
        <v>9</v>
      </c>
      <c r="I47">
        <v>75</v>
      </c>
      <c r="J47">
        <v>4.9000000000000004</v>
      </c>
      <c r="K47" t="b">
        <v>1</v>
      </c>
      <c r="L47">
        <v>0.74</v>
      </c>
      <c r="M47" s="17" t="s">
        <v>44</v>
      </c>
      <c r="N47" s="17" t="s">
        <v>55</v>
      </c>
      <c r="O47">
        <v>13</v>
      </c>
      <c r="P47">
        <v>8</v>
      </c>
      <c r="Q47" s="17" t="s">
        <v>2094</v>
      </c>
      <c r="R47" s="17" t="s">
        <v>2093</v>
      </c>
      <c r="S47" s="17">
        <f t="shared" si="0"/>
        <v>151.64000000000001</v>
      </c>
    </row>
    <row r="48" spans="1:19" x14ac:dyDescent="0.3">
      <c r="A48" s="17" t="s">
        <v>160</v>
      </c>
      <c r="B48" s="17" t="s">
        <v>161</v>
      </c>
      <c r="C48" s="17" t="s">
        <v>72</v>
      </c>
      <c r="D48">
        <v>47</v>
      </c>
      <c r="E48" s="17" t="s">
        <v>130</v>
      </c>
      <c r="F48" s="17" t="s">
        <v>131</v>
      </c>
      <c r="G48" s="17" t="s">
        <v>84</v>
      </c>
      <c r="H48">
        <v>15</v>
      </c>
      <c r="I48">
        <v>30</v>
      </c>
      <c r="J48">
        <v>4.5</v>
      </c>
      <c r="K48" t="b">
        <v>1</v>
      </c>
      <c r="L48">
        <v>0.85</v>
      </c>
      <c r="M48" s="17" t="s">
        <v>44</v>
      </c>
      <c r="N48" s="17" t="s">
        <v>55</v>
      </c>
      <c r="O48">
        <v>12</v>
      </c>
      <c r="P48">
        <v>4</v>
      </c>
      <c r="Q48" s="17" t="s">
        <v>2092</v>
      </c>
      <c r="R48" s="17" t="s">
        <v>2093</v>
      </c>
      <c r="S48" s="17">
        <f t="shared" si="0"/>
        <v>113.35</v>
      </c>
    </row>
    <row r="49" spans="1:19" x14ac:dyDescent="0.3">
      <c r="A49" s="17" t="s">
        <v>162</v>
      </c>
      <c r="B49" s="17" t="s">
        <v>163</v>
      </c>
      <c r="C49" s="17" t="s">
        <v>91</v>
      </c>
      <c r="D49">
        <v>25</v>
      </c>
      <c r="E49" s="17" t="s">
        <v>164</v>
      </c>
      <c r="F49" s="17" t="s">
        <v>165</v>
      </c>
      <c r="G49" s="17" t="s">
        <v>32</v>
      </c>
      <c r="H49">
        <v>4</v>
      </c>
      <c r="I49">
        <v>50</v>
      </c>
      <c r="J49">
        <v>2.7</v>
      </c>
      <c r="K49" t="b">
        <v>0</v>
      </c>
      <c r="L49">
        <v>0.77</v>
      </c>
      <c r="M49" s="17" t="s">
        <v>64</v>
      </c>
      <c r="N49" s="17" t="s">
        <v>28</v>
      </c>
      <c r="O49">
        <v>4</v>
      </c>
      <c r="P49">
        <v>3</v>
      </c>
      <c r="Q49" s="17" t="s">
        <v>2092</v>
      </c>
      <c r="R49" s="17" t="s">
        <v>2093</v>
      </c>
      <c r="S49" s="17">
        <f t="shared" si="0"/>
        <v>89.47</v>
      </c>
    </row>
    <row r="50" spans="1:19" x14ac:dyDescent="0.3">
      <c r="A50" s="17" t="s">
        <v>166</v>
      </c>
      <c r="B50" s="17" t="s">
        <v>167</v>
      </c>
      <c r="C50" s="17" t="s">
        <v>72</v>
      </c>
      <c r="D50">
        <v>25</v>
      </c>
      <c r="E50" s="17" t="s">
        <v>168</v>
      </c>
      <c r="F50" s="17" t="s">
        <v>68</v>
      </c>
      <c r="G50" s="17" t="s">
        <v>27</v>
      </c>
      <c r="H50">
        <v>7</v>
      </c>
      <c r="I50">
        <v>20</v>
      </c>
      <c r="J50">
        <v>1.9</v>
      </c>
      <c r="K50" t="b">
        <v>0</v>
      </c>
      <c r="L50">
        <v>0.79</v>
      </c>
      <c r="M50" s="17" t="s">
        <v>21</v>
      </c>
      <c r="N50" s="17" t="s">
        <v>22</v>
      </c>
      <c r="O50">
        <v>12</v>
      </c>
      <c r="P50">
        <v>10</v>
      </c>
      <c r="Q50" s="17" t="s">
        <v>2094</v>
      </c>
      <c r="R50" s="17" t="s">
        <v>2093</v>
      </c>
      <c r="S50" s="17">
        <f t="shared" si="0"/>
        <v>76.69</v>
      </c>
    </row>
    <row r="51" spans="1:19" x14ac:dyDescent="0.3">
      <c r="A51" s="17" t="s">
        <v>169</v>
      </c>
      <c r="B51" s="17" t="s">
        <v>170</v>
      </c>
      <c r="C51" s="17" t="s">
        <v>91</v>
      </c>
      <c r="D51">
        <v>29</v>
      </c>
      <c r="E51" s="17"/>
      <c r="F51" s="17" t="s">
        <v>42</v>
      </c>
      <c r="G51" s="17" t="s">
        <v>69</v>
      </c>
      <c r="H51">
        <v>1</v>
      </c>
      <c r="I51">
        <v>20</v>
      </c>
      <c r="J51">
        <v>1.4</v>
      </c>
      <c r="K51" t="b">
        <v>1</v>
      </c>
      <c r="L51">
        <v>0.63</v>
      </c>
      <c r="M51" s="17" t="s">
        <v>44</v>
      </c>
      <c r="N51" s="17" t="s">
        <v>28</v>
      </c>
      <c r="O51">
        <v>2</v>
      </c>
      <c r="P51">
        <v>1</v>
      </c>
      <c r="Q51" s="17" t="s">
        <v>2092</v>
      </c>
      <c r="R51" s="17" t="s">
        <v>2096</v>
      </c>
      <c r="S51" s="17">
        <f t="shared" si="0"/>
        <v>55.03</v>
      </c>
    </row>
    <row r="52" spans="1:19" x14ac:dyDescent="0.3">
      <c r="A52" s="17" t="s">
        <v>171</v>
      </c>
      <c r="B52" s="17" t="s">
        <v>172</v>
      </c>
      <c r="C52" s="17" t="s">
        <v>72</v>
      </c>
      <c r="D52">
        <v>23</v>
      </c>
      <c r="E52" s="17" t="s">
        <v>67</v>
      </c>
      <c r="F52" s="17" t="s">
        <v>68</v>
      </c>
      <c r="G52" s="17" t="s">
        <v>73</v>
      </c>
      <c r="H52">
        <v>0</v>
      </c>
      <c r="I52">
        <v>75</v>
      </c>
      <c r="J52">
        <v>1.9</v>
      </c>
      <c r="K52" t="b">
        <v>1</v>
      </c>
      <c r="L52">
        <v>0.79</v>
      </c>
      <c r="M52" s="17" t="s">
        <v>44</v>
      </c>
      <c r="N52" s="17" t="s">
        <v>33</v>
      </c>
      <c r="O52">
        <v>2</v>
      </c>
      <c r="P52">
        <v>5</v>
      </c>
      <c r="Q52" s="17" t="s">
        <v>2092</v>
      </c>
      <c r="R52" s="17" t="s">
        <v>2093</v>
      </c>
      <c r="S52" s="17">
        <f t="shared" si="0"/>
        <v>107.69000000000001</v>
      </c>
    </row>
    <row r="53" spans="1:19" x14ac:dyDescent="0.3">
      <c r="A53" s="17" t="s">
        <v>173</v>
      </c>
      <c r="B53" s="17" t="s">
        <v>174</v>
      </c>
      <c r="C53" s="17" t="s">
        <v>91</v>
      </c>
      <c r="D53">
        <v>31</v>
      </c>
      <c r="E53" s="17" t="s">
        <v>126</v>
      </c>
      <c r="F53" s="17" t="s">
        <v>127</v>
      </c>
      <c r="G53" s="17" t="s">
        <v>49</v>
      </c>
      <c r="H53">
        <v>8</v>
      </c>
      <c r="I53">
        <v>50</v>
      </c>
      <c r="J53">
        <v>3.4</v>
      </c>
      <c r="K53" t="b">
        <v>0</v>
      </c>
      <c r="L53">
        <v>0.79</v>
      </c>
      <c r="M53" s="17" t="s">
        <v>64</v>
      </c>
      <c r="N53" s="17" t="s">
        <v>33</v>
      </c>
      <c r="O53">
        <v>11</v>
      </c>
      <c r="P53">
        <v>3</v>
      </c>
      <c r="Q53" s="17" t="s">
        <v>2092</v>
      </c>
      <c r="R53" s="17" t="s">
        <v>2093</v>
      </c>
      <c r="S53" s="17">
        <f t="shared" si="0"/>
        <v>107.19000000000001</v>
      </c>
    </row>
    <row r="54" spans="1:19" x14ac:dyDescent="0.3">
      <c r="A54" s="17" t="s">
        <v>175</v>
      </c>
      <c r="B54" s="17" t="s">
        <v>176</v>
      </c>
      <c r="C54" s="17" t="s">
        <v>91</v>
      </c>
      <c r="D54">
        <v>51</v>
      </c>
      <c r="E54" s="17" t="s">
        <v>31</v>
      </c>
      <c r="F54" s="17" t="s">
        <v>31</v>
      </c>
      <c r="G54" s="17" t="s">
        <v>106</v>
      </c>
      <c r="H54">
        <v>33</v>
      </c>
      <c r="I54">
        <v>75</v>
      </c>
      <c r="J54">
        <v>3.3</v>
      </c>
      <c r="K54" t="s">
        <v>2071</v>
      </c>
      <c r="L54">
        <v>0.68</v>
      </c>
      <c r="M54" s="17" t="s">
        <v>44</v>
      </c>
      <c r="N54" s="17" t="s">
        <v>33</v>
      </c>
      <c r="O54">
        <v>17</v>
      </c>
      <c r="P54">
        <v>8</v>
      </c>
      <c r="Q54" s="17" t="s">
        <v>2094</v>
      </c>
      <c r="R54" s="17" t="s">
        <v>2096</v>
      </c>
      <c r="S54" s="17">
        <f t="shared" si="0"/>
        <v>187.98000000000002</v>
      </c>
    </row>
    <row r="55" spans="1:19" x14ac:dyDescent="0.3">
      <c r="A55" s="17" t="s">
        <v>177</v>
      </c>
      <c r="B55" s="17" t="s">
        <v>178</v>
      </c>
      <c r="C55" s="17" t="s">
        <v>91</v>
      </c>
      <c r="E55" s="17" t="s">
        <v>179</v>
      </c>
      <c r="F55" s="17" t="s">
        <v>68</v>
      </c>
      <c r="G55" s="17" t="s">
        <v>69</v>
      </c>
      <c r="H55">
        <v>1</v>
      </c>
      <c r="I55">
        <v>30</v>
      </c>
      <c r="J55">
        <v>0</v>
      </c>
      <c r="K55" t="b">
        <v>0</v>
      </c>
      <c r="L55">
        <v>0.68</v>
      </c>
      <c r="M55" s="17" t="s">
        <v>60</v>
      </c>
      <c r="N55" s="17" t="s">
        <v>22</v>
      </c>
      <c r="O55">
        <v>1</v>
      </c>
      <c r="P55">
        <v>2</v>
      </c>
      <c r="Q55" s="17" t="s">
        <v>2092</v>
      </c>
      <c r="R55" s="17" t="s">
        <v>2096</v>
      </c>
      <c r="S55" s="17">
        <f t="shared" si="0"/>
        <v>34.68</v>
      </c>
    </row>
    <row r="56" spans="1:19" x14ac:dyDescent="0.3">
      <c r="A56" s="17" t="s">
        <v>180</v>
      </c>
      <c r="B56" s="17" t="s">
        <v>181</v>
      </c>
      <c r="C56" s="17" t="s">
        <v>72</v>
      </c>
      <c r="D56">
        <v>29</v>
      </c>
      <c r="E56" s="17" t="s">
        <v>58</v>
      </c>
      <c r="F56" s="17" t="s">
        <v>59</v>
      </c>
      <c r="G56" s="17" t="s">
        <v>73</v>
      </c>
      <c r="H56">
        <v>11</v>
      </c>
      <c r="I56">
        <v>100</v>
      </c>
      <c r="J56">
        <v>2.2999999999999998</v>
      </c>
      <c r="K56" t="b">
        <v>1</v>
      </c>
      <c r="L56">
        <v>0.72</v>
      </c>
      <c r="M56" s="17" t="s">
        <v>60</v>
      </c>
      <c r="N56" s="17" t="s">
        <v>55</v>
      </c>
      <c r="O56">
        <v>7</v>
      </c>
      <c r="P56">
        <v>7</v>
      </c>
      <c r="Q56" s="17" t="s">
        <v>2094</v>
      </c>
      <c r="R56" s="17" t="s">
        <v>2093</v>
      </c>
      <c r="S56" s="17">
        <f t="shared" si="0"/>
        <v>157.02000000000001</v>
      </c>
    </row>
    <row r="57" spans="1:19" x14ac:dyDescent="0.3">
      <c r="A57" s="17" t="s">
        <v>182</v>
      </c>
      <c r="B57" s="17" t="s">
        <v>183</v>
      </c>
      <c r="C57" s="17" t="s">
        <v>91</v>
      </c>
      <c r="D57">
        <v>50</v>
      </c>
      <c r="E57" s="17" t="s">
        <v>63</v>
      </c>
      <c r="F57" s="17" t="s">
        <v>26</v>
      </c>
      <c r="G57" s="17" t="s">
        <v>43</v>
      </c>
      <c r="H57">
        <v>15</v>
      </c>
      <c r="J57">
        <v>2</v>
      </c>
      <c r="K57" t="b">
        <v>1</v>
      </c>
      <c r="L57">
        <v>0.65</v>
      </c>
      <c r="M57" s="17" t="s">
        <v>21</v>
      </c>
      <c r="N57" s="17" t="s">
        <v>22</v>
      </c>
      <c r="O57">
        <v>7</v>
      </c>
      <c r="P57">
        <v>7</v>
      </c>
      <c r="Q57" s="17" t="s">
        <v>2094</v>
      </c>
      <c r="R57" s="17" t="s">
        <v>2096</v>
      </c>
      <c r="S57" s="17">
        <f t="shared" si="0"/>
        <v>81.650000000000006</v>
      </c>
    </row>
    <row r="58" spans="1:19" x14ac:dyDescent="0.3">
      <c r="A58" s="17" t="s">
        <v>184</v>
      </c>
      <c r="B58" s="17" t="s">
        <v>185</v>
      </c>
      <c r="C58" s="17" t="s">
        <v>72</v>
      </c>
      <c r="D58">
        <v>26</v>
      </c>
      <c r="E58" s="17" t="s">
        <v>63</v>
      </c>
      <c r="F58" s="17" t="s">
        <v>26</v>
      </c>
      <c r="G58" s="17" t="s">
        <v>84</v>
      </c>
      <c r="H58">
        <v>8</v>
      </c>
      <c r="I58">
        <v>50</v>
      </c>
      <c r="J58">
        <v>1.3</v>
      </c>
      <c r="K58" t="b">
        <v>0</v>
      </c>
      <c r="L58">
        <v>0.76</v>
      </c>
      <c r="M58" s="17" t="s">
        <v>44</v>
      </c>
      <c r="N58" s="17" t="s">
        <v>22</v>
      </c>
      <c r="O58">
        <v>7</v>
      </c>
      <c r="P58">
        <v>5</v>
      </c>
      <c r="Q58" s="17" t="s">
        <v>2092</v>
      </c>
      <c r="R58" s="17" t="s">
        <v>2093</v>
      </c>
      <c r="S58" s="17">
        <f t="shared" si="0"/>
        <v>98.06</v>
      </c>
    </row>
    <row r="59" spans="1:19" x14ac:dyDescent="0.3">
      <c r="A59" s="17" t="s">
        <v>186</v>
      </c>
      <c r="B59" s="17" t="s">
        <v>187</v>
      </c>
      <c r="C59" s="17" t="s">
        <v>91</v>
      </c>
      <c r="D59">
        <v>38</v>
      </c>
      <c r="E59" s="17" t="s">
        <v>119</v>
      </c>
      <c r="F59" s="17" t="s">
        <v>26</v>
      </c>
      <c r="G59" s="17" t="s">
        <v>43</v>
      </c>
      <c r="H59">
        <v>17</v>
      </c>
      <c r="I59">
        <v>40</v>
      </c>
      <c r="J59">
        <v>4</v>
      </c>
      <c r="K59" t="b">
        <v>1</v>
      </c>
      <c r="L59">
        <v>0.9</v>
      </c>
      <c r="M59" s="17" t="s">
        <v>64</v>
      </c>
      <c r="N59" s="17" t="s">
        <v>55</v>
      </c>
      <c r="O59">
        <v>16</v>
      </c>
      <c r="P59">
        <v>11</v>
      </c>
      <c r="Q59" s="17" t="s">
        <v>2094</v>
      </c>
      <c r="R59" s="17" t="s">
        <v>2093</v>
      </c>
      <c r="S59" s="17">
        <f t="shared" si="0"/>
        <v>126.9</v>
      </c>
    </row>
    <row r="60" spans="1:19" x14ac:dyDescent="0.3">
      <c r="A60" s="17" t="s">
        <v>188</v>
      </c>
      <c r="B60" s="17" t="s">
        <v>189</v>
      </c>
      <c r="C60" s="17" t="s">
        <v>72</v>
      </c>
      <c r="D60">
        <v>23</v>
      </c>
      <c r="E60" s="17" t="s">
        <v>87</v>
      </c>
      <c r="F60" s="17" t="s">
        <v>88</v>
      </c>
      <c r="G60" s="17" t="s">
        <v>27</v>
      </c>
      <c r="H60">
        <v>0</v>
      </c>
      <c r="I60">
        <v>75</v>
      </c>
      <c r="J60">
        <v>3.6</v>
      </c>
      <c r="K60" t="b">
        <v>1</v>
      </c>
      <c r="L60">
        <v>0.65</v>
      </c>
      <c r="M60" s="17" t="s">
        <v>60</v>
      </c>
      <c r="N60" s="17" t="s">
        <v>28</v>
      </c>
      <c r="O60">
        <v>2</v>
      </c>
      <c r="P60">
        <v>4</v>
      </c>
      <c r="Q60" s="17" t="s">
        <v>2092</v>
      </c>
      <c r="R60" s="17" t="s">
        <v>2096</v>
      </c>
      <c r="S60" s="17">
        <f t="shared" si="0"/>
        <v>108.25</v>
      </c>
    </row>
    <row r="61" spans="1:19" x14ac:dyDescent="0.3">
      <c r="A61" s="17" t="s">
        <v>190</v>
      </c>
      <c r="B61" s="17" t="s">
        <v>191</v>
      </c>
      <c r="C61" s="17" t="s">
        <v>72</v>
      </c>
      <c r="D61">
        <v>51</v>
      </c>
      <c r="E61" s="17" t="s">
        <v>144</v>
      </c>
      <c r="F61" s="17" t="s">
        <v>145</v>
      </c>
      <c r="G61" s="17" t="s">
        <v>84</v>
      </c>
      <c r="H61">
        <v>28</v>
      </c>
      <c r="I61">
        <v>40</v>
      </c>
      <c r="J61">
        <v>3.9</v>
      </c>
      <c r="K61" t="b">
        <v>0</v>
      </c>
      <c r="L61">
        <v>0.63</v>
      </c>
      <c r="M61" s="17" t="s">
        <v>64</v>
      </c>
      <c r="N61" s="17" t="s">
        <v>33</v>
      </c>
      <c r="O61">
        <v>13</v>
      </c>
      <c r="P61">
        <v>6</v>
      </c>
      <c r="Q61" s="17" t="s">
        <v>2092</v>
      </c>
      <c r="R61" s="17" t="s">
        <v>2096</v>
      </c>
      <c r="S61" s="17">
        <f t="shared" si="0"/>
        <v>142.53</v>
      </c>
    </row>
    <row r="62" spans="1:19" x14ac:dyDescent="0.3">
      <c r="A62" s="17" t="s">
        <v>192</v>
      </c>
      <c r="B62" s="17" t="s">
        <v>193</v>
      </c>
      <c r="C62" s="17" t="s">
        <v>72</v>
      </c>
      <c r="D62">
        <v>51</v>
      </c>
      <c r="E62" s="17" t="s">
        <v>47</v>
      </c>
      <c r="F62" s="17" t="s">
        <v>48</v>
      </c>
      <c r="G62" s="17" t="s">
        <v>43</v>
      </c>
      <c r="H62">
        <v>33</v>
      </c>
      <c r="I62">
        <v>75</v>
      </c>
      <c r="J62">
        <v>0</v>
      </c>
      <c r="K62" t="b">
        <v>1</v>
      </c>
      <c r="L62">
        <v>0.79</v>
      </c>
      <c r="M62" s="17" t="s">
        <v>64</v>
      </c>
      <c r="N62" s="17" t="s">
        <v>28</v>
      </c>
      <c r="O62">
        <v>14</v>
      </c>
      <c r="P62">
        <v>8</v>
      </c>
      <c r="Q62" s="17" t="s">
        <v>2094</v>
      </c>
      <c r="R62" s="17" t="s">
        <v>2093</v>
      </c>
      <c r="S62" s="17">
        <f t="shared" si="0"/>
        <v>181.79</v>
      </c>
    </row>
    <row r="63" spans="1:19" x14ac:dyDescent="0.3">
      <c r="A63" s="17" t="s">
        <v>194</v>
      </c>
      <c r="B63" s="17" t="s">
        <v>195</v>
      </c>
      <c r="C63" s="17" t="s">
        <v>91</v>
      </c>
      <c r="D63">
        <v>47</v>
      </c>
      <c r="E63" s="17" t="s">
        <v>31</v>
      </c>
      <c r="F63" s="17" t="s">
        <v>31</v>
      </c>
      <c r="G63" s="17" t="s">
        <v>43</v>
      </c>
      <c r="H63">
        <v>18</v>
      </c>
      <c r="I63">
        <v>75</v>
      </c>
      <c r="J63">
        <v>0</v>
      </c>
      <c r="K63" t="b">
        <v>0</v>
      </c>
      <c r="L63">
        <v>0.79</v>
      </c>
      <c r="M63" s="17" t="s">
        <v>60</v>
      </c>
      <c r="N63" s="17" t="s">
        <v>33</v>
      </c>
      <c r="O63">
        <v>11</v>
      </c>
      <c r="P63">
        <v>8</v>
      </c>
      <c r="Q63" s="17" t="s">
        <v>2094</v>
      </c>
      <c r="R63" s="17" t="s">
        <v>2093</v>
      </c>
      <c r="S63" s="17">
        <f t="shared" si="0"/>
        <v>159.79</v>
      </c>
    </row>
    <row r="64" spans="1:19" x14ac:dyDescent="0.3">
      <c r="A64" s="17" t="s">
        <v>196</v>
      </c>
      <c r="B64" s="17" t="s">
        <v>197</v>
      </c>
      <c r="C64" s="17" t="s">
        <v>72</v>
      </c>
      <c r="D64">
        <v>34</v>
      </c>
      <c r="E64" s="17" t="s">
        <v>115</v>
      </c>
      <c r="F64" s="17" t="s">
        <v>116</v>
      </c>
      <c r="G64" s="17" t="s">
        <v>69</v>
      </c>
      <c r="H64">
        <v>16</v>
      </c>
      <c r="I64">
        <v>20</v>
      </c>
      <c r="J64">
        <v>2.2999999999999998</v>
      </c>
      <c r="K64" t="b">
        <v>1</v>
      </c>
      <c r="L64">
        <v>0.93</v>
      </c>
      <c r="M64" s="17" t="s">
        <v>64</v>
      </c>
      <c r="N64" s="17" t="s">
        <v>22</v>
      </c>
      <c r="O64">
        <v>15</v>
      </c>
      <c r="P64">
        <v>5</v>
      </c>
      <c r="Q64" s="17" t="s">
        <v>2092</v>
      </c>
      <c r="R64" s="17" t="s">
        <v>2093</v>
      </c>
      <c r="S64" s="17">
        <f t="shared" si="0"/>
        <v>93.23</v>
      </c>
    </row>
    <row r="65" spans="1:19" x14ac:dyDescent="0.3">
      <c r="A65" s="17" t="s">
        <v>198</v>
      </c>
      <c r="B65" s="17" t="s">
        <v>199</v>
      </c>
      <c r="C65" s="17" t="s">
        <v>72</v>
      </c>
      <c r="D65">
        <v>58</v>
      </c>
      <c r="E65" s="17" t="s">
        <v>47</v>
      </c>
      <c r="F65" s="17" t="s">
        <v>48</v>
      </c>
      <c r="G65" s="17" t="s">
        <v>49</v>
      </c>
      <c r="H65">
        <v>35</v>
      </c>
      <c r="I65">
        <v>50</v>
      </c>
      <c r="J65">
        <v>4.7</v>
      </c>
      <c r="K65" t="b">
        <v>0</v>
      </c>
      <c r="L65">
        <v>0.7</v>
      </c>
      <c r="M65" s="17" t="s">
        <v>60</v>
      </c>
      <c r="N65" s="17" t="s">
        <v>33</v>
      </c>
      <c r="O65">
        <v>17</v>
      </c>
      <c r="P65">
        <v>13</v>
      </c>
      <c r="Q65" s="17" t="s">
        <v>2095</v>
      </c>
      <c r="R65" s="17" t="s">
        <v>2096</v>
      </c>
      <c r="S65" s="17">
        <f t="shared" si="0"/>
        <v>178.39999999999998</v>
      </c>
    </row>
    <row r="66" spans="1:19" x14ac:dyDescent="0.3">
      <c r="A66" s="17" t="s">
        <v>200</v>
      </c>
      <c r="B66" s="17" t="s">
        <v>201</v>
      </c>
      <c r="C66" s="17" t="s">
        <v>72</v>
      </c>
      <c r="D66">
        <v>50</v>
      </c>
      <c r="E66" s="17" t="s">
        <v>115</v>
      </c>
      <c r="F66" s="17" t="s">
        <v>116</v>
      </c>
      <c r="G66" s="17" t="s">
        <v>43</v>
      </c>
      <c r="H66">
        <v>14</v>
      </c>
      <c r="J66">
        <v>3.5</v>
      </c>
      <c r="K66" t="b">
        <v>1</v>
      </c>
      <c r="L66">
        <v>0.83</v>
      </c>
      <c r="M66" s="17" t="s">
        <v>64</v>
      </c>
      <c r="N66" s="17" t="s">
        <v>22</v>
      </c>
      <c r="O66">
        <v>13</v>
      </c>
      <c r="P66">
        <v>8</v>
      </c>
      <c r="Q66" s="17" t="s">
        <v>2094</v>
      </c>
      <c r="R66" s="17" t="s">
        <v>2093</v>
      </c>
      <c r="S66" s="17">
        <f t="shared" ref="S66:S129" si="1">SUM(D66:R66)</f>
        <v>89.33</v>
      </c>
    </row>
    <row r="67" spans="1:19" x14ac:dyDescent="0.3">
      <c r="A67" s="17" t="s">
        <v>202</v>
      </c>
      <c r="B67" s="17" t="s">
        <v>203</v>
      </c>
      <c r="C67" s="17" t="s">
        <v>72</v>
      </c>
      <c r="D67">
        <v>34</v>
      </c>
      <c r="E67" s="17" t="s">
        <v>179</v>
      </c>
      <c r="F67" s="17" t="s">
        <v>68</v>
      </c>
      <c r="G67" s="17" t="s">
        <v>36</v>
      </c>
      <c r="H67">
        <v>12</v>
      </c>
      <c r="I67">
        <v>40</v>
      </c>
      <c r="J67">
        <v>2.4</v>
      </c>
      <c r="K67" t="b">
        <v>1</v>
      </c>
      <c r="L67">
        <v>0.64</v>
      </c>
      <c r="M67" s="17" t="s">
        <v>60</v>
      </c>
      <c r="N67" s="17" t="s">
        <v>28</v>
      </c>
      <c r="O67">
        <v>14</v>
      </c>
      <c r="P67">
        <v>12</v>
      </c>
      <c r="Q67" s="17" t="s">
        <v>2094</v>
      </c>
      <c r="R67" s="17" t="s">
        <v>2096</v>
      </c>
      <c r="S67" s="17">
        <f t="shared" si="1"/>
        <v>115.04</v>
      </c>
    </row>
    <row r="68" spans="1:19" x14ac:dyDescent="0.3">
      <c r="A68" s="17" t="s">
        <v>204</v>
      </c>
      <c r="B68" s="17" t="s">
        <v>205</v>
      </c>
      <c r="C68" s="17" t="s">
        <v>72</v>
      </c>
      <c r="D68">
        <v>45</v>
      </c>
      <c r="E68" s="17" t="s">
        <v>100</v>
      </c>
      <c r="F68" s="17" t="s">
        <v>101</v>
      </c>
      <c r="G68" s="17" t="s">
        <v>43</v>
      </c>
      <c r="H68">
        <v>11</v>
      </c>
      <c r="I68">
        <v>75</v>
      </c>
      <c r="J68">
        <v>4</v>
      </c>
      <c r="K68" t="b">
        <v>0</v>
      </c>
      <c r="L68">
        <v>1</v>
      </c>
      <c r="M68" s="17" t="s">
        <v>44</v>
      </c>
      <c r="N68" s="17" t="s">
        <v>22</v>
      </c>
      <c r="O68">
        <v>9</v>
      </c>
      <c r="P68">
        <v>2</v>
      </c>
      <c r="Q68" s="17" t="s">
        <v>2092</v>
      </c>
      <c r="R68" s="17" t="s">
        <v>2093</v>
      </c>
      <c r="S68" s="17">
        <f t="shared" si="1"/>
        <v>147</v>
      </c>
    </row>
    <row r="69" spans="1:19" x14ac:dyDescent="0.3">
      <c r="A69" s="17" t="s">
        <v>206</v>
      </c>
      <c r="B69" s="17" t="s">
        <v>207</v>
      </c>
      <c r="C69" s="17" t="s">
        <v>72</v>
      </c>
      <c r="D69">
        <v>55</v>
      </c>
      <c r="E69" s="17" t="s">
        <v>100</v>
      </c>
      <c r="F69" s="17" t="s">
        <v>101</v>
      </c>
      <c r="G69" s="17" t="s">
        <v>36</v>
      </c>
      <c r="H69">
        <v>0</v>
      </c>
      <c r="I69">
        <v>40</v>
      </c>
      <c r="J69">
        <v>0</v>
      </c>
      <c r="K69" t="b">
        <v>1</v>
      </c>
      <c r="L69">
        <v>0.79</v>
      </c>
      <c r="M69" s="17" t="s">
        <v>21</v>
      </c>
      <c r="N69" s="17" t="s">
        <v>28</v>
      </c>
      <c r="O69">
        <v>5</v>
      </c>
      <c r="P69">
        <v>5</v>
      </c>
      <c r="Q69" s="17" t="s">
        <v>2092</v>
      </c>
      <c r="R69" s="17" t="s">
        <v>2093</v>
      </c>
      <c r="S69" s="17">
        <f t="shared" si="1"/>
        <v>105.79</v>
      </c>
    </row>
    <row r="70" spans="1:19" x14ac:dyDescent="0.3">
      <c r="A70" s="17" t="s">
        <v>208</v>
      </c>
      <c r="B70" s="17" t="s">
        <v>209</v>
      </c>
      <c r="C70" s="17" t="s">
        <v>91</v>
      </c>
      <c r="E70" s="17" t="s">
        <v>67</v>
      </c>
      <c r="F70" s="17" t="s">
        <v>68</v>
      </c>
      <c r="G70" s="17" t="s">
        <v>69</v>
      </c>
      <c r="H70">
        <v>6</v>
      </c>
      <c r="I70">
        <v>100</v>
      </c>
      <c r="J70">
        <v>1.5</v>
      </c>
      <c r="K70" t="b">
        <v>0</v>
      </c>
      <c r="L70">
        <v>0.79</v>
      </c>
      <c r="M70" s="17" t="s">
        <v>60</v>
      </c>
      <c r="N70" s="17" t="s">
        <v>55</v>
      </c>
      <c r="O70">
        <v>8</v>
      </c>
      <c r="P70">
        <v>2</v>
      </c>
      <c r="Q70" s="17" t="s">
        <v>2092</v>
      </c>
      <c r="R70" s="17" t="s">
        <v>2093</v>
      </c>
      <c r="S70" s="17">
        <f t="shared" si="1"/>
        <v>118.29</v>
      </c>
    </row>
    <row r="71" spans="1:19" x14ac:dyDescent="0.3">
      <c r="A71" s="17" t="s">
        <v>210</v>
      </c>
      <c r="B71" s="17" t="s">
        <v>211</v>
      </c>
      <c r="C71" s="17" t="s">
        <v>72</v>
      </c>
      <c r="D71">
        <v>60</v>
      </c>
      <c r="E71" s="17" t="s">
        <v>164</v>
      </c>
      <c r="F71" s="17" t="s">
        <v>165</v>
      </c>
      <c r="G71" s="17" t="s">
        <v>69</v>
      </c>
      <c r="H71">
        <v>38</v>
      </c>
      <c r="I71">
        <v>20</v>
      </c>
      <c r="J71">
        <v>2</v>
      </c>
      <c r="K71" t="b">
        <v>0</v>
      </c>
      <c r="L71">
        <v>0.71</v>
      </c>
      <c r="M71" s="17" t="s">
        <v>60</v>
      </c>
      <c r="N71" s="17" t="s">
        <v>55</v>
      </c>
      <c r="O71">
        <v>19</v>
      </c>
      <c r="P71">
        <v>7</v>
      </c>
      <c r="Q71" s="17" t="s">
        <v>2094</v>
      </c>
      <c r="R71" s="17" t="s">
        <v>2093</v>
      </c>
      <c r="S71" s="17">
        <f t="shared" si="1"/>
        <v>146.70999999999998</v>
      </c>
    </row>
    <row r="72" spans="1:19" x14ac:dyDescent="0.3">
      <c r="A72" s="17" t="s">
        <v>212</v>
      </c>
      <c r="B72" s="17" t="s">
        <v>213</v>
      </c>
      <c r="C72" s="17" t="s">
        <v>72</v>
      </c>
      <c r="D72">
        <v>33</v>
      </c>
      <c r="E72" s="17" t="s">
        <v>144</v>
      </c>
      <c r="F72" s="17" t="s">
        <v>145</v>
      </c>
      <c r="G72" s="17" t="s">
        <v>27</v>
      </c>
      <c r="H72">
        <v>11</v>
      </c>
      <c r="J72">
        <v>2.5125695216907653</v>
      </c>
      <c r="K72" t="b">
        <v>1</v>
      </c>
      <c r="L72">
        <v>0.84</v>
      </c>
      <c r="M72" s="17" t="s">
        <v>21</v>
      </c>
      <c r="N72" s="17" t="s">
        <v>55</v>
      </c>
      <c r="O72">
        <v>6</v>
      </c>
      <c r="P72">
        <v>3</v>
      </c>
      <c r="Q72" s="17" t="s">
        <v>2092</v>
      </c>
      <c r="R72" s="17" t="s">
        <v>2093</v>
      </c>
      <c r="S72" s="17">
        <f t="shared" si="1"/>
        <v>56.352569521690768</v>
      </c>
    </row>
    <row r="73" spans="1:19" x14ac:dyDescent="0.3">
      <c r="A73" s="17" t="s">
        <v>214</v>
      </c>
      <c r="B73" s="17" t="s">
        <v>215</v>
      </c>
      <c r="C73" s="17" t="s">
        <v>91</v>
      </c>
      <c r="D73">
        <v>60</v>
      </c>
      <c r="E73" s="17" t="s">
        <v>18</v>
      </c>
      <c r="F73" s="17" t="s">
        <v>19</v>
      </c>
      <c r="G73" s="17" t="s">
        <v>84</v>
      </c>
      <c r="H73">
        <v>13</v>
      </c>
      <c r="I73">
        <v>50</v>
      </c>
      <c r="J73">
        <v>1</v>
      </c>
      <c r="K73" t="b">
        <v>0</v>
      </c>
      <c r="L73">
        <v>0.79</v>
      </c>
      <c r="M73" s="17" t="s">
        <v>60</v>
      </c>
      <c r="N73" s="17" t="s">
        <v>22</v>
      </c>
      <c r="O73">
        <v>15</v>
      </c>
      <c r="P73">
        <v>1</v>
      </c>
      <c r="Q73" s="17" t="s">
        <v>2092</v>
      </c>
      <c r="R73" s="17" t="s">
        <v>2093</v>
      </c>
      <c r="S73" s="17">
        <f t="shared" si="1"/>
        <v>140.79000000000002</v>
      </c>
    </row>
    <row r="74" spans="1:19" x14ac:dyDescent="0.3">
      <c r="A74" s="17" t="s">
        <v>216</v>
      </c>
      <c r="B74" s="17" t="s">
        <v>217</v>
      </c>
      <c r="C74" s="17" t="s">
        <v>91</v>
      </c>
      <c r="D74">
        <v>40</v>
      </c>
      <c r="E74" s="17" t="s">
        <v>54</v>
      </c>
      <c r="F74" s="17" t="s">
        <v>26</v>
      </c>
      <c r="G74" s="17" t="s">
        <v>36</v>
      </c>
      <c r="H74">
        <v>9</v>
      </c>
      <c r="I74">
        <v>100</v>
      </c>
      <c r="J74">
        <v>4.5</v>
      </c>
      <c r="K74" t="b">
        <v>1</v>
      </c>
      <c r="L74">
        <v>0.69</v>
      </c>
      <c r="M74" s="17" t="s">
        <v>60</v>
      </c>
      <c r="N74" s="17" t="s">
        <v>55</v>
      </c>
      <c r="O74">
        <v>11</v>
      </c>
      <c r="P74">
        <v>10</v>
      </c>
      <c r="Q74" s="17" t="s">
        <v>2094</v>
      </c>
      <c r="R74" s="17" t="s">
        <v>2096</v>
      </c>
      <c r="S74" s="17">
        <f t="shared" si="1"/>
        <v>175.19</v>
      </c>
    </row>
    <row r="75" spans="1:19" x14ac:dyDescent="0.3">
      <c r="A75" s="17" t="s">
        <v>218</v>
      </c>
      <c r="B75" s="17" t="s">
        <v>219</v>
      </c>
      <c r="C75" s="17" t="s">
        <v>91</v>
      </c>
      <c r="D75">
        <v>59</v>
      </c>
      <c r="E75" s="17" t="s">
        <v>25</v>
      </c>
      <c r="F75" s="17" t="s">
        <v>26</v>
      </c>
      <c r="G75" s="17" t="s">
        <v>20</v>
      </c>
      <c r="H75">
        <v>4</v>
      </c>
      <c r="J75">
        <v>1.9</v>
      </c>
      <c r="K75" t="b">
        <v>0</v>
      </c>
      <c r="L75">
        <v>0.88</v>
      </c>
      <c r="M75" s="17" t="s">
        <v>64</v>
      </c>
      <c r="N75" s="17" t="s">
        <v>33</v>
      </c>
      <c r="O75">
        <v>5</v>
      </c>
      <c r="P75">
        <v>1</v>
      </c>
      <c r="Q75" s="17" t="s">
        <v>2092</v>
      </c>
      <c r="R75" s="17" t="s">
        <v>2093</v>
      </c>
      <c r="S75" s="17">
        <f t="shared" si="1"/>
        <v>71.78</v>
      </c>
    </row>
    <row r="76" spans="1:19" x14ac:dyDescent="0.3">
      <c r="A76" s="17" t="s">
        <v>220</v>
      </c>
      <c r="B76" s="17" t="s">
        <v>221</v>
      </c>
      <c r="C76" s="17" t="s">
        <v>91</v>
      </c>
      <c r="D76">
        <v>36</v>
      </c>
      <c r="E76" s="17"/>
      <c r="F76" s="17" t="s">
        <v>19</v>
      </c>
      <c r="G76" s="17" t="s">
        <v>106</v>
      </c>
      <c r="H76">
        <v>14</v>
      </c>
      <c r="I76">
        <v>100</v>
      </c>
      <c r="J76">
        <v>3.7</v>
      </c>
      <c r="K76" t="b">
        <v>0</v>
      </c>
      <c r="L76">
        <v>0.79</v>
      </c>
      <c r="M76" s="17" t="s">
        <v>21</v>
      </c>
      <c r="N76" s="17" t="s">
        <v>28</v>
      </c>
      <c r="O76">
        <v>9</v>
      </c>
      <c r="P76">
        <v>5</v>
      </c>
      <c r="Q76" s="17" t="s">
        <v>2092</v>
      </c>
      <c r="R76" s="17" t="s">
        <v>2093</v>
      </c>
      <c r="S76" s="17">
        <f t="shared" si="1"/>
        <v>168.48999999999998</v>
      </c>
    </row>
    <row r="77" spans="1:19" x14ac:dyDescent="0.3">
      <c r="A77" s="17" t="s">
        <v>222</v>
      </c>
      <c r="B77" s="17" t="s">
        <v>223</v>
      </c>
      <c r="C77" s="17" t="s">
        <v>91</v>
      </c>
      <c r="D77">
        <v>32</v>
      </c>
      <c r="E77" s="17" t="s">
        <v>87</v>
      </c>
      <c r="F77" s="17" t="s">
        <v>88</v>
      </c>
      <c r="G77" s="17" t="s">
        <v>49</v>
      </c>
      <c r="H77">
        <v>0</v>
      </c>
      <c r="I77">
        <v>30</v>
      </c>
      <c r="J77">
        <v>1.9</v>
      </c>
      <c r="K77" t="b">
        <v>1</v>
      </c>
      <c r="L77">
        <v>0.96</v>
      </c>
      <c r="M77" s="17" t="s">
        <v>44</v>
      </c>
      <c r="N77" s="17" t="s">
        <v>28</v>
      </c>
      <c r="O77">
        <v>2</v>
      </c>
      <c r="P77">
        <v>2</v>
      </c>
      <c r="Q77" s="17" t="s">
        <v>2092</v>
      </c>
      <c r="R77" s="17" t="s">
        <v>2093</v>
      </c>
      <c r="S77" s="17">
        <f t="shared" si="1"/>
        <v>68.86</v>
      </c>
    </row>
    <row r="78" spans="1:19" x14ac:dyDescent="0.3">
      <c r="A78" s="17" t="s">
        <v>224</v>
      </c>
      <c r="B78" s="17" t="s">
        <v>225</v>
      </c>
      <c r="C78" s="17" t="s">
        <v>91</v>
      </c>
      <c r="D78">
        <v>59</v>
      </c>
      <c r="E78" s="17" t="s">
        <v>25</v>
      </c>
      <c r="F78" s="17" t="s">
        <v>26</v>
      </c>
      <c r="G78" s="17" t="s">
        <v>43</v>
      </c>
      <c r="H78">
        <v>9</v>
      </c>
      <c r="I78">
        <v>75</v>
      </c>
      <c r="J78">
        <v>4</v>
      </c>
      <c r="K78" t="b">
        <v>1</v>
      </c>
      <c r="L78">
        <v>0.96</v>
      </c>
      <c r="M78" s="17" t="s">
        <v>60</v>
      </c>
      <c r="N78" s="17" t="s">
        <v>33</v>
      </c>
      <c r="O78">
        <v>14</v>
      </c>
      <c r="P78">
        <v>5</v>
      </c>
      <c r="Q78" s="17" t="s">
        <v>2092</v>
      </c>
      <c r="R78" s="17" t="s">
        <v>2093</v>
      </c>
      <c r="S78" s="17">
        <f t="shared" si="1"/>
        <v>166.96</v>
      </c>
    </row>
    <row r="79" spans="1:19" x14ac:dyDescent="0.3">
      <c r="A79" s="17" t="s">
        <v>226</v>
      </c>
      <c r="B79" s="17" t="s">
        <v>227</v>
      </c>
      <c r="C79" s="17" t="s">
        <v>72</v>
      </c>
      <c r="D79">
        <v>54</v>
      </c>
      <c r="E79" s="17" t="s">
        <v>179</v>
      </c>
      <c r="F79" s="17" t="s">
        <v>68</v>
      </c>
      <c r="G79" s="17" t="s">
        <v>84</v>
      </c>
      <c r="H79">
        <v>32</v>
      </c>
      <c r="I79">
        <v>40</v>
      </c>
      <c r="J79">
        <v>1.8</v>
      </c>
      <c r="K79" t="b">
        <v>0</v>
      </c>
      <c r="L79">
        <v>0.79</v>
      </c>
      <c r="M79" s="17" t="s">
        <v>21</v>
      </c>
      <c r="N79" s="17" t="s">
        <v>22</v>
      </c>
      <c r="O79">
        <v>10</v>
      </c>
      <c r="P79">
        <v>7</v>
      </c>
      <c r="Q79" s="17" t="s">
        <v>2094</v>
      </c>
      <c r="R79" s="17" t="s">
        <v>2093</v>
      </c>
      <c r="S79" s="17">
        <f t="shared" si="1"/>
        <v>145.59</v>
      </c>
    </row>
    <row r="80" spans="1:19" x14ac:dyDescent="0.3">
      <c r="A80" s="17" t="s">
        <v>228</v>
      </c>
      <c r="B80" s="17" t="s">
        <v>229</v>
      </c>
      <c r="C80" s="17" t="s">
        <v>72</v>
      </c>
      <c r="D80">
        <v>37</v>
      </c>
      <c r="E80" s="17" t="s">
        <v>119</v>
      </c>
      <c r="F80" s="17" t="s">
        <v>26</v>
      </c>
      <c r="G80" s="17" t="s">
        <v>32</v>
      </c>
      <c r="H80">
        <v>9</v>
      </c>
      <c r="J80">
        <v>0</v>
      </c>
      <c r="K80" t="b">
        <v>1</v>
      </c>
      <c r="L80">
        <v>0.89</v>
      </c>
      <c r="M80" s="17" t="s">
        <v>64</v>
      </c>
      <c r="N80" s="17" t="s">
        <v>22</v>
      </c>
      <c r="O80">
        <v>14</v>
      </c>
      <c r="P80">
        <v>6</v>
      </c>
      <c r="Q80" s="17" t="s">
        <v>2092</v>
      </c>
      <c r="R80" s="17" t="s">
        <v>2093</v>
      </c>
      <c r="S80" s="17">
        <f t="shared" si="1"/>
        <v>66.89</v>
      </c>
    </row>
    <row r="81" spans="1:19" x14ac:dyDescent="0.3">
      <c r="A81" s="17" t="s">
        <v>230</v>
      </c>
      <c r="B81" s="17" t="s">
        <v>231</v>
      </c>
      <c r="C81" s="17" t="s">
        <v>91</v>
      </c>
      <c r="D81">
        <v>54</v>
      </c>
      <c r="E81" s="17" t="s">
        <v>87</v>
      </c>
      <c r="F81" s="17" t="s">
        <v>88</v>
      </c>
      <c r="G81" s="17" t="s">
        <v>106</v>
      </c>
      <c r="H81">
        <v>21</v>
      </c>
      <c r="I81">
        <v>100</v>
      </c>
      <c r="J81">
        <v>4.5999999999999996</v>
      </c>
      <c r="K81" t="b">
        <v>0</v>
      </c>
      <c r="L81">
        <v>0.79</v>
      </c>
      <c r="M81" s="17" t="s">
        <v>44</v>
      </c>
      <c r="N81" s="17" t="s">
        <v>28</v>
      </c>
      <c r="O81">
        <v>20</v>
      </c>
      <c r="P81">
        <v>3</v>
      </c>
      <c r="Q81" s="17" t="s">
        <v>2092</v>
      </c>
      <c r="R81" s="17" t="s">
        <v>2093</v>
      </c>
      <c r="S81" s="17">
        <f t="shared" si="1"/>
        <v>203.39</v>
      </c>
    </row>
    <row r="82" spans="1:19" x14ac:dyDescent="0.3">
      <c r="A82" s="17" t="s">
        <v>232</v>
      </c>
      <c r="B82" s="17" t="s">
        <v>233</v>
      </c>
      <c r="C82" s="17" t="s">
        <v>72</v>
      </c>
      <c r="D82">
        <v>33</v>
      </c>
      <c r="E82" s="17" t="s">
        <v>67</v>
      </c>
      <c r="F82" s="17" t="s">
        <v>68</v>
      </c>
      <c r="G82" s="17" t="s">
        <v>69</v>
      </c>
      <c r="H82">
        <v>12</v>
      </c>
      <c r="I82">
        <v>100</v>
      </c>
      <c r="J82">
        <v>3.6</v>
      </c>
      <c r="K82" t="b">
        <v>0</v>
      </c>
      <c r="L82">
        <v>0.63</v>
      </c>
      <c r="M82" s="17" t="s">
        <v>21</v>
      </c>
      <c r="N82" s="17" t="s">
        <v>55</v>
      </c>
      <c r="O82">
        <v>10</v>
      </c>
      <c r="P82">
        <v>2</v>
      </c>
      <c r="Q82" s="17" t="s">
        <v>2092</v>
      </c>
      <c r="R82" s="17" t="s">
        <v>2096</v>
      </c>
      <c r="S82" s="17">
        <f t="shared" si="1"/>
        <v>161.22999999999999</v>
      </c>
    </row>
    <row r="83" spans="1:19" x14ac:dyDescent="0.3">
      <c r="A83" s="17" t="s">
        <v>234</v>
      </c>
      <c r="B83" s="17" t="s">
        <v>235</v>
      </c>
      <c r="C83" s="17" t="s">
        <v>72</v>
      </c>
      <c r="D83">
        <v>25</v>
      </c>
      <c r="E83" s="17" t="s">
        <v>130</v>
      </c>
      <c r="F83" s="17" t="s">
        <v>131</v>
      </c>
      <c r="G83" s="17" t="s">
        <v>36</v>
      </c>
      <c r="H83">
        <v>7</v>
      </c>
      <c r="I83">
        <v>40</v>
      </c>
      <c r="J83">
        <v>4.4000000000000004</v>
      </c>
      <c r="K83" t="s">
        <v>2071</v>
      </c>
      <c r="L83">
        <v>0.81</v>
      </c>
      <c r="M83" s="17" t="s">
        <v>44</v>
      </c>
      <c r="N83" s="17" t="s">
        <v>22</v>
      </c>
      <c r="O83">
        <v>11</v>
      </c>
      <c r="P83">
        <v>8</v>
      </c>
      <c r="Q83" s="17" t="s">
        <v>2094</v>
      </c>
      <c r="R83" s="17" t="s">
        <v>2093</v>
      </c>
      <c r="S83" s="17">
        <f t="shared" si="1"/>
        <v>96.210000000000008</v>
      </c>
    </row>
    <row r="84" spans="1:19" x14ac:dyDescent="0.3">
      <c r="A84" s="17" t="s">
        <v>236</v>
      </c>
      <c r="B84" s="17" t="s">
        <v>237</v>
      </c>
      <c r="C84" s="17" t="s">
        <v>91</v>
      </c>
      <c r="E84" s="17" t="s">
        <v>164</v>
      </c>
      <c r="F84" s="17" t="s">
        <v>165</v>
      </c>
      <c r="G84" s="17" t="s">
        <v>84</v>
      </c>
      <c r="H84">
        <v>3</v>
      </c>
      <c r="I84">
        <v>40</v>
      </c>
      <c r="J84">
        <v>4.5999999999999996</v>
      </c>
      <c r="K84" t="b">
        <v>0</v>
      </c>
      <c r="L84">
        <v>0.74</v>
      </c>
      <c r="M84" s="17" t="s">
        <v>44</v>
      </c>
      <c r="N84" s="17" t="s">
        <v>22</v>
      </c>
      <c r="O84">
        <v>1</v>
      </c>
      <c r="P84">
        <v>1</v>
      </c>
      <c r="Q84" s="17" t="s">
        <v>2092</v>
      </c>
      <c r="R84" s="17" t="s">
        <v>2093</v>
      </c>
      <c r="S84" s="17">
        <f t="shared" si="1"/>
        <v>50.34</v>
      </c>
    </row>
    <row r="85" spans="1:19" x14ac:dyDescent="0.3">
      <c r="A85" s="17" t="s">
        <v>238</v>
      </c>
      <c r="B85" s="17" t="s">
        <v>239</v>
      </c>
      <c r="C85" s="17" t="s">
        <v>91</v>
      </c>
      <c r="D85">
        <v>35</v>
      </c>
      <c r="E85" s="17" t="s">
        <v>104</v>
      </c>
      <c r="F85" s="17" t="s">
        <v>105</v>
      </c>
      <c r="G85" s="17" t="s">
        <v>36</v>
      </c>
      <c r="H85">
        <v>5</v>
      </c>
      <c r="I85">
        <v>75</v>
      </c>
      <c r="J85">
        <v>3.2</v>
      </c>
      <c r="K85" t="b">
        <v>0</v>
      </c>
      <c r="L85">
        <v>0.72</v>
      </c>
      <c r="M85" s="17" t="s">
        <v>44</v>
      </c>
      <c r="N85" s="17" t="s">
        <v>33</v>
      </c>
      <c r="O85">
        <v>2</v>
      </c>
      <c r="P85">
        <v>1</v>
      </c>
      <c r="Q85" s="17" t="s">
        <v>2092</v>
      </c>
      <c r="R85" s="17" t="s">
        <v>2093</v>
      </c>
      <c r="S85" s="17">
        <f t="shared" si="1"/>
        <v>121.92</v>
      </c>
    </row>
    <row r="86" spans="1:19" x14ac:dyDescent="0.3">
      <c r="A86" s="17" t="s">
        <v>240</v>
      </c>
      <c r="B86" s="17" t="s">
        <v>241</v>
      </c>
      <c r="C86" s="17" t="s">
        <v>91</v>
      </c>
      <c r="D86">
        <v>59</v>
      </c>
      <c r="E86" s="17" t="s">
        <v>104</v>
      </c>
      <c r="F86" s="17" t="s">
        <v>105</v>
      </c>
      <c r="G86" s="17" t="s">
        <v>43</v>
      </c>
      <c r="H86">
        <v>30</v>
      </c>
      <c r="I86">
        <v>40</v>
      </c>
      <c r="J86">
        <v>0</v>
      </c>
      <c r="K86" t="b">
        <v>1</v>
      </c>
      <c r="L86">
        <v>0.79</v>
      </c>
      <c r="M86" s="17" t="s">
        <v>60</v>
      </c>
      <c r="N86" s="17" t="s">
        <v>33</v>
      </c>
      <c r="O86">
        <v>13</v>
      </c>
      <c r="P86">
        <v>13</v>
      </c>
      <c r="Q86" s="17" t="s">
        <v>2095</v>
      </c>
      <c r="R86" s="17" t="s">
        <v>2093</v>
      </c>
      <c r="S86" s="17">
        <f t="shared" si="1"/>
        <v>155.79</v>
      </c>
    </row>
    <row r="87" spans="1:19" x14ac:dyDescent="0.3">
      <c r="A87" s="17" t="s">
        <v>242</v>
      </c>
      <c r="B87" s="17" t="s">
        <v>243</v>
      </c>
      <c r="C87" s="17" t="s">
        <v>72</v>
      </c>
      <c r="D87">
        <v>21</v>
      </c>
      <c r="E87" s="17" t="s">
        <v>164</v>
      </c>
      <c r="F87" s="17" t="s">
        <v>165</v>
      </c>
      <c r="G87" s="17" t="s">
        <v>84</v>
      </c>
      <c r="H87">
        <v>2</v>
      </c>
      <c r="I87">
        <v>100</v>
      </c>
      <c r="J87">
        <v>2.6</v>
      </c>
      <c r="K87" t="b">
        <v>1</v>
      </c>
      <c r="L87">
        <v>0.85</v>
      </c>
      <c r="M87" s="17" t="s">
        <v>60</v>
      </c>
      <c r="N87" s="17" t="s">
        <v>55</v>
      </c>
      <c r="O87">
        <v>5</v>
      </c>
      <c r="P87">
        <v>3</v>
      </c>
      <c r="Q87" s="17" t="s">
        <v>2092</v>
      </c>
      <c r="R87" s="17" t="s">
        <v>2093</v>
      </c>
      <c r="S87" s="17">
        <f t="shared" si="1"/>
        <v>134.44999999999999</v>
      </c>
    </row>
    <row r="88" spans="1:19" x14ac:dyDescent="0.3">
      <c r="A88" s="17" t="s">
        <v>244</v>
      </c>
      <c r="B88" s="17" t="s">
        <v>245</v>
      </c>
      <c r="C88" s="17" t="s">
        <v>91</v>
      </c>
      <c r="D88">
        <v>25</v>
      </c>
      <c r="E88" s="17" t="s">
        <v>54</v>
      </c>
      <c r="F88" s="17" t="s">
        <v>26</v>
      </c>
      <c r="G88" s="17" t="s">
        <v>27</v>
      </c>
      <c r="H88">
        <v>2</v>
      </c>
      <c r="I88">
        <v>75</v>
      </c>
      <c r="J88">
        <v>3.7</v>
      </c>
      <c r="K88" t="b">
        <v>0</v>
      </c>
      <c r="L88">
        <v>0.79</v>
      </c>
      <c r="M88" s="17" t="s">
        <v>64</v>
      </c>
      <c r="N88" s="17" t="s">
        <v>22</v>
      </c>
      <c r="O88">
        <v>1</v>
      </c>
      <c r="P88">
        <v>1</v>
      </c>
      <c r="Q88" s="17" t="s">
        <v>2092</v>
      </c>
      <c r="R88" s="17" t="s">
        <v>2093</v>
      </c>
      <c r="S88" s="17">
        <f t="shared" si="1"/>
        <v>108.49000000000001</v>
      </c>
    </row>
    <row r="89" spans="1:19" x14ac:dyDescent="0.3">
      <c r="A89" s="17" t="s">
        <v>246</v>
      </c>
      <c r="B89" s="17" t="s">
        <v>247</v>
      </c>
      <c r="C89" s="17" t="s">
        <v>72</v>
      </c>
      <c r="D89">
        <v>38</v>
      </c>
      <c r="E89" s="17" t="s">
        <v>168</v>
      </c>
      <c r="F89" s="17" t="s">
        <v>68</v>
      </c>
      <c r="G89" s="17" t="s">
        <v>36</v>
      </c>
      <c r="H89">
        <v>19</v>
      </c>
      <c r="I89">
        <v>75</v>
      </c>
      <c r="J89">
        <v>2.2999999999999998</v>
      </c>
      <c r="K89" t="b">
        <v>0</v>
      </c>
      <c r="L89">
        <v>0.61</v>
      </c>
      <c r="M89" s="17" t="s">
        <v>64</v>
      </c>
      <c r="N89" s="17" t="s">
        <v>22</v>
      </c>
      <c r="O89">
        <v>20</v>
      </c>
      <c r="P89">
        <v>9</v>
      </c>
      <c r="Q89" s="17" t="s">
        <v>2094</v>
      </c>
      <c r="R89" s="17" t="s">
        <v>2096</v>
      </c>
      <c r="S89" s="17">
        <f t="shared" si="1"/>
        <v>163.91000000000003</v>
      </c>
    </row>
    <row r="90" spans="1:19" x14ac:dyDescent="0.3">
      <c r="A90" s="17" t="s">
        <v>248</v>
      </c>
      <c r="B90" s="17" t="s">
        <v>249</v>
      </c>
      <c r="C90" s="17" t="s">
        <v>91</v>
      </c>
      <c r="D90">
        <v>57</v>
      </c>
      <c r="E90" s="17" t="s">
        <v>115</v>
      </c>
      <c r="F90" s="17" t="s">
        <v>116</v>
      </c>
      <c r="G90" s="17" t="s">
        <v>43</v>
      </c>
      <c r="H90">
        <v>16</v>
      </c>
      <c r="I90">
        <v>100</v>
      </c>
      <c r="J90">
        <v>3.1</v>
      </c>
      <c r="K90" t="b">
        <v>0</v>
      </c>
      <c r="L90">
        <v>0.79</v>
      </c>
      <c r="M90" s="17" t="s">
        <v>21</v>
      </c>
      <c r="N90" s="17" t="s">
        <v>33</v>
      </c>
      <c r="O90">
        <v>18</v>
      </c>
      <c r="P90">
        <v>4</v>
      </c>
      <c r="Q90" s="17" t="s">
        <v>2092</v>
      </c>
      <c r="R90" s="17" t="s">
        <v>2093</v>
      </c>
      <c r="S90" s="17">
        <f t="shared" si="1"/>
        <v>198.89</v>
      </c>
    </row>
    <row r="91" spans="1:19" x14ac:dyDescent="0.3">
      <c r="A91" s="17" t="s">
        <v>250</v>
      </c>
      <c r="B91" s="17" t="s">
        <v>251</v>
      </c>
      <c r="C91" s="17" t="s">
        <v>91</v>
      </c>
      <c r="D91">
        <v>32</v>
      </c>
      <c r="E91" s="17" t="s">
        <v>87</v>
      </c>
      <c r="F91" s="17" t="s">
        <v>88</v>
      </c>
      <c r="G91" s="17" t="s">
        <v>27</v>
      </c>
      <c r="H91">
        <v>10</v>
      </c>
      <c r="I91">
        <v>20</v>
      </c>
      <c r="J91">
        <v>2.4</v>
      </c>
      <c r="K91" t="b">
        <v>0</v>
      </c>
      <c r="L91">
        <v>0.86</v>
      </c>
      <c r="M91" s="17" t="s">
        <v>64</v>
      </c>
      <c r="N91" s="17" t="s">
        <v>22</v>
      </c>
      <c r="O91">
        <v>9</v>
      </c>
      <c r="P91">
        <v>3</v>
      </c>
      <c r="Q91" s="17" t="s">
        <v>2092</v>
      </c>
      <c r="R91" s="17" t="s">
        <v>2093</v>
      </c>
      <c r="S91" s="17">
        <f t="shared" si="1"/>
        <v>77.260000000000005</v>
      </c>
    </row>
    <row r="92" spans="1:19" x14ac:dyDescent="0.3">
      <c r="A92" s="17" t="s">
        <v>252</v>
      </c>
      <c r="B92" s="17" t="s">
        <v>253</v>
      </c>
      <c r="C92" s="17" t="s">
        <v>91</v>
      </c>
      <c r="D92">
        <v>21</v>
      </c>
      <c r="E92" s="17" t="s">
        <v>18</v>
      </c>
      <c r="F92" s="17" t="s">
        <v>19</v>
      </c>
      <c r="G92" s="17" t="s">
        <v>84</v>
      </c>
      <c r="H92">
        <v>2</v>
      </c>
      <c r="I92">
        <v>100</v>
      </c>
      <c r="J92">
        <v>1.6</v>
      </c>
      <c r="K92" t="b">
        <v>1</v>
      </c>
      <c r="L92">
        <v>0.97</v>
      </c>
      <c r="M92" s="17" t="s">
        <v>44</v>
      </c>
      <c r="N92" s="17" t="s">
        <v>28</v>
      </c>
      <c r="O92">
        <v>4</v>
      </c>
      <c r="P92">
        <v>2</v>
      </c>
      <c r="Q92" s="17" t="s">
        <v>2092</v>
      </c>
      <c r="R92" s="17" t="s">
        <v>2093</v>
      </c>
      <c r="S92" s="17">
        <f t="shared" si="1"/>
        <v>131.57</v>
      </c>
    </row>
    <row r="93" spans="1:19" x14ac:dyDescent="0.3">
      <c r="A93" s="17" t="s">
        <v>254</v>
      </c>
      <c r="B93" s="17" t="s">
        <v>255</v>
      </c>
      <c r="C93" s="17" t="s">
        <v>72</v>
      </c>
      <c r="D93">
        <v>57</v>
      </c>
      <c r="E93" s="17" t="s">
        <v>119</v>
      </c>
      <c r="F93" s="17" t="s">
        <v>26</v>
      </c>
      <c r="G93" s="17" t="s">
        <v>73</v>
      </c>
      <c r="H93">
        <v>18</v>
      </c>
      <c r="I93">
        <v>50</v>
      </c>
      <c r="J93">
        <v>2.4</v>
      </c>
      <c r="K93" t="b">
        <v>1</v>
      </c>
      <c r="L93">
        <v>0.63</v>
      </c>
      <c r="M93" s="17" t="s">
        <v>44</v>
      </c>
      <c r="N93" s="17" t="s">
        <v>33</v>
      </c>
      <c r="O93">
        <v>11</v>
      </c>
      <c r="P93">
        <v>9</v>
      </c>
      <c r="Q93" s="17" t="s">
        <v>2094</v>
      </c>
      <c r="R93" s="17" t="s">
        <v>2096</v>
      </c>
      <c r="S93" s="17">
        <f t="shared" si="1"/>
        <v>148.03</v>
      </c>
    </row>
    <row r="94" spans="1:19" x14ac:dyDescent="0.3">
      <c r="A94" s="17" t="s">
        <v>256</v>
      </c>
      <c r="B94" s="17" t="s">
        <v>257</v>
      </c>
      <c r="C94" s="17" t="s">
        <v>91</v>
      </c>
      <c r="D94">
        <v>53</v>
      </c>
      <c r="E94" s="17" t="s">
        <v>164</v>
      </c>
      <c r="F94" s="17" t="s">
        <v>165</v>
      </c>
      <c r="G94" s="17" t="s">
        <v>69</v>
      </c>
      <c r="H94">
        <v>21</v>
      </c>
      <c r="I94">
        <v>100</v>
      </c>
      <c r="J94">
        <v>2.5125695216907653</v>
      </c>
      <c r="K94" t="b">
        <v>1</v>
      </c>
      <c r="L94">
        <v>0.97</v>
      </c>
      <c r="M94" s="17" t="s">
        <v>60</v>
      </c>
      <c r="N94" s="17" t="s">
        <v>55</v>
      </c>
      <c r="O94">
        <v>20</v>
      </c>
      <c r="P94">
        <v>10</v>
      </c>
      <c r="Q94" s="17" t="s">
        <v>2094</v>
      </c>
      <c r="R94" s="17" t="s">
        <v>2093</v>
      </c>
      <c r="S94" s="17">
        <f t="shared" si="1"/>
        <v>207.48256952169078</v>
      </c>
    </row>
    <row r="95" spans="1:19" x14ac:dyDescent="0.3">
      <c r="A95" s="17" t="s">
        <v>258</v>
      </c>
      <c r="B95" s="17" t="s">
        <v>259</v>
      </c>
      <c r="C95" s="17" t="s">
        <v>91</v>
      </c>
      <c r="D95">
        <v>35</v>
      </c>
      <c r="E95" s="17" t="s">
        <v>115</v>
      </c>
      <c r="F95" s="17" t="s">
        <v>116</v>
      </c>
      <c r="G95" s="17" t="s">
        <v>20</v>
      </c>
      <c r="H95">
        <v>3</v>
      </c>
      <c r="I95">
        <v>30</v>
      </c>
      <c r="J95">
        <v>3.8</v>
      </c>
      <c r="K95" t="b">
        <v>1</v>
      </c>
      <c r="L95">
        <v>0.81</v>
      </c>
      <c r="M95" s="17" t="s">
        <v>44</v>
      </c>
      <c r="N95" s="17" t="s">
        <v>33</v>
      </c>
      <c r="O95">
        <v>3</v>
      </c>
      <c r="P95">
        <v>2</v>
      </c>
      <c r="Q95" s="17" t="s">
        <v>2092</v>
      </c>
      <c r="R95" s="17" t="s">
        <v>2093</v>
      </c>
      <c r="S95" s="17">
        <f t="shared" si="1"/>
        <v>77.61</v>
      </c>
    </row>
    <row r="96" spans="1:19" x14ac:dyDescent="0.3">
      <c r="A96" s="17" t="s">
        <v>260</v>
      </c>
      <c r="B96" s="17" t="s">
        <v>261</v>
      </c>
      <c r="C96" s="17" t="s">
        <v>72</v>
      </c>
      <c r="D96">
        <v>54</v>
      </c>
      <c r="E96" s="17" t="s">
        <v>164</v>
      </c>
      <c r="F96" s="17" t="s">
        <v>165</v>
      </c>
      <c r="G96" s="17" t="s">
        <v>106</v>
      </c>
      <c r="H96">
        <v>17</v>
      </c>
      <c r="I96">
        <v>20</v>
      </c>
      <c r="J96">
        <v>1.7</v>
      </c>
      <c r="K96" t="b">
        <v>0</v>
      </c>
      <c r="L96">
        <v>0.69</v>
      </c>
      <c r="M96" s="17" t="s">
        <v>21</v>
      </c>
      <c r="N96" s="17" t="s">
        <v>22</v>
      </c>
      <c r="O96">
        <v>17</v>
      </c>
      <c r="P96">
        <v>15</v>
      </c>
      <c r="Q96" s="17" t="s">
        <v>2095</v>
      </c>
      <c r="R96" s="17" t="s">
        <v>2096</v>
      </c>
      <c r="S96" s="17">
        <f t="shared" si="1"/>
        <v>125.39</v>
      </c>
    </row>
    <row r="97" spans="1:19" x14ac:dyDescent="0.3">
      <c r="A97" s="17" t="s">
        <v>262</v>
      </c>
      <c r="B97" s="17" t="s">
        <v>263</v>
      </c>
      <c r="C97" s="17" t="s">
        <v>72</v>
      </c>
      <c r="D97">
        <v>36</v>
      </c>
      <c r="E97" s="17" t="s">
        <v>18</v>
      </c>
      <c r="F97" s="17" t="s">
        <v>19</v>
      </c>
      <c r="G97" s="17" t="s">
        <v>69</v>
      </c>
      <c r="H97">
        <v>0</v>
      </c>
      <c r="I97">
        <v>20</v>
      </c>
      <c r="J97">
        <v>1.3</v>
      </c>
      <c r="K97" t="b">
        <v>1</v>
      </c>
      <c r="L97">
        <v>0.64</v>
      </c>
      <c r="M97" s="17" t="s">
        <v>44</v>
      </c>
      <c r="N97" s="17" t="s">
        <v>55</v>
      </c>
      <c r="O97">
        <v>2</v>
      </c>
      <c r="P97">
        <v>2</v>
      </c>
      <c r="Q97" s="17" t="s">
        <v>2092</v>
      </c>
      <c r="R97" s="17" t="s">
        <v>2096</v>
      </c>
      <c r="S97" s="17">
        <f t="shared" si="1"/>
        <v>61.94</v>
      </c>
    </row>
    <row r="98" spans="1:19" x14ac:dyDescent="0.3">
      <c r="A98" s="17" t="s">
        <v>264</v>
      </c>
      <c r="B98" s="17" t="s">
        <v>265</v>
      </c>
      <c r="C98" s="17" t="s">
        <v>72</v>
      </c>
      <c r="D98">
        <v>49</v>
      </c>
      <c r="E98" s="17" t="s">
        <v>179</v>
      </c>
      <c r="F98" s="17" t="s">
        <v>68</v>
      </c>
      <c r="G98" s="17" t="s">
        <v>73</v>
      </c>
      <c r="H98">
        <v>25</v>
      </c>
      <c r="I98">
        <v>50</v>
      </c>
      <c r="J98">
        <v>5</v>
      </c>
      <c r="K98" t="b">
        <v>0</v>
      </c>
      <c r="L98">
        <v>0.77</v>
      </c>
      <c r="M98" s="17" t="s">
        <v>44</v>
      </c>
      <c r="N98" s="17" t="s">
        <v>33</v>
      </c>
      <c r="O98">
        <v>14</v>
      </c>
      <c r="P98">
        <v>8</v>
      </c>
      <c r="Q98" s="17" t="s">
        <v>2094</v>
      </c>
      <c r="R98" s="17" t="s">
        <v>2093</v>
      </c>
      <c r="S98" s="17">
        <f t="shared" si="1"/>
        <v>151.77000000000001</v>
      </c>
    </row>
    <row r="99" spans="1:19" x14ac:dyDescent="0.3">
      <c r="A99" s="17" t="s">
        <v>266</v>
      </c>
      <c r="B99" s="17" t="s">
        <v>267</v>
      </c>
      <c r="C99" s="17" t="s">
        <v>91</v>
      </c>
      <c r="D99">
        <v>37</v>
      </c>
      <c r="E99" s="17" t="s">
        <v>54</v>
      </c>
      <c r="F99" s="17" t="s">
        <v>26</v>
      </c>
      <c r="G99" s="17" t="s">
        <v>20</v>
      </c>
      <c r="H99">
        <v>17</v>
      </c>
      <c r="I99">
        <v>20</v>
      </c>
      <c r="J99">
        <v>3.3</v>
      </c>
      <c r="K99" t="b">
        <v>0</v>
      </c>
      <c r="L99">
        <v>0.96</v>
      </c>
      <c r="M99" s="17" t="s">
        <v>21</v>
      </c>
      <c r="N99" s="17" t="s">
        <v>28</v>
      </c>
      <c r="O99">
        <v>20</v>
      </c>
      <c r="P99">
        <v>11</v>
      </c>
      <c r="Q99" s="17" t="s">
        <v>2094</v>
      </c>
      <c r="R99" s="17" t="s">
        <v>2093</v>
      </c>
      <c r="S99" s="17">
        <f t="shared" si="1"/>
        <v>109.25999999999999</v>
      </c>
    </row>
    <row r="100" spans="1:19" x14ac:dyDescent="0.3">
      <c r="A100" s="17" t="s">
        <v>268</v>
      </c>
      <c r="B100" s="17" t="s">
        <v>269</v>
      </c>
      <c r="C100" s="17" t="s">
        <v>91</v>
      </c>
      <c r="E100" s="17" t="s">
        <v>54</v>
      </c>
      <c r="F100" s="17" t="s">
        <v>26</v>
      </c>
      <c r="G100" s="17" t="s">
        <v>69</v>
      </c>
      <c r="H100">
        <v>5</v>
      </c>
      <c r="I100">
        <v>20</v>
      </c>
      <c r="J100">
        <v>1.1000000000000001</v>
      </c>
      <c r="K100" t="b">
        <v>0</v>
      </c>
      <c r="L100">
        <v>0.74</v>
      </c>
      <c r="M100" s="17" t="s">
        <v>64</v>
      </c>
      <c r="N100" s="17" t="s">
        <v>28</v>
      </c>
      <c r="O100">
        <v>2</v>
      </c>
      <c r="P100">
        <v>1</v>
      </c>
      <c r="Q100" s="17" t="s">
        <v>2092</v>
      </c>
      <c r="R100" s="17" t="s">
        <v>2093</v>
      </c>
      <c r="S100" s="17">
        <f t="shared" si="1"/>
        <v>29.84</v>
      </c>
    </row>
    <row r="101" spans="1:19" x14ac:dyDescent="0.3">
      <c r="A101" s="17" t="s">
        <v>270</v>
      </c>
      <c r="B101" s="17" t="s">
        <v>271</v>
      </c>
      <c r="C101" s="17" t="s">
        <v>91</v>
      </c>
      <c r="D101">
        <v>32</v>
      </c>
      <c r="E101" s="17" t="s">
        <v>130</v>
      </c>
      <c r="F101" s="17" t="s">
        <v>131</v>
      </c>
      <c r="G101" s="17" t="s">
        <v>69</v>
      </c>
      <c r="H101">
        <v>10</v>
      </c>
      <c r="I101">
        <v>50</v>
      </c>
      <c r="J101">
        <v>1.2</v>
      </c>
      <c r="K101" t="b">
        <v>0</v>
      </c>
      <c r="L101">
        <v>0.89</v>
      </c>
      <c r="M101" s="17" t="s">
        <v>64</v>
      </c>
      <c r="N101" s="17" t="s">
        <v>33</v>
      </c>
      <c r="O101">
        <v>8</v>
      </c>
      <c r="P101">
        <v>12</v>
      </c>
      <c r="Q101" s="17" t="s">
        <v>2094</v>
      </c>
      <c r="R101" s="17" t="s">
        <v>2093</v>
      </c>
      <c r="S101" s="17">
        <f t="shared" si="1"/>
        <v>114.09</v>
      </c>
    </row>
    <row r="102" spans="1:19" x14ac:dyDescent="0.3">
      <c r="A102" s="17" t="s">
        <v>272</v>
      </c>
      <c r="B102" s="17" t="s">
        <v>273</v>
      </c>
      <c r="C102" s="17" t="s">
        <v>91</v>
      </c>
      <c r="D102">
        <v>35</v>
      </c>
      <c r="E102" s="17" t="s">
        <v>87</v>
      </c>
      <c r="F102" s="17" t="s">
        <v>88</v>
      </c>
      <c r="G102" s="17" t="s">
        <v>27</v>
      </c>
      <c r="H102">
        <v>0</v>
      </c>
      <c r="J102">
        <v>2</v>
      </c>
      <c r="K102" t="b">
        <v>1</v>
      </c>
      <c r="L102">
        <v>0.64</v>
      </c>
      <c r="M102" s="17" t="s">
        <v>21</v>
      </c>
      <c r="N102" s="17" t="s">
        <v>28</v>
      </c>
      <c r="O102">
        <v>4</v>
      </c>
      <c r="P102">
        <v>1</v>
      </c>
      <c r="Q102" s="17" t="s">
        <v>2092</v>
      </c>
      <c r="R102" s="17" t="s">
        <v>2096</v>
      </c>
      <c r="S102" s="17">
        <f t="shared" si="1"/>
        <v>42.64</v>
      </c>
    </row>
    <row r="103" spans="1:19" x14ac:dyDescent="0.3">
      <c r="A103" s="17" t="s">
        <v>274</v>
      </c>
      <c r="B103" s="17" t="s">
        <v>275</v>
      </c>
      <c r="C103" s="17" t="s">
        <v>72</v>
      </c>
      <c r="D103">
        <v>51</v>
      </c>
      <c r="E103" s="17" t="s">
        <v>115</v>
      </c>
      <c r="F103" s="17" t="s">
        <v>116</v>
      </c>
      <c r="G103" s="17" t="s">
        <v>32</v>
      </c>
      <c r="H103">
        <v>2</v>
      </c>
      <c r="I103">
        <v>30</v>
      </c>
      <c r="J103">
        <v>4.5</v>
      </c>
      <c r="K103" t="b">
        <v>0</v>
      </c>
      <c r="L103">
        <v>0.64</v>
      </c>
      <c r="M103" s="17" t="s">
        <v>60</v>
      </c>
      <c r="N103" s="17" t="s">
        <v>28</v>
      </c>
      <c r="O103">
        <v>5</v>
      </c>
      <c r="P103">
        <v>1</v>
      </c>
      <c r="Q103" s="17" t="s">
        <v>2092</v>
      </c>
      <c r="R103" s="17" t="s">
        <v>2096</v>
      </c>
      <c r="S103" s="17">
        <f t="shared" si="1"/>
        <v>94.14</v>
      </c>
    </row>
    <row r="104" spans="1:19" x14ac:dyDescent="0.3">
      <c r="A104" s="17" t="s">
        <v>276</v>
      </c>
      <c r="B104" s="17" t="s">
        <v>277</v>
      </c>
      <c r="C104" s="17" t="s">
        <v>72</v>
      </c>
      <c r="D104">
        <v>50</v>
      </c>
      <c r="E104" s="17" t="s">
        <v>115</v>
      </c>
      <c r="F104" s="17" t="s">
        <v>116</v>
      </c>
      <c r="G104" s="17" t="s">
        <v>84</v>
      </c>
      <c r="H104">
        <v>30</v>
      </c>
      <c r="I104">
        <v>100</v>
      </c>
      <c r="J104">
        <v>3</v>
      </c>
      <c r="K104" t="b">
        <v>1</v>
      </c>
      <c r="L104">
        <v>0.73</v>
      </c>
      <c r="M104" s="17" t="s">
        <v>44</v>
      </c>
      <c r="N104" s="17" t="s">
        <v>28</v>
      </c>
      <c r="O104">
        <v>13</v>
      </c>
      <c r="P104">
        <v>6</v>
      </c>
      <c r="Q104" s="17" t="s">
        <v>2092</v>
      </c>
      <c r="R104" s="17" t="s">
        <v>2093</v>
      </c>
      <c r="S104" s="17">
        <f t="shared" si="1"/>
        <v>202.73</v>
      </c>
    </row>
    <row r="105" spans="1:19" x14ac:dyDescent="0.3">
      <c r="A105" s="17" t="s">
        <v>278</v>
      </c>
      <c r="B105" s="17" t="s">
        <v>279</v>
      </c>
      <c r="C105" s="17" t="s">
        <v>72</v>
      </c>
      <c r="D105">
        <v>21</v>
      </c>
      <c r="E105" s="17" t="s">
        <v>58</v>
      </c>
      <c r="F105" s="17" t="s">
        <v>59</v>
      </c>
      <c r="G105" s="17" t="s">
        <v>20</v>
      </c>
      <c r="H105">
        <v>2</v>
      </c>
      <c r="I105">
        <v>50</v>
      </c>
      <c r="J105">
        <v>4.9000000000000004</v>
      </c>
      <c r="K105" t="b">
        <v>1</v>
      </c>
      <c r="L105">
        <v>0.68</v>
      </c>
      <c r="M105" s="17" t="s">
        <v>21</v>
      </c>
      <c r="N105" s="17" t="s">
        <v>55</v>
      </c>
      <c r="O105">
        <v>2</v>
      </c>
      <c r="P105">
        <v>3</v>
      </c>
      <c r="Q105" s="17" t="s">
        <v>2092</v>
      </c>
      <c r="R105" s="17" t="s">
        <v>2096</v>
      </c>
      <c r="S105" s="17">
        <f t="shared" si="1"/>
        <v>83.580000000000013</v>
      </c>
    </row>
    <row r="106" spans="1:19" x14ac:dyDescent="0.3">
      <c r="A106" s="17" t="s">
        <v>280</v>
      </c>
      <c r="B106" s="17" t="s">
        <v>281</v>
      </c>
      <c r="C106" s="17" t="s">
        <v>91</v>
      </c>
      <c r="D106">
        <v>25</v>
      </c>
      <c r="E106" s="17" t="s">
        <v>54</v>
      </c>
      <c r="F106" s="17" t="s">
        <v>26</v>
      </c>
      <c r="G106" s="17" t="s">
        <v>32</v>
      </c>
      <c r="H106">
        <v>3</v>
      </c>
      <c r="I106">
        <v>30</v>
      </c>
      <c r="J106">
        <v>2.5125695216907653</v>
      </c>
      <c r="K106" t="b">
        <v>0</v>
      </c>
      <c r="L106">
        <v>0.88</v>
      </c>
      <c r="M106" s="17" t="s">
        <v>44</v>
      </c>
      <c r="N106" s="17" t="s">
        <v>28</v>
      </c>
      <c r="O106">
        <v>2</v>
      </c>
      <c r="P106">
        <v>4</v>
      </c>
      <c r="Q106" s="17" t="s">
        <v>2092</v>
      </c>
      <c r="R106" s="17" t="s">
        <v>2093</v>
      </c>
      <c r="S106" s="17">
        <f t="shared" si="1"/>
        <v>67.392569521690774</v>
      </c>
    </row>
    <row r="107" spans="1:19" x14ac:dyDescent="0.3">
      <c r="A107" s="17" t="s">
        <v>282</v>
      </c>
      <c r="B107" s="17" t="s">
        <v>283</v>
      </c>
      <c r="C107" s="17" t="s">
        <v>72</v>
      </c>
      <c r="D107">
        <v>57</v>
      </c>
      <c r="E107" s="17" t="s">
        <v>126</v>
      </c>
      <c r="F107" s="17" t="s">
        <v>127</v>
      </c>
      <c r="G107" s="17" t="s">
        <v>84</v>
      </c>
      <c r="H107">
        <v>21</v>
      </c>
      <c r="I107">
        <v>40</v>
      </c>
      <c r="J107">
        <v>2.5</v>
      </c>
      <c r="K107" t="b">
        <v>0</v>
      </c>
      <c r="L107">
        <v>0.77</v>
      </c>
      <c r="M107" s="17" t="s">
        <v>60</v>
      </c>
      <c r="N107" s="17" t="s">
        <v>28</v>
      </c>
      <c r="O107">
        <v>13</v>
      </c>
      <c r="P107">
        <v>10</v>
      </c>
      <c r="Q107" s="17" t="s">
        <v>2094</v>
      </c>
      <c r="R107" s="17" t="s">
        <v>2093</v>
      </c>
      <c r="S107" s="17">
        <f t="shared" si="1"/>
        <v>144.26999999999998</v>
      </c>
    </row>
    <row r="108" spans="1:19" x14ac:dyDescent="0.3">
      <c r="A108" s="17" t="s">
        <v>284</v>
      </c>
      <c r="B108" s="17" t="s">
        <v>285</v>
      </c>
      <c r="C108" s="17" t="s">
        <v>91</v>
      </c>
      <c r="D108">
        <v>58</v>
      </c>
      <c r="E108" s="17" t="s">
        <v>115</v>
      </c>
      <c r="F108" s="17" t="s">
        <v>116</v>
      </c>
      <c r="G108" s="17" t="s">
        <v>20</v>
      </c>
      <c r="H108">
        <v>3</v>
      </c>
      <c r="J108">
        <v>0</v>
      </c>
      <c r="K108" t="b">
        <v>1</v>
      </c>
      <c r="L108">
        <v>0.79</v>
      </c>
      <c r="M108" s="17" t="s">
        <v>44</v>
      </c>
      <c r="N108" s="17" t="s">
        <v>28</v>
      </c>
      <c r="O108">
        <v>3</v>
      </c>
      <c r="P108">
        <v>4</v>
      </c>
      <c r="Q108" s="17" t="s">
        <v>2092</v>
      </c>
      <c r="R108" s="17" t="s">
        <v>2093</v>
      </c>
      <c r="S108" s="17">
        <f t="shared" si="1"/>
        <v>68.789999999999992</v>
      </c>
    </row>
    <row r="109" spans="1:19" x14ac:dyDescent="0.3">
      <c r="A109" s="17" t="s">
        <v>286</v>
      </c>
      <c r="B109" s="17" t="s">
        <v>287</v>
      </c>
      <c r="C109" s="17" t="s">
        <v>72</v>
      </c>
      <c r="D109">
        <v>45</v>
      </c>
      <c r="E109" s="17" t="s">
        <v>47</v>
      </c>
      <c r="F109" s="17" t="s">
        <v>48</v>
      </c>
      <c r="G109" s="17" t="s">
        <v>27</v>
      </c>
      <c r="H109">
        <v>19</v>
      </c>
      <c r="I109">
        <v>40</v>
      </c>
      <c r="J109">
        <v>2.5125695216907653</v>
      </c>
      <c r="K109" t="b">
        <v>1</v>
      </c>
      <c r="L109">
        <v>0.72</v>
      </c>
      <c r="M109" s="17" t="s">
        <v>21</v>
      </c>
      <c r="N109" s="17" t="s">
        <v>55</v>
      </c>
      <c r="O109">
        <v>12</v>
      </c>
      <c r="P109">
        <v>6</v>
      </c>
      <c r="Q109" s="17" t="s">
        <v>2092</v>
      </c>
      <c r="R109" s="17" t="s">
        <v>2093</v>
      </c>
      <c r="S109" s="17">
        <f t="shared" si="1"/>
        <v>125.23256952169076</v>
      </c>
    </row>
    <row r="110" spans="1:19" x14ac:dyDescent="0.3">
      <c r="A110" s="17" t="s">
        <v>288</v>
      </c>
      <c r="B110" s="17" t="s">
        <v>289</v>
      </c>
      <c r="C110" s="17" t="s">
        <v>72</v>
      </c>
      <c r="D110">
        <v>23</v>
      </c>
      <c r="E110" s="17" t="s">
        <v>54</v>
      </c>
      <c r="F110" s="17" t="s">
        <v>26</v>
      </c>
      <c r="G110" s="17" t="s">
        <v>36</v>
      </c>
      <c r="H110">
        <v>0</v>
      </c>
      <c r="I110">
        <v>20</v>
      </c>
      <c r="J110">
        <v>4.7</v>
      </c>
      <c r="K110" t="b">
        <v>1</v>
      </c>
      <c r="L110">
        <v>0.6</v>
      </c>
      <c r="M110" s="17" t="s">
        <v>44</v>
      </c>
      <c r="N110" s="17" t="s">
        <v>33</v>
      </c>
      <c r="O110">
        <v>2</v>
      </c>
      <c r="P110">
        <v>1</v>
      </c>
      <c r="Q110" s="17" t="s">
        <v>2092</v>
      </c>
      <c r="R110" s="17" t="s">
        <v>2096</v>
      </c>
      <c r="S110" s="17">
        <f t="shared" si="1"/>
        <v>51.300000000000004</v>
      </c>
    </row>
    <row r="111" spans="1:19" x14ac:dyDescent="0.3">
      <c r="A111" s="17" t="s">
        <v>290</v>
      </c>
      <c r="B111" s="17" t="s">
        <v>291</v>
      </c>
      <c r="C111" s="17" t="s">
        <v>72</v>
      </c>
      <c r="D111">
        <v>46</v>
      </c>
      <c r="E111" s="17" t="s">
        <v>54</v>
      </c>
      <c r="F111" s="17" t="s">
        <v>26</v>
      </c>
      <c r="G111" s="17" t="s">
        <v>43</v>
      </c>
      <c r="H111">
        <v>9</v>
      </c>
      <c r="I111">
        <v>30</v>
      </c>
      <c r="J111">
        <v>3.5</v>
      </c>
      <c r="K111" t="s">
        <v>2071</v>
      </c>
      <c r="L111">
        <v>0.72</v>
      </c>
      <c r="M111" s="17" t="s">
        <v>64</v>
      </c>
      <c r="N111" s="17" t="s">
        <v>22</v>
      </c>
      <c r="O111">
        <v>15</v>
      </c>
      <c r="P111">
        <v>9</v>
      </c>
      <c r="Q111" s="17" t="s">
        <v>2094</v>
      </c>
      <c r="R111" s="17" t="s">
        <v>2093</v>
      </c>
      <c r="S111" s="17">
        <f t="shared" si="1"/>
        <v>113.22</v>
      </c>
    </row>
    <row r="112" spans="1:19" x14ac:dyDescent="0.3">
      <c r="A112" s="17" t="s">
        <v>292</v>
      </c>
      <c r="B112" s="17" t="s">
        <v>293</v>
      </c>
      <c r="C112" s="17" t="s">
        <v>91</v>
      </c>
      <c r="D112">
        <v>27</v>
      </c>
      <c r="E112" s="17" t="s">
        <v>67</v>
      </c>
      <c r="F112" s="17" t="s">
        <v>68</v>
      </c>
      <c r="G112" s="17" t="s">
        <v>69</v>
      </c>
      <c r="H112">
        <v>5</v>
      </c>
      <c r="I112">
        <v>30</v>
      </c>
      <c r="J112">
        <v>2.5125695216907653</v>
      </c>
      <c r="K112" t="b">
        <v>0</v>
      </c>
      <c r="L112">
        <v>0.92</v>
      </c>
      <c r="M112" s="17" t="s">
        <v>60</v>
      </c>
      <c r="N112" s="17" t="s">
        <v>28</v>
      </c>
      <c r="O112">
        <v>3</v>
      </c>
      <c r="P112">
        <v>3</v>
      </c>
      <c r="Q112" s="17" t="s">
        <v>2092</v>
      </c>
      <c r="R112" s="17" t="s">
        <v>2093</v>
      </c>
      <c r="S112" s="17">
        <f t="shared" si="1"/>
        <v>71.432569521690766</v>
      </c>
    </row>
    <row r="113" spans="1:19" x14ac:dyDescent="0.3">
      <c r="A113" s="17" t="s">
        <v>294</v>
      </c>
      <c r="B113" s="17" t="s">
        <v>295</v>
      </c>
      <c r="C113" s="17" t="s">
        <v>72</v>
      </c>
      <c r="D113">
        <v>32</v>
      </c>
      <c r="E113" s="17" t="s">
        <v>54</v>
      </c>
      <c r="F113" s="17" t="s">
        <v>26</v>
      </c>
      <c r="G113" s="17" t="s">
        <v>106</v>
      </c>
      <c r="H113">
        <v>6</v>
      </c>
      <c r="I113">
        <v>50</v>
      </c>
      <c r="J113">
        <v>3.4</v>
      </c>
      <c r="K113" t="b">
        <v>1</v>
      </c>
      <c r="L113">
        <v>0.79</v>
      </c>
      <c r="M113" s="17" t="s">
        <v>60</v>
      </c>
      <c r="N113" s="17" t="s">
        <v>33</v>
      </c>
      <c r="O113">
        <v>11</v>
      </c>
      <c r="P113">
        <v>4</v>
      </c>
      <c r="Q113" s="17" t="s">
        <v>2092</v>
      </c>
      <c r="R113" s="17" t="s">
        <v>2093</v>
      </c>
      <c r="S113" s="17">
        <f t="shared" si="1"/>
        <v>107.19000000000001</v>
      </c>
    </row>
    <row r="114" spans="1:19" x14ac:dyDescent="0.3">
      <c r="A114" s="17" t="s">
        <v>296</v>
      </c>
      <c r="B114" s="17" t="s">
        <v>297</v>
      </c>
      <c r="C114" s="17" t="s">
        <v>72</v>
      </c>
      <c r="D114">
        <v>48</v>
      </c>
      <c r="E114" s="17" t="s">
        <v>67</v>
      </c>
      <c r="F114" s="17" t="s">
        <v>68</v>
      </c>
      <c r="G114" s="17" t="s">
        <v>106</v>
      </c>
      <c r="H114">
        <v>6</v>
      </c>
      <c r="I114">
        <v>75</v>
      </c>
      <c r="J114">
        <v>2.5</v>
      </c>
      <c r="K114" t="s">
        <v>2071</v>
      </c>
      <c r="L114">
        <v>0.92</v>
      </c>
      <c r="M114" s="17" t="s">
        <v>60</v>
      </c>
      <c r="N114" s="17" t="s">
        <v>28</v>
      </c>
      <c r="O114">
        <v>13</v>
      </c>
      <c r="P114">
        <v>1</v>
      </c>
      <c r="Q114" s="17" t="s">
        <v>2092</v>
      </c>
      <c r="R114" s="17" t="s">
        <v>2093</v>
      </c>
      <c r="S114" s="17">
        <f t="shared" si="1"/>
        <v>146.41999999999999</v>
      </c>
    </row>
    <row r="115" spans="1:19" x14ac:dyDescent="0.3">
      <c r="A115" s="17" t="s">
        <v>298</v>
      </c>
      <c r="B115" s="17" t="s">
        <v>299</v>
      </c>
      <c r="C115" s="17" t="s">
        <v>91</v>
      </c>
      <c r="D115">
        <v>30</v>
      </c>
      <c r="E115" s="17" t="s">
        <v>58</v>
      </c>
      <c r="F115" s="17" t="s">
        <v>59</v>
      </c>
      <c r="G115" s="17" t="s">
        <v>27</v>
      </c>
      <c r="H115">
        <v>3</v>
      </c>
      <c r="I115">
        <v>30</v>
      </c>
      <c r="J115">
        <v>1.1000000000000001</v>
      </c>
      <c r="K115" t="b">
        <v>1</v>
      </c>
      <c r="L115">
        <v>0.79</v>
      </c>
      <c r="M115" s="17" t="s">
        <v>21</v>
      </c>
      <c r="N115" s="17" t="s">
        <v>55</v>
      </c>
      <c r="O115">
        <v>2</v>
      </c>
      <c r="P115">
        <v>1</v>
      </c>
      <c r="Q115" s="17" t="s">
        <v>2092</v>
      </c>
      <c r="R115" s="17" t="s">
        <v>2093</v>
      </c>
      <c r="S115" s="17">
        <f t="shared" si="1"/>
        <v>67.89</v>
      </c>
    </row>
    <row r="116" spans="1:19" x14ac:dyDescent="0.3">
      <c r="A116" s="17" t="s">
        <v>300</v>
      </c>
      <c r="B116" s="17" t="s">
        <v>301</v>
      </c>
      <c r="C116" s="17" t="s">
        <v>91</v>
      </c>
      <c r="D116">
        <v>59</v>
      </c>
      <c r="E116" s="17" t="s">
        <v>58</v>
      </c>
      <c r="F116" s="17" t="s">
        <v>59</v>
      </c>
      <c r="G116" s="17" t="s">
        <v>43</v>
      </c>
      <c r="H116">
        <v>13</v>
      </c>
      <c r="I116">
        <v>20</v>
      </c>
      <c r="J116">
        <v>4.8</v>
      </c>
      <c r="K116" t="s">
        <v>2071</v>
      </c>
      <c r="L116">
        <v>0.79</v>
      </c>
      <c r="M116" s="17" t="s">
        <v>60</v>
      </c>
      <c r="N116" s="17" t="s">
        <v>33</v>
      </c>
      <c r="O116">
        <v>7</v>
      </c>
      <c r="P116">
        <v>10</v>
      </c>
      <c r="Q116" s="17" t="s">
        <v>2094</v>
      </c>
      <c r="R116" s="17" t="s">
        <v>2093</v>
      </c>
      <c r="S116" s="17">
        <f t="shared" si="1"/>
        <v>114.59</v>
      </c>
    </row>
    <row r="117" spans="1:19" x14ac:dyDescent="0.3">
      <c r="A117" s="17" t="s">
        <v>302</v>
      </c>
      <c r="B117" s="17" t="s">
        <v>303</v>
      </c>
      <c r="C117" s="17" t="s">
        <v>72</v>
      </c>
      <c r="D117">
        <v>32</v>
      </c>
      <c r="E117" s="17" t="s">
        <v>168</v>
      </c>
      <c r="F117" s="17" t="s">
        <v>68</v>
      </c>
      <c r="G117" s="17" t="s">
        <v>43</v>
      </c>
      <c r="H117">
        <v>5</v>
      </c>
      <c r="I117">
        <v>30</v>
      </c>
      <c r="J117">
        <v>2.5125695216907653</v>
      </c>
      <c r="K117" t="b">
        <v>0</v>
      </c>
      <c r="L117">
        <v>0.86</v>
      </c>
      <c r="M117" s="17" t="s">
        <v>64</v>
      </c>
      <c r="N117" s="17" t="s">
        <v>55</v>
      </c>
      <c r="O117">
        <v>3</v>
      </c>
      <c r="P117">
        <v>1</v>
      </c>
      <c r="Q117" s="17" t="s">
        <v>2092</v>
      </c>
      <c r="R117" s="17" t="s">
        <v>2093</v>
      </c>
      <c r="S117" s="17">
        <f t="shared" si="1"/>
        <v>74.372569521690764</v>
      </c>
    </row>
    <row r="118" spans="1:19" x14ac:dyDescent="0.3">
      <c r="A118" s="17" t="s">
        <v>304</v>
      </c>
      <c r="B118" s="17" t="s">
        <v>305</v>
      </c>
      <c r="C118" s="17" t="s">
        <v>72</v>
      </c>
      <c r="D118">
        <v>57</v>
      </c>
      <c r="E118" s="17" t="s">
        <v>130</v>
      </c>
      <c r="F118" s="17" t="s">
        <v>131</v>
      </c>
      <c r="G118" s="17" t="s">
        <v>69</v>
      </c>
      <c r="H118">
        <v>4</v>
      </c>
      <c r="I118">
        <v>40</v>
      </c>
      <c r="J118">
        <v>3.4</v>
      </c>
      <c r="K118" t="b">
        <v>1</v>
      </c>
      <c r="L118">
        <v>0.68</v>
      </c>
      <c r="M118" s="17" t="s">
        <v>21</v>
      </c>
      <c r="N118" s="17" t="s">
        <v>28</v>
      </c>
      <c r="O118">
        <v>1</v>
      </c>
      <c r="P118">
        <v>4</v>
      </c>
      <c r="Q118" s="17" t="s">
        <v>2092</v>
      </c>
      <c r="R118" s="17" t="s">
        <v>2096</v>
      </c>
      <c r="S118" s="17">
        <f t="shared" si="1"/>
        <v>110.08000000000001</v>
      </c>
    </row>
    <row r="119" spans="1:19" x14ac:dyDescent="0.3">
      <c r="A119" s="17" t="s">
        <v>306</v>
      </c>
      <c r="B119" s="17" t="s">
        <v>307</v>
      </c>
      <c r="C119" s="17" t="s">
        <v>91</v>
      </c>
      <c r="D119">
        <v>27</v>
      </c>
      <c r="E119" s="17" t="s">
        <v>25</v>
      </c>
      <c r="F119" s="17" t="s">
        <v>26</v>
      </c>
      <c r="G119" s="17" t="s">
        <v>106</v>
      </c>
      <c r="H119">
        <v>7</v>
      </c>
      <c r="I119">
        <v>20</v>
      </c>
      <c r="J119">
        <v>3.2</v>
      </c>
      <c r="K119" t="b">
        <v>1</v>
      </c>
      <c r="L119">
        <v>0.62</v>
      </c>
      <c r="M119" s="17" t="s">
        <v>64</v>
      </c>
      <c r="N119" s="17" t="s">
        <v>28</v>
      </c>
      <c r="O119">
        <v>9</v>
      </c>
      <c r="P119">
        <v>3</v>
      </c>
      <c r="Q119" s="17" t="s">
        <v>2092</v>
      </c>
      <c r="R119" s="17" t="s">
        <v>2096</v>
      </c>
      <c r="S119" s="17">
        <f t="shared" si="1"/>
        <v>69.819999999999993</v>
      </c>
    </row>
    <row r="120" spans="1:19" x14ac:dyDescent="0.3">
      <c r="A120" s="17" t="s">
        <v>308</v>
      </c>
      <c r="B120" s="17" t="s">
        <v>309</v>
      </c>
      <c r="C120" s="17" t="s">
        <v>72</v>
      </c>
      <c r="D120">
        <v>33</v>
      </c>
      <c r="E120" s="17"/>
      <c r="F120" s="17" t="s">
        <v>48</v>
      </c>
      <c r="G120" s="17" t="s">
        <v>106</v>
      </c>
      <c r="H120">
        <v>13</v>
      </c>
      <c r="I120">
        <v>20</v>
      </c>
      <c r="J120">
        <v>3.2</v>
      </c>
      <c r="K120" t="b">
        <v>0</v>
      </c>
      <c r="L120">
        <v>0.79</v>
      </c>
      <c r="M120" s="17" t="s">
        <v>44</v>
      </c>
      <c r="N120" s="17" t="s">
        <v>55</v>
      </c>
      <c r="O120">
        <v>8</v>
      </c>
      <c r="P120">
        <v>9</v>
      </c>
      <c r="Q120" s="17" t="s">
        <v>2094</v>
      </c>
      <c r="R120" s="17" t="s">
        <v>2093</v>
      </c>
      <c r="S120" s="17">
        <f t="shared" si="1"/>
        <v>86.990000000000009</v>
      </c>
    </row>
    <row r="121" spans="1:19" x14ac:dyDescent="0.3">
      <c r="A121" s="17" t="s">
        <v>310</v>
      </c>
      <c r="B121" s="17" t="s">
        <v>311</v>
      </c>
      <c r="C121" s="17" t="s">
        <v>91</v>
      </c>
      <c r="D121">
        <v>29</v>
      </c>
      <c r="E121" s="17" t="s">
        <v>104</v>
      </c>
      <c r="F121" s="17" t="s">
        <v>105</v>
      </c>
      <c r="G121" s="17" t="s">
        <v>49</v>
      </c>
      <c r="H121">
        <v>4</v>
      </c>
      <c r="I121">
        <v>30</v>
      </c>
      <c r="J121">
        <v>0</v>
      </c>
      <c r="K121" t="b">
        <v>1</v>
      </c>
      <c r="L121">
        <v>0.82</v>
      </c>
      <c r="M121" s="17" t="s">
        <v>44</v>
      </c>
      <c r="N121" s="17" t="s">
        <v>22</v>
      </c>
      <c r="O121">
        <v>5</v>
      </c>
      <c r="P121">
        <v>3</v>
      </c>
      <c r="Q121" s="17" t="s">
        <v>2092</v>
      </c>
      <c r="R121" s="17" t="s">
        <v>2093</v>
      </c>
      <c r="S121" s="17">
        <f t="shared" si="1"/>
        <v>71.819999999999993</v>
      </c>
    </row>
    <row r="122" spans="1:19" x14ac:dyDescent="0.3">
      <c r="A122" s="17" t="s">
        <v>312</v>
      </c>
      <c r="B122" s="17" t="s">
        <v>313</v>
      </c>
      <c r="C122" s="17" t="s">
        <v>72</v>
      </c>
      <c r="D122">
        <v>36</v>
      </c>
      <c r="E122" s="17" t="s">
        <v>47</v>
      </c>
      <c r="F122" s="17" t="s">
        <v>48</v>
      </c>
      <c r="G122" s="17" t="s">
        <v>69</v>
      </c>
      <c r="H122">
        <v>13</v>
      </c>
      <c r="I122">
        <v>75</v>
      </c>
      <c r="J122">
        <v>2.5125695216907653</v>
      </c>
      <c r="K122" t="b">
        <v>1</v>
      </c>
      <c r="L122">
        <v>0.79</v>
      </c>
      <c r="M122" s="17" t="s">
        <v>44</v>
      </c>
      <c r="N122" s="17" t="s">
        <v>55</v>
      </c>
      <c r="O122">
        <v>14</v>
      </c>
      <c r="P122">
        <v>4</v>
      </c>
      <c r="Q122" s="17" t="s">
        <v>2092</v>
      </c>
      <c r="R122" s="17" t="s">
        <v>2093</v>
      </c>
      <c r="S122" s="17">
        <f t="shared" si="1"/>
        <v>145.30256952169077</v>
      </c>
    </row>
    <row r="123" spans="1:19" x14ac:dyDescent="0.3">
      <c r="A123" s="17" t="s">
        <v>314</v>
      </c>
      <c r="B123" s="17" t="s">
        <v>315</v>
      </c>
      <c r="C123" s="17" t="s">
        <v>72</v>
      </c>
      <c r="D123">
        <v>47</v>
      </c>
      <c r="E123" s="17" t="s">
        <v>18</v>
      </c>
      <c r="F123" s="17" t="s">
        <v>19</v>
      </c>
      <c r="G123" s="17" t="s">
        <v>84</v>
      </c>
      <c r="H123">
        <v>5</v>
      </c>
      <c r="I123">
        <v>40</v>
      </c>
      <c r="J123">
        <v>3.7</v>
      </c>
      <c r="K123" t="b">
        <v>0</v>
      </c>
      <c r="L123">
        <v>0.93</v>
      </c>
      <c r="M123" s="17" t="s">
        <v>44</v>
      </c>
      <c r="N123" s="17" t="s">
        <v>28</v>
      </c>
      <c r="O123">
        <v>3</v>
      </c>
      <c r="P123">
        <v>1</v>
      </c>
      <c r="Q123" s="17" t="s">
        <v>2092</v>
      </c>
      <c r="R123" s="17" t="s">
        <v>2093</v>
      </c>
      <c r="S123" s="17">
        <f t="shared" si="1"/>
        <v>100.63000000000001</v>
      </c>
    </row>
    <row r="124" spans="1:19" x14ac:dyDescent="0.3">
      <c r="A124" s="17" t="s">
        <v>316</v>
      </c>
      <c r="B124" s="17" t="s">
        <v>317</v>
      </c>
      <c r="C124" s="17" t="s">
        <v>91</v>
      </c>
      <c r="D124">
        <v>48</v>
      </c>
      <c r="E124" s="17" t="s">
        <v>119</v>
      </c>
      <c r="F124" s="17" t="s">
        <v>26</v>
      </c>
      <c r="G124" s="17" t="s">
        <v>106</v>
      </c>
      <c r="H124">
        <v>15</v>
      </c>
      <c r="I124">
        <v>50</v>
      </c>
      <c r="J124">
        <v>1</v>
      </c>
      <c r="K124" t="b">
        <v>1</v>
      </c>
      <c r="L124">
        <v>0.64</v>
      </c>
      <c r="M124" s="17" t="s">
        <v>64</v>
      </c>
      <c r="N124" s="17" t="s">
        <v>55</v>
      </c>
      <c r="O124">
        <v>14</v>
      </c>
      <c r="P124">
        <v>5</v>
      </c>
      <c r="Q124" s="17" t="s">
        <v>2092</v>
      </c>
      <c r="R124" s="17" t="s">
        <v>2096</v>
      </c>
      <c r="S124" s="17">
        <f t="shared" si="1"/>
        <v>133.63999999999999</v>
      </c>
    </row>
    <row r="125" spans="1:19" x14ac:dyDescent="0.3">
      <c r="A125" s="17" t="s">
        <v>318</v>
      </c>
      <c r="B125" s="17" t="s">
        <v>319</v>
      </c>
      <c r="C125" s="17" t="s">
        <v>72</v>
      </c>
      <c r="D125">
        <v>27</v>
      </c>
      <c r="E125" s="17" t="s">
        <v>164</v>
      </c>
      <c r="F125" s="17" t="s">
        <v>165</v>
      </c>
      <c r="G125" s="17" t="s">
        <v>69</v>
      </c>
      <c r="H125">
        <v>8</v>
      </c>
      <c r="I125">
        <v>50</v>
      </c>
      <c r="J125">
        <v>0</v>
      </c>
      <c r="K125" t="s">
        <v>2071</v>
      </c>
      <c r="L125">
        <v>0.79</v>
      </c>
      <c r="M125" s="17" t="s">
        <v>21</v>
      </c>
      <c r="N125" s="17" t="s">
        <v>22</v>
      </c>
      <c r="O125">
        <v>14</v>
      </c>
      <c r="P125">
        <v>6</v>
      </c>
      <c r="Q125" s="17" t="s">
        <v>2092</v>
      </c>
      <c r="R125" s="17" t="s">
        <v>2093</v>
      </c>
      <c r="S125" s="17">
        <f t="shared" si="1"/>
        <v>105.79</v>
      </c>
    </row>
    <row r="126" spans="1:19" x14ac:dyDescent="0.3">
      <c r="A126" s="17" t="s">
        <v>320</v>
      </c>
      <c r="B126" s="17" t="s">
        <v>321</v>
      </c>
      <c r="C126" s="17" t="s">
        <v>91</v>
      </c>
      <c r="D126">
        <v>34</v>
      </c>
      <c r="E126" s="17" t="s">
        <v>25</v>
      </c>
      <c r="F126" s="17" t="s">
        <v>26</v>
      </c>
      <c r="G126" s="17" t="s">
        <v>36</v>
      </c>
      <c r="H126">
        <v>10</v>
      </c>
      <c r="J126">
        <v>1.7</v>
      </c>
      <c r="K126" t="b">
        <v>0</v>
      </c>
      <c r="L126">
        <v>0.96</v>
      </c>
      <c r="M126" s="17" t="s">
        <v>21</v>
      </c>
      <c r="N126" s="17" t="s">
        <v>55</v>
      </c>
      <c r="O126">
        <v>7</v>
      </c>
      <c r="P126">
        <v>9</v>
      </c>
      <c r="Q126" s="17" t="s">
        <v>2094</v>
      </c>
      <c r="R126" s="17" t="s">
        <v>2093</v>
      </c>
      <c r="S126" s="17">
        <f t="shared" si="1"/>
        <v>62.660000000000004</v>
      </c>
    </row>
    <row r="127" spans="1:19" x14ac:dyDescent="0.3">
      <c r="A127" s="17" t="s">
        <v>322</v>
      </c>
      <c r="B127" s="17" t="s">
        <v>323</v>
      </c>
      <c r="C127" s="17" t="s">
        <v>91</v>
      </c>
      <c r="D127">
        <v>49</v>
      </c>
      <c r="E127" s="17" t="s">
        <v>104</v>
      </c>
      <c r="F127" s="17" t="s">
        <v>105</v>
      </c>
      <c r="G127" s="17" t="s">
        <v>49</v>
      </c>
      <c r="H127">
        <v>19</v>
      </c>
      <c r="J127">
        <v>5</v>
      </c>
      <c r="K127" t="b">
        <v>1</v>
      </c>
      <c r="L127">
        <v>0.83</v>
      </c>
      <c r="M127" s="17" t="s">
        <v>60</v>
      </c>
      <c r="N127" s="17" t="s">
        <v>22</v>
      </c>
      <c r="O127">
        <v>11</v>
      </c>
      <c r="P127">
        <v>5</v>
      </c>
      <c r="Q127" s="17" t="s">
        <v>2092</v>
      </c>
      <c r="R127" s="17" t="s">
        <v>2093</v>
      </c>
      <c r="S127" s="17">
        <f t="shared" si="1"/>
        <v>89.83</v>
      </c>
    </row>
    <row r="128" spans="1:19" x14ac:dyDescent="0.3">
      <c r="A128" s="17" t="s">
        <v>324</v>
      </c>
      <c r="B128" s="17" t="s">
        <v>325</v>
      </c>
      <c r="C128" s="17" t="s">
        <v>91</v>
      </c>
      <c r="D128">
        <v>30</v>
      </c>
      <c r="E128" s="17" t="s">
        <v>100</v>
      </c>
      <c r="F128" s="17" t="s">
        <v>101</v>
      </c>
      <c r="G128" s="17" t="s">
        <v>27</v>
      </c>
      <c r="H128">
        <v>10</v>
      </c>
      <c r="I128">
        <v>100</v>
      </c>
      <c r="J128">
        <v>1.7</v>
      </c>
      <c r="K128" t="b">
        <v>1</v>
      </c>
      <c r="L128">
        <v>0.64</v>
      </c>
      <c r="M128" s="17" t="s">
        <v>64</v>
      </c>
      <c r="N128" s="17" t="s">
        <v>22</v>
      </c>
      <c r="O128">
        <v>14</v>
      </c>
      <c r="P128">
        <v>9</v>
      </c>
      <c r="Q128" s="17" t="s">
        <v>2094</v>
      </c>
      <c r="R128" s="17" t="s">
        <v>2096</v>
      </c>
      <c r="S128" s="17">
        <f t="shared" si="1"/>
        <v>165.33999999999997</v>
      </c>
    </row>
    <row r="129" spans="1:19" x14ac:dyDescent="0.3">
      <c r="A129" s="17" t="s">
        <v>326</v>
      </c>
      <c r="B129" s="17" t="s">
        <v>327</v>
      </c>
      <c r="C129" s="17" t="s">
        <v>91</v>
      </c>
      <c r="D129">
        <v>31</v>
      </c>
      <c r="E129" s="17" t="s">
        <v>130</v>
      </c>
      <c r="F129" s="17" t="s">
        <v>131</v>
      </c>
      <c r="G129" s="17" t="s">
        <v>32</v>
      </c>
      <c r="H129">
        <v>8</v>
      </c>
      <c r="I129">
        <v>40</v>
      </c>
      <c r="J129">
        <v>4.4000000000000004</v>
      </c>
      <c r="K129" t="b">
        <v>0</v>
      </c>
      <c r="L129">
        <v>0.7</v>
      </c>
      <c r="M129" s="17" t="s">
        <v>44</v>
      </c>
      <c r="N129" s="17" t="s">
        <v>55</v>
      </c>
      <c r="O129">
        <v>15</v>
      </c>
      <c r="P129">
        <v>5</v>
      </c>
      <c r="Q129" s="17" t="s">
        <v>2092</v>
      </c>
      <c r="R129" s="17" t="s">
        <v>2096</v>
      </c>
      <c r="S129" s="17">
        <f t="shared" si="1"/>
        <v>104.10000000000001</v>
      </c>
    </row>
    <row r="130" spans="1:19" x14ac:dyDescent="0.3">
      <c r="A130" s="17" t="s">
        <v>328</v>
      </c>
      <c r="B130" s="17" t="s">
        <v>329</v>
      </c>
      <c r="C130" s="17" t="s">
        <v>91</v>
      </c>
      <c r="D130">
        <v>58</v>
      </c>
      <c r="E130" s="17" t="s">
        <v>164</v>
      </c>
      <c r="F130" s="17" t="s">
        <v>165</v>
      </c>
      <c r="G130" s="17" t="s">
        <v>106</v>
      </c>
      <c r="H130">
        <v>9</v>
      </c>
      <c r="I130">
        <v>20</v>
      </c>
      <c r="J130">
        <v>0</v>
      </c>
      <c r="K130" t="b">
        <v>0</v>
      </c>
      <c r="L130">
        <v>0.65</v>
      </c>
      <c r="M130" s="17" t="s">
        <v>64</v>
      </c>
      <c r="N130" s="17" t="s">
        <v>55</v>
      </c>
      <c r="O130">
        <v>15</v>
      </c>
      <c r="P130">
        <v>7</v>
      </c>
      <c r="Q130" s="17" t="s">
        <v>2094</v>
      </c>
      <c r="R130" s="17" t="s">
        <v>2096</v>
      </c>
      <c r="S130" s="17">
        <f t="shared" ref="S130:S193" si="2">SUM(D130:R130)</f>
        <v>109.65</v>
      </c>
    </row>
    <row r="131" spans="1:19" x14ac:dyDescent="0.3">
      <c r="A131" s="17" t="s">
        <v>330</v>
      </c>
      <c r="B131" s="17" t="s">
        <v>331</v>
      </c>
      <c r="C131" s="17" t="s">
        <v>91</v>
      </c>
      <c r="D131">
        <v>47</v>
      </c>
      <c r="E131" s="17" t="s">
        <v>126</v>
      </c>
      <c r="F131" s="17" t="s">
        <v>127</v>
      </c>
      <c r="G131" s="17" t="s">
        <v>106</v>
      </c>
      <c r="H131">
        <v>13</v>
      </c>
      <c r="I131">
        <v>40</v>
      </c>
      <c r="J131">
        <v>3.4</v>
      </c>
      <c r="K131" t="s">
        <v>2071</v>
      </c>
      <c r="L131">
        <v>0.67</v>
      </c>
      <c r="M131" s="17" t="s">
        <v>60</v>
      </c>
      <c r="N131" s="17" t="s">
        <v>33</v>
      </c>
      <c r="O131">
        <v>7</v>
      </c>
      <c r="P131">
        <v>3</v>
      </c>
      <c r="Q131" s="17" t="s">
        <v>2092</v>
      </c>
      <c r="R131" s="17" t="s">
        <v>2096</v>
      </c>
      <c r="S131" s="17">
        <f t="shared" si="2"/>
        <v>114.07000000000001</v>
      </c>
    </row>
    <row r="132" spans="1:19" x14ac:dyDescent="0.3">
      <c r="A132" s="17" t="s">
        <v>332</v>
      </c>
      <c r="B132" s="17" t="s">
        <v>333</v>
      </c>
      <c r="C132" s="17" t="s">
        <v>72</v>
      </c>
      <c r="D132">
        <v>45</v>
      </c>
      <c r="E132" s="17" t="s">
        <v>63</v>
      </c>
      <c r="F132" s="17" t="s">
        <v>26</v>
      </c>
      <c r="G132" s="17" t="s">
        <v>73</v>
      </c>
      <c r="H132">
        <v>14</v>
      </c>
      <c r="I132">
        <v>100</v>
      </c>
      <c r="J132">
        <v>1.1000000000000001</v>
      </c>
      <c r="K132" t="b">
        <v>0</v>
      </c>
      <c r="L132">
        <v>0.93</v>
      </c>
      <c r="M132" s="17" t="s">
        <v>60</v>
      </c>
      <c r="N132" s="17" t="s">
        <v>28</v>
      </c>
      <c r="O132">
        <v>12</v>
      </c>
      <c r="P132">
        <v>12</v>
      </c>
      <c r="Q132" s="17" t="s">
        <v>2094</v>
      </c>
      <c r="R132" s="17" t="s">
        <v>2093</v>
      </c>
      <c r="S132" s="17">
        <f t="shared" si="2"/>
        <v>185.03</v>
      </c>
    </row>
    <row r="133" spans="1:19" x14ac:dyDescent="0.3">
      <c r="A133" s="17" t="s">
        <v>334</v>
      </c>
      <c r="B133" s="17" t="s">
        <v>335</v>
      </c>
      <c r="C133" s="17" t="s">
        <v>72</v>
      </c>
      <c r="D133">
        <v>57</v>
      </c>
      <c r="E133" s="17" t="s">
        <v>126</v>
      </c>
      <c r="F133" s="17" t="s">
        <v>127</v>
      </c>
      <c r="G133" s="17" t="s">
        <v>106</v>
      </c>
      <c r="H133">
        <v>0</v>
      </c>
      <c r="I133">
        <v>50</v>
      </c>
      <c r="J133">
        <v>1.6</v>
      </c>
      <c r="K133" t="b">
        <v>0</v>
      </c>
      <c r="L133">
        <v>0.6</v>
      </c>
      <c r="M133" s="17" t="s">
        <v>64</v>
      </c>
      <c r="N133" s="17" t="s">
        <v>22</v>
      </c>
      <c r="O133">
        <v>3</v>
      </c>
      <c r="P133">
        <v>2</v>
      </c>
      <c r="Q133" s="17" t="s">
        <v>2092</v>
      </c>
      <c r="R133" s="17" t="s">
        <v>2096</v>
      </c>
      <c r="S133" s="17">
        <f t="shared" si="2"/>
        <v>114.19999999999999</v>
      </c>
    </row>
    <row r="134" spans="1:19" x14ac:dyDescent="0.3">
      <c r="A134" s="17" t="s">
        <v>336</v>
      </c>
      <c r="B134" s="17" t="s">
        <v>337</v>
      </c>
      <c r="C134" s="17" t="s">
        <v>91</v>
      </c>
      <c r="D134">
        <v>50</v>
      </c>
      <c r="E134" s="17" t="s">
        <v>87</v>
      </c>
      <c r="F134" s="17" t="s">
        <v>88</v>
      </c>
      <c r="G134" s="17" t="s">
        <v>36</v>
      </c>
      <c r="H134">
        <v>22</v>
      </c>
      <c r="I134">
        <v>100</v>
      </c>
      <c r="J134">
        <v>4.0999999999999996</v>
      </c>
      <c r="K134" t="b">
        <v>0</v>
      </c>
      <c r="L134">
        <v>0.62</v>
      </c>
      <c r="M134" s="17" t="s">
        <v>64</v>
      </c>
      <c r="N134" s="17" t="s">
        <v>33</v>
      </c>
      <c r="O134">
        <v>17</v>
      </c>
      <c r="P134">
        <v>6</v>
      </c>
      <c r="Q134" s="17" t="s">
        <v>2092</v>
      </c>
      <c r="R134" s="17" t="s">
        <v>2096</v>
      </c>
      <c r="S134" s="17">
        <f t="shared" si="2"/>
        <v>199.72</v>
      </c>
    </row>
    <row r="135" spans="1:19" x14ac:dyDescent="0.3">
      <c r="A135" s="17" t="s">
        <v>338</v>
      </c>
      <c r="B135" s="17" t="s">
        <v>339</v>
      </c>
      <c r="C135" s="17" t="s">
        <v>72</v>
      </c>
      <c r="E135" s="17" t="s">
        <v>100</v>
      </c>
      <c r="F135" s="17" t="s">
        <v>101</v>
      </c>
      <c r="G135" s="17" t="s">
        <v>106</v>
      </c>
      <c r="H135">
        <v>4</v>
      </c>
      <c r="J135">
        <v>2.5</v>
      </c>
      <c r="K135" t="s">
        <v>2071</v>
      </c>
      <c r="L135">
        <v>0.7</v>
      </c>
      <c r="M135" s="17" t="s">
        <v>64</v>
      </c>
      <c r="N135" s="17" t="s">
        <v>55</v>
      </c>
      <c r="O135">
        <v>2</v>
      </c>
      <c r="P135">
        <v>1</v>
      </c>
      <c r="Q135" s="17" t="s">
        <v>2092</v>
      </c>
      <c r="R135" s="17" t="s">
        <v>2096</v>
      </c>
      <c r="S135" s="17">
        <f t="shared" si="2"/>
        <v>10.199999999999999</v>
      </c>
    </row>
    <row r="136" spans="1:19" x14ac:dyDescent="0.3">
      <c r="A136" s="17" t="s">
        <v>340</v>
      </c>
      <c r="B136" s="17" t="s">
        <v>341</v>
      </c>
      <c r="C136" s="17" t="s">
        <v>72</v>
      </c>
      <c r="D136">
        <v>45</v>
      </c>
      <c r="E136" s="17" t="s">
        <v>47</v>
      </c>
      <c r="F136" s="17" t="s">
        <v>48</v>
      </c>
      <c r="G136" s="17" t="s">
        <v>20</v>
      </c>
      <c r="H136">
        <v>22</v>
      </c>
      <c r="I136">
        <v>100</v>
      </c>
      <c r="J136">
        <v>4</v>
      </c>
      <c r="K136" t="b">
        <v>1</v>
      </c>
      <c r="L136">
        <v>0.75</v>
      </c>
      <c r="M136" s="17" t="s">
        <v>21</v>
      </c>
      <c r="N136" s="17" t="s">
        <v>28</v>
      </c>
      <c r="O136">
        <v>16</v>
      </c>
      <c r="P136">
        <v>4</v>
      </c>
      <c r="Q136" s="17" t="s">
        <v>2092</v>
      </c>
      <c r="R136" s="17" t="s">
        <v>2093</v>
      </c>
      <c r="S136" s="17">
        <f t="shared" si="2"/>
        <v>191.75</v>
      </c>
    </row>
    <row r="137" spans="1:19" x14ac:dyDescent="0.3">
      <c r="A137" s="17" t="s">
        <v>342</v>
      </c>
      <c r="B137" s="17" t="s">
        <v>343</v>
      </c>
      <c r="C137" s="17" t="s">
        <v>91</v>
      </c>
      <c r="D137">
        <v>60</v>
      </c>
      <c r="E137" s="17" t="s">
        <v>144</v>
      </c>
      <c r="F137" s="17" t="s">
        <v>145</v>
      </c>
      <c r="G137" s="17" t="s">
        <v>73</v>
      </c>
      <c r="H137">
        <v>39</v>
      </c>
      <c r="I137">
        <v>75</v>
      </c>
      <c r="J137">
        <v>1.4</v>
      </c>
      <c r="K137" t="b">
        <v>0</v>
      </c>
      <c r="L137">
        <v>0.7</v>
      </c>
      <c r="M137" s="17" t="s">
        <v>44</v>
      </c>
      <c r="N137" s="17" t="s">
        <v>33</v>
      </c>
      <c r="O137">
        <v>10</v>
      </c>
      <c r="P137">
        <v>3</v>
      </c>
      <c r="Q137" s="17" t="s">
        <v>2092</v>
      </c>
      <c r="R137" s="17" t="s">
        <v>2096</v>
      </c>
      <c r="S137" s="17">
        <f t="shared" si="2"/>
        <v>189.1</v>
      </c>
    </row>
    <row r="138" spans="1:19" x14ac:dyDescent="0.3">
      <c r="A138" s="17" t="s">
        <v>344</v>
      </c>
      <c r="B138" s="17" t="s">
        <v>345</v>
      </c>
      <c r="C138" s="17" t="s">
        <v>72</v>
      </c>
      <c r="D138">
        <v>43</v>
      </c>
      <c r="E138" s="17" t="s">
        <v>63</v>
      </c>
      <c r="F138" s="17" t="s">
        <v>26</v>
      </c>
      <c r="G138" s="17" t="s">
        <v>73</v>
      </c>
      <c r="H138">
        <v>5</v>
      </c>
      <c r="I138">
        <v>50</v>
      </c>
      <c r="J138">
        <v>2.5125695216907653</v>
      </c>
      <c r="K138" t="b">
        <v>1</v>
      </c>
      <c r="L138">
        <v>0.84</v>
      </c>
      <c r="M138" s="17" t="s">
        <v>64</v>
      </c>
      <c r="N138" s="17" t="s">
        <v>22</v>
      </c>
      <c r="O138">
        <v>1</v>
      </c>
      <c r="P138">
        <v>3</v>
      </c>
      <c r="Q138" s="17" t="s">
        <v>2092</v>
      </c>
      <c r="R138" s="17" t="s">
        <v>2093</v>
      </c>
      <c r="S138" s="17">
        <f t="shared" si="2"/>
        <v>105.35256952169077</v>
      </c>
    </row>
    <row r="139" spans="1:19" x14ac:dyDescent="0.3">
      <c r="A139" s="17" t="s">
        <v>346</v>
      </c>
      <c r="B139" s="17" t="s">
        <v>347</v>
      </c>
      <c r="C139" s="17" t="s">
        <v>72</v>
      </c>
      <c r="D139">
        <v>39</v>
      </c>
      <c r="E139" s="17" t="s">
        <v>126</v>
      </c>
      <c r="F139" s="17" t="s">
        <v>127</v>
      </c>
      <c r="G139" s="17" t="s">
        <v>73</v>
      </c>
      <c r="H139">
        <v>5</v>
      </c>
      <c r="I139">
        <v>40</v>
      </c>
      <c r="J139">
        <v>1.2</v>
      </c>
      <c r="K139" t="b">
        <v>0</v>
      </c>
      <c r="L139">
        <v>0.83</v>
      </c>
      <c r="M139" s="17" t="s">
        <v>64</v>
      </c>
      <c r="N139" s="17" t="s">
        <v>33</v>
      </c>
      <c r="O139">
        <v>4</v>
      </c>
      <c r="P139">
        <v>1</v>
      </c>
      <c r="Q139" s="17" t="s">
        <v>2092</v>
      </c>
      <c r="R139" s="17" t="s">
        <v>2093</v>
      </c>
      <c r="S139" s="17">
        <f t="shared" si="2"/>
        <v>91.03</v>
      </c>
    </row>
    <row r="140" spans="1:19" x14ac:dyDescent="0.3">
      <c r="A140" s="17" t="s">
        <v>348</v>
      </c>
      <c r="B140" s="17" t="s">
        <v>349</v>
      </c>
      <c r="C140" s="17" t="s">
        <v>91</v>
      </c>
      <c r="D140">
        <v>26</v>
      </c>
      <c r="E140" s="17" t="s">
        <v>168</v>
      </c>
      <c r="F140" s="17" t="s">
        <v>68</v>
      </c>
      <c r="G140" s="17" t="s">
        <v>69</v>
      </c>
      <c r="H140">
        <v>5</v>
      </c>
      <c r="I140">
        <v>50</v>
      </c>
      <c r="J140">
        <v>0</v>
      </c>
      <c r="K140" t="b">
        <v>0</v>
      </c>
      <c r="L140">
        <v>0.79</v>
      </c>
      <c r="M140" s="17" t="s">
        <v>64</v>
      </c>
      <c r="N140" s="17" t="s">
        <v>22</v>
      </c>
      <c r="O140">
        <v>3</v>
      </c>
      <c r="P140">
        <v>1</v>
      </c>
      <c r="Q140" s="17" t="s">
        <v>2092</v>
      </c>
      <c r="R140" s="17" t="s">
        <v>2093</v>
      </c>
      <c r="S140" s="17">
        <f t="shared" si="2"/>
        <v>85.79</v>
      </c>
    </row>
    <row r="141" spans="1:19" x14ac:dyDescent="0.3">
      <c r="A141" s="17" t="s">
        <v>350</v>
      </c>
      <c r="B141" s="17" t="s">
        <v>351</v>
      </c>
      <c r="C141" s="17" t="s">
        <v>91</v>
      </c>
      <c r="D141">
        <v>31</v>
      </c>
      <c r="E141" s="17" t="s">
        <v>31</v>
      </c>
      <c r="F141" s="17" t="s">
        <v>31</v>
      </c>
      <c r="G141" s="17" t="s">
        <v>73</v>
      </c>
      <c r="H141">
        <v>11</v>
      </c>
      <c r="I141">
        <v>50</v>
      </c>
      <c r="J141">
        <v>3.1</v>
      </c>
      <c r="K141" t="b">
        <v>0</v>
      </c>
      <c r="L141">
        <v>0.88</v>
      </c>
      <c r="M141" s="17" t="s">
        <v>60</v>
      </c>
      <c r="N141" s="17" t="s">
        <v>55</v>
      </c>
      <c r="O141">
        <v>14</v>
      </c>
      <c r="P141">
        <v>3</v>
      </c>
      <c r="Q141" s="17" t="s">
        <v>2092</v>
      </c>
      <c r="R141" s="17" t="s">
        <v>2093</v>
      </c>
      <c r="S141" s="17">
        <f t="shared" si="2"/>
        <v>112.97999999999999</v>
      </c>
    </row>
    <row r="142" spans="1:19" x14ac:dyDescent="0.3">
      <c r="A142" s="17" t="s">
        <v>352</v>
      </c>
      <c r="B142" s="17" t="s">
        <v>353</v>
      </c>
      <c r="C142" s="17" t="s">
        <v>91</v>
      </c>
      <c r="D142">
        <v>52</v>
      </c>
      <c r="E142" s="17" t="s">
        <v>126</v>
      </c>
      <c r="F142" s="17" t="s">
        <v>127</v>
      </c>
      <c r="G142" s="17" t="s">
        <v>69</v>
      </c>
      <c r="H142">
        <v>15</v>
      </c>
      <c r="I142">
        <v>50</v>
      </c>
      <c r="J142">
        <v>0</v>
      </c>
      <c r="K142" t="b">
        <v>1</v>
      </c>
      <c r="L142">
        <v>0.81</v>
      </c>
      <c r="M142" s="17" t="s">
        <v>60</v>
      </c>
      <c r="N142" s="17" t="s">
        <v>28</v>
      </c>
      <c r="O142">
        <v>10</v>
      </c>
      <c r="P142">
        <v>12</v>
      </c>
      <c r="Q142" s="17" t="s">
        <v>2094</v>
      </c>
      <c r="R142" s="17" t="s">
        <v>2093</v>
      </c>
      <c r="S142" s="17">
        <f t="shared" si="2"/>
        <v>139.81</v>
      </c>
    </row>
    <row r="143" spans="1:19" x14ac:dyDescent="0.3">
      <c r="A143" s="17" t="s">
        <v>354</v>
      </c>
      <c r="B143" s="17" t="s">
        <v>355</v>
      </c>
      <c r="C143" s="17" t="s">
        <v>72</v>
      </c>
      <c r="D143">
        <v>34</v>
      </c>
      <c r="E143" s="17" t="s">
        <v>87</v>
      </c>
      <c r="F143" s="17" t="s">
        <v>88</v>
      </c>
      <c r="G143" s="17" t="s">
        <v>49</v>
      </c>
      <c r="H143">
        <v>5</v>
      </c>
      <c r="I143">
        <v>20</v>
      </c>
      <c r="J143">
        <v>2.2000000000000002</v>
      </c>
      <c r="K143" t="b">
        <v>1</v>
      </c>
      <c r="L143">
        <v>0.8</v>
      </c>
      <c r="M143" s="17" t="s">
        <v>21</v>
      </c>
      <c r="N143" s="17" t="s">
        <v>28</v>
      </c>
      <c r="O143">
        <v>3</v>
      </c>
      <c r="P143">
        <v>3</v>
      </c>
      <c r="Q143" s="17" t="s">
        <v>2092</v>
      </c>
      <c r="R143" s="17" t="s">
        <v>2093</v>
      </c>
      <c r="S143" s="17">
        <f t="shared" si="2"/>
        <v>68</v>
      </c>
    </row>
    <row r="144" spans="1:19" x14ac:dyDescent="0.3">
      <c r="A144" s="17" t="s">
        <v>356</v>
      </c>
      <c r="B144" s="17" t="s">
        <v>357</v>
      </c>
      <c r="C144" s="17" t="s">
        <v>91</v>
      </c>
      <c r="D144">
        <v>45</v>
      </c>
      <c r="E144" s="17" t="s">
        <v>63</v>
      </c>
      <c r="F144" s="17" t="s">
        <v>26</v>
      </c>
      <c r="G144" s="17" t="s">
        <v>36</v>
      </c>
      <c r="H144">
        <v>7</v>
      </c>
      <c r="I144">
        <v>75</v>
      </c>
      <c r="J144">
        <v>3</v>
      </c>
      <c r="K144" t="b">
        <v>1</v>
      </c>
      <c r="L144">
        <v>0.67</v>
      </c>
      <c r="M144" s="17" t="s">
        <v>44</v>
      </c>
      <c r="N144" s="17" t="s">
        <v>28</v>
      </c>
      <c r="O144">
        <v>7</v>
      </c>
      <c r="P144">
        <v>8</v>
      </c>
      <c r="Q144" s="17" t="s">
        <v>2094</v>
      </c>
      <c r="R144" s="17" t="s">
        <v>2096</v>
      </c>
      <c r="S144" s="17">
        <f t="shared" si="2"/>
        <v>145.66999999999999</v>
      </c>
    </row>
    <row r="145" spans="1:19" x14ac:dyDescent="0.3">
      <c r="A145" s="17" t="s">
        <v>358</v>
      </c>
      <c r="B145" s="17" t="s">
        <v>359</v>
      </c>
      <c r="C145" s="17" t="s">
        <v>91</v>
      </c>
      <c r="D145">
        <v>46</v>
      </c>
      <c r="E145" s="17" t="s">
        <v>63</v>
      </c>
      <c r="F145" s="17" t="s">
        <v>26</v>
      </c>
      <c r="G145" s="17" t="s">
        <v>73</v>
      </c>
      <c r="H145">
        <v>9</v>
      </c>
      <c r="I145">
        <v>20</v>
      </c>
      <c r="J145">
        <v>0</v>
      </c>
      <c r="K145" t="b">
        <v>0</v>
      </c>
      <c r="L145">
        <v>0.82</v>
      </c>
      <c r="M145" s="17" t="s">
        <v>21</v>
      </c>
      <c r="N145" s="17" t="s">
        <v>55</v>
      </c>
      <c r="O145">
        <v>14</v>
      </c>
      <c r="P145">
        <v>6</v>
      </c>
      <c r="Q145" s="17" t="s">
        <v>2092</v>
      </c>
      <c r="R145" s="17" t="s">
        <v>2093</v>
      </c>
      <c r="S145" s="17">
        <f t="shared" si="2"/>
        <v>95.82</v>
      </c>
    </row>
    <row r="146" spans="1:19" x14ac:dyDescent="0.3">
      <c r="A146" s="17" t="s">
        <v>360</v>
      </c>
      <c r="B146" s="17" t="s">
        <v>361</v>
      </c>
      <c r="C146" s="17" t="s">
        <v>91</v>
      </c>
      <c r="D146">
        <v>56</v>
      </c>
      <c r="E146" s="17" t="s">
        <v>126</v>
      </c>
      <c r="F146" s="17" t="s">
        <v>127</v>
      </c>
      <c r="G146" s="17" t="s">
        <v>69</v>
      </c>
      <c r="H146">
        <v>21</v>
      </c>
      <c r="I146">
        <v>100</v>
      </c>
      <c r="J146">
        <v>0</v>
      </c>
      <c r="K146" t="b">
        <v>1</v>
      </c>
      <c r="L146">
        <v>0.78</v>
      </c>
      <c r="M146" s="17" t="s">
        <v>44</v>
      </c>
      <c r="N146" s="17" t="s">
        <v>22</v>
      </c>
      <c r="O146">
        <v>18</v>
      </c>
      <c r="P146">
        <v>13</v>
      </c>
      <c r="Q146" s="17" t="s">
        <v>2095</v>
      </c>
      <c r="R146" s="17" t="s">
        <v>2093</v>
      </c>
      <c r="S146" s="17">
        <f t="shared" si="2"/>
        <v>208.78</v>
      </c>
    </row>
    <row r="147" spans="1:19" x14ac:dyDescent="0.3">
      <c r="A147" s="17" t="s">
        <v>362</v>
      </c>
      <c r="B147" s="17" t="s">
        <v>363</v>
      </c>
      <c r="C147" s="17" t="s">
        <v>72</v>
      </c>
      <c r="D147">
        <v>59</v>
      </c>
      <c r="E147" s="17" t="s">
        <v>31</v>
      </c>
      <c r="F147" s="17" t="s">
        <v>31</v>
      </c>
      <c r="G147" s="17" t="s">
        <v>43</v>
      </c>
      <c r="H147">
        <v>7</v>
      </c>
      <c r="I147">
        <v>40</v>
      </c>
      <c r="J147">
        <v>1.4</v>
      </c>
      <c r="K147" t="b">
        <v>0</v>
      </c>
      <c r="L147">
        <v>0.81</v>
      </c>
      <c r="M147" s="17" t="s">
        <v>60</v>
      </c>
      <c r="N147" s="17" t="s">
        <v>55</v>
      </c>
      <c r="O147">
        <v>9</v>
      </c>
      <c r="P147">
        <v>11</v>
      </c>
      <c r="Q147" s="17" t="s">
        <v>2094</v>
      </c>
      <c r="R147" s="17" t="s">
        <v>2093</v>
      </c>
      <c r="S147" s="17">
        <f t="shared" si="2"/>
        <v>128.21</v>
      </c>
    </row>
    <row r="148" spans="1:19" x14ac:dyDescent="0.3">
      <c r="A148" s="17" t="s">
        <v>364</v>
      </c>
      <c r="B148" s="17" t="s">
        <v>365</v>
      </c>
      <c r="C148" s="17" t="s">
        <v>72</v>
      </c>
      <c r="D148">
        <v>54</v>
      </c>
      <c r="E148" s="17" t="s">
        <v>130</v>
      </c>
      <c r="F148" s="17" t="s">
        <v>131</v>
      </c>
      <c r="G148" s="17" t="s">
        <v>20</v>
      </c>
      <c r="H148">
        <v>4</v>
      </c>
      <c r="J148">
        <v>1.4</v>
      </c>
      <c r="K148" t="b">
        <v>1</v>
      </c>
      <c r="L148">
        <v>0.74</v>
      </c>
      <c r="M148" s="17" t="s">
        <v>60</v>
      </c>
      <c r="N148" s="17" t="s">
        <v>28</v>
      </c>
      <c r="O148">
        <v>5</v>
      </c>
      <c r="P148">
        <v>1</v>
      </c>
      <c r="Q148" s="17" t="s">
        <v>2092</v>
      </c>
      <c r="R148" s="17" t="s">
        <v>2093</v>
      </c>
      <c r="S148" s="17">
        <f t="shared" si="2"/>
        <v>66.14</v>
      </c>
    </row>
    <row r="149" spans="1:19" x14ac:dyDescent="0.3">
      <c r="A149" s="17" t="s">
        <v>366</v>
      </c>
      <c r="B149" s="17" t="s">
        <v>367</v>
      </c>
      <c r="C149" s="17" t="s">
        <v>91</v>
      </c>
      <c r="D149">
        <v>36</v>
      </c>
      <c r="E149" s="17" t="s">
        <v>31</v>
      </c>
      <c r="F149" s="17" t="s">
        <v>31</v>
      </c>
      <c r="G149" s="17" t="s">
        <v>69</v>
      </c>
      <c r="H149">
        <v>7</v>
      </c>
      <c r="I149">
        <v>30</v>
      </c>
      <c r="J149">
        <v>0</v>
      </c>
      <c r="K149" t="b">
        <v>0</v>
      </c>
      <c r="L149">
        <v>0.88</v>
      </c>
      <c r="M149" s="17" t="s">
        <v>60</v>
      </c>
      <c r="N149" s="17" t="s">
        <v>55</v>
      </c>
      <c r="O149">
        <v>7</v>
      </c>
      <c r="P149">
        <v>2</v>
      </c>
      <c r="Q149" s="17" t="s">
        <v>2092</v>
      </c>
      <c r="R149" s="17" t="s">
        <v>2093</v>
      </c>
      <c r="S149" s="17">
        <f t="shared" si="2"/>
        <v>82.88</v>
      </c>
    </row>
    <row r="150" spans="1:19" x14ac:dyDescent="0.3">
      <c r="A150" s="17" t="s">
        <v>368</v>
      </c>
      <c r="B150" s="17" t="s">
        <v>369</v>
      </c>
      <c r="C150" s="17" t="s">
        <v>91</v>
      </c>
      <c r="D150">
        <v>25</v>
      </c>
      <c r="E150" s="17" t="s">
        <v>168</v>
      </c>
      <c r="F150" s="17" t="s">
        <v>68</v>
      </c>
      <c r="G150" s="17" t="s">
        <v>49</v>
      </c>
      <c r="H150">
        <v>0</v>
      </c>
      <c r="I150">
        <v>40</v>
      </c>
      <c r="J150">
        <v>0</v>
      </c>
      <c r="K150" t="b">
        <v>0</v>
      </c>
      <c r="L150">
        <v>0.9</v>
      </c>
      <c r="M150" s="17" t="s">
        <v>21</v>
      </c>
      <c r="N150" s="17" t="s">
        <v>55</v>
      </c>
      <c r="O150">
        <v>1</v>
      </c>
      <c r="P150">
        <v>2</v>
      </c>
      <c r="Q150" s="17" t="s">
        <v>2092</v>
      </c>
      <c r="R150" s="17" t="s">
        <v>2093</v>
      </c>
      <c r="S150" s="17">
        <f t="shared" si="2"/>
        <v>68.900000000000006</v>
      </c>
    </row>
    <row r="151" spans="1:19" x14ac:dyDescent="0.3">
      <c r="A151" s="17" t="s">
        <v>370</v>
      </c>
      <c r="B151" s="17" t="s">
        <v>371</v>
      </c>
      <c r="C151" s="17" t="s">
        <v>72</v>
      </c>
      <c r="D151">
        <v>37</v>
      </c>
      <c r="E151" s="17" t="s">
        <v>115</v>
      </c>
      <c r="F151" s="17" t="s">
        <v>116</v>
      </c>
      <c r="G151" s="17" t="s">
        <v>49</v>
      </c>
      <c r="H151">
        <v>15</v>
      </c>
      <c r="I151">
        <v>40</v>
      </c>
      <c r="J151">
        <v>2.9</v>
      </c>
      <c r="K151" t="b">
        <v>0</v>
      </c>
      <c r="L151">
        <v>0.79</v>
      </c>
      <c r="M151" s="17" t="s">
        <v>64</v>
      </c>
      <c r="N151" s="17" t="s">
        <v>55</v>
      </c>
      <c r="O151">
        <v>6</v>
      </c>
      <c r="P151">
        <v>8</v>
      </c>
      <c r="Q151" s="17" t="s">
        <v>2094</v>
      </c>
      <c r="R151" s="17" t="s">
        <v>2093</v>
      </c>
      <c r="S151" s="17">
        <f t="shared" si="2"/>
        <v>109.69000000000001</v>
      </c>
    </row>
    <row r="152" spans="1:19" x14ac:dyDescent="0.3">
      <c r="A152" s="17" t="s">
        <v>372</v>
      </c>
      <c r="B152" s="17" t="s">
        <v>373</v>
      </c>
      <c r="C152" s="17" t="s">
        <v>91</v>
      </c>
      <c r="E152" s="17" t="s">
        <v>58</v>
      </c>
      <c r="F152" s="17" t="s">
        <v>59</v>
      </c>
      <c r="G152" s="17" t="s">
        <v>49</v>
      </c>
      <c r="H152">
        <v>10</v>
      </c>
      <c r="I152">
        <v>40</v>
      </c>
      <c r="J152">
        <v>0</v>
      </c>
      <c r="K152" t="s">
        <v>2071</v>
      </c>
      <c r="L152">
        <v>0.79</v>
      </c>
      <c r="M152" s="17" t="s">
        <v>64</v>
      </c>
      <c r="N152" s="17" t="s">
        <v>22</v>
      </c>
      <c r="O152">
        <v>6</v>
      </c>
      <c r="P152">
        <v>2</v>
      </c>
      <c r="Q152" s="17" t="s">
        <v>2092</v>
      </c>
      <c r="R152" s="17" t="s">
        <v>2093</v>
      </c>
      <c r="S152" s="17">
        <f t="shared" si="2"/>
        <v>58.79</v>
      </c>
    </row>
    <row r="153" spans="1:19" x14ac:dyDescent="0.3">
      <c r="A153" s="17" t="s">
        <v>374</v>
      </c>
      <c r="B153" s="17" t="s">
        <v>375</v>
      </c>
      <c r="C153" s="17" t="s">
        <v>91</v>
      </c>
      <c r="D153">
        <v>29</v>
      </c>
      <c r="E153" s="17" t="s">
        <v>179</v>
      </c>
      <c r="F153" s="17" t="s">
        <v>68</v>
      </c>
      <c r="G153" s="17" t="s">
        <v>49</v>
      </c>
      <c r="H153">
        <v>11</v>
      </c>
      <c r="I153">
        <v>20</v>
      </c>
      <c r="J153">
        <v>2.7</v>
      </c>
      <c r="K153" t="b">
        <v>0</v>
      </c>
      <c r="L153">
        <v>0.93</v>
      </c>
      <c r="M153" s="17" t="s">
        <v>60</v>
      </c>
      <c r="N153" s="17" t="s">
        <v>33</v>
      </c>
      <c r="O153">
        <v>13</v>
      </c>
      <c r="P153">
        <v>7</v>
      </c>
      <c r="Q153" s="17" t="s">
        <v>2094</v>
      </c>
      <c r="R153" s="17" t="s">
        <v>2093</v>
      </c>
      <c r="S153" s="17">
        <f t="shared" si="2"/>
        <v>83.63</v>
      </c>
    </row>
    <row r="154" spans="1:19" x14ac:dyDescent="0.3">
      <c r="A154" s="17" t="s">
        <v>376</v>
      </c>
      <c r="B154" s="17" t="s">
        <v>377</v>
      </c>
      <c r="C154" s="17" t="s">
        <v>72</v>
      </c>
      <c r="D154">
        <v>55</v>
      </c>
      <c r="E154" s="17" t="s">
        <v>67</v>
      </c>
      <c r="F154" s="17" t="s">
        <v>68</v>
      </c>
      <c r="G154" s="17" t="s">
        <v>27</v>
      </c>
      <c r="H154">
        <v>12</v>
      </c>
      <c r="I154">
        <v>100</v>
      </c>
      <c r="J154">
        <v>1.8</v>
      </c>
      <c r="K154" t="b">
        <v>1</v>
      </c>
      <c r="L154">
        <v>0.79</v>
      </c>
      <c r="M154" s="17" t="s">
        <v>64</v>
      </c>
      <c r="N154" s="17" t="s">
        <v>33</v>
      </c>
      <c r="O154">
        <v>11</v>
      </c>
      <c r="P154">
        <v>3</v>
      </c>
      <c r="Q154" s="17" t="s">
        <v>2092</v>
      </c>
      <c r="R154" s="17" t="s">
        <v>2093</v>
      </c>
      <c r="S154" s="17">
        <f t="shared" si="2"/>
        <v>183.59</v>
      </c>
    </row>
    <row r="155" spans="1:19" x14ac:dyDescent="0.3">
      <c r="A155" s="17" t="s">
        <v>378</v>
      </c>
      <c r="B155" s="17" t="s">
        <v>379</v>
      </c>
      <c r="C155" s="17" t="s">
        <v>72</v>
      </c>
      <c r="D155">
        <v>38</v>
      </c>
      <c r="E155" s="17" t="s">
        <v>80</v>
      </c>
      <c r="F155" s="17" t="s">
        <v>81</v>
      </c>
      <c r="G155" s="17" t="s">
        <v>84</v>
      </c>
      <c r="H155">
        <v>20</v>
      </c>
      <c r="I155">
        <v>75</v>
      </c>
      <c r="J155">
        <v>1.1000000000000001</v>
      </c>
      <c r="K155" t="b">
        <v>0</v>
      </c>
      <c r="L155">
        <v>0.71</v>
      </c>
      <c r="M155" s="17" t="s">
        <v>64</v>
      </c>
      <c r="N155" s="17" t="s">
        <v>55</v>
      </c>
      <c r="O155">
        <v>19</v>
      </c>
      <c r="P155">
        <v>7</v>
      </c>
      <c r="Q155" s="17" t="s">
        <v>2094</v>
      </c>
      <c r="R155" s="17" t="s">
        <v>2093</v>
      </c>
      <c r="S155" s="17">
        <f t="shared" si="2"/>
        <v>160.81</v>
      </c>
    </row>
    <row r="156" spans="1:19" x14ac:dyDescent="0.3">
      <c r="A156" s="17" t="s">
        <v>380</v>
      </c>
      <c r="B156" s="17" t="s">
        <v>381</v>
      </c>
      <c r="C156" s="17" t="s">
        <v>91</v>
      </c>
      <c r="D156">
        <v>47</v>
      </c>
      <c r="E156" s="17" t="s">
        <v>104</v>
      </c>
      <c r="F156" s="17" t="s">
        <v>105</v>
      </c>
      <c r="G156" s="17" t="s">
        <v>84</v>
      </c>
      <c r="H156">
        <v>29</v>
      </c>
      <c r="I156">
        <v>40</v>
      </c>
      <c r="J156">
        <v>4.3</v>
      </c>
      <c r="K156" t="b">
        <v>1</v>
      </c>
      <c r="L156">
        <v>0.95</v>
      </c>
      <c r="M156" s="17" t="s">
        <v>21</v>
      </c>
      <c r="N156" s="17" t="s">
        <v>33</v>
      </c>
      <c r="O156">
        <v>11</v>
      </c>
      <c r="P156">
        <v>8</v>
      </c>
      <c r="Q156" s="17" t="s">
        <v>2094</v>
      </c>
      <c r="R156" s="17" t="s">
        <v>2093</v>
      </c>
      <c r="S156" s="17">
        <f t="shared" si="2"/>
        <v>140.25</v>
      </c>
    </row>
    <row r="157" spans="1:19" x14ac:dyDescent="0.3">
      <c r="A157" s="17" t="s">
        <v>382</v>
      </c>
      <c r="B157" s="17" t="s">
        <v>383</v>
      </c>
      <c r="C157" s="17" t="s">
        <v>91</v>
      </c>
      <c r="D157">
        <v>60</v>
      </c>
      <c r="E157" s="17" t="s">
        <v>100</v>
      </c>
      <c r="F157" s="17" t="s">
        <v>101</v>
      </c>
      <c r="G157" s="17" t="s">
        <v>36</v>
      </c>
      <c r="H157">
        <v>15</v>
      </c>
      <c r="I157">
        <v>100</v>
      </c>
      <c r="J157">
        <v>1.5</v>
      </c>
      <c r="K157" t="b">
        <v>0</v>
      </c>
      <c r="L157">
        <v>0.8</v>
      </c>
      <c r="M157" s="17" t="s">
        <v>44</v>
      </c>
      <c r="N157" s="17" t="s">
        <v>33</v>
      </c>
      <c r="O157">
        <v>8</v>
      </c>
      <c r="P157">
        <v>14</v>
      </c>
      <c r="Q157" s="17" t="s">
        <v>2095</v>
      </c>
      <c r="R157" s="17" t="s">
        <v>2093</v>
      </c>
      <c r="S157" s="17">
        <f t="shared" si="2"/>
        <v>199.3</v>
      </c>
    </row>
    <row r="158" spans="1:19" x14ac:dyDescent="0.3">
      <c r="A158" s="17" t="s">
        <v>384</v>
      </c>
      <c r="B158" s="17" t="s">
        <v>385</v>
      </c>
      <c r="C158" s="17" t="s">
        <v>72</v>
      </c>
      <c r="D158">
        <v>43</v>
      </c>
      <c r="E158" s="17" t="s">
        <v>18</v>
      </c>
      <c r="F158" s="17" t="s">
        <v>19</v>
      </c>
      <c r="G158" s="17" t="s">
        <v>49</v>
      </c>
      <c r="H158">
        <v>9</v>
      </c>
      <c r="I158">
        <v>20</v>
      </c>
      <c r="J158">
        <v>2.2000000000000002</v>
      </c>
      <c r="K158" t="b">
        <v>0</v>
      </c>
      <c r="L158">
        <v>0.79</v>
      </c>
      <c r="M158" s="17" t="s">
        <v>60</v>
      </c>
      <c r="N158" s="17" t="s">
        <v>55</v>
      </c>
      <c r="O158">
        <v>12</v>
      </c>
      <c r="P158">
        <v>5</v>
      </c>
      <c r="Q158" s="17" t="s">
        <v>2092</v>
      </c>
      <c r="R158" s="17" t="s">
        <v>2093</v>
      </c>
      <c r="S158" s="17">
        <f t="shared" si="2"/>
        <v>91.990000000000009</v>
      </c>
    </row>
    <row r="159" spans="1:19" x14ac:dyDescent="0.3">
      <c r="A159" s="17" t="s">
        <v>386</v>
      </c>
      <c r="B159" s="17" t="s">
        <v>387</v>
      </c>
      <c r="C159" s="17" t="s">
        <v>91</v>
      </c>
      <c r="D159">
        <v>56</v>
      </c>
      <c r="E159" s="17" t="s">
        <v>144</v>
      </c>
      <c r="F159" s="17" t="s">
        <v>145</v>
      </c>
      <c r="G159" s="17" t="s">
        <v>49</v>
      </c>
      <c r="H159">
        <v>0</v>
      </c>
      <c r="I159">
        <v>100</v>
      </c>
      <c r="J159">
        <v>3.2</v>
      </c>
      <c r="K159" t="b">
        <v>0</v>
      </c>
      <c r="L159">
        <v>0.62</v>
      </c>
      <c r="M159" s="17" t="s">
        <v>60</v>
      </c>
      <c r="N159" s="17" t="s">
        <v>55</v>
      </c>
      <c r="O159">
        <v>4</v>
      </c>
      <c r="P159">
        <v>1</v>
      </c>
      <c r="Q159" s="17" t="s">
        <v>2092</v>
      </c>
      <c r="R159" s="17" t="s">
        <v>2096</v>
      </c>
      <c r="S159" s="17">
        <f t="shared" si="2"/>
        <v>164.82</v>
      </c>
    </row>
    <row r="160" spans="1:19" x14ac:dyDescent="0.3">
      <c r="A160" s="17" t="s">
        <v>388</v>
      </c>
      <c r="B160" s="17" t="s">
        <v>389</v>
      </c>
      <c r="C160" s="17" t="s">
        <v>91</v>
      </c>
      <c r="D160">
        <v>42</v>
      </c>
      <c r="E160" s="17" t="s">
        <v>115</v>
      </c>
      <c r="F160" s="17" t="s">
        <v>116</v>
      </c>
      <c r="G160" s="17" t="s">
        <v>84</v>
      </c>
      <c r="H160">
        <v>2</v>
      </c>
      <c r="I160">
        <v>50</v>
      </c>
      <c r="J160">
        <v>1.9</v>
      </c>
      <c r="K160" t="b">
        <v>0</v>
      </c>
      <c r="L160">
        <v>0.95</v>
      </c>
      <c r="M160" s="17" t="s">
        <v>21</v>
      </c>
      <c r="N160" s="17" t="s">
        <v>28</v>
      </c>
      <c r="O160">
        <v>2</v>
      </c>
      <c r="P160">
        <v>3</v>
      </c>
      <c r="Q160" s="17" t="s">
        <v>2092</v>
      </c>
      <c r="R160" s="17" t="s">
        <v>2093</v>
      </c>
      <c r="S160" s="17">
        <f t="shared" si="2"/>
        <v>101.85000000000001</v>
      </c>
    </row>
    <row r="161" spans="1:19" x14ac:dyDescent="0.3">
      <c r="A161" s="17" t="s">
        <v>390</v>
      </c>
      <c r="B161" s="17" t="s">
        <v>391</v>
      </c>
      <c r="C161" s="17" t="s">
        <v>72</v>
      </c>
      <c r="D161">
        <v>20</v>
      </c>
      <c r="E161" s="17" t="s">
        <v>179</v>
      </c>
      <c r="F161" s="17" t="s">
        <v>68</v>
      </c>
      <c r="G161" s="17" t="s">
        <v>32</v>
      </c>
      <c r="H161">
        <v>0</v>
      </c>
      <c r="I161">
        <v>40</v>
      </c>
      <c r="J161">
        <v>2.5</v>
      </c>
      <c r="K161" t="b">
        <v>0</v>
      </c>
      <c r="L161">
        <v>0.79</v>
      </c>
      <c r="M161" s="17" t="s">
        <v>21</v>
      </c>
      <c r="N161" s="17" t="s">
        <v>33</v>
      </c>
      <c r="O161">
        <v>4</v>
      </c>
      <c r="P161">
        <v>2</v>
      </c>
      <c r="Q161" s="17" t="s">
        <v>2092</v>
      </c>
      <c r="R161" s="17" t="s">
        <v>2093</v>
      </c>
      <c r="S161" s="17">
        <f t="shared" si="2"/>
        <v>69.289999999999992</v>
      </c>
    </row>
    <row r="162" spans="1:19" x14ac:dyDescent="0.3">
      <c r="A162" s="17" t="s">
        <v>392</v>
      </c>
      <c r="B162" s="17" t="s">
        <v>393</v>
      </c>
      <c r="C162" s="17" t="s">
        <v>72</v>
      </c>
      <c r="D162">
        <v>47</v>
      </c>
      <c r="E162" s="17" t="s">
        <v>47</v>
      </c>
      <c r="F162" s="17" t="s">
        <v>48</v>
      </c>
      <c r="G162" s="17" t="s">
        <v>69</v>
      </c>
      <c r="H162">
        <v>12</v>
      </c>
      <c r="I162">
        <v>40</v>
      </c>
      <c r="J162">
        <v>4.5</v>
      </c>
      <c r="K162" t="b">
        <v>0</v>
      </c>
      <c r="L162">
        <v>0.62</v>
      </c>
      <c r="M162" s="17" t="s">
        <v>64</v>
      </c>
      <c r="N162" s="17" t="s">
        <v>22</v>
      </c>
      <c r="O162">
        <v>15</v>
      </c>
      <c r="P162">
        <v>10</v>
      </c>
      <c r="Q162" s="17" t="s">
        <v>2094</v>
      </c>
      <c r="R162" s="17" t="s">
        <v>2096</v>
      </c>
      <c r="S162" s="17">
        <f t="shared" si="2"/>
        <v>129.12</v>
      </c>
    </row>
    <row r="163" spans="1:19" x14ac:dyDescent="0.3">
      <c r="A163" s="17" t="s">
        <v>394</v>
      </c>
      <c r="B163" s="17" t="s">
        <v>395</v>
      </c>
      <c r="C163" s="17" t="s">
        <v>91</v>
      </c>
      <c r="E163" s="17" t="s">
        <v>67</v>
      </c>
      <c r="F163" s="17" t="s">
        <v>68</v>
      </c>
      <c r="G163" s="17" t="s">
        <v>49</v>
      </c>
      <c r="H163">
        <v>12</v>
      </c>
      <c r="I163">
        <v>30</v>
      </c>
      <c r="J163">
        <v>4.0999999999999996</v>
      </c>
      <c r="K163" t="b">
        <v>0</v>
      </c>
      <c r="L163">
        <v>0.68</v>
      </c>
      <c r="M163" s="17" t="s">
        <v>60</v>
      </c>
      <c r="N163" s="17" t="s">
        <v>55</v>
      </c>
      <c r="O163">
        <v>15</v>
      </c>
      <c r="P163">
        <v>11</v>
      </c>
      <c r="Q163" s="17" t="s">
        <v>2094</v>
      </c>
      <c r="R163" s="17" t="s">
        <v>2096</v>
      </c>
      <c r="S163" s="17">
        <f t="shared" si="2"/>
        <v>72.78</v>
      </c>
    </row>
    <row r="164" spans="1:19" x14ac:dyDescent="0.3">
      <c r="A164" s="17" t="s">
        <v>396</v>
      </c>
      <c r="B164" s="17" t="s">
        <v>397</v>
      </c>
      <c r="C164" s="17" t="s">
        <v>91</v>
      </c>
      <c r="D164">
        <v>56</v>
      </c>
      <c r="E164" s="17" t="s">
        <v>47</v>
      </c>
      <c r="F164" s="17" t="s">
        <v>48</v>
      </c>
      <c r="G164" s="17" t="s">
        <v>84</v>
      </c>
      <c r="H164">
        <v>15</v>
      </c>
      <c r="I164">
        <v>75</v>
      </c>
      <c r="J164">
        <v>0</v>
      </c>
      <c r="K164" t="b">
        <v>0</v>
      </c>
      <c r="L164">
        <v>0.79</v>
      </c>
      <c r="M164" s="17" t="s">
        <v>44</v>
      </c>
      <c r="N164" s="17" t="s">
        <v>28</v>
      </c>
      <c r="O164">
        <v>9</v>
      </c>
      <c r="P164">
        <v>9</v>
      </c>
      <c r="Q164" s="17" t="s">
        <v>2094</v>
      </c>
      <c r="R164" s="17" t="s">
        <v>2093</v>
      </c>
      <c r="S164" s="17">
        <f t="shared" si="2"/>
        <v>164.79</v>
      </c>
    </row>
    <row r="165" spans="1:19" x14ac:dyDescent="0.3">
      <c r="A165" s="17" t="s">
        <v>398</v>
      </c>
      <c r="B165" s="17" t="s">
        <v>399</v>
      </c>
      <c r="C165" s="17" t="s">
        <v>91</v>
      </c>
      <c r="D165">
        <v>59</v>
      </c>
      <c r="E165" s="17" t="s">
        <v>63</v>
      </c>
      <c r="F165" s="17" t="s">
        <v>26</v>
      </c>
      <c r="G165" s="17" t="s">
        <v>84</v>
      </c>
      <c r="H165">
        <v>29</v>
      </c>
      <c r="I165">
        <v>75</v>
      </c>
      <c r="J165">
        <v>2.5125695216907653</v>
      </c>
      <c r="K165" t="b">
        <v>0</v>
      </c>
      <c r="L165">
        <v>0.8</v>
      </c>
      <c r="M165" s="17" t="s">
        <v>21</v>
      </c>
      <c r="N165" s="17" t="s">
        <v>22</v>
      </c>
      <c r="O165">
        <v>19</v>
      </c>
      <c r="P165">
        <v>7</v>
      </c>
      <c r="Q165" s="17" t="s">
        <v>2094</v>
      </c>
      <c r="R165" s="17" t="s">
        <v>2093</v>
      </c>
      <c r="S165" s="17">
        <f t="shared" si="2"/>
        <v>192.31256952169079</v>
      </c>
    </row>
    <row r="166" spans="1:19" x14ac:dyDescent="0.3">
      <c r="A166" s="17" t="s">
        <v>400</v>
      </c>
      <c r="B166" s="17" t="s">
        <v>401</v>
      </c>
      <c r="C166" s="17" t="s">
        <v>91</v>
      </c>
      <c r="D166">
        <v>56</v>
      </c>
      <c r="E166" s="17" t="s">
        <v>80</v>
      </c>
      <c r="F166" s="17" t="s">
        <v>81</v>
      </c>
      <c r="G166" s="17" t="s">
        <v>73</v>
      </c>
      <c r="H166">
        <v>15</v>
      </c>
      <c r="I166">
        <v>40</v>
      </c>
      <c r="J166">
        <v>3.7</v>
      </c>
      <c r="K166" t="s">
        <v>2071</v>
      </c>
      <c r="L166">
        <v>0.92</v>
      </c>
      <c r="M166" s="17" t="s">
        <v>44</v>
      </c>
      <c r="N166" s="17" t="s">
        <v>33</v>
      </c>
      <c r="O166">
        <v>14</v>
      </c>
      <c r="P166">
        <v>9</v>
      </c>
      <c r="Q166" s="17" t="s">
        <v>2094</v>
      </c>
      <c r="R166" s="17" t="s">
        <v>2093</v>
      </c>
      <c r="S166" s="17">
        <f t="shared" si="2"/>
        <v>138.62</v>
      </c>
    </row>
    <row r="167" spans="1:19" x14ac:dyDescent="0.3">
      <c r="A167" s="17" t="s">
        <v>402</v>
      </c>
      <c r="B167" s="17" t="s">
        <v>403</v>
      </c>
      <c r="C167" s="17" t="s">
        <v>72</v>
      </c>
      <c r="D167">
        <v>31</v>
      </c>
      <c r="E167" s="17" t="s">
        <v>144</v>
      </c>
      <c r="F167" s="17" t="s">
        <v>145</v>
      </c>
      <c r="G167" s="17" t="s">
        <v>36</v>
      </c>
      <c r="H167">
        <v>0</v>
      </c>
      <c r="I167">
        <v>75</v>
      </c>
      <c r="J167">
        <v>1.3</v>
      </c>
      <c r="K167" t="b">
        <v>1</v>
      </c>
      <c r="L167">
        <v>0.65</v>
      </c>
      <c r="M167" s="17" t="s">
        <v>44</v>
      </c>
      <c r="N167" s="17" t="s">
        <v>28</v>
      </c>
      <c r="O167">
        <v>1</v>
      </c>
      <c r="P167">
        <v>1</v>
      </c>
      <c r="Q167" s="17" t="s">
        <v>2092</v>
      </c>
      <c r="R167" s="17" t="s">
        <v>2096</v>
      </c>
      <c r="S167" s="17">
        <f t="shared" si="2"/>
        <v>109.95</v>
      </c>
    </row>
    <row r="168" spans="1:19" x14ac:dyDescent="0.3">
      <c r="A168" s="17" t="s">
        <v>404</v>
      </c>
      <c r="B168" s="17" t="s">
        <v>405</v>
      </c>
      <c r="C168" s="17" t="s">
        <v>91</v>
      </c>
      <c r="D168">
        <v>60</v>
      </c>
      <c r="E168" s="17" t="s">
        <v>104</v>
      </c>
      <c r="F168" s="17" t="s">
        <v>105</v>
      </c>
      <c r="G168" s="17" t="s">
        <v>27</v>
      </c>
      <c r="H168">
        <v>33</v>
      </c>
      <c r="I168">
        <v>40</v>
      </c>
      <c r="J168">
        <v>3.6</v>
      </c>
      <c r="K168" t="b">
        <v>1</v>
      </c>
      <c r="L168">
        <v>0.87</v>
      </c>
      <c r="M168" s="17" t="s">
        <v>60</v>
      </c>
      <c r="N168" s="17" t="s">
        <v>55</v>
      </c>
      <c r="O168">
        <v>13</v>
      </c>
      <c r="P168">
        <v>10</v>
      </c>
      <c r="Q168" s="17" t="s">
        <v>2094</v>
      </c>
      <c r="R168" s="17" t="s">
        <v>2093</v>
      </c>
      <c r="S168" s="17">
        <f t="shared" si="2"/>
        <v>160.47</v>
      </c>
    </row>
    <row r="169" spans="1:19" x14ac:dyDescent="0.3">
      <c r="A169" s="17" t="s">
        <v>406</v>
      </c>
      <c r="B169" s="17" t="s">
        <v>407</v>
      </c>
      <c r="C169" s="17" t="s">
        <v>72</v>
      </c>
      <c r="D169">
        <v>31</v>
      </c>
      <c r="E169" s="17" t="s">
        <v>119</v>
      </c>
      <c r="F169" s="17" t="s">
        <v>26</v>
      </c>
      <c r="G169" s="17" t="s">
        <v>36</v>
      </c>
      <c r="H169">
        <v>10</v>
      </c>
      <c r="I169">
        <v>75</v>
      </c>
      <c r="J169">
        <v>0</v>
      </c>
      <c r="K169" t="b">
        <v>0</v>
      </c>
      <c r="L169">
        <v>0.7</v>
      </c>
      <c r="M169" s="17" t="s">
        <v>60</v>
      </c>
      <c r="N169" s="17" t="s">
        <v>22</v>
      </c>
      <c r="O169">
        <v>11</v>
      </c>
      <c r="P169">
        <v>9</v>
      </c>
      <c r="Q169" s="17" t="s">
        <v>2094</v>
      </c>
      <c r="R169" s="17" t="s">
        <v>2096</v>
      </c>
      <c r="S169" s="17">
        <f t="shared" si="2"/>
        <v>136.69999999999999</v>
      </c>
    </row>
    <row r="170" spans="1:19" x14ac:dyDescent="0.3">
      <c r="A170" s="17" t="s">
        <v>408</v>
      </c>
      <c r="B170" s="17" t="s">
        <v>409</v>
      </c>
      <c r="C170" s="17" t="s">
        <v>91</v>
      </c>
      <c r="D170">
        <v>60</v>
      </c>
      <c r="E170" s="17" t="s">
        <v>67</v>
      </c>
      <c r="F170" s="17" t="s">
        <v>68</v>
      </c>
      <c r="G170" s="17" t="s">
        <v>73</v>
      </c>
      <c r="H170">
        <v>20</v>
      </c>
      <c r="I170">
        <v>40</v>
      </c>
      <c r="J170">
        <v>1.4</v>
      </c>
      <c r="K170" t="b">
        <v>0</v>
      </c>
      <c r="L170">
        <v>0.87</v>
      </c>
      <c r="M170" s="17" t="s">
        <v>21</v>
      </c>
      <c r="N170" s="17" t="s">
        <v>55</v>
      </c>
      <c r="O170">
        <v>18</v>
      </c>
      <c r="P170">
        <v>17</v>
      </c>
      <c r="Q170" s="17" t="s">
        <v>2095</v>
      </c>
      <c r="R170" s="17" t="s">
        <v>2093</v>
      </c>
      <c r="S170" s="17">
        <f t="shared" si="2"/>
        <v>157.27000000000001</v>
      </c>
    </row>
    <row r="171" spans="1:19" x14ac:dyDescent="0.3">
      <c r="A171" s="17" t="s">
        <v>410</v>
      </c>
      <c r="B171" s="17" t="s">
        <v>411</v>
      </c>
      <c r="C171" s="17" t="s">
        <v>91</v>
      </c>
      <c r="D171">
        <v>46</v>
      </c>
      <c r="E171" s="17" t="s">
        <v>126</v>
      </c>
      <c r="F171" s="17" t="s">
        <v>127</v>
      </c>
      <c r="G171" s="17" t="s">
        <v>84</v>
      </c>
      <c r="H171">
        <v>23</v>
      </c>
      <c r="I171">
        <v>20</v>
      </c>
      <c r="J171">
        <v>2.9</v>
      </c>
      <c r="K171" t="b">
        <v>0</v>
      </c>
      <c r="L171">
        <v>0.72</v>
      </c>
      <c r="M171" s="17" t="s">
        <v>60</v>
      </c>
      <c r="N171" s="17" t="s">
        <v>33</v>
      </c>
      <c r="O171">
        <v>19</v>
      </c>
      <c r="P171">
        <v>5</v>
      </c>
      <c r="Q171" s="17" t="s">
        <v>2092</v>
      </c>
      <c r="R171" s="17" t="s">
        <v>2093</v>
      </c>
      <c r="S171" s="17">
        <f t="shared" si="2"/>
        <v>116.62</v>
      </c>
    </row>
    <row r="172" spans="1:19" x14ac:dyDescent="0.3">
      <c r="A172" s="17" t="s">
        <v>412</v>
      </c>
      <c r="B172" s="17" t="s">
        <v>413</v>
      </c>
      <c r="C172" s="17" t="s">
        <v>72</v>
      </c>
      <c r="E172" s="17" t="s">
        <v>41</v>
      </c>
      <c r="F172" s="17" t="s">
        <v>42</v>
      </c>
      <c r="G172" s="17" t="s">
        <v>20</v>
      </c>
      <c r="H172">
        <v>0</v>
      </c>
      <c r="I172">
        <v>40</v>
      </c>
      <c r="J172">
        <v>2.8</v>
      </c>
      <c r="K172" t="b">
        <v>0</v>
      </c>
      <c r="L172">
        <v>0.8</v>
      </c>
      <c r="M172" s="17" t="s">
        <v>60</v>
      </c>
      <c r="N172" s="17" t="s">
        <v>22</v>
      </c>
      <c r="O172">
        <v>4</v>
      </c>
      <c r="P172">
        <v>1</v>
      </c>
      <c r="Q172" s="17" t="s">
        <v>2092</v>
      </c>
      <c r="R172" s="17" t="s">
        <v>2093</v>
      </c>
      <c r="S172" s="17">
        <f t="shared" si="2"/>
        <v>48.599999999999994</v>
      </c>
    </row>
    <row r="173" spans="1:19" x14ac:dyDescent="0.3">
      <c r="A173" s="17" t="s">
        <v>414</v>
      </c>
      <c r="B173" s="17" t="s">
        <v>415</v>
      </c>
      <c r="C173" s="17" t="s">
        <v>91</v>
      </c>
      <c r="D173">
        <v>34</v>
      </c>
      <c r="E173" s="17" t="s">
        <v>80</v>
      </c>
      <c r="F173" s="17" t="s">
        <v>81</v>
      </c>
      <c r="G173" s="17" t="s">
        <v>69</v>
      </c>
      <c r="H173">
        <v>0</v>
      </c>
      <c r="I173">
        <v>20</v>
      </c>
      <c r="J173">
        <v>1.7</v>
      </c>
      <c r="K173" t="b">
        <v>0</v>
      </c>
      <c r="L173">
        <v>0.66</v>
      </c>
      <c r="M173" s="17" t="s">
        <v>60</v>
      </c>
      <c r="N173" s="17" t="s">
        <v>33</v>
      </c>
      <c r="O173">
        <v>1</v>
      </c>
      <c r="P173">
        <v>3</v>
      </c>
      <c r="Q173" s="17" t="s">
        <v>2092</v>
      </c>
      <c r="R173" s="17" t="s">
        <v>2096</v>
      </c>
      <c r="S173" s="17">
        <f t="shared" si="2"/>
        <v>60.36</v>
      </c>
    </row>
    <row r="174" spans="1:19" x14ac:dyDescent="0.3">
      <c r="A174" s="17" t="s">
        <v>416</v>
      </c>
      <c r="B174" s="17" t="s">
        <v>417</v>
      </c>
      <c r="C174" s="17" t="s">
        <v>72</v>
      </c>
      <c r="D174">
        <v>42</v>
      </c>
      <c r="E174" s="17" t="s">
        <v>41</v>
      </c>
      <c r="F174" s="17" t="s">
        <v>42</v>
      </c>
      <c r="G174" s="17" t="s">
        <v>32</v>
      </c>
      <c r="H174">
        <v>7</v>
      </c>
      <c r="I174">
        <v>40</v>
      </c>
      <c r="J174">
        <v>0</v>
      </c>
      <c r="K174" t="b">
        <v>1</v>
      </c>
      <c r="L174">
        <v>0.79</v>
      </c>
      <c r="M174" s="17" t="s">
        <v>44</v>
      </c>
      <c r="N174" s="17" t="s">
        <v>33</v>
      </c>
      <c r="O174">
        <v>14</v>
      </c>
      <c r="P174">
        <v>5</v>
      </c>
      <c r="Q174" s="17" t="s">
        <v>2092</v>
      </c>
      <c r="R174" s="17" t="s">
        <v>2093</v>
      </c>
      <c r="S174" s="17">
        <f t="shared" si="2"/>
        <v>108.79</v>
      </c>
    </row>
    <row r="175" spans="1:19" x14ac:dyDescent="0.3">
      <c r="A175" s="17" t="s">
        <v>418</v>
      </c>
      <c r="B175" s="17" t="s">
        <v>419</v>
      </c>
      <c r="C175" s="17" t="s">
        <v>91</v>
      </c>
      <c r="D175">
        <v>31</v>
      </c>
      <c r="E175" s="17" t="s">
        <v>63</v>
      </c>
      <c r="F175" s="17" t="s">
        <v>26</v>
      </c>
      <c r="G175" s="17" t="s">
        <v>49</v>
      </c>
      <c r="H175">
        <v>4</v>
      </c>
      <c r="I175">
        <v>75</v>
      </c>
      <c r="J175">
        <v>1.1000000000000001</v>
      </c>
      <c r="K175" t="b">
        <v>1</v>
      </c>
      <c r="L175">
        <v>0.64</v>
      </c>
      <c r="M175" s="17" t="s">
        <v>21</v>
      </c>
      <c r="N175" s="17" t="s">
        <v>28</v>
      </c>
      <c r="O175">
        <v>4</v>
      </c>
      <c r="P175">
        <v>2</v>
      </c>
      <c r="Q175" s="17" t="s">
        <v>2092</v>
      </c>
      <c r="R175" s="17" t="s">
        <v>2096</v>
      </c>
      <c r="S175" s="17">
        <f t="shared" si="2"/>
        <v>117.74</v>
      </c>
    </row>
    <row r="176" spans="1:19" x14ac:dyDescent="0.3">
      <c r="A176" s="17" t="s">
        <v>420</v>
      </c>
      <c r="B176" s="17" t="s">
        <v>421</v>
      </c>
      <c r="C176" s="17" t="s">
        <v>91</v>
      </c>
      <c r="D176">
        <v>29</v>
      </c>
      <c r="E176" s="17" t="s">
        <v>100</v>
      </c>
      <c r="F176" s="17" t="s">
        <v>101</v>
      </c>
      <c r="G176" s="17" t="s">
        <v>69</v>
      </c>
      <c r="H176">
        <v>9</v>
      </c>
      <c r="I176">
        <v>20</v>
      </c>
      <c r="J176">
        <v>2.5125695216907653</v>
      </c>
      <c r="K176" t="s">
        <v>2071</v>
      </c>
      <c r="L176">
        <v>0.68</v>
      </c>
      <c r="M176" s="17" t="s">
        <v>64</v>
      </c>
      <c r="N176" s="17" t="s">
        <v>55</v>
      </c>
      <c r="O176">
        <v>11</v>
      </c>
      <c r="P176">
        <v>5</v>
      </c>
      <c r="Q176" s="17" t="s">
        <v>2092</v>
      </c>
      <c r="R176" s="17" t="s">
        <v>2096</v>
      </c>
      <c r="S176" s="17">
        <f t="shared" si="2"/>
        <v>77.192569521690757</v>
      </c>
    </row>
    <row r="177" spans="1:19" x14ac:dyDescent="0.3">
      <c r="A177" s="17" t="s">
        <v>422</v>
      </c>
      <c r="B177" s="17" t="s">
        <v>423</v>
      </c>
      <c r="C177" s="17" t="s">
        <v>72</v>
      </c>
      <c r="D177">
        <v>57</v>
      </c>
      <c r="E177" s="17" t="s">
        <v>25</v>
      </c>
      <c r="F177" s="17" t="s">
        <v>26</v>
      </c>
      <c r="G177" s="17" t="s">
        <v>32</v>
      </c>
      <c r="H177">
        <v>17</v>
      </c>
      <c r="I177">
        <v>20</v>
      </c>
      <c r="J177">
        <v>3.6</v>
      </c>
      <c r="K177" t="b">
        <v>0</v>
      </c>
      <c r="L177">
        <v>0.63</v>
      </c>
      <c r="M177" s="17" t="s">
        <v>44</v>
      </c>
      <c r="N177" s="17" t="s">
        <v>22</v>
      </c>
      <c r="O177">
        <v>10</v>
      </c>
      <c r="P177">
        <v>4</v>
      </c>
      <c r="Q177" s="17" t="s">
        <v>2092</v>
      </c>
      <c r="R177" s="17" t="s">
        <v>2096</v>
      </c>
      <c r="S177" s="17">
        <f t="shared" si="2"/>
        <v>112.22999999999999</v>
      </c>
    </row>
    <row r="178" spans="1:19" x14ac:dyDescent="0.3">
      <c r="A178" s="17" t="s">
        <v>424</v>
      </c>
      <c r="B178" s="17" t="s">
        <v>425</v>
      </c>
      <c r="C178" s="17" t="s">
        <v>91</v>
      </c>
      <c r="D178">
        <v>47</v>
      </c>
      <c r="E178" s="17" t="s">
        <v>87</v>
      </c>
      <c r="F178" s="17" t="s">
        <v>88</v>
      </c>
      <c r="G178" s="17" t="s">
        <v>84</v>
      </c>
      <c r="H178">
        <v>8</v>
      </c>
      <c r="I178">
        <v>20</v>
      </c>
      <c r="J178">
        <v>4.5</v>
      </c>
      <c r="K178" t="b">
        <v>1</v>
      </c>
      <c r="L178">
        <v>0.72</v>
      </c>
      <c r="M178" s="17" t="s">
        <v>60</v>
      </c>
      <c r="N178" s="17" t="s">
        <v>33</v>
      </c>
      <c r="O178">
        <v>12</v>
      </c>
      <c r="P178">
        <v>10</v>
      </c>
      <c r="Q178" s="17" t="s">
        <v>2094</v>
      </c>
      <c r="R178" s="17" t="s">
        <v>2093</v>
      </c>
      <c r="S178" s="17">
        <f t="shared" si="2"/>
        <v>102.22</v>
      </c>
    </row>
    <row r="179" spans="1:19" x14ac:dyDescent="0.3">
      <c r="A179" s="17" t="s">
        <v>426</v>
      </c>
      <c r="B179" s="17" t="s">
        <v>427</v>
      </c>
      <c r="C179" s="17" t="s">
        <v>91</v>
      </c>
      <c r="D179">
        <v>47</v>
      </c>
      <c r="E179" s="17" t="s">
        <v>144</v>
      </c>
      <c r="F179" s="17" t="s">
        <v>145</v>
      </c>
      <c r="G179" s="17" t="s">
        <v>43</v>
      </c>
      <c r="H179">
        <v>14</v>
      </c>
      <c r="I179">
        <v>30</v>
      </c>
      <c r="J179">
        <v>0</v>
      </c>
      <c r="K179" t="b">
        <v>1</v>
      </c>
      <c r="L179">
        <v>0.86</v>
      </c>
      <c r="M179" s="17" t="s">
        <v>44</v>
      </c>
      <c r="N179" s="17" t="s">
        <v>33</v>
      </c>
      <c r="O179">
        <v>14</v>
      </c>
      <c r="P179">
        <v>3</v>
      </c>
      <c r="Q179" s="17" t="s">
        <v>2092</v>
      </c>
      <c r="R179" s="17" t="s">
        <v>2093</v>
      </c>
      <c r="S179" s="17">
        <f t="shared" si="2"/>
        <v>108.86</v>
      </c>
    </row>
    <row r="180" spans="1:19" x14ac:dyDescent="0.3">
      <c r="A180" s="17" t="s">
        <v>428</v>
      </c>
      <c r="B180" s="17" t="s">
        <v>429</v>
      </c>
      <c r="C180" s="17" t="s">
        <v>72</v>
      </c>
      <c r="D180">
        <v>45</v>
      </c>
      <c r="E180" s="17" t="s">
        <v>126</v>
      </c>
      <c r="F180" s="17" t="s">
        <v>127</v>
      </c>
      <c r="G180" s="17" t="s">
        <v>32</v>
      </c>
      <c r="H180">
        <v>21</v>
      </c>
      <c r="I180">
        <v>30</v>
      </c>
      <c r="J180">
        <v>1.5</v>
      </c>
      <c r="K180" t="b">
        <v>1</v>
      </c>
      <c r="L180">
        <v>0.73</v>
      </c>
      <c r="M180" s="17" t="s">
        <v>60</v>
      </c>
      <c r="N180" s="17" t="s">
        <v>22</v>
      </c>
      <c r="O180">
        <v>15</v>
      </c>
      <c r="P180">
        <v>17</v>
      </c>
      <c r="Q180" s="17" t="s">
        <v>2095</v>
      </c>
      <c r="R180" s="17" t="s">
        <v>2093</v>
      </c>
      <c r="S180" s="17">
        <f t="shared" si="2"/>
        <v>130.23000000000002</v>
      </c>
    </row>
    <row r="181" spans="1:19" x14ac:dyDescent="0.3">
      <c r="A181" s="17" t="s">
        <v>430</v>
      </c>
      <c r="B181" s="17" t="s">
        <v>431</v>
      </c>
      <c r="C181" s="17" t="s">
        <v>91</v>
      </c>
      <c r="D181">
        <v>24</v>
      </c>
      <c r="E181" s="17" t="s">
        <v>58</v>
      </c>
      <c r="F181" s="17" t="s">
        <v>59</v>
      </c>
      <c r="G181" s="17" t="s">
        <v>106</v>
      </c>
      <c r="H181">
        <v>1</v>
      </c>
      <c r="I181">
        <v>30</v>
      </c>
      <c r="J181">
        <v>3.7</v>
      </c>
      <c r="K181" t="b">
        <v>0</v>
      </c>
      <c r="L181">
        <v>0.95</v>
      </c>
      <c r="M181" s="17" t="s">
        <v>60</v>
      </c>
      <c r="N181" s="17" t="s">
        <v>33</v>
      </c>
      <c r="O181">
        <v>3</v>
      </c>
      <c r="P181">
        <v>1</v>
      </c>
      <c r="Q181" s="17" t="s">
        <v>2092</v>
      </c>
      <c r="R181" s="17" t="s">
        <v>2093</v>
      </c>
      <c r="S181" s="17">
        <f t="shared" si="2"/>
        <v>63.650000000000006</v>
      </c>
    </row>
    <row r="182" spans="1:19" x14ac:dyDescent="0.3">
      <c r="A182" s="17" t="s">
        <v>432</v>
      </c>
      <c r="B182" s="17" t="s">
        <v>433</v>
      </c>
      <c r="C182" s="17" t="s">
        <v>72</v>
      </c>
      <c r="D182">
        <v>31</v>
      </c>
      <c r="E182" s="17" t="s">
        <v>67</v>
      </c>
      <c r="F182" s="17" t="s">
        <v>68</v>
      </c>
      <c r="G182" s="17" t="s">
        <v>27</v>
      </c>
      <c r="H182">
        <v>12</v>
      </c>
      <c r="I182">
        <v>20</v>
      </c>
      <c r="J182">
        <v>2.2999999999999998</v>
      </c>
      <c r="K182" t="b">
        <v>0</v>
      </c>
      <c r="L182">
        <v>0.9</v>
      </c>
      <c r="M182" s="17" t="s">
        <v>44</v>
      </c>
      <c r="N182" s="17" t="s">
        <v>28</v>
      </c>
      <c r="O182">
        <v>11</v>
      </c>
      <c r="P182">
        <v>6</v>
      </c>
      <c r="Q182" s="17" t="s">
        <v>2092</v>
      </c>
      <c r="R182" s="17" t="s">
        <v>2093</v>
      </c>
      <c r="S182" s="17">
        <f t="shared" si="2"/>
        <v>83.2</v>
      </c>
    </row>
    <row r="183" spans="1:19" x14ac:dyDescent="0.3">
      <c r="A183" s="17" t="s">
        <v>434</v>
      </c>
      <c r="B183" s="17" t="s">
        <v>435</v>
      </c>
      <c r="C183" s="17" t="s">
        <v>72</v>
      </c>
      <c r="D183">
        <v>20</v>
      </c>
      <c r="E183" s="17" t="s">
        <v>168</v>
      </c>
      <c r="F183" s="17" t="s">
        <v>68</v>
      </c>
      <c r="G183" s="17" t="s">
        <v>32</v>
      </c>
      <c r="H183">
        <v>2</v>
      </c>
      <c r="I183">
        <v>20</v>
      </c>
      <c r="J183">
        <v>2.8</v>
      </c>
      <c r="K183" t="b">
        <v>0</v>
      </c>
      <c r="L183">
        <v>0.78</v>
      </c>
      <c r="M183" s="17" t="s">
        <v>21</v>
      </c>
      <c r="N183" s="17" t="s">
        <v>28</v>
      </c>
      <c r="O183">
        <v>5</v>
      </c>
      <c r="P183">
        <v>1</v>
      </c>
      <c r="Q183" s="17" t="s">
        <v>2092</v>
      </c>
      <c r="R183" s="17" t="s">
        <v>2093</v>
      </c>
      <c r="S183" s="17">
        <f t="shared" si="2"/>
        <v>51.58</v>
      </c>
    </row>
    <row r="184" spans="1:19" x14ac:dyDescent="0.3">
      <c r="A184" s="17" t="s">
        <v>436</v>
      </c>
      <c r="B184" s="17" t="s">
        <v>437</v>
      </c>
      <c r="C184" s="17" t="s">
        <v>91</v>
      </c>
      <c r="D184">
        <v>38</v>
      </c>
      <c r="E184" s="17" t="s">
        <v>80</v>
      </c>
      <c r="F184" s="17" t="s">
        <v>81</v>
      </c>
      <c r="G184" s="17" t="s">
        <v>36</v>
      </c>
      <c r="H184">
        <v>3</v>
      </c>
      <c r="I184">
        <v>30</v>
      </c>
      <c r="J184">
        <v>3.5</v>
      </c>
      <c r="K184" t="b">
        <v>0</v>
      </c>
      <c r="L184">
        <v>0.97</v>
      </c>
      <c r="M184" s="17" t="s">
        <v>60</v>
      </c>
      <c r="N184" s="17" t="s">
        <v>28</v>
      </c>
      <c r="O184">
        <v>3</v>
      </c>
      <c r="P184">
        <v>1</v>
      </c>
      <c r="Q184" s="17" t="s">
        <v>2092</v>
      </c>
      <c r="R184" s="17" t="s">
        <v>2093</v>
      </c>
      <c r="S184" s="17">
        <f t="shared" si="2"/>
        <v>79.47</v>
      </c>
    </row>
    <row r="185" spans="1:19" x14ac:dyDescent="0.3">
      <c r="A185" s="17" t="s">
        <v>438</v>
      </c>
      <c r="B185" s="17" t="s">
        <v>439</v>
      </c>
      <c r="C185" s="17" t="s">
        <v>72</v>
      </c>
      <c r="D185">
        <v>33</v>
      </c>
      <c r="E185" s="17" t="s">
        <v>31</v>
      </c>
      <c r="F185" s="17" t="s">
        <v>31</v>
      </c>
      <c r="G185" s="17" t="s">
        <v>69</v>
      </c>
      <c r="H185">
        <v>11</v>
      </c>
      <c r="J185">
        <v>0</v>
      </c>
      <c r="K185" t="b">
        <v>1</v>
      </c>
      <c r="L185">
        <v>0.65</v>
      </c>
      <c r="M185" s="17" t="s">
        <v>21</v>
      </c>
      <c r="N185" s="17" t="s">
        <v>28</v>
      </c>
      <c r="O185">
        <v>12</v>
      </c>
      <c r="P185">
        <v>7</v>
      </c>
      <c r="Q185" s="17" t="s">
        <v>2094</v>
      </c>
      <c r="R185" s="17" t="s">
        <v>2096</v>
      </c>
      <c r="S185" s="17">
        <f t="shared" si="2"/>
        <v>63.65</v>
      </c>
    </row>
    <row r="186" spans="1:19" x14ac:dyDescent="0.3">
      <c r="A186" s="17" t="s">
        <v>440</v>
      </c>
      <c r="B186" s="17" t="s">
        <v>441</v>
      </c>
      <c r="C186" s="17" t="s">
        <v>72</v>
      </c>
      <c r="D186">
        <v>31</v>
      </c>
      <c r="E186" s="17" t="s">
        <v>25</v>
      </c>
      <c r="F186" s="17" t="s">
        <v>26</v>
      </c>
      <c r="G186" s="17" t="s">
        <v>36</v>
      </c>
      <c r="H186">
        <v>4</v>
      </c>
      <c r="I186">
        <v>40</v>
      </c>
      <c r="J186">
        <v>3.2</v>
      </c>
      <c r="K186" t="b">
        <v>1</v>
      </c>
      <c r="L186">
        <v>0.78</v>
      </c>
      <c r="M186" s="17" t="s">
        <v>64</v>
      </c>
      <c r="N186" s="17" t="s">
        <v>33</v>
      </c>
      <c r="O186">
        <v>4</v>
      </c>
      <c r="P186">
        <v>1</v>
      </c>
      <c r="Q186" s="17" t="s">
        <v>2092</v>
      </c>
      <c r="R186" s="17" t="s">
        <v>2093</v>
      </c>
      <c r="S186" s="17">
        <f t="shared" si="2"/>
        <v>83.98</v>
      </c>
    </row>
    <row r="187" spans="1:19" x14ac:dyDescent="0.3">
      <c r="A187" s="17" t="s">
        <v>442</v>
      </c>
      <c r="B187" s="17" t="s">
        <v>443</v>
      </c>
      <c r="C187" s="17" t="s">
        <v>91</v>
      </c>
      <c r="D187">
        <v>41</v>
      </c>
      <c r="E187" s="17" t="s">
        <v>179</v>
      </c>
      <c r="F187" s="17" t="s">
        <v>68</v>
      </c>
      <c r="G187" s="17" t="s">
        <v>106</v>
      </c>
      <c r="H187">
        <v>21</v>
      </c>
      <c r="I187">
        <v>50</v>
      </c>
      <c r="J187">
        <v>3.3</v>
      </c>
      <c r="K187" t="b">
        <v>1</v>
      </c>
      <c r="L187">
        <v>0.65</v>
      </c>
      <c r="M187" s="17" t="s">
        <v>60</v>
      </c>
      <c r="N187" s="17" t="s">
        <v>22</v>
      </c>
      <c r="O187">
        <v>20</v>
      </c>
      <c r="P187">
        <v>4</v>
      </c>
      <c r="Q187" s="17" t="s">
        <v>2092</v>
      </c>
      <c r="R187" s="17" t="s">
        <v>2096</v>
      </c>
      <c r="S187" s="17">
        <f t="shared" si="2"/>
        <v>139.94999999999999</v>
      </c>
    </row>
    <row r="188" spans="1:19" x14ac:dyDescent="0.3">
      <c r="A188" s="17" t="s">
        <v>444</v>
      </c>
      <c r="B188" s="17" t="s">
        <v>445</v>
      </c>
      <c r="C188" s="17" t="s">
        <v>91</v>
      </c>
      <c r="D188">
        <v>54</v>
      </c>
      <c r="E188" s="17" t="s">
        <v>58</v>
      </c>
      <c r="F188" s="17" t="s">
        <v>59</v>
      </c>
      <c r="G188" s="17" t="s">
        <v>36</v>
      </c>
      <c r="H188">
        <v>0</v>
      </c>
      <c r="I188">
        <v>20</v>
      </c>
      <c r="J188">
        <v>4.9000000000000004</v>
      </c>
      <c r="K188" t="s">
        <v>2071</v>
      </c>
      <c r="L188">
        <v>0.79</v>
      </c>
      <c r="M188" s="17" t="s">
        <v>21</v>
      </c>
      <c r="N188" s="17" t="s">
        <v>22</v>
      </c>
      <c r="O188">
        <v>2</v>
      </c>
      <c r="P188">
        <v>4</v>
      </c>
      <c r="Q188" s="17" t="s">
        <v>2092</v>
      </c>
      <c r="R188" s="17" t="s">
        <v>2093</v>
      </c>
      <c r="S188" s="17">
        <f t="shared" si="2"/>
        <v>85.690000000000012</v>
      </c>
    </row>
    <row r="189" spans="1:19" x14ac:dyDescent="0.3">
      <c r="A189" s="17" t="s">
        <v>446</v>
      </c>
      <c r="B189" s="17" t="s">
        <v>447</v>
      </c>
      <c r="C189" s="17" t="s">
        <v>91</v>
      </c>
      <c r="D189">
        <v>50</v>
      </c>
      <c r="E189" s="17" t="s">
        <v>168</v>
      </c>
      <c r="F189" s="17" t="s">
        <v>68</v>
      </c>
      <c r="G189" s="17" t="s">
        <v>49</v>
      </c>
      <c r="H189">
        <v>6</v>
      </c>
      <c r="I189">
        <v>30</v>
      </c>
      <c r="J189">
        <v>2.2000000000000002</v>
      </c>
      <c r="K189" t="b">
        <v>1</v>
      </c>
      <c r="L189">
        <v>0.95</v>
      </c>
      <c r="M189" s="17" t="s">
        <v>21</v>
      </c>
      <c r="N189" s="17" t="s">
        <v>22</v>
      </c>
      <c r="O189">
        <v>13</v>
      </c>
      <c r="P189">
        <v>2</v>
      </c>
      <c r="Q189" s="17" t="s">
        <v>2092</v>
      </c>
      <c r="R189" s="17" t="s">
        <v>2093</v>
      </c>
      <c r="S189" s="17">
        <f t="shared" si="2"/>
        <v>104.15</v>
      </c>
    </row>
    <row r="190" spans="1:19" x14ac:dyDescent="0.3">
      <c r="A190" s="17" t="s">
        <v>448</v>
      </c>
      <c r="B190" s="17" t="s">
        <v>449</v>
      </c>
      <c r="C190" s="17" t="s">
        <v>91</v>
      </c>
      <c r="D190">
        <v>48</v>
      </c>
      <c r="E190" s="17" t="s">
        <v>100</v>
      </c>
      <c r="F190" s="17" t="s">
        <v>101</v>
      </c>
      <c r="G190" s="17" t="s">
        <v>106</v>
      </c>
      <c r="H190">
        <v>18</v>
      </c>
      <c r="I190">
        <v>40</v>
      </c>
      <c r="J190">
        <v>2.5125695216907653</v>
      </c>
      <c r="K190" t="b">
        <v>1</v>
      </c>
      <c r="L190">
        <v>0.88</v>
      </c>
      <c r="M190" s="17" t="s">
        <v>64</v>
      </c>
      <c r="N190" s="17" t="s">
        <v>22</v>
      </c>
      <c r="O190">
        <v>14</v>
      </c>
      <c r="P190">
        <v>2</v>
      </c>
      <c r="Q190" s="17" t="s">
        <v>2092</v>
      </c>
      <c r="R190" s="17" t="s">
        <v>2093</v>
      </c>
      <c r="S190" s="17">
        <f t="shared" si="2"/>
        <v>125.39256952169076</v>
      </c>
    </row>
    <row r="191" spans="1:19" x14ac:dyDescent="0.3">
      <c r="A191" s="17" t="s">
        <v>450</v>
      </c>
      <c r="B191" s="17" t="s">
        <v>451</v>
      </c>
      <c r="C191" s="17" t="s">
        <v>72</v>
      </c>
      <c r="D191">
        <v>49</v>
      </c>
      <c r="E191" s="17" t="s">
        <v>168</v>
      </c>
      <c r="F191" s="17" t="s">
        <v>68</v>
      </c>
      <c r="G191" s="17" t="s">
        <v>32</v>
      </c>
      <c r="H191">
        <v>0</v>
      </c>
      <c r="J191">
        <v>1.8</v>
      </c>
      <c r="K191" t="b">
        <v>0</v>
      </c>
      <c r="L191">
        <v>0.79</v>
      </c>
      <c r="M191" s="17" t="s">
        <v>21</v>
      </c>
      <c r="N191" s="17" t="s">
        <v>55</v>
      </c>
      <c r="O191">
        <v>5</v>
      </c>
      <c r="P191">
        <v>5</v>
      </c>
      <c r="Q191" s="17" t="s">
        <v>2092</v>
      </c>
      <c r="R191" s="17" t="s">
        <v>2093</v>
      </c>
      <c r="S191" s="17">
        <f t="shared" si="2"/>
        <v>61.589999999999996</v>
      </c>
    </row>
    <row r="192" spans="1:19" x14ac:dyDescent="0.3">
      <c r="A192" s="17" t="s">
        <v>452</v>
      </c>
      <c r="B192" s="17" t="s">
        <v>453</v>
      </c>
      <c r="C192" s="17" t="s">
        <v>91</v>
      </c>
      <c r="D192">
        <v>21</v>
      </c>
      <c r="E192" s="17" t="s">
        <v>104</v>
      </c>
      <c r="F192" s="17" t="s">
        <v>105</v>
      </c>
      <c r="G192" s="17" t="s">
        <v>32</v>
      </c>
      <c r="H192">
        <v>1</v>
      </c>
      <c r="I192">
        <v>75</v>
      </c>
      <c r="J192">
        <v>4.5999999999999996</v>
      </c>
      <c r="K192" t="b">
        <v>0</v>
      </c>
      <c r="L192">
        <v>0.92</v>
      </c>
      <c r="M192" s="17" t="s">
        <v>21</v>
      </c>
      <c r="N192" s="17" t="s">
        <v>22</v>
      </c>
      <c r="O192">
        <v>2</v>
      </c>
      <c r="P192">
        <v>1</v>
      </c>
      <c r="Q192" s="17" t="s">
        <v>2092</v>
      </c>
      <c r="R192" s="17" t="s">
        <v>2093</v>
      </c>
      <c r="S192" s="17">
        <f t="shared" si="2"/>
        <v>105.52</v>
      </c>
    </row>
    <row r="193" spans="1:19" x14ac:dyDescent="0.3">
      <c r="A193" s="17" t="s">
        <v>454</v>
      </c>
      <c r="B193" s="17" t="s">
        <v>455</v>
      </c>
      <c r="C193" s="17" t="s">
        <v>91</v>
      </c>
      <c r="D193">
        <v>58</v>
      </c>
      <c r="E193" s="17" t="s">
        <v>25</v>
      </c>
      <c r="F193" s="17" t="s">
        <v>26</v>
      </c>
      <c r="G193" s="17" t="s">
        <v>32</v>
      </c>
      <c r="H193">
        <v>20</v>
      </c>
      <c r="I193">
        <v>75</v>
      </c>
      <c r="J193">
        <v>2.8</v>
      </c>
      <c r="K193" t="b">
        <v>0</v>
      </c>
      <c r="L193">
        <v>0.75</v>
      </c>
      <c r="M193" s="17" t="s">
        <v>64</v>
      </c>
      <c r="N193" s="17" t="s">
        <v>55</v>
      </c>
      <c r="O193">
        <v>13</v>
      </c>
      <c r="P193">
        <v>1</v>
      </c>
      <c r="Q193" s="17" t="s">
        <v>2092</v>
      </c>
      <c r="R193" s="17" t="s">
        <v>2093</v>
      </c>
      <c r="S193" s="17">
        <f t="shared" si="2"/>
        <v>170.55</v>
      </c>
    </row>
    <row r="194" spans="1:19" x14ac:dyDescent="0.3">
      <c r="A194" s="17" t="s">
        <v>456</v>
      </c>
      <c r="B194" s="17" t="s">
        <v>251</v>
      </c>
      <c r="C194" s="17" t="s">
        <v>91</v>
      </c>
      <c r="D194">
        <v>41</v>
      </c>
      <c r="E194" s="17" t="s">
        <v>18</v>
      </c>
      <c r="F194" s="17" t="s">
        <v>19</v>
      </c>
      <c r="G194" s="17" t="s">
        <v>84</v>
      </c>
      <c r="H194">
        <v>0</v>
      </c>
      <c r="I194">
        <v>30</v>
      </c>
      <c r="J194">
        <v>1.4</v>
      </c>
      <c r="K194" t="b">
        <v>0</v>
      </c>
      <c r="L194">
        <v>0.74</v>
      </c>
      <c r="M194" s="17" t="s">
        <v>60</v>
      </c>
      <c r="N194" s="17" t="s">
        <v>55</v>
      </c>
      <c r="O194">
        <v>2</v>
      </c>
      <c r="P194">
        <v>4</v>
      </c>
      <c r="Q194" s="17" t="s">
        <v>2092</v>
      </c>
      <c r="R194" s="17" t="s">
        <v>2093</v>
      </c>
      <c r="S194" s="17">
        <f t="shared" ref="S194:S257" si="3">SUM(D194:R194)</f>
        <v>79.14</v>
      </c>
    </row>
    <row r="195" spans="1:19" x14ac:dyDescent="0.3">
      <c r="A195" s="17" t="s">
        <v>457</v>
      </c>
      <c r="B195" s="17" t="s">
        <v>458</v>
      </c>
      <c r="C195" s="17" t="s">
        <v>72</v>
      </c>
      <c r="D195">
        <v>58</v>
      </c>
      <c r="E195" s="17" t="s">
        <v>115</v>
      </c>
      <c r="F195" s="17" t="s">
        <v>116</v>
      </c>
      <c r="G195" s="17" t="s">
        <v>20</v>
      </c>
      <c r="H195">
        <v>25</v>
      </c>
      <c r="I195">
        <v>30</v>
      </c>
      <c r="J195">
        <v>4.2</v>
      </c>
      <c r="K195" t="b">
        <v>1</v>
      </c>
      <c r="L195">
        <v>0.71</v>
      </c>
      <c r="M195" s="17" t="s">
        <v>21</v>
      </c>
      <c r="N195" s="17" t="s">
        <v>28</v>
      </c>
      <c r="O195">
        <v>11</v>
      </c>
      <c r="P195">
        <v>13</v>
      </c>
      <c r="Q195" s="17" t="s">
        <v>2095</v>
      </c>
      <c r="R195" s="17" t="s">
        <v>2093</v>
      </c>
      <c r="S195" s="17">
        <f t="shared" si="3"/>
        <v>141.91</v>
      </c>
    </row>
    <row r="196" spans="1:19" x14ac:dyDescent="0.3">
      <c r="A196" s="17" t="s">
        <v>459</v>
      </c>
      <c r="B196" s="17" t="s">
        <v>460</v>
      </c>
      <c r="C196" s="17" t="s">
        <v>72</v>
      </c>
      <c r="D196">
        <v>50</v>
      </c>
      <c r="E196" s="17" t="s">
        <v>144</v>
      </c>
      <c r="F196" s="17" t="s">
        <v>145</v>
      </c>
      <c r="G196" s="17" t="s">
        <v>32</v>
      </c>
      <c r="H196">
        <v>20</v>
      </c>
      <c r="I196">
        <v>40</v>
      </c>
      <c r="J196">
        <v>3.6</v>
      </c>
      <c r="K196" t="b">
        <v>1</v>
      </c>
      <c r="L196">
        <v>0.89</v>
      </c>
      <c r="M196" s="17" t="s">
        <v>21</v>
      </c>
      <c r="N196" s="17" t="s">
        <v>55</v>
      </c>
      <c r="O196">
        <v>17</v>
      </c>
      <c r="P196">
        <v>2</v>
      </c>
      <c r="Q196" s="17" t="s">
        <v>2092</v>
      </c>
      <c r="R196" s="17" t="s">
        <v>2093</v>
      </c>
      <c r="S196" s="17">
        <f t="shared" si="3"/>
        <v>133.49</v>
      </c>
    </row>
    <row r="197" spans="1:19" x14ac:dyDescent="0.3">
      <c r="A197" s="17" t="s">
        <v>461</v>
      </c>
      <c r="B197" s="17" t="s">
        <v>462</v>
      </c>
      <c r="C197" s="17" t="s">
        <v>91</v>
      </c>
      <c r="D197">
        <v>52</v>
      </c>
      <c r="E197" s="17" t="s">
        <v>47</v>
      </c>
      <c r="F197" s="17" t="s">
        <v>48</v>
      </c>
      <c r="G197" s="17" t="s">
        <v>36</v>
      </c>
      <c r="H197">
        <v>33</v>
      </c>
      <c r="I197">
        <v>100</v>
      </c>
      <c r="J197">
        <v>1.6</v>
      </c>
      <c r="K197" t="s">
        <v>2071</v>
      </c>
      <c r="L197">
        <v>0.66</v>
      </c>
      <c r="M197" s="17" t="s">
        <v>21</v>
      </c>
      <c r="N197" s="17" t="s">
        <v>33</v>
      </c>
      <c r="O197">
        <v>14</v>
      </c>
      <c r="P197">
        <v>17</v>
      </c>
      <c r="Q197" s="17" t="s">
        <v>2095</v>
      </c>
      <c r="R197" s="17" t="s">
        <v>2096</v>
      </c>
      <c r="S197" s="17">
        <f t="shared" si="3"/>
        <v>218.26</v>
      </c>
    </row>
    <row r="198" spans="1:19" x14ac:dyDescent="0.3">
      <c r="A198" s="17" t="s">
        <v>463</v>
      </c>
      <c r="B198" s="17" t="s">
        <v>464</v>
      </c>
      <c r="C198" s="17" t="s">
        <v>91</v>
      </c>
      <c r="D198">
        <v>34</v>
      </c>
      <c r="E198" s="17" t="s">
        <v>41</v>
      </c>
      <c r="F198" s="17" t="s">
        <v>42</v>
      </c>
      <c r="G198" s="17" t="s">
        <v>49</v>
      </c>
      <c r="H198">
        <v>6</v>
      </c>
      <c r="I198">
        <v>100</v>
      </c>
      <c r="J198">
        <v>2</v>
      </c>
      <c r="K198" t="b">
        <v>0</v>
      </c>
      <c r="L198">
        <v>0.79</v>
      </c>
      <c r="M198" s="17" t="s">
        <v>44</v>
      </c>
      <c r="N198" s="17" t="s">
        <v>55</v>
      </c>
      <c r="O198">
        <v>13</v>
      </c>
      <c r="P198">
        <v>1</v>
      </c>
      <c r="Q198" s="17" t="s">
        <v>2092</v>
      </c>
      <c r="R198" s="17" t="s">
        <v>2093</v>
      </c>
      <c r="S198" s="17">
        <f t="shared" si="3"/>
        <v>156.79</v>
      </c>
    </row>
    <row r="199" spans="1:19" x14ac:dyDescent="0.3">
      <c r="A199" s="17" t="s">
        <v>465</v>
      </c>
      <c r="B199" s="17" t="s">
        <v>466</v>
      </c>
      <c r="C199" s="17" t="s">
        <v>91</v>
      </c>
      <c r="D199">
        <v>32</v>
      </c>
      <c r="E199" s="17" t="s">
        <v>126</v>
      </c>
      <c r="F199" s="17" t="s">
        <v>127</v>
      </c>
      <c r="G199" s="17" t="s">
        <v>106</v>
      </c>
      <c r="H199">
        <v>11</v>
      </c>
      <c r="I199">
        <v>40</v>
      </c>
      <c r="J199">
        <v>4.3</v>
      </c>
      <c r="K199" t="b">
        <v>1</v>
      </c>
      <c r="L199">
        <v>0.86</v>
      </c>
      <c r="M199" s="17" t="s">
        <v>64</v>
      </c>
      <c r="N199" s="17" t="s">
        <v>28</v>
      </c>
      <c r="O199">
        <v>9</v>
      </c>
      <c r="P199">
        <v>2</v>
      </c>
      <c r="Q199" s="17" t="s">
        <v>2092</v>
      </c>
      <c r="R199" s="17" t="s">
        <v>2093</v>
      </c>
      <c r="S199" s="17">
        <f t="shared" si="3"/>
        <v>99.16</v>
      </c>
    </row>
    <row r="200" spans="1:19" x14ac:dyDescent="0.3">
      <c r="A200" s="17" t="s">
        <v>467</v>
      </c>
      <c r="B200" s="17" t="s">
        <v>468</v>
      </c>
      <c r="C200" s="17" t="s">
        <v>72</v>
      </c>
      <c r="D200">
        <v>50</v>
      </c>
      <c r="E200" s="17" t="s">
        <v>87</v>
      </c>
      <c r="F200" s="17" t="s">
        <v>88</v>
      </c>
      <c r="G200" s="17" t="s">
        <v>32</v>
      </c>
      <c r="H200">
        <v>28</v>
      </c>
      <c r="I200">
        <v>100</v>
      </c>
      <c r="J200">
        <v>4.9000000000000004</v>
      </c>
      <c r="K200" t="b">
        <v>1</v>
      </c>
      <c r="L200">
        <v>0.86</v>
      </c>
      <c r="M200" s="17" t="s">
        <v>44</v>
      </c>
      <c r="N200" s="17" t="s">
        <v>55</v>
      </c>
      <c r="O200">
        <v>12</v>
      </c>
      <c r="P200">
        <v>3</v>
      </c>
      <c r="Q200" s="17" t="s">
        <v>2092</v>
      </c>
      <c r="R200" s="17" t="s">
        <v>2093</v>
      </c>
      <c r="S200" s="17">
        <f t="shared" si="3"/>
        <v>198.76000000000002</v>
      </c>
    </row>
    <row r="201" spans="1:19" x14ac:dyDescent="0.3">
      <c r="A201" s="17" t="s">
        <v>469</v>
      </c>
      <c r="B201" s="17" t="s">
        <v>470</v>
      </c>
      <c r="C201" s="17" t="s">
        <v>72</v>
      </c>
      <c r="D201">
        <v>39</v>
      </c>
      <c r="E201" s="17" t="s">
        <v>67</v>
      </c>
      <c r="F201" s="17" t="s">
        <v>68</v>
      </c>
      <c r="G201" s="17" t="s">
        <v>49</v>
      </c>
      <c r="H201">
        <v>11</v>
      </c>
      <c r="I201">
        <v>100</v>
      </c>
      <c r="J201">
        <v>3.5</v>
      </c>
      <c r="K201" t="b">
        <v>1</v>
      </c>
      <c r="L201">
        <v>0.82</v>
      </c>
      <c r="M201" s="17" t="s">
        <v>64</v>
      </c>
      <c r="N201" s="17" t="s">
        <v>33</v>
      </c>
      <c r="O201">
        <v>12</v>
      </c>
      <c r="P201">
        <v>2</v>
      </c>
      <c r="Q201" s="17" t="s">
        <v>2092</v>
      </c>
      <c r="R201" s="17" t="s">
        <v>2093</v>
      </c>
      <c r="S201" s="17">
        <f t="shared" si="3"/>
        <v>168.32</v>
      </c>
    </row>
    <row r="202" spans="1:19" x14ac:dyDescent="0.3">
      <c r="A202" s="17" t="s">
        <v>471</v>
      </c>
      <c r="B202" s="17" t="s">
        <v>472</v>
      </c>
      <c r="C202" s="17" t="s">
        <v>72</v>
      </c>
      <c r="D202">
        <v>25</v>
      </c>
      <c r="E202" s="17" t="s">
        <v>179</v>
      </c>
      <c r="F202" s="17" t="s">
        <v>68</v>
      </c>
      <c r="G202" s="17" t="s">
        <v>43</v>
      </c>
      <c r="H202">
        <v>2</v>
      </c>
      <c r="I202">
        <v>100</v>
      </c>
      <c r="J202">
        <v>2.5</v>
      </c>
      <c r="K202" t="b">
        <v>0</v>
      </c>
      <c r="L202">
        <v>0.87</v>
      </c>
      <c r="M202" s="17" t="s">
        <v>60</v>
      </c>
      <c r="N202" s="17" t="s">
        <v>33</v>
      </c>
      <c r="O202">
        <v>1</v>
      </c>
      <c r="P202">
        <v>1</v>
      </c>
      <c r="Q202" s="17" t="s">
        <v>2092</v>
      </c>
      <c r="R202" s="17" t="s">
        <v>2093</v>
      </c>
      <c r="S202" s="17">
        <f t="shared" si="3"/>
        <v>132.37</v>
      </c>
    </row>
    <row r="203" spans="1:19" x14ac:dyDescent="0.3">
      <c r="A203" s="17" t="s">
        <v>473</v>
      </c>
      <c r="B203" s="17" t="s">
        <v>474</v>
      </c>
      <c r="C203" s="17" t="s">
        <v>72</v>
      </c>
      <c r="D203">
        <v>55</v>
      </c>
      <c r="E203" s="17" t="s">
        <v>164</v>
      </c>
      <c r="F203" s="17" t="s">
        <v>165</v>
      </c>
      <c r="G203" s="17" t="s">
        <v>106</v>
      </c>
      <c r="H203">
        <v>7</v>
      </c>
      <c r="I203">
        <v>100</v>
      </c>
      <c r="J203">
        <v>1.7</v>
      </c>
      <c r="K203" t="b">
        <v>1</v>
      </c>
      <c r="L203">
        <v>0.8</v>
      </c>
      <c r="M203" s="17" t="s">
        <v>60</v>
      </c>
      <c r="N203" s="17" t="s">
        <v>33</v>
      </c>
      <c r="O203">
        <v>14</v>
      </c>
      <c r="P203">
        <v>4</v>
      </c>
      <c r="Q203" s="17" t="s">
        <v>2092</v>
      </c>
      <c r="R203" s="17" t="s">
        <v>2093</v>
      </c>
      <c r="S203" s="17">
        <f t="shared" si="3"/>
        <v>182.5</v>
      </c>
    </row>
    <row r="204" spans="1:19" x14ac:dyDescent="0.3">
      <c r="A204" s="17" t="s">
        <v>475</v>
      </c>
      <c r="B204" s="17" t="s">
        <v>476</v>
      </c>
      <c r="C204" s="17" t="s">
        <v>91</v>
      </c>
      <c r="D204">
        <v>42</v>
      </c>
      <c r="E204" s="17" t="s">
        <v>18</v>
      </c>
      <c r="F204" s="17" t="s">
        <v>19</v>
      </c>
      <c r="G204" s="17" t="s">
        <v>84</v>
      </c>
      <c r="H204">
        <v>10</v>
      </c>
      <c r="I204">
        <v>100</v>
      </c>
      <c r="J204">
        <v>4.5999999999999996</v>
      </c>
      <c r="K204" t="b">
        <v>1</v>
      </c>
      <c r="L204">
        <v>0.71</v>
      </c>
      <c r="M204" s="17" t="s">
        <v>21</v>
      </c>
      <c r="N204" s="17" t="s">
        <v>28</v>
      </c>
      <c r="O204">
        <v>15</v>
      </c>
      <c r="P204">
        <v>10</v>
      </c>
      <c r="Q204" s="17" t="s">
        <v>2094</v>
      </c>
      <c r="R204" s="17" t="s">
        <v>2093</v>
      </c>
      <c r="S204" s="17">
        <f t="shared" si="3"/>
        <v>182.31</v>
      </c>
    </row>
    <row r="205" spans="1:19" x14ac:dyDescent="0.3">
      <c r="A205" s="17" t="s">
        <v>477</v>
      </c>
      <c r="B205" s="17" t="s">
        <v>478</v>
      </c>
      <c r="C205" s="17" t="s">
        <v>91</v>
      </c>
      <c r="D205">
        <v>43</v>
      </c>
      <c r="E205" s="17" t="s">
        <v>115</v>
      </c>
      <c r="F205" s="17" t="s">
        <v>116</v>
      </c>
      <c r="G205" s="17" t="s">
        <v>27</v>
      </c>
      <c r="H205">
        <v>6</v>
      </c>
      <c r="I205">
        <v>50</v>
      </c>
      <c r="J205">
        <v>2.5125695216907653</v>
      </c>
      <c r="K205" t="b">
        <v>0</v>
      </c>
      <c r="L205">
        <v>0.77</v>
      </c>
      <c r="M205" s="17" t="s">
        <v>64</v>
      </c>
      <c r="N205" s="17" t="s">
        <v>28</v>
      </c>
      <c r="O205">
        <v>6</v>
      </c>
      <c r="P205">
        <v>9</v>
      </c>
      <c r="Q205" s="17" t="s">
        <v>2094</v>
      </c>
      <c r="R205" s="17" t="s">
        <v>2093</v>
      </c>
      <c r="S205" s="17">
        <f t="shared" si="3"/>
        <v>117.28256952169076</v>
      </c>
    </row>
    <row r="206" spans="1:19" x14ac:dyDescent="0.3">
      <c r="A206" s="17" t="s">
        <v>479</v>
      </c>
      <c r="B206" s="17" t="s">
        <v>480</v>
      </c>
      <c r="C206" s="17" t="s">
        <v>91</v>
      </c>
      <c r="D206">
        <v>54</v>
      </c>
      <c r="E206" s="17" t="s">
        <v>18</v>
      </c>
      <c r="F206" s="17" t="s">
        <v>19</v>
      </c>
      <c r="G206" s="17" t="s">
        <v>84</v>
      </c>
      <c r="H206">
        <v>29</v>
      </c>
      <c r="I206">
        <v>30</v>
      </c>
      <c r="J206">
        <v>1.7</v>
      </c>
      <c r="K206" t="b">
        <v>0</v>
      </c>
      <c r="L206">
        <v>0.68</v>
      </c>
      <c r="M206" s="17" t="s">
        <v>60</v>
      </c>
      <c r="N206" s="17" t="s">
        <v>22</v>
      </c>
      <c r="O206">
        <v>19</v>
      </c>
      <c r="P206">
        <v>2</v>
      </c>
      <c r="Q206" s="17" t="s">
        <v>2092</v>
      </c>
      <c r="R206" s="17" t="s">
        <v>2096</v>
      </c>
      <c r="S206" s="17">
        <f t="shared" si="3"/>
        <v>136.38</v>
      </c>
    </row>
    <row r="207" spans="1:19" x14ac:dyDescent="0.3">
      <c r="A207" s="17" t="s">
        <v>481</v>
      </c>
      <c r="B207" s="17" t="s">
        <v>482</v>
      </c>
      <c r="C207" s="17" t="s">
        <v>72</v>
      </c>
      <c r="D207">
        <v>21</v>
      </c>
      <c r="E207" s="17" t="s">
        <v>130</v>
      </c>
      <c r="F207" s="17" t="s">
        <v>131</v>
      </c>
      <c r="G207" s="17" t="s">
        <v>32</v>
      </c>
      <c r="H207">
        <v>0</v>
      </c>
      <c r="I207">
        <v>20</v>
      </c>
      <c r="J207">
        <v>1.8</v>
      </c>
      <c r="K207" t="b">
        <v>0</v>
      </c>
      <c r="L207">
        <v>0.91</v>
      </c>
      <c r="M207" s="17" t="s">
        <v>64</v>
      </c>
      <c r="N207" s="17" t="s">
        <v>28</v>
      </c>
      <c r="O207">
        <v>4</v>
      </c>
      <c r="P207">
        <v>1</v>
      </c>
      <c r="Q207" s="17" t="s">
        <v>2092</v>
      </c>
      <c r="R207" s="17" t="s">
        <v>2093</v>
      </c>
      <c r="S207" s="17">
        <f t="shared" si="3"/>
        <v>48.709999999999994</v>
      </c>
    </row>
    <row r="208" spans="1:19" x14ac:dyDescent="0.3">
      <c r="A208" s="17" t="s">
        <v>483</v>
      </c>
      <c r="B208" s="17" t="s">
        <v>484</v>
      </c>
      <c r="C208" s="17" t="s">
        <v>91</v>
      </c>
      <c r="D208">
        <v>46</v>
      </c>
      <c r="E208" s="17" t="s">
        <v>119</v>
      </c>
      <c r="F208" s="17" t="s">
        <v>26</v>
      </c>
      <c r="G208" s="17" t="s">
        <v>69</v>
      </c>
      <c r="H208">
        <v>5</v>
      </c>
      <c r="I208">
        <v>20</v>
      </c>
      <c r="J208">
        <v>2.2000000000000002</v>
      </c>
      <c r="K208" t="b">
        <v>0</v>
      </c>
      <c r="L208">
        <v>0.75</v>
      </c>
      <c r="M208" s="17" t="s">
        <v>60</v>
      </c>
      <c r="N208" s="17" t="s">
        <v>33</v>
      </c>
      <c r="O208">
        <v>1</v>
      </c>
      <c r="P208">
        <v>5</v>
      </c>
      <c r="Q208" s="17" t="s">
        <v>2092</v>
      </c>
      <c r="R208" s="17" t="s">
        <v>2093</v>
      </c>
      <c r="S208" s="17">
        <f t="shared" si="3"/>
        <v>79.95</v>
      </c>
    </row>
    <row r="209" spans="1:19" x14ac:dyDescent="0.3">
      <c r="A209" s="17" t="s">
        <v>485</v>
      </c>
      <c r="B209" s="17" t="s">
        <v>486</v>
      </c>
      <c r="C209" s="17" t="s">
        <v>72</v>
      </c>
      <c r="D209">
        <v>30</v>
      </c>
      <c r="E209" s="17" t="s">
        <v>179</v>
      </c>
      <c r="F209" s="17" t="s">
        <v>68</v>
      </c>
      <c r="G209" s="17" t="s">
        <v>20</v>
      </c>
      <c r="H209">
        <v>11</v>
      </c>
      <c r="I209">
        <v>40</v>
      </c>
      <c r="J209">
        <v>1</v>
      </c>
      <c r="K209" t="b">
        <v>0</v>
      </c>
      <c r="L209">
        <v>0.9</v>
      </c>
      <c r="M209" s="17" t="s">
        <v>44</v>
      </c>
      <c r="N209" s="17" t="s">
        <v>33</v>
      </c>
      <c r="O209">
        <v>11</v>
      </c>
      <c r="P209">
        <v>1</v>
      </c>
      <c r="Q209" s="17" t="s">
        <v>2092</v>
      </c>
      <c r="R209" s="17" t="s">
        <v>2093</v>
      </c>
      <c r="S209" s="17">
        <f t="shared" si="3"/>
        <v>94.9</v>
      </c>
    </row>
    <row r="210" spans="1:19" x14ac:dyDescent="0.3">
      <c r="A210" s="17" t="s">
        <v>487</v>
      </c>
      <c r="B210" s="17" t="s">
        <v>488</v>
      </c>
      <c r="C210" s="17" t="s">
        <v>91</v>
      </c>
      <c r="D210">
        <v>36</v>
      </c>
      <c r="E210" s="17" t="s">
        <v>164</v>
      </c>
      <c r="F210" s="17" t="s">
        <v>165</v>
      </c>
      <c r="G210" s="17" t="s">
        <v>106</v>
      </c>
      <c r="H210">
        <v>11</v>
      </c>
      <c r="I210">
        <v>75</v>
      </c>
      <c r="J210">
        <v>3.2</v>
      </c>
      <c r="K210" t="b">
        <v>0</v>
      </c>
      <c r="L210">
        <v>0.93</v>
      </c>
      <c r="M210" s="17" t="s">
        <v>60</v>
      </c>
      <c r="N210" s="17" t="s">
        <v>28</v>
      </c>
      <c r="O210">
        <v>10</v>
      </c>
      <c r="P210">
        <v>3</v>
      </c>
      <c r="Q210" s="17" t="s">
        <v>2092</v>
      </c>
      <c r="R210" s="17" t="s">
        <v>2093</v>
      </c>
      <c r="S210" s="17">
        <f t="shared" si="3"/>
        <v>139.13</v>
      </c>
    </row>
    <row r="211" spans="1:19" x14ac:dyDescent="0.3">
      <c r="A211" s="17" t="s">
        <v>489</v>
      </c>
      <c r="B211" s="17" t="s">
        <v>490</v>
      </c>
      <c r="C211" s="17" t="s">
        <v>72</v>
      </c>
      <c r="D211">
        <v>47</v>
      </c>
      <c r="E211" s="17" t="s">
        <v>31</v>
      </c>
      <c r="F211" s="17" t="s">
        <v>31</v>
      </c>
      <c r="G211" s="17" t="s">
        <v>49</v>
      </c>
      <c r="H211">
        <v>15</v>
      </c>
      <c r="I211">
        <v>40</v>
      </c>
      <c r="J211">
        <v>2.1</v>
      </c>
      <c r="K211" t="b">
        <v>1</v>
      </c>
      <c r="L211">
        <v>0.94</v>
      </c>
      <c r="M211" s="17" t="s">
        <v>44</v>
      </c>
      <c r="N211" s="17" t="s">
        <v>55</v>
      </c>
      <c r="O211">
        <v>8</v>
      </c>
      <c r="P211">
        <v>10</v>
      </c>
      <c r="Q211" s="17" t="s">
        <v>2094</v>
      </c>
      <c r="R211" s="17" t="s">
        <v>2093</v>
      </c>
      <c r="S211" s="17">
        <f t="shared" si="3"/>
        <v>123.03999999999999</v>
      </c>
    </row>
    <row r="212" spans="1:19" x14ac:dyDescent="0.3">
      <c r="A212" s="17" t="s">
        <v>491</v>
      </c>
      <c r="B212" s="17" t="s">
        <v>492</v>
      </c>
      <c r="C212" s="17" t="s">
        <v>72</v>
      </c>
      <c r="D212">
        <v>43</v>
      </c>
      <c r="E212" s="17" t="s">
        <v>119</v>
      </c>
      <c r="F212" s="17" t="s">
        <v>26</v>
      </c>
      <c r="G212" s="17" t="s">
        <v>27</v>
      </c>
      <c r="H212">
        <v>1</v>
      </c>
      <c r="I212">
        <v>50</v>
      </c>
      <c r="J212">
        <v>4.5999999999999996</v>
      </c>
      <c r="K212" t="b">
        <v>1</v>
      </c>
      <c r="L212">
        <v>0.64</v>
      </c>
      <c r="M212" s="17" t="s">
        <v>60</v>
      </c>
      <c r="N212" s="17" t="s">
        <v>28</v>
      </c>
      <c r="O212">
        <v>4</v>
      </c>
      <c r="P212">
        <v>2</v>
      </c>
      <c r="Q212" s="17" t="s">
        <v>2092</v>
      </c>
      <c r="R212" s="17" t="s">
        <v>2096</v>
      </c>
      <c r="S212" s="17">
        <f t="shared" si="3"/>
        <v>105.24</v>
      </c>
    </row>
    <row r="213" spans="1:19" x14ac:dyDescent="0.3">
      <c r="A213" s="17" t="s">
        <v>493</v>
      </c>
      <c r="B213" s="17" t="s">
        <v>494</v>
      </c>
      <c r="C213" s="17" t="s">
        <v>91</v>
      </c>
      <c r="D213">
        <v>57</v>
      </c>
      <c r="E213" s="17" t="s">
        <v>104</v>
      </c>
      <c r="F213" s="17" t="s">
        <v>105</v>
      </c>
      <c r="G213" s="17" t="s">
        <v>73</v>
      </c>
      <c r="H213">
        <v>8</v>
      </c>
      <c r="I213">
        <v>20</v>
      </c>
      <c r="J213">
        <v>0</v>
      </c>
      <c r="K213" t="b">
        <v>1</v>
      </c>
      <c r="L213">
        <v>0.84</v>
      </c>
      <c r="M213" s="17" t="s">
        <v>21</v>
      </c>
      <c r="N213" s="17" t="s">
        <v>28</v>
      </c>
      <c r="O213">
        <v>8</v>
      </c>
      <c r="P213">
        <v>5</v>
      </c>
      <c r="Q213" s="17" t="s">
        <v>2092</v>
      </c>
      <c r="R213" s="17" t="s">
        <v>2093</v>
      </c>
      <c r="S213" s="17">
        <f t="shared" si="3"/>
        <v>98.84</v>
      </c>
    </row>
    <row r="214" spans="1:19" x14ac:dyDescent="0.3">
      <c r="A214" s="17" t="s">
        <v>495</v>
      </c>
      <c r="B214" s="17" t="s">
        <v>496</v>
      </c>
      <c r="C214" s="17" t="s">
        <v>91</v>
      </c>
      <c r="D214">
        <v>52</v>
      </c>
      <c r="E214" s="17" t="s">
        <v>18</v>
      </c>
      <c r="F214" s="17" t="s">
        <v>19</v>
      </c>
      <c r="G214" s="17" t="s">
        <v>106</v>
      </c>
      <c r="H214">
        <v>30</v>
      </c>
      <c r="I214">
        <v>20</v>
      </c>
      <c r="J214">
        <v>2.8</v>
      </c>
      <c r="K214" t="b">
        <v>0</v>
      </c>
      <c r="L214">
        <v>0.87</v>
      </c>
      <c r="M214" s="17" t="s">
        <v>44</v>
      </c>
      <c r="N214" s="17" t="s">
        <v>33</v>
      </c>
      <c r="O214">
        <v>12</v>
      </c>
      <c r="P214">
        <v>5</v>
      </c>
      <c r="Q214" s="17" t="s">
        <v>2092</v>
      </c>
      <c r="R214" s="17" t="s">
        <v>2093</v>
      </c>
      <c r="S214" s="17">
        <f t="shared" si="3"/>
        <v>122.67</v>
      </c>
    </row>
    <row r="215" spans="1:19" x14ac:dyDescent="0.3">
      <c r="A215" s="17" t="s">
        <v>497</v>
      </c>
      <c r="B215" s="17" t="s">
        <v>498</v>
      </c>
      <c r="C215" s="17" t="s">
        <v>91</v>
      </c>
      <c r="E215" s="17" t="s">
        <v>31</v>
      </c>
      <c r="F215" s="17" t="s">
        <v>31</v>
      </c>
      <c r="G215" s="17" t="s">
        <v>20</v>
      </c>
      <c r="H215">
        <v>8</v>
      </c>
      <c r="I215">
        <v>40</v>
      </c>
      <c r="J215">
        <v>0</v>
      </c>
      <c r="K215" t="b">
        <v>0</v>
      </c>
      <c r="L215">
        <v>0.64</v>
      </c>
      <c r="M215" s="17" t="s">
        <v>60</v>
      </c>
      <c r="N215" s="17" t="s">
        <v>22</v>
      </c>
      <c r="O215">
        <v>14</v>
      </c>
      <c r="P215">
        <v>4</v>
      </c>
      <c r="Q215" s="17" t="s">
        <v>2092</v>
      </c>
      <c r="R215" s="17" t="s">
        <v>2096</v>
      </c>
      <c r="S215" s="17">
        <f t="shared" si="3"/>
        <v>66.64</v>
      </c>
    </row>
    <row r="216" spans="1:19" x14ac:dyDescent="0.3">
      <c r="A216" s="17" t="s">
        <v>499</v>
      </c>
      <c r="B216" s="17" t="s">
        <v>500</v>
      </c>
      <c r="C216" s="17" t="s">
        <v>72</v>
      </c>
      <c r="D216">
        <v>22</v>
      </c>
      <c r="E216" s="17" t="s">
        <v>47</v>
      </c>
      <c r="F216" s="17" t="s">
        <v>48</v>
      </c>
      <c r="G216" s="17" t="s">
        <v>106</v>
      </c>
      <c r="H216">
        <v>0</v>
      </c>
      <c r="I216">
        <v>100</v>
      </c>
      <c r="J216">
        <v>2.7</v>
      </c>
      <c r="K216" t="b">
        <v>1</v>
      </c>
      <c r="L216">
        <v>0.64</v>
      </c>
      <c r="M216" s="17" t="s">
        <v>21</v>
      </c>
      <c r="N216" s="17" t="s">
        <v>33</v>
      </c>
      <c r="O216">
        <v>1</v>
      </c>
      <c r="P216">
        <v>1</v>
      </c>
      <c r="Q216" s="17" t="s">
        <v>2092</v>
      </c>
      <c r="R216" s="17" t="s">
        <v>2096</v>
      </c>
      <c r="S216" s="17">
        <f t="shared" si="3"/>
        <v>127.34</v>
      </c>
    </row>
    <row r="217" spans="1:19" x14ac:dyDescent="0.3">
      <c r="A217" s="17" t="s">
        <v>501</v>
      </c>
      <c r="B217" s="17" t="s">
        <v>502</v>
      </c>
      <c r="C217" s="17" t="s">
        <v>91</v>
      </c>
      <c r="E217" s="17" t="s">
        <v>87</v>
      </c>
      <c r="F217" s="17" t="s">
        <v>88</v>
      </c>
      <c r="G217" s="17" t="s">
        <v>106</v>
      </c>
      <c r="H217">
        <v>12</v>
      </c>
      <c r="I217">
        <v>20</v>
      </c>
      <c r="J217">
        <v>0</v>
      </c>
      <c r="K217" t="b">
        <v>1</v>
      </c>
      <c r="L217">
        <v>0.8</v>
      </c>
      <c r="M217" s="17" t="s">
        <v>44</v>
      </c>
      <c r="N217" s="17" t="s">
        <v>22</v>
      </c>
      <c r="O217">
        <v>8</v>
      </c>
      <c r="P217">
        <v>13</v>
      </c>
      <c r="Q217" s="17" t="s">
        <v>2095</v>
      </c>
      <c r="R217" s="17" t="s">
        <v>2093</v>
      </c>
      <c r="S217" s="17">
        <f t="shared" si="3"/>
        <v>53.8</v>
      </c>
    </row>
    <row r="218" spans="1:19" x14ac:dyDescent="0.3">
      <c r="A218" s="17" t="s">
        <v>503</v>
      </c>
      <c r="B218" s="17" t="s">
        <v>504</v>
      </c>
      <c r="C218" s="17" t="s">
        <v>72</v>
      </c>
      <c r="D218">
        <v>58</v>
      </c>
      <c r="E218" s="17" t="s">
        <v>179</v>
      </c>
      <c r="F218" s="17" t="s">
        <v>68</v>
      </c>
      <c r="G218" s="17" t="s">
        <v>27</v>
      </c>
      <c r="H218">
        <v>4</v>
      </c>
      <c r="I218">
        <v>50</v>
      </c>
      <c r="J218">
        <v>3.1</v>
      </c>
      <c r="K218" t="b">
        <v>0</v>
      </c>
      <c r="L218">
        <v>0.9</v>
      </c>
      <c r="M218" s="17" t="s">
        <v>21</v>
      </c>
      <c r="N218" s="17" t="s">
        <v>33</v>
      </c>
      <c r="O218">
        <v>2</v>
      </c>
      <c r="P218">
        <v>1</v>
      </c>
      <c r="Q218" s="17" t="s">
        <v>2092</v>
      </c>
      <c r="R218" s="17" t="s">
        <v>2093</v>
      </c>
      <c r="S218" s="17">
        <f t="shared" si="3"/>
        <v>119</v>
      </c>
    </row>
    <row r="219" spans="1:19" x14ac:dyDescent="0.3">
      <c r="A219" s="17" t="s">
        <v>505</v>
      </c>
      <c r="B219" s="17" t="s">
        <v>506</v>
      </c>
      <c r="C219" s="17" t="s">
        <v>91</v>
      </c>
      <c r="D219">
        <v>39</v>
      </c>
      <c r="E219" s="17" t="s">
        <v>104</v>
      </c>
      <c r="F219" s="17" t="s">
        <v>105</v>
      </c>
      <c r="G219" s="17" t="s">
        <v>36</v>
      </c>
      <c r="H219">
        <v>14</v>
      </c>
      <c r="I219">
        <v>100</v>
      </c>
      <c r="J219">
        <v>0</v>
      </c>
      <c r="K219" t="b">
        <v>1</v>
      </c>
      <c r="L219">
        <v>0.92</v>
      </c>
      <c r="M219" s="17" t="s">
        <v>64</v>
      </c>
      <c r="N219" s="17" t="s">
        <v>28</v>
      </c>
      <c r="O219">
        <v>7</v>
      </c>
      <c r="P219">
        <v>9</v>
      </c>
      <c r="Q219" s="17" t="s">
        <v>2094</v>
      </c>
      <c r="R219" s="17" t="s">
        <v>2093</v>
      </c>
      <c r="S219" s="17">
        <f t="shared" si="3"/>
        <v>169.92</v>
      </c>
    </row>
    <row r="220" spans="1:19" x14ac:dyDescent="0.3">
      <c r="A220" s="17" t="s">
        <v>507</v>
      </c>
      <c r="B220" s="17" t="s">
        <v>508</v>
      </c>
      <c r="C220" s="17" t="s">
        <v>91</v>
      </c>
      <c r="D220">
        <v>32</v>
      </c>
      <c r="E220" s="17" t="s">
        <v>47</v>
      </c>
      <c r="F220" s="17" t="s">
        <v>48</v>
      </c>
      <c r="G220" s="17" t="s">
        <v>32</v>
      </c>
      <c r="H220">
        <v>14</v>
      </c>
      <c r="J220">
        <v>2.5125695216907653</v>
      </c>
      <c r="K220" t="b">
        <v>0</v>
      </c>
      <c r="L220">
        <v>0.96</v>
      </c>
      <c r="M220" s="17" t="s">
        <v>64</v>
      </c>
      <c r="N220" s="17" t="s">
        <v>33</v>
      </c>
      <c r="O220">
        <v>14</v>
      </c>
      <c r="P220">
        <v>3</v>
      </c>
      <c r="Q220" s="17" t="s">
        <v>2092</v>
      </c>
      <c r="R220" s="17" t="s">
        <v>2093</v>
      </c>
      <c r="S220" s="17">
        <f t="shared" si="3"/>
        <v>66.472569521690758</v>
      </c>
    </row>
    <row r="221" spans="1:19" x14ac:dyDescent="0.3">
      <c r="A221" s="17" t="s">
        <v>509</v>
      </c>
      <c r="B221" s="17" t="s">
        <v>510</v>
      </c>
      <c r="C221" s="17" t="s">
        <v>91</v>
      </c>
      <c r="D221">
        <v>37</v>
      </c>
      <c r="E221" s="17" t="s">
        <v>119</v>
      </c>
      <c r="F221" s="17" t="s">
        <v>26</v>
      </c>
      <c r="G221" s="17" t="s">
        <v>69</v>
      </c>
      <c r="H221">
        <v>2</v>
      </c>
      <c r="I221">
        <v>30</v>
      </c>
      <c r="J221">
        <v>2.2999999999999998</v>
      </c>
      <c r="K221" t="b">
        <v>1</v>
      </c>
      <c r="L221">
        <v>0.79</v>
      </c>
      <c r="M221" s="17" t="s">
        <v>44</v>
      </c>
      <c r="N221" s="17" t="s">
        <v>33</v>
      </c>
      <c r="O221">
        <v>4</v>
      </c>
      <c r="P221">
        <v>4</v>
      </c>
      <c r="Q221" s="17" t="s">
        <v>2092</v>
      </c>
      <c r="R221" s="17" t="s">
        <v>2093</v>
      </c>
      <c r="S221" s="17">
        <f t="shared" si="3"/>
        <v>80.09</v>
      </c>
    </row>
    <row r="222" spans="1:19" x14ac:dyDescent="0.3">
      <c r="A222" s="17" t="s">
        <v>511</v>
      </c>
      <c r="B222" s="17" t="s">
        <v>512</v>
      </c>
      <c r="C222" s="17" t="s">
        <v>72</v>
      </c>
      <c r="D222">
        <v>21</v>
      </c>
      <c r="E222" s="17" t="s">
        <v>164</v>
      </c>
      <c r="F222" s="17" t="s">
        <v>165</v>
      </c>
      <c r="G222" s="17" t="s">
        <v>73</v>
      </c>
      <c r="H222">
        <v>2</v>
      </c>
      <c r="I222">
        <v>100</v>
      </c>
      <c r="J222">
        <v>2.4</v>
      </c>
      <c r="K222" t="b">
        <v>1</v>
      </c>
      <c r="L222">
        <v>0.79</v>
      </c>
      <c r="M222" s="17" t="s">
        <v>60</v>
      </c>
      <c r="N222" s="17" t="s">
        <v>33</v>
      </c>
      <c r="O222">
        <v>3</v>
      </c>
      <c r="P222">
        <v>1</v>
      </c>
      <c r="Q222" s="17" t="s">
        <v>2092</v>
      </c>
      <c r="R222" s="17" t="s">
        <v>2093</v>
      </c>
      <c r="S222" s="17">
        <f t="shared" si="3"/>
        <v>130.19</v>
      </c>
    </row>
    <row r="223" spans="1:19" x14ac:dyDescent="0.3">
      <c r="A223" s="17" t="s">
        <v>513</v>
      </c>
      <c r="B223" s="17" t="s">
        <v>514</v>
      </c>
      <c r="C223" s="17" t="s">
        <v>91</v>
      </c>
      <c r="D223">
        <v>41</v>
      </c>
      <c r="E223" s="17" t="s">
        <v>104</v>
      </c>
      <c r="F223" s="17" t="s">
        <v>105</v>
      </c>
      <c r="G223" s="17" t="s">
        <v>106</v>
      </c>
      <c r="H223">
        <v>4</v>
      </c>
      <c r="I223">
        <v>75</v>
      </c>
      <c r="J223">
        <v>2.6</v>
      </c>
      <c r="K223" t="s">
        <v>2071</v>
      </c>
      <c r="L223">
        <v>0.85</v>
      </c>
      <c r="M223" s="17" t="s">
        <v>44</v>
      </c>
      <c r="N223" s="17" t="s">
        <v>28</v>
      </c>
      <c r="O223">
        <v>4</v>
      </c>
      <c r="P223">
        <v>1</v>
      </c>
      <c r="Q223" s="17" t="s">
        <v>2092</v>
      </c>
      <c r="R223" s="17" t="s">
        <v>2093</v>
      </c>
      <c r="S223" s="17">
        <f t="shared" si="3"/>
        <v>128.44999999999999</v>
      </c>
    </row>
    <row r="224" spans="1:19" x14ac:dyDescent="0.3">
      <c r="A224" s="17" t="s">
        <v>515</v>
      </c>
      <c r="B224" s="17" t="s">
        <v>516</v>
      </c>
      <c r="C224" s="17" t="s">
        <v>72</v>
      </c>
      <c r="D224">
        <v>21</v>
      </c>
      <c r="E224" s="17" t="s">
        <v>119</v>
      </c>
      <c r="F224" s="17" t="s">
        <v>26</v>
      </c>
      <c r="G224" s="17" t="s">
        <v>43</v>
      </c>
      <c r="H224">
        <v>0</v>
      </c>
      <c r="I224">
        <v>40</v>
      </c>
      <c r="J224">
        <v>1.1000000000000001</v>
      </c>
      <c r="K224" t="b">
        <v>0</v>
      </c>
      <c r="L224">
        <v>0.79</v>
      </c>
      <c r="M224" s="17" t="s">
        <v>21</v>
      </c>
      <c r="N224" s="17" t="s">
        <v>28</v>
      </c>
      <c r="O224">
        <v>5</v>
      </c>
      <c r="P224">
        <v>2</v>
      </c>
      <c r="Q224" s="17" t="s">
        <v>2092</v>
      </c>
      <c r="R224" s="17" t="s">
        <v>2093</v>
      </c>
      <c r="S224" s="17">
        <f t="shared" si="3"/>
        <v>69.89</v>
      </c>
    </row>
    <row r="225" spans="1:19" x14ac:dyDescent="0.3">
      <c r="A225" s="17" t="s">
        <v>517</v>
      </c>
      <c r="B225" s="17" t="s">
        <v>518</v>
      </c>
      <c r="C225" s="17" t="s">
        <v>72</v>
      </c>
      <c r="D225">
        <v>58</v>
      </c>
      <c r="E225" s="17" t="s">
        <v>164</v>
      </c>
      <c r="F225" s="17" t="s">
        <v>165</v>
      </c>
      <c r="G225" s="17" t="s">
        <v>106</v>
      </c>
      <c r="H225">
        <v>9</v>
      </c>
      <c r="I225">
        <v>30</v>
      </c>
      <c r="J225">
        <v>0</v>
      </c>
      <c r="K225" t="b">
        <v>1</v>
      </c>
      <c r="L225">
        <v>0.65</v>
      </c>
      <c r="M225" s="17" t="s">
        <v>60</v>
      </c>
      <c r="N225" s="17" t="s">
        <v>28</v>
      </c>
      <c r="O225">
        <v>15</v>
      </c>
      <c r="P225">
        <v>6</v>
      </c>
      <c r="Q225" s="17" t="s">
        <v>2092</v>
      </c>
      <c r="R225" s="17" t="s">
        <v>2096</v>
      </c>
      <c r="S225" s="17">
        <f t="shared" si="3"/>
        <v>118.65</v>
      </c>
    </row>
    <row r="226" spans="1:19" x14ac:dyDescent="0.3">
      <c r="A226" s="17" t="s">
        <v>519</v>
      </c>
      <c r="B226" s="17" t="s">
        <v>520</v>
      </c>
      <c r="C226" s="17" t="s">
        <v>91</v>
      </c>
      <c r="D226">
        <v>60</v>
      </c>
      <c r="E226" s="17" t="s">
        <v>119</v>
      </c>
      <c r="F226" s="17" t="s">
        <v>26</v>
      </c>
      <c r="G226" s="17" t="s">
        <v>106</v>
      </c>
      <c r="H226">
        <v>3</v>
      </c>
      <c r="I226">
        <v>40</v>
      </c>
      <c r="J226">
        <v>4.7</v>
      </c>
      <c r="K226" t="b">
        <v>0</v>
      </c>
      <c r="L226">
        <v>0.63</v>
      </c>
      <c r="M226" s="17" t="s">
        <v>64</v>
      </c>
      <c r="N226" s="17" t="s">
        <v>28</v>
      </c>
      <c r="O226">
        <v>1</v>
      </c>
      <c r="P226">
        <v>5</v>
      </c>
      <c r="Q226" s="17" t="s">
        <v>2092</v>
      </c>
      <c r="R226" s="17" t="s">
        <v>2096</v>
      </c>
      <c r="S226" s="17">
        <f t="shared" si="3"/>
        <v>114.33</v>
      </c>
    </row>
    <row r="227" spans="1:19" x14ac:dyDescent="0.3">
      <c r="A227" s="17" t="s">
        <v>521</v>
      </c>
      <c r="B227" s="17" t="s">
        <v>522</v>
      </c>
      <c r="C227" s="17" t="s">
        <v>91</v>
      </c>
      <c r="D227">
        <v>27</v>
      </c>
      <c r="E227" s="17" t="s">
        <v>144</v>
      </c>
      <c r="F227" s="17" t="s">
        <v>145</v>
      </c>
      <c r="G227" s="17" t="s">
        <v>36</v>
      </c>
      <c r="H227">
        <v>2</v>
      </c>
      <c r="I227">
        <v>40</v>
      </c>
      <c r="J227">
        <v>1.2</v>
      </c>
      <c r="K227" t="b">
        <v>0</v>
      </c>
      <c r="L227">
        <v>0.79</v>
      </c>
      <c r="M227" s="17" t="s">
        <v>60</v>
      </c>
      <c r="N227" s="17" t="s">
        <v>22</v>
      </c>
      <c r="O227">
        <v>1</v>
      </c>
      <c r="P227">
        <v>1</v>
      </c>
      <c r="Q227" s="17" t="s">
        <v>2092</v>
      </c>
      <c r="R227" s="17" t="s">
        <v>2093</v>
      </c>
      <c r="S227" s="17">
        <f t="shared" si="3"/>
        <v>72.990000000000009</v>
      </c>
    </row>
    <row r="228" spans="1:19" x14ac:dyDescent="0.3">
      <c r="A228" s="17" t="s">
        <v>523</v>
      </c>
      <c r="B228" s="17" t="s">
        <v>524</v>
      </c>
      <c r="C228" s="17" t="s">
        <v>72</v>
      </c>
      <c r="D228">
        <v>29</v>
      </c>
      <c r="E228" s="17" t="s">
        <v>31</v>
      </c>
      <c r="F228" s="17" t="s">
        <v>31</v>
      </c>
      <c r="G228" s="17" t="s">
        <v>106</v>
      </c>
      <c r="H228">
        <v>10</v>
      </c>
      <c r="I228">
        <v>40</v>
      </c>
      <c r="J228">
        <v>1.2</v>
      </c>
      <c r="K228" t="b">
        <v>0</v>
      </c>
      <c r="L228">
        <v>0.78</v>
      </c>
      <c r="M228" s="17" t="s">
        <v>64</v>
      </c>
      <c r="N228" s="17" t="s">
        <v>22</v>
      </c>
      <c r="O228">
        <v>7</v>
      </c>
      <c r="P228">
        <v>6</v>
      </c>
      <c r="Q228" s="17" t="s">
        <v>2092</v>
      </c>
      <c r="R228" s="17" t="s">
        <v>2093</v>
      </c>
      <c r="S228" s="17">
        <f t="shared" si="3"/>
        <v>93.98</v>
      </c>
    </row>
    <row r="229" spans="1:19" x14ac:dyDescent="0.3">
      <c r="A229" s="17" t="s">
        <v>525</v>
      </c>
      <c r="B229" s="17" t="s">
        <v>526</v>
      </c>
      <c r="C229" s="17" t="s">
        <v>72</v>
      </c>
      <c r="D229">
        <v>54</v>
      </c>
      <c r="E229" s="17" t="s">
        <v>119</v>
      </c>
      <c r="F229" s="17" t="s">
        <v>26</v>
      </c>
      <c r="G229" s="17" t="s">
        <v>32</v>
      </c>
      <c r="H229">
        <v>33</v>
      </c>
      <c r="I229">
        <v>75</v>
      </c>
      <c r="J229">
        <v>0</v>
      </c>
      <c r="K229" t="b">
        <v>1</v>
      </c>
      <c r="L229">
        <v>0.62</v>
      </c>
      <c r="M229" s="17" t="s">
        <v>60</v>
      </c>
      <c r="N229" s="17" t="s">
        <v>55</v>
      </c>
      <c r="O229">
        <v>18</v>
      </c>
      <c r="P229">
        <v>9</v>
      </c>
      <c r="Q229" s="17" t="s">
        <v>2094</v>
      </c>
      <c r="R229" s="17" t="s">
        <v>2096</v>
      </c>
      <c r="S229" s="17">
        <f t="shared" si="3"/>
        <v>189.62</v>
      </c>
    </row>
    <row r="230" spans="1:19" x14ac:dyDescent="0.3">
      <c r="A230" s="17" t="s">
        <v>527</v>
      </c>
      <c r="B230" s="17" t="s">
        <v>528</v>
      </c>
      <c r="C230" s="17" t="s">
        <v>91</v>
      </c>
      <c r="D230">
        <v>52</v>
      </c>
      <c r="E230" s="17" t="s">
        <v>168</v>
      </c>
      <c r="F230" s="17" t="s">
        <v>68</v>
      </c>
      <c r="G230" s="17" t="s">
        <v>106</v>
      </c>
      <c r="H230">
        <v>12</v>
      </c>
      <c r="I230">
        <v>40</v>
      </c>
      <c r="J230">
        <v>1.2</v>
      </c>
      <c r="K230" t="b">
        <v>0</v>
      </c>
      <c r="L230">
        <v>0.76</v>
      </c>
      <c r="M230" s="17" t="s">
        <v>60</v>
      </c>
      <c r="N230" s="17" t="s">
        <v>28</v>
      </c>
      <c r="O230">
        <v>14</v>
      </c>
      <c r="P230">
        <v>3</v>
      </c>
      <c r="Q230" s="17" t="s">
        <v>2092</v>
      </c>
      <c r="R230" s="17" t="s">
        <v>2093</v>
      </c>
      <c r="S230" s="17">
        <f t="shared" si="3"/>
        <v>122.96000000000001</v>
      </c>
    </row>
    <row r="231" spans="1:19" x14ac:dyDescent="0.3">
      <c r="A231" s="17" t="s">
        <v>529</v>
      </c>
      <c r="B231" s="17" t="s">
        <v>530</v>
      </c>
      <c r="C231" s="17" t="s">
        <v>72</v>
      </c>
      <c r="D231">
        <v>55</v>
      </c>
      <c r="E231" s="17" t="s">
        <v>47</v>
      </c>
      <c r="F231" s="17" t="s">
        <v>48</v>
      </c>
      <c r="G231" s="17" t="s">
        <v>20</v>
      </c>
      <c r="H231">
        <v>18</v>
      </c>
      <c r="I231">
        <v>100</v>
      </c>
      <c r="J231">
        <v>2.9</v>
      </c>
      <c r="K231" t="b">
        <v>0</v>
      </c>
      <c r="L231">
        <v>0.97</v>
      </c>
      <c r="M231" s="17" t="s">
        <v>60</v>
      </c>
      <c r="N231" s="17" t="s">
        <v>22</v>
      </c>
      <c r="O231">
        <v>12</v>
      </c>
      <c r="P231">
        <v>9</v>
      </c>
      <c r="Q231" s="17" t="s">
        <v>2094</v>
      </c>
      <c r="R231" s="17" t="s">
        <v>2093</v>
      </c>
      <c r="S231" s="17">
        <f t="shared" si="3"/>
        <v>197.87</v>
      </c>
    </row>
    <row r="232" spans="1:19" x14ac:dyDescent="0.3">
      <c r="A232" s="17" t="s">
        <v>531</v>
      </c>
      <c r="B232" s="17" t="s">
        <v>532</v>
      </c>
      <c r="C232" s="17" t="s">
        <v>91</v>
      </c>
      <c r="D232">
        <v>37</v>
      </c>
      <c r="E232" s="17" t="s">
        <v>100</v>
      </c>
      <c r="F232" s="17" t="s">
        <v>101</v>
      </c>
      <c r="G232" s="17" t="s">
        <v>20</v>
      </c>
      <c r="H232">
        <v>4</v>
      </c>
      <c r="J232">
        <v>2.5125695216907653</v>
      </c>
      <c r="K232" t="b">
        <v>0</v>
      </c>
      <c r="L232">
        <v>0.79</v>
      </c>
      <c r="M232" s="17" t="s">
        <v>21</v>
      </c>
      <c r="N232" s="17" t="s">
        <v>33</v>
      </c>
      <c r="O232">
        <v>3</v>
      </c>
      <c r="P232">
        <v>2</v>
      </c>
      <c r="Q232" s="17" t="s">
        <v>2092</v>
      </c>
      <c r="R232" s="17" t="s">
        <v>2093</v>
      </c>
      <c r="S232" s="17">
        <f t="shared" si="3"/>
        <v>49.302569521690764</v>
      </c>
    </row>
    <row r="233" spans="1:19" x14ac:dyDescent="0.3">
      <c r="A233" s="17" t="s">
        <v>533</v>
      </c>
      <c r="B233" s="17" t="s">
        <v>534</v>
      </c>
      <c r="C233" s="17" t="s">
        <v>72</v>
      </c>
      <c r="D233">
        <v>34</v>
      </c>
      <c r="E233" s="17" t="s">
        <v>130</v>
      </c>
      <c r="F233" s="17" t="s">
        <v>131</v>
      </c>
      <c r="G233" s="17" t="s">
        <v>49</v>
      </c>
      <c r="H233">
        <v>11</v>
      </c>
      <c r="I233">
        <v>50</v>
      </c>
      <c r="J233">
        <v>3.9</v>
      </c>
      <c r="K233" t="b">
        <v>1</v>
      </c>
      <c r="L233">
        <v>0.82</v>
      </c>
      <c r="M233" s="17" t="s">
        <v>21</v>
      </c>
      <c r="N233" s="17" t="s">
        <v>28</v>
      </c>
      <c r="O233">
        <v>13</v>
      </c>
      <c r="P233">
        <v>2</v>
      </c>
      <c r="Q233" s="17" t="s">
        <v>2092</v>
      </c>
      <c r="R233" s="17" t="s">
        <v>2093</v>
      </c>
      <c r="S233" s="17">
        <f t="shared" si="3"/>
        <v>114.72</v>
      </c>
    </row>
    <row r="234" spans="1:19" x14ac:dyDescent="0.3">
      <c r="A234" s="17" t="s">
        <v>535</v>
      </c>
      <c r="B234" s="17" t="s">
        <v>536</v>
      </c>
      <c r="C234" s="17" t="s">
        <v>91</v>
      </c>
      <c r="D234">
        <v>20</v>
      </c>
      <c r="E234" s="17" t="s">
        <v>126</v>
      </c>
      <c r="F234" s="17" t="s">
        <v>127</v>
      </c>
      <c r="G234" s="17" t="s">
        <v>49</v>
      </c>
      <c r="H234">
        <v>1</v>
      </c>
      <c r="I234">
        <v>50</v>
      </c>
      <c r="J234">
        <v>3.1</v>
      </c>
      <c r="K234" t="s">
        <v>2071</v>
      </c>
      <c r="L234">
        <v>0.71</v>
      </c>
      <c r="M234" s="17" t="s">
        <v>44</v>
      </c>
      <c r="N234" s="17" t="s">
        <v>55</v>
      </c>
      <c r="O234">
        <v>4</v>
      </c>
      <c r="P234">
        <v>3</v>
      </c>
      <c r="Q234" s="17" t="s">
        <v>2092</v>
      </c>
      <c r="R234" s="17" t="s">
        <v>2093</v>
      </c>
      <c r="S234" s="17">
        <f t="shared" si="3"/>
        <v>81.809999999999988</v>
      </c>
    </row>
    <row r="235" spans="1:19" x14ac:dyDescent="0.3">
      <c r="A235" s="17" t="s">
        <v>537</v>
      </c>
      <c r="B235" s="17" t="s">
        <v>538</v>
      </c>
      <c r="C235" s="17" t="s">
        <v>91</v>
      </c>
      <c r="D235">
        <v>22</v>
      </c>
      <c r="E235" s="17" t="s">
        <v>168</v>
      </c>
      <c r="F235" s="17" t="s">
        <v>68</v>
      </c>
      <c r="G235" s="17" t="s">
        <v>69</v>
      </c>
      <c r="H235">
        <v>2</v>
      </c>
      <c r="J235">
        <v>0</v>
      </c>
      <c r="K235" t="b">
        <v>1</v>
      </c>
      <c r="L235">
        <v>0.79</v>
      </c>
      <c r="M235" s="17" t="s">
        <v>44</v>
      </c>
      <c r="N235" s="17" t="s">
        <v>55</v>
      </c>
      <c r="O235">
        <v>5</v>
      </c>
      <c r="P235">
        <v>1</v>
      </c>
      <c r="Q235" s="17" t="s">
        <v>2092</v>
      </c>
      <c r="R235" s="17" t="s">
        <v>2093</v>
      </c>
      <c r="S235" s="17">
        <f t="shared" si="3"/>
        <v>30.79</v>
      </c>
    </row>
    <row r="236" spans="1:19" x14ac:dyDescent="0.3">
      <c r="A236" s="17" t="s">
        <v>539</v>
      </c>
      <c r="B236" s="17" t="s">
        <v>540</v>
      </c>
      <c r="C236" s="17" t="s">
        <v>72</v>
      </c>
      <c r="D236">
        <v>23</v>
      </c>
      <c r="E236" s="17" t="s">
        <v>104</v>
      </c>
      <c r="F236" s="17" t="s">
        <v>105</v>
      </c>
      <c r="G236" s="17" t="s">
        <v>32</v>
      </c>
      <c r="H236">
        <v>2</v>
      </c>
      <c r="I236">
        <v>50</v>
      </c>
      <c r="J236">
        <v>3.2</v>
      </c>
      <c r="K236" t="b">
        <v>1</v>
      </c>
      <c r="L236">
        <v>0.79</v>
      </c>
      <c r="M236" s="17" t="s">
        <v>64</v>
      </c>
      <c r="N236" s="17" t="s">
        <v>55</v>
      </c>
      <c r="O236">
        <v>2</v>
      </c>
      <c r="P236">
        <v>1</v>
      </c>
      <c r="Q236" s="17" t="s">
        <v>2092</v>
      </c>
      <c r="R236" s="17" t="s">
        <v>2093</v>
      </c>
      <c r="S236" s="17">
        <f t="shared" si="3"/>
        <v>81.990000000000009</v>
      </c>
    </row>
    <row r="237" spans="1:19" x14ac:dyDescent="0.3">
      <c r="A237" s="17" t="s">
        <v>541</v>
      </c>
      <c r="B237" s="17" t="s">
        <v>542</v>
      </c>
      <c r="C237" s="17" t="s">
        <v>72</v>
      </c>
      <c r="D237">
        <v>53</v>
      </c>
      <c r="E237" s="17" t="s">
        <v>104</v>
      </c>
      <c r="F237" s="17" t="s">
        <v>105</v>
      </c>
      <c r="G237" s="17" t="s">
        <v>20</v>
      </c>
      <c r="H237">
        <v>34</v>
      </c>
      <c r="I237">
        <v>30</v>
      </c>
      <c r="J237">
        <v>2.5125695216907653</v>
      </c>
      <c r="K237" t="b">
        <v>1</v>
      </c>
      <c r="L237">
        <v>0.79</v>
      </c>
      <c r="M237" s="17" t="s">
        <v>21</v>
      </c>
      <c r="N237" s="17" t="s">
        <v>33</v>
      </c>
      <c r="O237">
        <v>14</v>
      </c>
      <c r="P237">
        <v>9</v>
      </c>
      <c r="Q237" s="17" t="s">
        <v>2094</v>
      </c>
      <c r="R237" s="17" t="s">
        <v>2093</v>
      </c>
      <c r="S237" s="17">
        <f t="shared" si="3"/>
        <v>143.30256952169077</v>
      </c>
    </row>
    <row r="238" spans="1:19" x14ac:dyDescent="0.3">
      <c r="A238" s="17" t="s">
        <v>543</v>
      </c>
      <c r="B238" s="17" t="s">
        <v>544</v>
      </c>
      <c r="C238" s="17" t="s">
        <v>72</v>
      </c>
      <c r="D238">
        <v>56</v>
      </c>
      <c r="E238" s="17" t="s">
        <v>104</v>
      </c>
      <c r="F238" s="17" t="s">
        <v>105</v>
      </c>
      <c r="G238" s="17" t="s">
        <v>32</v>
      </c>
      <c r="H238">
        <v>27</v>
      </c>
      <c r="I238">
        <v>100</v>
      </c>
      <c r="J238">
        <v>4.7</v>
      </c>
      <c r="K238" t="b">
        <v>1</v>
      </c>
      <c r="L238">
        <v>0.69</v>
      </c>
      <c r="M238" s="17" t="s">
        <v>64</v>
      </c>
      <c r="N238" s="17" t="s">
        <v>22</v>
      </c>
      <c r="O238">
        <v>19</v>
      </c>
      <c r="P238">
        <v>7</v>
      </c>
      <c r="Q238" s="17" t="s">
        <v>2094</v>
      </c>
      <c r="R238" s="17" t="s">
        <v>2096</v>
      </c>
      <c r="S238" s="17">
        <f t="shared" si="3"/>
        <v>214.39</v>
      </c>
    </row>
    <row r="239" spans="1:19" x14ac:dyDescent="0.3">
      <c r="A239" s="17" t="s">
        <v>545</v>
      </c>
      <c r="B239" s="17" t="s">
        <v>546</v>
      </c>
      <c r="C239" s="17" t="s">
        <v>91</v>
      </c>
      <c r="D239">
        <v>27</v>
      </c>
      <c r="E239" s="17" t="s">
        <v>119</v>
      </c>
      <c r="F239" s="17" t="s">
        <v>26</v>
      </c>
      <c r="G239" s="17" t="s">
        <v>43</v>
      </c>
      <c r="H239">
        <v>4</v>
      </c>
      <c r="I239">
        <v>75</v>
      </c>
      <c r="J239">
        <v>5</v>
      </c>
      <c r="K239" t="b">
        <v>0</v>
      </c>
      <c r="L239">
        <v>0.88</v>
      </c>
      <c r="M239" s="17" t="s">
        <v>44</v>
      </c>
      <c r="N239" s="17" t="s">
        <v>33</v>
      </c>
      <c r="O239">
        <v>5</v>
      </c>
      <c r="P239">
        <v>1</v>
      </c>
      <c r="Q239" s="17" t="s">
        <v>2092</v>
      </c>
      <c r="R239" s="17" t="s">
        <v>2093</v>
      </c>
      <c r="S239" s="17">
        <f t="shared" si="3"/>
        <v>117.88</v>
      </c>
    </row>
    <row r="240" spans="1:19" x14ac:dyDescent="0.3">
      <c r="A240" s="17" t="s">
        <v>547</v>
      </c>
      <c r="B240" s="17" t="s">
        <v>548</v>
      </c>
      <c r="C240" s="17" t="s">
        <v>91</v>
      </c>
      <c r="D240">
        <v>34</v>
      </c>
      <c r="E240" s="17" t="s">
        <v>18</v>
      </c>
      <c r="F240" s="17" t="s">
        <v>19</v>
      </c>
      <c r="G240" s="17" t="s">
        <v>27</v>
      </c>
      <c r="H240">
        <v>11</v>
      </c>
      <c r="I240">
        <v>40</v>
      </c>
      <c r="J240">
        <v>2.5125695216907653</v>
      </c>
      <c r="K240" t="b">
        <v>0</v>
      </c>
      <c r="L240">
        <v>0.67</v>
      </c>
      <c r="M240" s="17" t="s">
        <v>64</v>
      </c>
      <c r="N240" s="17" t="s">
        <v>28</v>
      </c>
      <c r="O240">
        <v>13</v>
      </c>
      <c r="P240">
        <v>9</v>
      </c>
      <c r="Q240" s="17" t="s">
        <v>2094</v>
      </c>
      <c r="R240" s="17" t="s">
        <v>2096</v>
      </c>
      <c r="S240" s="17">
        <f t="shared" si="3"/>
        <v>110.18256952169077</v>
      </c>
    </row>
    <row r="241" spans="1:19" x14ac:dyDescent="0.3">
      <c r="A241" s="17" t="s">
        <v>549</v>
      </c>
      <c r="B241" s="17" t="s">
        <v>550</v>
      </c>
      <c r="C241" s="17" t="s">
        <v>91</v>
      </c>
      <c r="D241">
        <v>29</v>
      </c>
      <c r="E241" s="17" t="s">
        <v>54</v>
      </c>
      <c r="F241" s="17" t="s">
        <v>26</v>
      </c>
      <c r="G241" s="17" t="s">
        <v>36</v>
      </c>
      <c r="H241">
        <v>4</v>
      </c>
      <c r="I241">
        <v>50</v>
      </c>
      <c r="J241">
        <v>4</v>
      </c>
      <c r="K241" t="b">
        <v>0</v>
      </c>
      <c r="L241">
        <v>0.79</v>
      </c>
      <c r="M241" s="17" t="s">
        <v>44</v>
      </c>
      <c r="N241" s="17" t="s">
        <v>55</v>
      </c>
      <c r="O241">
        <v>3</v>
      </c>
      <c r="P241">
        <v>2</v>
      </c>
      <c r="Q241" s="17" t="s">
        <v>2092</v>
      </c>
      <c r="R241" s="17" t="s">
        <v>2093</v>
      </c>
      <c r="S241" s="17">
        <f t="shared" si="3"/>
        <v>92.79</v>
      </c>
    </row>
    <row r="242" spans="1:19" x14ac:dyDescent="0.3">
      <c r="A242" s="17" t="s">
        <v>551</v>
      </c>
      <c r="B242" s="17" t="s">
        <v>552</v>
      </c>
      <c r="C242" s="17" t="s">
        <v>91</v>
      </c>
      <c r="D242">
        <v>34</v>
      </c>
      <c r="E242" s="17" t="s">
        <v>87</v>
      </c>
      <c r="F242" s="17" t="s">
        <v>88</v>
      </c>
      <c r="G242" s="17" t="s">
        <v>43</v>
      </c>
      <c r="H242">
        <v>11</v>
      </c>
      <c r="J242">
        <v>1.2</v>
      </c>
      <c r="K242" t="b">
        <v>1</v>
      </c>
      <c r="L242">
        <v>0.79</v>
      </c>
      <c r="M242" s="17" t="s">
        <v>21</v>
      </c>
      <c r="N242" s="17" t="s">
        <v>33</v>
      </c>
      <c r="O242">
        <v>11</v>
      </c>
      <c r="P242">
        <v>4</v>
      </c>
      <c r="Q242" s="17" t="s">
        <v>2092</v>
      </c>
      <c r="R242" s="17" t="s">
        <v>2093</v>
      </c>
      <c r="S242" s="17">
        <f t="shared" si="3"/>
        <v>61.99</v>
      </c>
    </row>
    <row r="243" spans="1:19" x14ac:dyDescent="0.3">
      <c r="A243" s="17" t="s">
        <v>553</v>
      </c>
      <c r="B243" s="17" t="s">
        <v>554</v>
      </c>
      <c r="C243" s="17" t="s">
        <v>72</v>
      </c>
      <c r="D243">
        <v>32</v>
      </c>
      <c r="E243" s="17" t="s">
        <v>168</v>
      </c>
      <c r="F243" s="17" t="s">
        <v>68</v>
      </c>
      <c r="G243" s="17" t="s">
        <v>43</v>
      </c>
      <c r="H243">
        <v>1</v>
      </c>
      <c r="I243">
        <v>100</v>
      </c>
      <c r="J243">
        <v>4.7</v>
      </c>
      <c r="K243" t="b">
        <v>0</v>
      </c>
      <c r="L243">
        <v>0.67</v>
      </c>
      <c r="M243" s="17" t="s">
        <v>60</v>
      </c>
      <c r="N243" s="17" t="s">
        <v>33</v>
      </c>
      <c r="O243">
        <v>5</v>
      </c>
      <c r="P243">
        <v>1</v>
      </c>
      <c r="Q243" s="17" t="s">
        <v>2092</v>
      </c>
      <c r="R243" s="17" t="s">
        <v>2096</v>
      </c>
      <c r="S243" s="17">
        <f t="shared" si="3"/>
        <v>144.36999999999998</v>
      </c>
    </row>
    <row r="244" spans="1:19" x14ac:dyDescent="0.3">
      <c r="A244" s="17" t="s">
        <v>555</v>
      </c>
      <c r="B244" s="17" t="s">
        <v>556</v>
      </c>
      <c r="C244" s="17" t="s">
        <v>72</v>
      </c>
      <c r="D244">
        <v>21</v>
      </c>
      <c r="E244" s="17" t="s">
        <v>144</v>
      </c>
      <c r="F244" s="17" t="s">
        <v>145</v>
      </c>
      <c r="G244" s="17" t="s">
        <v>106</v>
      </c>
      <c r="H244">
        <v>2</v>
      </c>
      <c r="I244">
        <v>20</v>
      </c>
      <c r="J244">
        <v>2.4</v>
      </c>
      <c r="K244" t="s">
        <v>2071</v>
      </c>
      <c r="L244">
        <v>0.86</v>
      </c>
      <c r="M244" s="17" t="s">
        <v>21</v>
      </c>
      <c r="N244" s="17" t="s">
        <v>22</v>
      </c>
      <c r="O244">
        <v>4</v>
      </c>
      <c r="P244">
        <v>2</v>
      </c>
      <c r="Q244" s="17" t="s">
        <v>2092</v>
      </c>
      <c r="R244" s="17" t="s">
        <v>2093</v>
      </c>
      <c r="S244" s="17">
        <f t="shared" si="3"/>
        <v>52.26</v>
      </c>
    </row>
    <row r="245" spans="1:19" x14ac:dyDescent="0.3">
      <c r="A245" s="17" t="s">
        <v>557</v>
      </c>
      <c r="B245" s="17" t="s">
        <v>558</v>
      </c>
      <c r="C245" s="17" t="s">
        <v>91</v>
      </c>
      <c r="D245">
        <v>20</v>
      </c>
      <c r="E245" s="17" t="s">
        <v>168</v>
      </c>
      <c r="F245" s="17" t="s">
        <v>68</v>
      </c>
      <c r="G245" s="17" t="s">
        <v>32</v>
      </c>
      <c r="H245">
        <v>2</v>
      </c>
      <c r="J245">
        <v>1.1000000000000001</v>
      </c>
      <c r="K245" t="b">
        <v>0</v>
      </c>
      <c r="L245">
        <v>0.69</v>
      </c>
      <c r="M245" s="17" t="s">
        <v>64</v>
      </c>
      <c r="N245" s="17" t="s">
        <v>22</v>
      </c>
      <c r="O245">
        <v>3</v>
      </c>
      <c r="P245">
        <v>1</v>
      </c>
      <c r="Q245" s="17" t="s">
        <v>2092</v>
      </c>
      <c r="R245" s="17" t="s">
        <v>2096</v>
      </c>
      <c r="S245" s="17">
        <f t="shared" si="3"/>
        <v>27.790000000000003</v>
      </c>
    </row>
    <row r="246" spans="1:19" x14ac:dyDescent="0.3">
      <c r="A246" s="17" t="s">
        <v>559</v>
      </c>
      <c r="B246" s="17" t="s">
        <v>560</v>
      </c>
      <c r="C246" s="17" t="s">
        <v>72</v>
      </c>
      <c r="D246">
        <v>35</v>
      </c>
      <c r="E246" s="17" t="s">
        <v>54</v>
      </c>
      <c r="F246" s="17" t="s">
        <v>26</v>
      </c>
      <c r="G246" s="17" t="s">
        <v>27</v>
      </c>
      <c r="H246">
        <v>10</v>
      </c>
      <c r="I246">
        <v>50</v>
      </c>
      <c r="J246">
        <v>1.4</v>
      </c>
      <c r="K246" t="b">
        <v>1</v>
      </c>
      <c r="L246">
        <v>0.85</v>
      </c>
      <c r="M246" s="17" t="s">
        <v>64</v>
      </c>
      <c r="N246" s="17" t="s">
        <v>55</v>
      </c>
      <c r="O246">
        <v>8</v>
      </c>
      <c r="P246">
        <v>4</v>
      </c>
      <c r="Q246" s="17" t="s">
        <v>2092</v>
      </c>
      <c r="R246" s="17" t="s">
        <v>2093</v>
      </c>
      <c r="S246" s="17">
        <f t="shared" si="3"/>
        <v>109.25</v>
      </c>
    </row>
    <row r="247" spans="1:19" x14ac:dyDescent="0.3">
      <c r="A247" s="17" t="s">
        <v>561</v>
      </c>
      <c r="B247" s="17" t="s">
        <v>562</v>
      </c>
      <c r="C247" s="17" t="s">
        <v>72</v>
      </c>
      <c r="D247">
        <v>47</v>
      </c>
      <c r="E247" s="17" t="s">
        <v>54</v>
      </c>
      <c r="F247" s="17" t="s">
        <v>26</v>
      </c>
      <c r="G247" s="17" t="s">
        <v>69</v>
      </c>
      <c r="H247">
        <v>18</v>
      </c>
      <c r="I247">
        <v>40</v>
      </c>
      <c r="J247">
        <v>3.4</v>
      </c>
      <c r="K247" t="b">
        <v>0</v>
      </c>
      <c r="L247">
        <v>0.6</v>
      </c>
      <c r="M247" s="17" t="s">
        <v>21</v>
      </c>
      <c r="N247" s="17" t="s">
        <v>33</v>
      </c>
      <c r="O247">
        <v>11</v>
      </c>
      <c r="P247">
        <v>10</v>
      </c>
      <c r="Q247" s="17" t="s">
        <v>2094</v>
      </c>
      <c r="R247" s="17" t="s">
        <v>2096</v>
      </c>
      <c r="S247" s="17">
        <f t="shared" si="3"/>
        <v>130</v>
      </c>
    </row>
    <row r="248" spans="1:19" x14ac:dyDescent="0.3">
      <c r="A248" s="17" t="s">
        <v>563</v>
      </c>
      <c r="B248" s="17" t="s">
        <v>564</v>
      </c>
      <c r="C248" s="17" t="s">
        <v>72</v>
      </c>
      <c r="D248">
        <v>41</v>
      </c>
      <c r="E248" s="17" t="s">
        <v>58</v>
      </c>
      <c r="F248" s="17" t="s">
        <v>59</v>
      </c>
      <c r="G248" s="17" t="s">
        <v>20</v>
      </c>
      <c r="H248">
        <v>4</v>
      </c>
      <c r="I248">
        <v>40</v>
      </c>
      <c r="J248">
        <v>2.7</v>
      </c>
      <c r="K248" t="b">
        <v>1</v>
      </c>
      <c r="L248">
        <v>0.7</v>
      </c>
      <c r="M248" s="17" t="s">
        <v>21</v>
      </c>
      <c r="N248" s="17" t="s">
        <v>33</v>
      </c>
      <c r="O248">
        <v>2</v>
      </c>
      <c r="P248">
        <v>2</v>
      </c>
      <c r="Q248" s="17" t="s">
        <v>2092</v>
      </c>
      <c r="R248" s="17" t="s">
        <v>2096</v>
      </c>
      <c r="S248" s="17">
        <f t="shared" si="3"/>
        <v>92.4</v>
      </c>
    </row>
    <row r="249" spans="1:19" x14ac:dyDescent="0.3">
      <c r="A249" s="17" t="s">
        <v>565</v>
      </c>
      <c r="B249" s="17" t="s">
        <v>566</v>
      </c>
      <c r="C249" s="17" t="s">
        <v>91</v>
      </c>
      <c r="D249">
        <v>58</v>
      </c>
      <c r="E249" s="17" t="s">
        <v>67</v>
      </c>
      <c r="F249" s="17" t="s">
        <v>68</v>
      </c>
      <c r="G249" s="17" t="s">
        <v>36</v>
      </c>
      <c r="H249">
        <v>23</v>
      </c>
      <c r="J249">
        <v>4.9000000000000004</v>
      </c>
      <c r="K249" t="b">
        <v>0</v>
      </c>
      <c r="L249">
        <v>0.79</v>
      </c>
      <c r="M249" s="17" t="s">
        <v>44</v>
      </c>
      <c r="N249" s="17" t="s">
        <v>22</v>
      </c>
      <c r="O249">
        <v>19</v>
      </c>
      <c r="P249">
        <v>5</v>
      </c>
      <c r="Q249" s="17" t="s">
        <v>2092</v>
      </c>
      <c r="R249" s="17" t="s">
        <v>2093</v>
      </c>
      <c r="S249" s="17">
        <f t="shared" si="3"/>
        <v>110.69000000000001</v>
      </c>
    </row>
    <row r="250" spans="1:19" x14ac:dyDescent="0.3">
      <c r="A250" s="17" t="s">
        <v>567</v>
      </c>
      <c r="B250" s="17" t="s">
        <v>568</v>
      </c>
      <c r="C250" s="17" t="s">
        <v>91</v>
      </c>
      <c r="D250">
        <v>34</v>
      </c>
      <c r="E250" s="17" t="s">
        <v>164</v>
      </c>
      <c r="F250" s="17" t="s">
        <v>165</v>
      </c>
      <c r="G250" s="17" t="s">
        <v>49</v>
      </c>
      <c r="H250">
        <v>6</v>
      </c>
      <c r="I250">
        <v>75</v>
      </c>
      <c r="J250">
        <v>1.9</v>
      </c>
      <c r="K250" t="b">
        <v>1</v>
      </c>
      <c r="L250">
        <v>0.81</v>
      </c>
      <c r="M250" s="17" t="s">
        <v>64</v>
      </c>
      <c r="N250" s="17" t="s">
        <v>33</v>
      </c>
      <c r="O250">
        <v>9</v>
      </c>
      <c r="P250">
        <v>6</v>
      </c>
      <c r="Q250" s="17" t="s">
        <v>2092</v>
      </c>
      <c r="R250" s="17" t="s">
        <v>2093</v>
      </c>
      <c r="S250" s="17">
        <f t="shared" si="3"/>
        <v>132.71</v>
      </c>
    </row>
    <row r="251" spans="1:19" x14ac:dyDescent="0.3">
      <c r="A251" s="17" t="s">
        <v>569</v>
      </c>
      <c r="B251" s="17" t="s">
        <v>570</v>
      </c>
      <c r="C251" s="17" t="s">
        <v>72</v>
      </c>
      <c r="D251">
        <v>50</v>
      </c>
      <c r="E251" s="17" t="s">
        <v>87</v>
      </c>
      <c r="F251" s="17" t="s">
        <v>88</v>
      </c>
      <c r="G251" s="17" t="s">
        <v>27</v>
      </c>
      <c r="H251">
        <v>5</v>
      </c>
      <c r="I251">
        <v>100</v>
      </c>
      <c r="J251">
        <v>2.5125695216907653</v>
      </c>
      <c r="K251" t="b">
        <v>1</v>
      </c>
      <c r="L251">
        <v>0.79</v>
      </c>
      <c r="M251" s="17" t="s">
        <v>64</v>
      </c>
      <c r="N251" s="17" t="s">
        <v>33</v>
      </c>
      <c r="O251">
        <v>4</v>
      </c>
      <c r="P251">
        <v>1</v>
      </c>
      <c r="Q251" s="17" t="s">
        <v>2092</v>
      </c>
      <c r="R251" s="17" t="s">
        <v>2093</v>
      </c>
      <c r="S251" s="17">
        <f t="shared" si="3"/>
        <v>163.30256952169077</v>
      </c>
    </row>
    <row r="252" spans="1:19" x14ac:dyDescent="0.3">
      <c r="A252" s="17" t="s">
        <v>571</v>
      </c>
      <c r="B252" s="17" t="s">
        <v>572</v>
      </c>
      <c r="C252" s="17" t="s">
        <v>72</v>
      </c>
      <c r="D252">
        <v>42</v>
      </c>
      <c r="E252" s="17" t="s">
        <v>168</v>
      </c>
      <c r="F252" s="17" t="s">
        <v>68</v>
      </c>
      <c r="G252" s="17" t="s">
        <v>84</v>
      </c>
      <c r="H252">
        <v>19</v>
      </c>
      <c r="I252">
        <v>75</v>
      </c>
      <c r="J252">
        <v>4.5999999999999996</v>
      </c>
      <c r="K252" t="b">
        <v>0</v>
      </c>
      <c r="L252">
        <v>0.78</v>
      </c>
      <c r="M252" s="17" t="s">
        <v>21</v>
      </c>
      <c r="N252" s="17" t="s">
        <v>33</v>
      </c>
      <c r="O252">
        <v>18</v>
      </c>
      <c r="P252">
        <v>13</v>
      </c>
      <c r="Q252" s="17" t="s">
        <v>2095</v>
      </c>
      <c r="R252" s="17" t="s">
        <v>2093</v>
      </c>
      <c r="S252" s="17">
        <f t="shared" si="3"/>
        <v>172.38</v>
      </c>
    </row>
    <row r="253" spans="1:19" x14ac:dyDescent="0.3">
      <c r="A253" s="17" t="s">
        <v>573</v>
      </c>
      <c r="B253" s="17" t="s">
        <v>574</v>
      </c>
      <c r="C253" s="17" t="s">
        <v>91</v>
      </c>
      <c r="D253">
        <v>43</v>
      </c>
      <c r="E253" s="17" t="s">
        <v>31</v>
      </c>
      <c r="F253" s="17" t="s">
        <v>31</v>
      </c>
      <c r="G253" s="17" t="s">
        <v>69</v>
      </c>
      <c r="H253">
        <v>6</v>
      </c>
      <c r="I253">
        <v>50</v>
      </c>
      <c r="J253">
        <v>0</v>
      </c>
      <c r="K253" t="b">
        <v>0</v>
      </c>
      <c r="L253">
        <v>0.81</v>
      </c>
      <c r="M253" s="17" t="s">
        <v>60</v>
      </c>
      <c r="N253" s="17" t="s">
        <v>22</v>
      </c>
      <c r="O253">
        <v>8</v>
      </c>
      <c r="P253">
        <v>13</v>
      </c>
      <c r="Q253" s="17" t="s">
        <v>2095</v>
      </c>
      <c r="R253" s="17" t="s">
        <v>2093</v>
      </c>
      <c r="S253" s="17">
        <f t="shared" si="3"/>
        <v>120.81</v>
      </c>
    </row>
    <row r="254" spans="1:19" x14ac:dyDescent="0.3">
      <c r="A254" s="17" t="s">
        <v>575</v>
      </c>
      <c r="B254" s="17" t="s">
        <v>576</v>
      </c>
      <c r="C254" s="17" t="s">
        <v>91</v>
      </c>
      <c r="D254">
        <v>34</v>
      </c>
      <c r="E254" s="17" t="s">
        <v>31</v>
      </c>
      <c r="F254" s="17" t="s">
        <v>31</v>
      </c>
      <c r="G254" s="17" t="s">
        <v>49</v>
      </c>
      <c r="H254">
        <v>8</v>
      </c>
      <c r="I254">
        <v>75</v>
      </c>
      <c r="J254">
        <v>1.8</v>
      </c>
      <c r="K254" t="b">
        <v>1</v>
      </c>
      <c r="L254">
        <v>0.71</v>
      </c>
      <c r="M254" s="17" t="s">
        <v>64</v>
      </c>
      <c r="N254" s="17" t="s">
        <v>55</v>
      </c>
      <c r="O254">
        <v>8</v>
      </c>
      <c r="P254">
        <v>9</v>
      </c>
      <c r="Q254" s="17" t="s">
        <v>2094</v>
      </c>
      <c r="R254" s="17" t="s">
        <v>2093</v>
      </c>
      <c r="S254" s="17">
        <f t="shared" si="3"/>
        <v>136.51</v>
      </c>
    </row>
    <row r="255" spans="1:19" x14ac:dyDescent="0.3">
      <c r="A255" s="17" t="s">
        <v>577</v>
      </c>
      <c r="B255" s="17" t="s">
        <v>578</v>
      </c>
      <c r="C255" s="17" t="s">
        <v>91</v>
      </c>
      <c r="D255">
        <v>24</v>
      </c>
      <c r="E255" s="17" t="s">
        <v>179</v>
      </c>
      <c r="F255" s="17" t="s">
        <v>68</v>
      </c>
      <c r="G255" s="17" t="s">
        <v>27</v>
      </c>
      <c r="H255">
        <v>3</v>
      </c>
      <c r="I255">
        <v>75</v>
      </c>
      <c r="J255">
        <v>2</v>
      </c>
      <c r="K255" t="b">
        <v>0</v>
      </c>
      <c r="L255">
        <v>0.79</v>
      </c>
      <c r="M255" s="17" t="s">
        <v>60</v>
      </c>
      <c r="N255" s="17" t="s">
        <v>28</v>
      </c>
      <c r="O255">
        <v>2</v>
      </c>
      <c r="P255">
        <v>1</v>
      </c>
      <c r="Q255" s="17" t="s">
        <v>2092</v>
      </c>
      <c r="R255" s="17" t="s">
        <v>2093</v>
      </c>
      <c r="S255" s="17">
        <f t="shared" si="3"/>
        <v>107.79</v>
      </c>
    </row>
    <row r="256" spans="1:19" x14ac:dyDescent="0.3">
      <c r="A256" s="17" t="s">
        <v>579</v>
      </c>
      <c r="B256" s="17" t="s">
        <v>580</v>
      </c>
      <c r="C256" s="17" t="s">
        <v>91</v>
      </c>
      <c r="D256">
        <v>48</v>
      </c>
      <c r="E256" s="17" t="s">
        <v>144</v>
      </c>
      <c r="F256" s="17" t="s">
        <v>145</v>
      </c>
      <c r="G256" s="17" t="s">
        <v>69</v>
      </c>
      <c r="H256">
        <v>8</v>
      </c>
      <c r="I256">
        <v>30</v>
      </c>
      <c r="J256">
        <v>5</v>
      </c>
      <c r="K256" t="b">
        <v>1</v>
      </c>
      <c r="L256">
        <v>0.99</v>
      </c>
      <c r="M256" s="17" t="s">
        <v>21</v>
      </c>
      <c r="N256" s="17" t="s">
        <v>55</v>
      </c>
      <c r="O256">
        <v>6</v>
      </c>
      <c r="P256">
        <v>9</v>
      </c>
      <c r="Q256" s="17" t="s">
        <v>2094</v>
      </c>
      <c r="R256" s="17" t="s">
        <v>2093</v>
      </c>
      <c r="S256" s="17">
        <f t="shared" si="3"/>
        <v>106.99</v>
      </c>
    </row>
    <row r="257" spans="1:19" x14ac:dyDescent="0.3">
      <c r="A257" s="17" t="s">
        <v>581</v>
      </c>
      <c r="B257" s="17" t="s">
        <v>582</v>
      </c>
      <c r="C257" s="17" t="s">
        <v>72</v>
      </c>
      <c r="D257">
        <v>39</v>
      </c>
      <c r="E257" s="17" t="s">
        <v>104</v>
      </c>
      <c r="F257" s="17" t="s">
        <v>105</v>
      </c>
      <c r="G257" s="17" t="s">
        <v>49</v>
      </c>
      <c r="H257">
        <v>12</v>
      </c>
      <c r="I257">
        <v>20</v>
      </c>
      <c r="J257">
        <v>3.2</v>
      </c>
      <c r="K257" t="b">
        <v>1</v>
      </c>
      <c r="L257">
        <v>0.66</v>
      </c>
      <c r="M257" s="17" t="s">
        <v>21</v>
      </c>
      <c r="N257" s="17" t="s">
        <v>28</v>
      </c>
      <c r="O257">
        <v>15</v>
      </c>
      <c r="P257">
        <v>6</v>
      </c>
      <c r="Q257" s="17" t="s">
        <v>2092</v>
      </c>
      <c r="R257" s="17" t="s">
        <v>2096</v>
      </c>
      <c r="S257" s="17">
        <f t="shared" si="3"/>
        <v>95.86</v>
      </c>
    </row>
    <row r="258" spans="1:19" x14ac:dyDescent="0.3">
      <c r="A258" s="17" t="s">
        <v>583</v>
      </c>
      <c r="B258" s="17" t="s">
        <v>584</v>
      </c>
      <c r="C258" s="17" t="s">
        <v>72</v>
      </c>
      <c r="D258">
        <v>57</v>
      </c>
      <c r="E258" s="17" t="s">
        <v>25</v>
      </c>
      <c r="F258" s="17" t="s">
        <v>26</v>
      </c>
      <c r="G258" s="17" t="s">
        <v>20</v>
      </c>
      <c r="H258">
        <v>30</v>
      </c>
      <c r="I258">
        <v>30</v>
      </c>
      <c r="J258">
        <v>2.4</v>
      </c>
      <c r="K258" t="s">
        <v>2071</v>
      </c>
      <c r="L258">
        <v>0.8</v>
      </c>
      <c r="M258" s="17" t="s">
        <v>44</v>
      </c>
      <c r="N258" s="17" t="s">
        <v>33</v>
      </c>
      <c r="O258">
        <v>13</v>
      </c>
      <c r="P258">
        <v>8</v>
      </c>
      <c r="Q258" s="17" t="s">
        <v>2094</v>
      </c>
      <c r="R258" s="17" t="s">
        <v>2093</v>
      </c>
      <c r="S258" s="17">
        <f t="shared" ref="S258:S321" si="4">SUM(D258:R258)</f>
        <v>141.19999999999999</v>
      </c>
    </row>
    <row r="259" spans="1:19" x14ac:dyDescent="0.3">
      <c r="A259" s="17" t="s">
        <v>585</v>
      </c>
      <c r="B259" s="17" t="s">
        <v>586</v>
      </c>
      <c r="C259" s="17" t="s">
        <v>72</v>
      </c>
      <c r="D259">
        <v>44</v>
      </c>
      <c r="E259" s="17" t="s">
        <v>119</v>
      </c>
      <c r="F259" s="17" t="s">
        <v>26</v>
      </c>
      <c r="G259" s="17" t="s">
        <v>36</v>
      </c>
      <c r="H259">
        <v>21</v>
      </c>
      <c r="I259">
        <v>100</v>
      </c>
      <c r="J259">
        <v>2.9</v>
      </c>
      <c r="K259" t="b">
        <v>0</v>
      </c>
      <c r="L259">
        <v>0.83</v>
      </c>
      <c r="M259" s="17" t="s">
        <v>64</v>
      </c>
      <c r="N259" s="17" t="s">
        <v>55</v>
      </c>
      <c r="O259">
        <v>17</v>
      </c>
      <c r="P259">
        <v>1</v>
      </c>
      <c r="Q259" s="17" t="s">
        <v>2092</v>
      </c>
      <c r="R259" s="17" t="s">
        <v>2093</v>
      </c>
      <c r="S259" s="17">
        <f t="shared" si="4"/>
        <v>186.73000000000002</v>
      </c>
    </row>
    <row r="260" spans="1:19" x14ac:dyDescent="0.3">
      <c r="A260" s="17" t="s">
        <v>587</v>
      </c>
      <c r="B260" s="17" t="s">
        <v>588</v>
      </c>
      <c r="C260" s="17" t="s">
        <v>91</v>
      </c>
      <c r="D260">
        <v>37</v>
      </c>
      <c r="E260" s="17" t="s">
        <v>100</v>
      </c>
      <c r="F260" s="17" t="s">
        <v>101</v>
      </c>
      <c r="G260" s="17" t="s">
        <v>69</v>
      </c>
      <c r="H260">
        <v>17</v>
      </c>
      <c r="I260">
        <v>20</v>
      </c>
      <c r="J260">
        <v>0</v>
      </c>
      <c r="K260" t="b">
        <v>1</v>
      </c>
      <c r="L260">
        <v>0.87</v>
      </c>
      <c r="M260" s="17" t="s">
        <v>60</v>
      </c>
      <c r="N260" s="17" t="s">
        <v>28</v>
      </c>
      <c r="O260">
        <v>16</v>
      </c>
      <c r="P260">
        <v>7</v>
      </c>
      <c r="Q260" s="17" t="s">
        <v>2094</v>
      </c>
      <c r="R260" s="17" t="s">
        <v>2093</v>
      </c>
      <c r="S260" s="17">
        <f t="shared" si="4"/>
        <v>97.87</v>
      </c>
    </row>
    <row r="261" spans="1:19" x14ac:dyDescent="0.3">
      <c r="A261" s="17" t="s">
        <v>589</v>
      </c>
      <c r="B261" s="17" t="s">
        <v>590</v>
      </c>
      <c r="C261" s="17" t="s">
        <v>91</v>
      </c>
      <c r="D261">
        <v>50</v>
      </c>
      <c r="E261" s="17" t="s">
        <v>58</v>
      </c>
      <c r="F261" s="17" t="s">
        <v>59</v>
      </c>
      <c r="G261" s="17" t="s">
        <v>49</v>
      </c>
      <c r="H261">
        <v>9</v>
      </c>
      <c r="I261">
        <v>30</v>
      </c>
      <c r="J261">
        <v>3</v>
      </c>
      <c r="K261" t="b">
        <v>0</v>
      </c>
      <c r="L261">
        <v>0.76</v>
      </c>
      <c r="M261" s="17" t="s">
        <v>44</v>
      </c>
      <c r="N261" s="17" t="s">
        <v>22</v>
      </c>
      <c r="O261">
        <v>15</v>
      </c>
      <c r="P261">
        <v>3</v>
      </c>
      <c r="Q261" s="17" t="s">
        <v>2092</v>
      </c>
      <c r="R261" s="17" t="s">
        <v>2093</v>
      </c>
      <c r="S261" s="17">
        <f t="shared" si="4"/>
        <v>110.76</v>
      </c>
    </row>
    <row r="262" spans="1:19" x14ac:dyDescent="0.3">
      <c r="A262" s="17" t="s">
        <v>591</v>
      </c>
      <c r="B262" s="17" t="s">
        <v>592</v>
      </c>
      <c r="C262" s="17" t="s">
        <v>91</v>
      </c>
      <c r="D262">
        <v>50</v>
      </c>
      <c r="E262" s="17" t="s">
        <v>179</v>
      </c>
      <c r="F262" s="17" t="s">
        <v>68</v>
      </c>
      <c r="G262" s="17" t="s">
        <v>69</v>
      </c>
      <c r="H262">
        <v>2</v>
      </c>
      <c r="I262">
        <v>50</v>
      </c>
      <c r="J262">
        <v>1.6</v>
      </c>
      <c r="K262" t="b">
        <v>0</v>
      </c>
      <c r="L262">
        <v>0.89</v>
      </c>
      <c r="M262" s="17" t="s">
        <v>64</v>
      </c>
      <c r="N262" s="17" t="s">
        <v>22</v>
      </c>
      <c r="O262">
        <v>3</v>
      </c>
      <c r="P262">
        <v>1</v>
      </c>
      <c r="Q262" s="17" t="s">
        <v>2092</v>
      </c>
      <c r="R262" s="17" t="s">
        <v>2093</v>
      </c>
      <c r="S262" s="17">
        <f t="shared" si="4"/>
        <v>108.49</v>
      </c>
    </row>
    <row r="263" spans="1:19" x14ac:dyDescent="0.3">
      <c r="A263" s="17" t="s">
        <v>593</v>
      </c>
      <c r="B263" s="17" t="s">
        <v>594</v>
      </c>
      <c r="C263" s="17" t="s">
        <v>72</v>
      </c>
      <c r="D263">
        <v>28</v>
      </c>
      <c r="E263" s="17" t="s">
        <v>126</v>
      </c>
      <c r="F263" s="17" t="s">
        <v>127</v>
      </c>
      <c r="G263" s="17" t="s">
        <v>32</v>
      </c>
      <c r="H263">
        <v>1</v>
      </c>
      <c r="I263">
        <v>20</v>
      </c>
      <c r="J263">
        <v>3.6</v>
      </c>
      <c r="K263" t="b">
        <v>1</v>
      </c>
      <c r="L263">
        <v>0.94</v>
      </c>
      <c r="M263" s="17" t="s">
        <v>44</v>
      </c>
      <c r="N263" s="17" t="s">
        <v>55</v>
      </c>
      <c r="O263">
        <v>3</v>
      </c>
      <c r="P263">
        <v>1</v>
      </c>
      <c r="Q263" s="17" t="s">
        <v>2092</v>
      </c>
      <c r="R263" s="17" t="s">
        <v>2093</v>
      </c>
      <c r="S263" s="17">
        <f t="shared" si="4"/>
        <v>57.54</v>
      </c>
    </row>
    <row r="264" spans="1:19" x14ac:dyDescent="0.3">
      <c r="A264" s="17" t="s">
        <v>595</v>
      </c>
      <c r="B264" s="17" t="s">
        <v>596</v>
      </c>
      <c r="C264" s="17" t="s">
        <v>91</v>
      </c>
      <c r="D264">
        <v>48</v>
      </c>
      <c r="E264" s="17" t="s">
        <v>18</v>
      </c>
      <c r="F264" s="17" t="s">
        <v>19</v>
      </c>
      <c r="G264" s="17" t="s">
        <v>36</v>
      </c>
      <c r="H264">
        <v>23</v>
      </c>
      <c r="J264">
        <v>2.1</v>
      </c>
      <c r="K264" t="b">
        <v>0</v>
      </c>
      <c r="L264">
        <v>0.68</v>
      </c>
      <c r="M264" s="17" t="s">
        <v>21</v>
      </c>
      <c r="N264" s="17" t="s">
        <v>55</v>
      </c>
      <c r="O264">
        <v>14</v>
      </c>
      <c r="P264">
        <v>7</v>
      </c>
      <c r="Q264" s="17" t="s">
        <v>2094</v>
      </c>
      <c r="R264" s="17" t="s">
        <v>2096</v>
      </c>
      <c r="S264" s="17">
        <f t="shared" si="4"/>
        <v>94.78</v>
      </c>
    </row>
    <row r="265" spans="1:19" x14ac:dyDescent="0.3">
      <c r="A265" s="17" t="s">
        <v>597</v>
      </c>
      <c r="B265" s="17" t="s">
        <v>598</v>
      </c>
      <c r="C265" s="17" t="s">
        <v>91</v>
      </c>
      <c r="D265">
        <v>42</v>
      </c>
      <c r="E265" s="17" t="s">
        <v>31</v>
      </c>
      <c r="F265" s="17" t="s">
        <v>31</v>
      </c>
      <c r="G265" s="17" t="s">
        <v>84</v>
      </c>
      <c r="H265">
        <v>8</v>
      </c>
      <c r="I265">
        <v>30</v>
      </c>
      <c r="J265">
        <v>3.6</v>
      </c>
      <c r="K265" t="b">
        <v>1</v>
      </c>
      <c r="L265">
        <v>0.96</v>
      </c>
      <c r="M265" s="17" t="s">
        <v>64</v>
      </c>
      <c r="N265" s="17" t="s">
        <v>33</v>
      </c>
      <c r="O265">
        <v>9</v>
      </c>
      <c r="P265">
        <v>7</v>
      </c>
      <c r="Q265" s="17" t="s">
        <v>2094</v>
      </c>
      <c r="R265" s="17" t="s">
        <v>2093</v>
      </c>
      <c r="S265" s="17">
        <f t="shared" si="4"/>
        <v>100.55999999999999</v>
      </c>
    </row>
    <row r="266" spans="1:19" x14ac:dyDescent="0.3">
      <c r="A266" s="17" t="s">
        <v>599</v>
      </c>
      <c r="B266" s="17" t="s">
        <v>600</v>
      </c>
      <c r="C266" s="17" t="s">
        <v>72</v>
      </c>
      <c r="D266">
        <v>37</v>
      </c>
      <c r="E266" s="17" t="s">
        <v>119</v>
      </c>
      <c r="F266" s="17" t="s">
        <v>26</v>
      </c>
      <c r="G266" s="17" t="s">
        <v>49</v>
      </c>
      <c r="H266">
        <v>6</v>
      </c>
      <c r="I266">
        <v>20</v>
      </c>
      <c r="J266">
        <v>2.7</v>
      </c>
      <c r="K266" t="b">
        <v>1</v>
      </c>
      <c r="L266">
        <v>0.91</v>
      </c>
      <c r="M266" s="17" t="s">
        <v>44</v>
      </c>
      <c r="N266" s="17" t="s">
        <v>55</v>
      </c>
      <c r="O266">
        <v>6</v>
      </c>
      <c r="P266">
        <v>4</v>
      </c>
      <c r="Q266" s="17" t="s">
        <v>2092</v>
      </c>
      <c r="R266" s="17" t="s">
        <v>2093</v>
      </c>
      <c r="S266" s="17">
        <f t="shared" si="4"/>
        <v>76.61</v>
      </c>
    </row>
    <row r="267" spans="1:19" x14ac:dyDescent="0.3">
      <c r="A267" s="17" t="s">
        <v>601</v>
      </c>
      <c r="B267" s="17" t="s">
        <v>602</v>
      </c>
      <c r="C267" s="17" t="s">
        <v>91</v>
      </c>
      <c r="D267">
        <v>21</v>
      </c>
      <c r="E267" s="17" t="s">
        <v>87</v>
      </c>
      <c r="F267" s="17" t="s">
        <v>88</v>
      </c>
      <c r="G267" s="17" t="s">
        <v>20</v>
      </c>
      <c r="H267">
        <v>1</v>
      </c>
      <c r="I267">
        <v>100</v>
      </c>
      <c r="J267">
        <v>2.1</v>
      </c>
      <c r="K267" t="b">
        <v>1</v>
      </c>
      <c r="L267">
        <v>0.92</v>
      </c>
      <c r="M267" s="17" t="s">
        <v>44</v>
      </c>
      <c r="N267" s="17" t="s">
        <v>33</v>
      </c>
      <c r="O267">
        <v>5</v>
      </c>
      <c r="P267">
        <v>4</v>
      </c>
      <c r="Q267" s="17" t="s">
        <v>2092</v>
      </c>
      <c r="R267" s="17" t="s">
        <v>2093</v>
      </c>
      <c r="S267" s="17">
        <f t="shared" si="4"/>
        <v>134.01999999999998</v>
      </c>
    </row>
    <row r="268" spans="1:19" x14ac:dyDescent="0.3">
      <c r="A268" s="17" t="s">
        <v>603</v>
      </c>
      <c r="B268" s="17" t="s">
        <v>604</v>
      </c>
      <c r="C268" s="17" t="s">
        <v>91</v>
      </c>
      <c r="D268">
        <v>50</v>
      </c>
      <c r="E268" s="17" t="s">
        <v>104</v>
      </c>
      <c r="F268" s="17" t="s">
        <v>105</v>
      </c>
      <c r="G268" s="17" t="s">
        <v>36</v>
      </c>
      <c r="H268">
        <v>19</v>
      </c>
      <c r="I268">
        <v>40</v>
      </c>
      <c r="J268">
        <v>4.9000000000000004</v>
      </c>
      <c r="K268" t="s">
        <v>2071</v>
      </c>
      <c r="L268">
        <v>0.82</v>
      </c>
      <c r="M268" s="17" t="s">
        <v>60</v>
      </c>
      <c r="N268" s="17" t="s">
        <v>33</v>
      </c>
      <c r="O268">
        <v>15</v>
      </c>
      <c r="P268">
        <v>15</v>
      </c>
      <c r="Q268" s="17" t="s">
        <v>2095</v>
      </c>
      <c r="R268" s="17" t="s">
        <v>2093</v>
      </c>
      <c r="S268" s="17">
        <f t="shared" si="4"/>
        <v>144.72</v>
      </c>
    </row>
    <row r="269" spans="1:19" x14ac:dyDescent="0.3">
      <c r="A269" s="17" t="s">
        <v>605</v>
      </c>
      <c r="B269" s="17" t="s">
        <v>606</v>
      </c>
      <c r="C269" s="17" t="s">
        <v>72</v>
      </c>
      <c r="D269">
        <v>22</v>
      </c>
      <c r="E269" s="17" t="s">
        <v>67</v>
      </c>
      <c r="F269" s="17" t="s">
        <v>68</v>
      </c>
      <c r="G269" s="17" t="s">
        <v>43</v>
      </c>
      <c r="H269">
        <v>2</v>
      </c>
      <c r="I269">
        <v>30</v>
      </c>
      <c r="J269">
        <v>2.1</v>
      </c>
      <c r="K269" t="s">
        <v>2071</v>
      </c>
      <c r="L269">
        <v>0.79</v>
      </c>
      <c r="M269" s="17" t="s">
        <v>44</v>
      </c>
      <c r="N269" s="17" t="s">
        <v>22</v>
      </c>
      <c r="O269">
        <v>2</v>
      </c>
      <c r="P269">
        <v>2</v>
      </c>
      <c r="Q269" s="17" t="s">
        <v>2092</v>
      </c>
      <c r="R269" s="17" t="s">
        <v>2093</v>
      </c>
      <c r="S269" s="17">
        <f t="shared" si="4"/>
        <v>60.89</v>
      </c>
    </row>
    <row r="270" spans="1:19" x14ac:dyDescent="0.3">
      <c r="A270" s="17" t="s">
        <v>607</v>
      </c>
      <c r="B270" s="17" t="s">
        <v>608</v>
      </c>
      <c r="C270" s="17" t="s">
        <v>72</v>
      </c>
      <c r="D270">
        <v>39</v>
      </c>
      <c r="E270" s="17" t="s">
        <v>80</v>
      </c>
      <c r="F270" s="17" t="s">
        <v>81</v>
      </c>
      <c r="G270" s="17" t="s">
        <v>36</v>
      </c>
      <c r="H270">
        <v>21</v>
      </c>
      <c r="I270">
        <v>100</v>
      </c>
      <c r="J270">
        <v>0</v>
      </c>
      <c r="K270" t="b">
        <v>0</v>
      </c>
      <c r="L270">
        <v>0.91</v>
      </c>
      <c r="M270" s="17" t="s">
        <v>64</v>
      </c>
      <c r="N270" s="17" t="s">
        <v>22</v>
      </c>
      <c r="O270">
        <v>17</v>
      </c>
      <c r="P270">
        <v>13</v>
      </c>
      <c r="Q270" s="17" t="s">
        <v>2095</v>
      </c>
      <c r="R270" s="17" t="s">
        <v>2093</v>
      </c>
      <c r="S270" s="17">
        <f t="shared" si="4"/>
        <v>190.91</v>
      </c>
    </row>
    <row r="271" spans="1:19" x14ac:dyDescent="0.3">
      <c r="A271" s="17" t="s">
        <v>609</v>
      </c>
      <c r="B271" s="17" t="s">
        <v>610</v>
      </c>
      <c r="C271" s="17" t="s">
        <v>72</v>
      </c>
      <c r="D271">
        <v>25</v>
      </c>
      <c r="E271" s="17" t="s">
        <v>80</v>
      </c>
      <c r="F271" s="17" t="s">
        <v>81</v>
      </c>
      <c r="G271" s="17" t="s">
        <v>106</v>
      </c>
      <c r="H271">
        <v>3</v>
      </c>
      <c r="I271">
        <v>50</v>
      </c>
      <c r="J271">
        <v>2.8</v>
      </c>
      <c r="K271" t="b">
        <v>1</v>
      </c>
      <c r="L271">
        <v>0.86</v>
      </c>
      <c r="M271" s="17" t="s">
        <v>64</v>
      </c>
      <c r="N271" s="17" t="s">
        <v>28</v>
      </c>
      <c r="O271">
        <v>3</v>
      </c>
      <c r="P271">
        <v>2</v>
      </c>
      <c r="Q271" s="17" t="s">
        <v>2092</v>
      </c>
      <c r="R271" s="17" t="s">
        <v>2093</v>
      </c>
      <c r="S271" s="17">
        <f t="shared" si="4"/>
        <v>86.66</v>
      </c>
    </row>
    <row r="272" spans="1:19" x14ac:dyDescent="0.3">
      <c r="A272" s="17" t="s">
        <v>611</v>
      </c>
      <c r="B272" s="17" t="s">
        <v>612</v>
      </c>
      <c r="C272" s="17" t="s">
        <v>72</v>
      </c>
      <c r="D272">
        <v>47</v>
      </c>
      <c r="E272" s="17" t="s">
        <v>144</v>
      </c>
      <c r="F272" s="17" t="s">
        <v>145</v>
      </c>
      <c r="G272" s="17" t="s">
        <v>27</v>
      </c>
      <c r="H272">
        <v>14</v>
      </c>
      <c r="J272">
        <v>2.5125695216907653</v>
      </c>
      <c r="K272" t="b">
        <v>0</v>
      </c>
      <c r="L272">
        <v>0.69</v>
      </c>
      <c r="M272" s="17" t="s">
        <v>60</v>
      </c>
      <c r="N272" s="17" t="s">
        <v>22</v>
      </c>
      <c r="O272">
        <v>12</v>
      </c>
      <c r="P272">
        <v>13</v>
      </c>
      <c r="Q272" s="17" t="s">
        <v>2095</v>
      </c>
      <c r="R272" s="17" t="s">
        <v>2096</v>
      </c>
      <c r="S272" s="17">
        <f t="shared" si="4"/>
        <v>89.202569521690762</v>
      </c>
    </row>
    <row r="273" spans="1:19" x14ac:dyDescent="0.3">
      <c r="A273" s="17" t="s">
        <v>613</v>
      </c>
      <c r="B273" s="17" t="s">
        <v>614</v>
      </c>
      <c r="C273" s="17" t="s">
        <v>72</v>
      </c>
      <c r="D273">
        <v>35</v>
      </c>
      <c r="E273" s="17" t="s">
        <v>144</v>
      </c>
      <c r="F273" s="17" t="s">
        <v>145</v>
      </c>
      <c r="G273" s="17" t="s">
        <v>69</v>
      </c>
      <c r="H273">
        <v>10</v>
      </c>
      <c r="I273">
        <v>100</v>
      </c>
      <c r="J273">
        <v>4.7</v>
      </c>
      <c r="K273" t="b">
        <v>1</v>
      </c>
      <c r="L273">
        <v>0.84</v>
      </c>
      <c r="M273" s="17" t="s">
        <v>64</v>
      </c>
      <c r="N273" s="17" t="s">
        <v>22</v>
      </c>
      <c r="O273">
        <v>7</v>
      </c>
      <c r="P273">
        <v>13</v>
      </c>
      <c r="Q273" s="17" t="s">
        <v>2095</v>
      </c>
      <c r="R273" s="17" t="s">
        <v>2093</v>
      </c>
      <c r="S273" s="17">
        <f t="shared" si="4"/>
        <v>170.54</v>
      </c>
    </row>
    <row r="274" spans="1:19" x14ac:dyDescent="0.3">
      <c r="A274" s="17" t="s">
        <v>615</v>
      </c>
      <c r="B274" s="17" t="s">
        <v>616</v>
      </c>
      <c r="C274" s="17" t="s">
        <v>72</v>
      </c>
      <c r="E274" s="17" t="s">
        <v>63</v>
      </c>
      <c r="F274" s="17" t="s">
        <v>26</v>
      </c>
      <c r="G274" s="17" t="s">
        <v>73</v>
      </c>
      <c r="H274">
        <v>5</v>
      </c>
      <c r="I274">
        <v>100</v>
      </c>
      <c r="J274">
        <v>1.3</v>
      </c>
      <c r="K274" t="b">
        <v>0</v>
      </c>
      <c r="L274">
        <v>0.6</v>
      </c>
      <c r="M274" s="17" t="s">
        <v>21</v>
      </c>
      <c r="N274" s="17" t="s">
        <v>55</v>
      </c>
      <c r="O274">
        <v>5</v>
      </c>
      <c r="P274">
        <v>2</v>
      </c>
      <c r="Q274" s="17" t="s">
        <v>2092</v>
      </c>
      <c r="R274" s="17" t="s">
        <v>2096</v>
      </c>
      <c r="S274" s="17">
        <f t="shared" si="4"/>
        <v>113.89999999999999</v>
      </c>
    </row>
    <row r="275" spans="1:19" x14ac:dyDescent="0.3">
      <c r="A275" s="17" t="s">
        <v>617</v>
      </c>
      <c r="B275" s="17" t="s">
        <v>618</v>
      </c>
      <c r="C275" s="17" t="s">
        <v>91</v>
      </c>
      <c r="D275">
        <v>35</v>
      </c>
      <c r="E275" s="17" t="s">
        <v>41</v>
      </c>
      <c r="F275" s="17" t="s">
        <v>42</v>
      </c>
      <c r="G275" s="17" t="s">
        <v>20</v>
      </c>
      <c r="H275">
        <v>6</v>
      </c>
      <c r="I275">
        <v>75</v>
      </c>
      <c r="J275">
        <v>1.6</v>
      </c>
      <c r="K275" t="b">
        <v>1</v>
      </c>
      <c r="L275">
        <v>0.97</v>
      </c>
      <c r="M275" s="17" t="s">
        <v>64</v>
      </c>
      <c r="N275" s="17" t="s">
        <v>22</v>
      </c>
      <c r="O275">
        <v>13</v>
      </c>
      <c r="P275">
        <v>6</v>
      </c>
      <c r="Q275" s="17" t="s">
        <v>2092</v>
      </c>
      <c r="R275" s="17" t="s">
        <v>2093</v>
      </c>
      <c r="S275" s="17">
        <f t="shared" si="4"/>
        <v>137.57</v>
      </c>
    </row>
    <row r="276" spans="1:19" x14ac:dyDescent="0.3">
      <c r="A276" s="17" t="s">
        <v>619</v>
      </c>
      <c r="B276" s="17" t="s">
        <v>620</v>
      </c>
      <c r="C276" s="17" t="s">
        <v>91</v>
      </c>
      <c r="D276">
        <v>59</v>
      </c>
      <c r="E276" s="17" t="s">
        <v>126</v>
      </c>
      <c r="F276" s="17" t="s">
        <v>127</v>
      </c>
      <c r="G276" s="17" t="s">
        <v>36</v>
      </c>
      <c r="H276">
        <v>21</v>
      </c>
      <c r="I276">
        <v>100</v>
      </c>
      <c r="J276">
        <v>0</v>
      </c>
      <c r="K276" t="s">
        <v>2071</v>
      </c>
      <c r="L276">
        <v>0.7</v>
      </c>
      <c r="M276" s="17" t="s">
        <v>64</v>
      </c>
      <c r="N276" s="17" t="s">
        <v>28</v>
      </c>
      <c r="O276">
        <v>17</v>
      </c>
      <c r="P276">
        <v>7</v>
      </c>
      <c r="Q276" s="17" t="s">
        <v>2094</v>
      </c>
      <c r="R276" s="17" t="s">
        <v>2096</v>
      </c>
      <c r="S276" s="17">
        <f t="shared" si="4"/>
        <v>204.7</v>
      </c>
    </row>
    <row r="277" spans="1:19" x14ac:dyDescent="0.3">
      <c r="A277" s="17" t="s">
        <v>621</v>
      </c>
      <c r="B277" s="17" t="s">
        <v>622</v>
      </c>
      <c r="C277" s="17" t="s">
        <v>72</v>
      </c>
      <c r="D277">
        <v>26</v>
      </c>
      <c r="E277" s="17" t="s">
        <v>164</v>
      </c>
      <c r="F277" s="17" t="s">
        <v>165</v>
      </c>
      <c r="G277" s="17" t="s">
        <v>69</v>
      </c>
      <c r="H277">
        <v>4</v>
      </c>
      <c r="I277">
        <v>100</v>
      </c>
      <c r="J277">
        <v>3.6</v>
      </c>
      <c r="K277" t="b">
        <v>0</v>
      </c>
      <c r="L277">
        <v>0.81</v>
      </c>
      <c r="M277" s="17" t="s">
        <v>44</v>
      </c>
      <c r="N277" s="17" t="s">
        <v>55</v>
      </c>
      <c r="O277">
        <v>5</v>
      </c>
      <c r="P277">
        <v>2</v>
      </c>
      <c r="Q277" s="17" t="s">
        <v>2092</v>
      </c>
      <c r="R277" s="17" t="s">
        <v>2093</v>
      </c>
      <c r="S277" s="17">
        <f t="shared" si="4"/>
        <v>141.41</v>
      </c>
    </row>
    <row r="278" spans="1:19" x14ac:dyDescent="0.3">
      <c r="A278" s="17" t="s">
        <v>623</v>
      </c>
      <c r="B278" s="17" t="s">
        <v>624</v>
      </c>
      <c r="C278" s="17" t="s">
        <v>91</v>
      </c>
      <c r="D278">
        <v>44</v>
      </c>
      <c r="E278" s="17" t="s">
        <v>115</v>
      </c>
      <c r="F278" s="17" t="s">
        <v>116</v>
      </c>
      <c r="G278" s="17" t="s">
        <v>106</v>
      </c>
      <c r="H278">
        <v>18</v>
      </c>
      <c r="I278">
        <v>20</v>
      </c>
      <c r="J278">
        <v>4.7</v>
      </c>
      <c r="K278" t="b">
        <v>1</v>
      </c>
      <c r="L278">
        <v>0.88</v>
      </c>
      <c r="M278" s="17" t="s">
        <v>44</v>
      </c>
      <c r="N278" s="17" t="s">
        <v>28</v>
      </c>
      <c r="O278">
        <v>15</v>
      </c>
      <c r="P278">
        <v>10</v>
      </c>
      <c r="Q278" s="17" t="s">
        <v>2094</v>
      </c>
      <c r="R278" s="17" t="s">
        <v>2093</v>
      </c>
      <c r="S278" s="17">
        <f t="shared" si="4"/>
        <v>112.58</v>
      </c>
    </row>
    <row r="279" spans="1:19" x14ac:dyDescent="0.3">
      <c r="A279" s="17" t="s">
        <v>625</v>
      </c>
      <c r="B279" s="17" t="s">
        <v>626</v>
      </c>
      <c r="C279" s="17" t="s">
        <v>72</v>
      </c>
      <c r="D279">
        <v>31</v>
      </c>
      <c r="E279" s="17" t="s">
        <v>144</v>
      </c>
      <c r="F279" s="17" t="s">
        <v>145</v>
      </c>
      <c r="G279" s="17" t="s">
        <v>69</v>
      </c>
      <c r="H279">
        <v>12</v>
      </c>
      <c r="I279">
        <v>40</v>
      </c>
      <c r="J279">
        <v>2.5125695216907653</v>
      </c>
      <c r="K279" t="b">
        <v>1</v>
      </c>
      <c r="L279">
        <v>1</v>
      </c>
      <c r="M279" s="17" t="s">
        <v>64</v>
      </c>
      <c r="N279" s="17" t="s">
        <v>22</v>
      </c>
      <c r="O279">
        <v>15</v>
      </c>
      <c r="P279">
        <v>13</v>
      </c>
      <c r="Q279" s="17" t="s">
        <v>2095</v>
      </c>
      <c r="R279" s="17" t="s">
        <v>2093</v>
      </c>
      <c r="S279" s="17">
        <f t="shared" si="4"/>
        <v>114.51256952169076</v>
      </c>
    </row>
    <row r="280" spans="1:19" x14ac:dyDescent="0.3">
      <c r="A280" s="17" t="s">
        <v>627</v>
      </c>
      <c r="B280" s="17" t="s">
        <v>628</v>
      </c>
      <c r="C280" s="17" t="s">
        <v>91</v>
      </c>
      <c r="D280">
        <v>60</v>
      </c>
      <c r="E280" s="17" t="s">
        <v>58</v>
      </c>
      <c r="F280" s="17" t="s">
        <v>59</v>
      </c>
      <c r="G280" s="17" t="s">
        <v>49</v>
      </c>
      <c r="H280">
        <v>6</v>
      </c>
      <c r="J280">
        <v>3.2</v>
      </c>
      <c r="K280" t="b">
        <v>0</v>
      </c>
      <c r="L280">
        <v>0.95</v>
      </c>
      <c r="M280" s="17" t="s">
        <v>60</v>
      </c>
      <c r="N280" s="17" t="s">
        <v>28</v>
      </c>
      <c r="O280">
        <v>10</v>
      </c>
      <c r="P280">
        <v>5</v>
      </c>
      <c r="Q280" s="17" t="s">
        <v>2092</v>
      </c>
      <c r="R280" s="17" t="s">
        <v>2093</v>
      </c>
      <c r="S280" s="17">
        <f t="shared" si="4"/>
        <v>85.15</v>
      </c>
    </row>
    <row r="281" spans="1:19" x14ac:dyDescent="0.3">
      <c r="A281" s="17" t="s">
        <v>629</v>
      </c>
      <c r="B281" s="17" t="s">
        <v>630</v>
      </c>
      <c r="C281" s="17" t="s">
        <v>72</v>
      </c>
      <c r="D281">
        <v>23</v>
      </c>
      <c r="E281" s="17" t="s">
        <v>63</v>
      </c>
      <c r="F281" s="17" t="s">
        <v>26</v>
      </c>
      <c r="G281" s="17" t="s">
        <v>20</v>
      </c>
      <c r="H281">
        <v>4</v>
      </c>
      <c r="I281">
        <v>20</v>
      </c>
      <c r="J281">
        <v>2.5125695216907653</v>
      </c>
      <c r="K281" t="b">
        <v>0</v>
      </c>
      <c r="L281">
        <v>0.71</v>
      </c>
      <c r="M281" s="17" t="s">
        <v>44</v>
      </c>
      <c r="N281" s="17" t="s">
        <v>55</v>
      </c>
      <c r="O281">
        <v>3</v>
      </c>
      <c r="P281">
        <v>5</v>
      </c>
      <c r="Q281" s="17" t="s">
        <v>2092</v>
      </c>
      <c r="R281" s="17" t="s">
        <v>2093</v>
      </c>
      <c r="S281" s="17">
        <f t="shared" si="4"/>
        <v>58.222569521690765</v>
      </c>
    </row>
    <row r="282" spans="1:19" x14ac:dyDescent="0.3">
      <c r="A282" s="17" t="s">
        <v>631</v>
      </c>
      <c r="B282" s="17" t="s">
        <v>632</v>
      </c>
      <c r="C282" s="17" t="s">
        <v>91</v>
      </c>
      <c r="D282">
        <v>42</v>
      </c>
      <c r="E282" s="17" t="s">
        <v>47</v>
      </c>
      <c r="F282" s="17" t="s">
        <v>48</v>
      </c>
      <c r="G282" s="17" t="s">
        <v>69</v>
      </c>
      <c r="H282">
        <v>13</v>
      </c>
      <c r="I282">
        <v>20</v>
      </c>
      <c r="J282">
        <v>4.7</v>
      </c>
      <c r="K282" t="b">
        <v>0</v>
      </c>
      <c r="L282">
        <v>0.85</v>
      </c>
      <c r="M282" s="17" t="s">
        <v>60</v>
      </c>
      <c r="N282" s="17" t="s">
        <v>33</v>
      </c>
      <c r="O282">
        <v>9</v>
      </c>
      <c r="P282">
        <v>3</v>
      </c>
      <c r="Q282" s="17" t="s">
        <v>2092</v>
      </c>
      <c r="R282" s="17" t="s">
        <v>2093</v>
      </c>
      <c r="S282" s="17">
        <f t="shared" si="4"/>
        <v>92.55</v>
      </c>
    </row>
    <row r="283" spans="1:19" x14ac:dyDescent="0.3">
      <c r="A283" s="17" t="s">
        <v>633</v>
      </c>
      <c r="B283" s="17" t="s">
        <v>634</v>
      </c>
      <c r="C283" s="17" t="s">
        <v>72</v>
      </c>
      <c r="D283">
        <v>48</v>
      </c>
      <c r="E283" s="17" t="s">
        <v>87</v>
      </c>
      <c r="F283" s="17" t="s">
        <v>88</v>
      </c>
      <c r="G283" s="17" t="s">
        <v>27</v>
      </c>
      <c r="H283">
        <v>6</v>
      </c>
      <c r="I283">
        <v>30</v>
      </c>
      <c r="J283">
        <v>2.5125695216907653</v>
      </c>
      <c r="K283" t="b">
        <v>0</v>
      </c>
      <c r="L283">
        <v>0.96</v>
      </c>
      <c r="M283" s="17" t="s">
        <v>64</v>
      </c>
      <c r="N283" s="17" t="s">
        <v>28</v>
      </c>
      <c r="O283">
        <v>11</v>
      </c>
      <c r="P283">
        <v>7</v>
      </c>
      <c r="Q283" s="17" t="s">
        <v>2094</v>
      </c>
      <c r="R283" s="17" t="s">
        <v>2093</v>
      </c>
      <c r="S283" s="17">
        <f t="shared" si="4"/>
        <v>105.47256952169076</v>
      </c>
    </row>
    <row r="284" spans="1:19" x14ac:dyDescent="0.3">
      <c r="A284" s="17" t="s">
        <v>635</v>
      </c>
      <c r="B284" s="17" t="s">
        <v>636</v>
      </c>
      <c r="C284" s="17" t="s">
        <v>91</v>
      </c>
      <c r="D284">
        <v>42</v>
      </c>
      <c r="E284" s="17" t="s">
        <v>41</v>
      </c>
      <c r="F284" s="17" t="s">
        <v>42</v>
      </c>
      <c r="G284" s="17" t="s">
        <v>32</v>
      </c>
      <c r="H284">
        <v>10</v>
      </c>
      <c r="I284">
        <v>20</v>
      </c>
      <c r="J284">
        <v>2.4</v>
      </c>
      <c r="K284" t="b">
        <v>1</v>
      </c>
      <c r="L284">
        <v>0.92</v>
      </c>
      <c r="M284" s="17" t="s">
        <v>64</v>
      </c>
      <c r="N284" s="17" t="s">
        <v>28</v>
      </c>
      <c r="O284">
        <v>11</v>
      </c>
      <c r="P284">
        <v>6</v>
      </c>
      <c r="Q284" s="17" t="s">
        <v>2092</v>
      </c>
      <c r="R284" s="17" t="s">
        <v>2093</v>
      </c>
      <c r="S284" s="17">
        <f t="shared" si="4"/>
        <v>92.320000000000007</v>
      </c>
    </row>
    <row r="285" spans="1:19" x14ac:dyDescent="0.3">
      <c r="A285" s="17" t="s">
        <v>637</v>
      </c>
      <c r="B285" s="17" t="s">
        <v>638</v>
      </c>
      <c r="C285" s="17" t="s">
        <v>91</v>
      </c>
      <c r="D285">
        <v>52</v>
      </c>
      <c r="E285" s="17" t="s">
        <v>104</v>
      </c>
      <c r="F285" s="17" t="s">
        <v>105</v>
      </c>
      <c r="G285" s="17" t="s">
        <v>73</v>
      </c>
      <c r="H285">
        <v>20</v>
      </c>
      <c r="I285">
        <v>50</v>
      </c>
      <c r="J285">
        <v>2.5125695216907653</v>
      </c>
      <c r="K285" t="b">
        <v>0</v>
      </c>
      <c r="L285">
        <v>0.79</v>
      </c>
      <c r="M285" s="17" t="s">
        <v>21</v>
      </c>
      <c r="N285" s="17" t="s">
        <v>55</v>
      </c>
      <c r="O285">
        <v>14</v>
      </c>
      <c r="P285">
        <v>10</v>
      </c>
      <c r="Q285" s="17" t="s">
        <v>2094</v>
      </c>
      <c r="R285" s="17" t="s">
        <v>2093</v>
      </c>
      <c r="S285" s="17">
        <f t="shared" si="4"/>
        <v>149.30256952169077</v>
      </c>
    </row>
    <row r="286" spans="1:19" x14ac:dyDescent="0.3">
      <c r="A286" s="17" t="s">
        <v>639</v>
      </c>
      <c r="B286" s="17" t="s">
        <v>640</v>
      </c>
      <c r="C286" s="17" t="s">
        <v>72</v>
      </c>
      <c r="D286">
        <v>55</v>
      </c>
      <c r="E286" s="17" t="s">
        <v>80</v>
      </c>
      <c r="F286" s="17" t="s">
        <v>81</v>
      </c>
      <c r="G286" s="17" t="s">
        <v>36</v>
      </c>
      <c r="H286">
        <v>20</v>
      </c>
      <c r="I286">
        <v>75</v>
      </c>
      <c r="J286">
        <v>2.9</v>
      </c>
      <c r="K286" t="b">
        <v>0</v>
      </c>
      <c r="L286">
        <v>0.79</v>
      </c>
      <c r="M286" s="17" t="s">
        <v>44</v>
      </c>
      <c r="N286" s="17" t="s">
        <v>55</v>
      </c>
      <c r="O286">
        <v>12</v>
      </c>
      <c r="P286">
        <v>11</v>
      </c>
      <c r="Q286" s="17" t="s">
        <v>2094</v>
      </c>
      <c r="R286" s="17" t="s">
        <v>2093</v>
      </c>
      <c r="S286" s="17">
        <f t="shared" si="4"/>
        <v>176.69</v>
      </c>
    </row>
    <row r="287" spans="1:19" x14ac:dyDescent="0.3">
      <c r="A287" s="17" t="s">
        <v>641</v>
      </c>
      <c r="B287" s="17" t="s">
        <v>642</v>
      </c>
      <c r="C287" s="17" t="s">
        <v>72</v>
      </c>
      <c r="D287">
        <v>58</v>
      </c>
      <c r="E287" s="17" t="s">
        <v>144</v>
      </c>
      <c r="F287" s="17" t="s">
        <v>145</v>
      </c>
      <c r="G287" s="17" t="s">
        <v>73</v>
      </c>
      <c r="H287">
        <v>11</v>
      </c>
      <c r="I287">
        <v>50</v>
      </c>
      <c r="J287">
        <v>0</v>
      </c>
      <c r="K287" t="b">
        <v>0</v>
      </c>
      <c r="L287">
        <v>0.79</v>
      </c>
      <c r="M287" s="17" t="s">
        <v>64</v>
      </c>
      <c r="N287" s="17" t="s">
        <v>28</v>
      </c>
      <c r="O287">
        <v>8</v>
      </c>
      <c r="P287">
        <v>5</v>
      </c>
      <c r="Q287" s="17" t="s">
        <v>2092</v>
      </c>
      <c r="R287" s="17" t="s">
        <v>2093</v>
      </c>
      <c r="S287" s="17">
        <f t="shared" si="4"/>
        <v>132.79000000000002</v>
      </c>
    </row>
    <row r="288" spans="1:19" x14ac:dyDescent="0.3">
      <c r="A288" s="17" t="s">
        <v>643</v>
      </c>
      <c r="B288" s="17" t="s">
        <v>644</v>
      </c>
      <c r="C288" s="17" t="s">
        <v>72</v>
      </c>
      <c r="D288">
        <v>46</v>
      </c>
      <c r="E288" s="17" t="s">
        <v>104</v>
      </c>
      <c r="F288" s="17" t="s">
        <v>105</v>
      </c>
      <c r="G288" s="17" t="s">
        <v>106</v>
      </c>
      <c r="H288">
        <v>12</v>
      </c>
      <c r="I288">
        <v>20</v>
      </c>
      <c r="J288">
        <v>0</v>
      </c>
      <c r="K288" t="b">
        <v>0</v>
      </c>
      <c r="L288">
        <v>0.89</v>
      </c>
      <c r="M288" s="17" t="s">
        <v>21</v>
      </c>
      <c r="N288" s="17" t="s">
        <v>22</v>
      </c>
      <c r="O288">
        <v>10</v>
      </c>
      <c r="P288">
        <v>4</v>
      </c>
      <c r="Q288" s="17" t="s">
        <v>2092</v>
      </c>
      <c r="R288" s="17" t="s">
        <v>2093</v>
      </c>
      <c r="S288" s="17">
        <f t="shared" si="4"/>
        <v>92.89</v>
      </c>
    </row>
    <row r="289" spans="1:19" x14ac:dyDescent="0.3">
      <c r="A289" s="17" t="s">
        <v>645</v>
      </c>
      <c r="B289" s="17" t="s">
        <v>646</v>
      </c>
      <c r="C289" s="17" t="s">
        <v>72</v>
      </c>
      <c r="D289">
        <v>45</v>
      </c>
      <c r="E289" s="17" t="s">
        <v>179</v>
      </c>
      <c r="F289" s="17" t="s">
        <v>68</v>
      </c>
      <c r="G289" s="17" t="s">
        <v>106</v>
      </c>
      <c r="H289">
        <v>1</v>
      </c>
      <c r="I289">
        <v>100</v>
      </c>
      <c r="J289">
        <v>1.5</v>
      </c>
      <c r="K289" t="b">
        <v>1</v>
      </c>
      <c r="L289">
        <v>1</v>
      </c>
      <c r="M289" s="17" t="s">
        <v>44</v>
      </c>
      <c r="N289" s="17" t="s">
        <v>28</v>
      </c>
      <c r="O289">
        <v>4</v>
      </c>
      <c r="P289">
        <v>4</v>
      </c>
      <c r="Q289" s="17" t="s">
        <v>2092</v>
      </c>
      <c r="R289" s="17" t="s">
        <v>2093</v>
      </c>
      <c r="S289" s="17">
        <f t="shared" si="4"/>
        <v>156.5</v>
      </c>
    </row>
    <row r="290" spans="1:19" x14ac:dyDescent="0.3">
      <c r="A290" s="17" t="s">
        <v>647</v>
      </c>
      <c r="B290" s="17" t="s">
        <v>648</v>
      </c>
      <c r="C290" s="17" t="s">
        <v>72</v>
      </c>
      <c r="D290">
        <v>56</v>
      </c>
      <c r="E290" s="17" t="s">
        <v>87</v>
      </c>
      <c r="F290" s="17" t="s">
        <v>88</v>
      </c>
      <c r="G290" s="17" t="s">
        <v>106</v>
      </c>
      <c r="H290">
        <v>2</v>
      </c>
      <c r="I290">
        <v>30</v>
      </c>
      <c r="J290">
        <v>1.9</v>
      </c>
      <c r="K290" t="b">
        <v>1</v>
      </c>
      <c r="L290">
        <v>0.81</v>
      </c>
      <c r="M290" s="17" t="s">
        <v>64</v>
      </c>
      <c r="N290" s="17" t="s">
        <v>55</v>
      </c>
      <c r="O290">
        <v>1</v>
      </c>
      <c r="P290">
        <v>1</v>
      </c>
      <c r="Q290" s="17" t="s">
        <v>2092</v>
      </c>
      <c r="R290" s="17" t="s">
        <v>2093</v>
      </c>
      <c r="S290" s="17">
        <f t="shared" si="4"/>
        <v>92.710000000000008</v>
      </c>
    </row>
    <row r="291" spans="1:19" x14ac:dyDescent="0.3">
      <c r="A291" s="17" t="s">
        <v>649</v>
      </c>
      <c r="B291" s="17" t="s">
        <v>650</v>
      </c>
      <c r="C291" s="17" t="s">
        <v>91</v>
      </c>
      <c r="D291">
        <v>44</v>
      </c>
      <c r="E291" s="17" t="s">
        <v>63</v>
      </c>
      <c r="F291" s="17" t="s">
        <v>26</v>
      </c>
      <c r="G291" s="17" t="s">
        <v>20</v>
      </c>
      <c r="H291">
        <v>13</v>
      </c>
      <c r="I291">
        <v>100</v>
      </c>
      <c r="J291">
        <v>3.1</v>
      </c>
      <c r="K291" t="b">
        <v>1</v>
      </c>
      <c r="L291">
        <v>0.95</v>
      </c>
      <c r="M291" s="17" t="s">
        <v>64</v>
      </c>
      <c r="N291" s="17" t="s">
        <v>33</v>
      </c>
      <c r="O291">
        <v>10</v>
      </c>
      <c r="P291">
        <v>3</v>
      </c>
      <c r="Q291" s="17" t="s">
        <v>2092</v>
      </c>
      <c r="R291" s="17" t="s">
        <v>2093</v>
      </c>
      <c r="S291" s="17">
        <f t="shared" si="4"/>
        <v>174.04999999999998</v>
      </c>
    </row>
    <row r="292" spans="1:19" x14ac:dyDescent="0.3">
      <c r="A292" s="17" t="s">
        <v>651</v>
      </c>
      <c r="B292" s="17" t="s">
        <v>652</v>
      </c>
      <c r="C292" s="17" t="s">
        <v>91</v>
      </c>
      <c r="D292">
        <v>46</v>
      </c>
      <c r="E292" s="17" t="s">
        <v>47</v>
      </c>
      <c r="F292" s="17" t="s">
        <v>48</v>
      </c>
      <c r="G292" s="17" t="s">
        <v>69</v>
      </c>
      <c r="H292">
        <v>0</v>
      </c>
      <c r="J292">
        <v>1.8</v>
      </c>
      <c r="K292" t="b">
        <v>0</v>
      </c>
      <c r="L292">
        <v>0.88</v>
      </c>
      <c r="M292" s="17" t="s">
        <v>44</v>
      </c>
      <c r="N292" s="17" t="s">
        <v>33</v>
      </c>
      <c r="O292">
        <v>3</v>
      </c>
      <c r="P292">
        <v>2</v>
      </c>
      <c r="Q292" s="17" t="s">
        <v>2092</v>
      </c>
      <c r="R292" s="17" t="s">
        <v>2093</v>
      </c>
      <c r="S292" s="17">
        <f t="shared" si="4"/>
        <v>53.68</v>
      </c>
    </row>
    <row r="293" spans="1:19" x14ac:dyDescent="0.3">
      <c r="A293" s="17" t="s">
        <v>653</v>
      </c>
      <c r="B293" s="17" t="s">
        <v>654</v>
      </c>
      <c r="C293" s="17" t="s">
        <v>72</v>
      </c>
      <c r="D293">
        <v>27</v>
      </c>
      <c r="E293" s="17" t="s">
        <v>80</v>
      </c>
      <c r="F293" s="17" t="s">
        <v>81</v>
      </c>
      <c r="G293" s="17" t="s">
        <v>36</v>
      </c>
      <c r="H293">
        <v>7</v>
      </c>
      <c r="I293">
        <v>30</v>
      </c>
      <c r="J293">
        <v>2.4</v>
      </c>
      <c r="K293" t="b">
        <v>1</v>
      </c>
      <c r="L293">
        <v>0.66</v>
      </c>
      <c r="M293" s="17" t="s">
        <v>44</v>
      </c>
      <c r="N293" s="17" t="s">
        <v>22</v>
      </c>
      <c r="O293">
        <v>12</v>
      </c>
      <c r="P293">
        <v>8</v>
      </c>
      <c r="Q293" s="17" t="s">
        <v>2094</v>
      </c>
      <c r="R293" s="17" t="s">
        <v>2096</v>
      </c>
      <c r="S293" s="17">
        <f t="shared" si="4"/>
        <v>87.06</v>
      </c>
    </row>
    <row r="294" spans="1:19" x14ac:dyDescent="0.3">
      <c r="A294" s="17" t="s">
        <v>655</v>
      </c>
      <c r="B294" s="17" t="s">
        <v>656</v>
      </c>
      <c r="C294" s="17" t="s">
        <v>72</v>
      </c>
      <c r="D294">
        <v>49</v>
      </c>
      <c r="E294" s="17" t="s">
        <v>87</v>
      </c>
      <c r="F294" s="17" t="s">
        <v>88</v>
      </c>
      <c r="G294" s="17" t="s">
        <v>20</v>
      </c>
      <c r="H294">
        <v>13</v>
      </c>
      <c r="I294">
        <v>100</v>
      </c>
      <c r="J294">
        <v>4.2</v>
      </c>
      <c r="K294" t="b">
        <v>1</v>
      </c>
      <c r="L294">
        <v>0.84</v>
      </c>
      <c r="M294" s="17" t="s">
        <v>44</v>
      </c>
      <c r="N294" s="17" t="s">
        <v>28</v>
      </c>
      <c r="O294">
        <v>7</v>
      </c>
      <c r="P294">
        <v>4</v>
      </c>
      <c r="Q294" s="17" t="s">
        <v>2092</v>
      </c>
      <c r="R294" s="17" t="s">
        <v>2093</v>
      </c>
      <c r="S294" s="17">
        <f t="shared" si="4"/>
        <v>178.04</v>
      </c>
    </row>
    <row r="295" spans="1:19" x14ac:dyDescent="0.3">
      <c r="A295" s="17" t="s">
        <v>657</v>
      </c>
      <c r="B295" s="17" t="s">
        <v>658</v>
      </c>
      <c r="C295" s="17" t="s">
        <v>91</v>
      </c>
      <c r="D295">
        <v>53</v>
      </c>
      <c r="E295" s="17" t="s">
        <v>168</v>
      </c>
      <c r="F295" s="17" t="s">
        <v>68</v>
      </c>
      <c r="G295" s="17" t="s">
        <v>36</v>
      </c>
      <c r="H295">
        <v>21</v>
      </c>
      <c r="I295">
        <v>50</v>
      </c>
      <c r="J295">
        <v>1.4</v>
      </c>
      <c r="K295" t="b">
        <v>0</v>
      </c>
      <c r="L295">
        <v>0.79</v>
      </c>
      <c r="M295" s="17" t="s">
        <v>64</v>
      </c>
      <c r="N295" s="17" t="s">
        <v>33</v>
      </c>
      <c r="O295">
        <v>20</v>
      </c>
      <c r="P295">
        <v>7</v>
      </c>
      <c r="Q295" s="17" t="s">
        <v>2094</v>
      </c>
      <c r="R295" s="17" t="s">
        <v>2093</v>
      </c>
      <c r="S295" s="17">
        <f t="shared" si="4"/>
        <v>153.19</v>
      </c>
    </row>
    <row r="296" spans="1:19" x14ac:dyDescent="0.3">
      <c r="A296" s="17" t="s">
        <v>659</v>
      </c>
      <c r="B296" s="17" t="s">
        <v>660</v>
      </c>
      <c r="C296" s="17" t="s">
        <v>91</v>
      </c>
      <c r="D296">
        <v>56</v>
      </c>
      <c r="E296" s="17" t="s">
        <v>25</v>
      </c>
      <c r="F296" s="17" t="s">
        <v>26</v>
      </c>
      <c r="G296" s="17" t="s">
        <v>36</v>
      </c>
      <c r="H296">
        <v>19</v>
      </c>
      <c r="I296">
        <v>40</v>
      </c>
      <c r="J296">
        <v>1.2</v>
      </c>
      <c r="K296" t="b">
        <v>1</v>
      </c>
      <c r="L296">
        <v>0.82</v>
      </c>
      <c r="M296" s="17" t="s">
        <v>64</v>
      </c>
      <c r="N296" s="17" t="s">
        <v>28</v>
      </c>
      <c r="O296">
        <v>11</v>
      </c>
      <c r="P296">
        <v>3</v>
      </c>
      <c r="Q296" s="17" t="s">
        <v>2092</v>
      </c>
      <c r="R296" s="17" t="s">
        <v>2093</v>
      </c>
      <c r="S296" s="17">
        <f t="shared" si="4"/>
        <v>131.01999999999998</v>
      </c>
    </row>
    <row r="297" spans="1:19" x14ac:dyDescent="0.3">
      <c r="A297" s="17" t="s">
        <v>661</v>
      </c>
      <c r="B297" s="17" t="s">
        <v>662</v>
      </c>
      <c r="C297" s="17" t="s">
        <v>72</v>
      </c>
      <c r="D297">
        <v>56</v>
      </c>
      <c r="E297" s="17" t="s">
        <v>63</v>
      </c>
      <c r="F297" s="17" t="s">
        <v>26</v>
      </c>
      <c r="G297" s="17" t="s">
        <v>84</v>
      </c>
      <c r="H297">
        <v>34</v>
      </c>
      <c r="J297">
        <v>2.1</v>
      </c>
      <c r="K297" t="b">
        <v>1</v>
      </c>
      <c r="L297">
        <v>0.84</v>
      </c>
      <c r="M297" s="17" t="s">
        <v>21</v>
      </c>
      <c r="N297" s="17" t="s">
        <v>55</v>
      </c>
      <c r="O297">
        <v>17</v>
      </c>
      <c r="P297">
        <v>11</v>
      </c>
      <c r="Q297" s="17" t="s">
        <v>2094</v>
      </c>
      <c r="R297" s="17" t="s">
        <v>2093</v>
      </c>
      <c r="S297" s="17">
        <f t="shared" si="4"/>
        <v>120.94</v>
      </c>
    </row>
    <row r="298" spans="1:19" x14ac:dyDescent="0.3">
      <c r="A298" s="17" t="s">
        <v>663</v>
      </c>
      <c r="B298" s="17" t="s">
        <v>664</v>
      </c>
      <c r="C298" s="17" t="s">
        <v>91</v>
      </c>
      <c r="D298">
        <v>38</v>
      </c>
      <c r="E298" s="17" t="s">
        <v>144</v>
      </c>
      <c r="F298" s="17" t="s">
        <v>145</v>
      </c>
      <c r="G298" s="17" t="s">
        <v>49</v>
      </c>
      <c r="H298">
        <v>3</v>
      </c>
      <c r="I298">
        <v>100</v>
      </c>
      <c r="J298">
        <v>1.4</v>
      </c>
      <c r="K298" t="b">
        <v>0</v>
      </c>
      <c r="L298">
        <v>0.73</v>
      </c>
      <c r="M298" s="17" t="s">
        <v>60</v>
      </c>
      <c r="N298" s="17" t="s">
        <v>33</v>
      </c>
      <c r="O298">
        <v>3</v>
      </c>
      <c r="P298">
        <v>5</v>
      </c>
      <c r="Q298" s="17" t="s">
        <v>2092</v>
      </c>
      <c r="R298" s="17" t="s">
        <v>2093</v>
      </c>
      <c r="S298" s="17">
        <f t="shared" si="4"/>
        <v>151.13</v>
      </c>
    </row>
    <row r="299" spans="1:19" x14ac:dyDescent="0.3">
      <c r="A299" s="17" t="s">
        <v>665</v>
      </c>
      <c r="B299" s="17" t="s">
        <v>666</v>
      </c>
      <c r="C299" s="17" t="s">
        <v>91</v>
      </c>
      <c r="D299">
        <v>20</v>
      </c>
      <c r="E299" s="17" t="s">
        <v>104</v>
      </c>
      <c r="F299" s="17" t="s">
        <v>105</v>
      </c>
      <c r="G299" s="17" t="s">
        <v>27</v>
      </c>
      <c r="H299">
        <v>0</v>
      </c>
      <c r="I299">
        <v>30</v>
      </c>
      <c r="J299">
        <v>3.8</v>
      </c>
      <c r="K299" t="s">
        <v>2071</v>
      </c>
      <c r="L299">
        <v>0.93</v>
      </c>
      <c r="M299" s="17" t="s">
        <v>44</v>
      </c>
      <c r="N299" s="17" t="s">
        <v>22</v>
      </c>
      <c r="O299">
        <v>5</v>
      </c>
      <c r="P299">
        <v>2</v>
      </c>
      <c r="Q299" s="17" t="s">
        <v>2092</v>
      </c>
      <c r="R299" s="17" t="s">
        <v>2093</v>
      </c>
      <c r="S299" s="17">
        <f t="shared" si="4"/>
        <v>61.73</v>
      </c>
    </row>
    <row r="300" spans="1:19" x14ac:dyDescent="0.3">
      <c r="A300" s="17" t="s">
        <v>667</v>
      </c>
      <c r="B300" s="17" t="s">
        <v>668</v>
      </c>
      <c r="C300" s="17" t="s">
        <v>72</v>
      </c>
      <c r="D300">
        <v>38</v>
      </c>
      <c r="E300" s="17" t="s">
        <v>119</v>
      </c>
      <c r="F300" s="17" t="s">
        <v>26</v>
      </c>
      <c r="G300" s="17" t="s">
        <v>106</v>
      </c>
      <c r="H300">
        <v>20</v>
      </c>
      <c r="I300">
        <v>50</v>
      </c>
      <c r="J300">
        <v>0</v>
      </c>
      <c r="K300" t="s">
        <v>2071</v>
      </c>
      <c r="L300">
        <v>0.64</v>
      </c>
      <c r="M300" s="17" t="s">
        <v>64</v>
      </c>
      <c r="N300" s="17" t="s">
        <v>55</v>
      </c>
      <c r="O300">
        <v>10</v>
      </c>
      <c r="P300">
        <v>2</v>
      </c>
      <c r="Q300" s="17" t="s">
        <v>2092</v>
      </c>
      <c r="R300" s="17" t="s">
        <v>2096</v>
      </c>
      <c r="S300" s="17">
        <f t="shared" si="4"/>
        <v>120.64</v>
      </c>
    </row>
    <row r="301" spans="1:19" x14ac:dyDescent="0.3">
      <c r="A301" s="17" t="s">
        <v>669</v>
      </c>
      <c r="B301" s="17" t="s">
        <v>670</v>
      </c>
      <c r="C301" s="17" t="s">
        <v>72</v>
      </c>
      <c r="E301" s="17" t="s">
        <v>41</v>
      </c>
      <c r="F301" s="17" t="s">
        <v>42</v>
      </c>
      <c r="G301" s="17" t="s">
        <v>27</v>
      </c>
      <c r="H301">
        <v>6</v>
      </c>
      <c r="I301">
        <v>40</v>
      </c>
      <c r="J301">
        <v>3.5</v>
      </c>
      <c r="K301" t="b">
        <v>0</v>
      </c>
      <c r="L301">
        <v>0.76</v>
      </c>
      <c r="M301" s="17" t="s">
        <v>64</v>
      </c>
      <c r="N301" s="17" t="s">
        <v>22</v>
      </c>
      <c r="O301">
        <v>15</v>
      </c>
      <c r="P301">
        <v>6</v>
      </c>
      <c r="Q301" s="17" t="s">
        <v>2092</v>
      </c>
      <c r="R301" s="17" t="s">
        <v>2093</v>
      </c>
      <c r="S301" s="17">
        <f t="shared" si="4"/>
        <v>71.259999999999991</v>
      </c>
    </row>
    <row r="302" spans="1:19" x14ac:dyDescent="0.3">
      <c r="A302" s="17" t="s">
        <v>671</v>
      </c>
      <c r="B302" s="17" t="s">
        <v>672</v>
      </c>
      <c r="C302" s="17" t="s">
        <v>91</v>
      </c>
      <c r="D302">
        <v>46</v>
      </c>
      <c r="E302" s="17" t="s">
        <v>87</v>
      </c>
      <c r="F302" s="17" t="s">
        <v>88</v>
      </c>
      <c r="G302" s="17" t="s">
        <v>106</v>
      </c>
      <c r="H302">
        <v>13</v>
      </c>
      <c r="I302">
        <v>100</v>
      </c>
      <c r="J302">
        <v>0</v>
      </c>
      <c r="K302" t="b">
        <v>1</v>
      </c>
      <c r="L302">
        <v>0.97</v>
      </c>
      <c r="M302" s="17" t="s">
        <v>44</v>
      </c>
      <c r="N302" s="17" t="s">
        <v>55</v>
      </c>
      <c r="O302">
        <v>9</v>
      </c>
      <c r="P302">
        <v>12</v>
      </c>
      <c r="Q302" s="17" t="s">
        <v>2094</v>
      </c>
      <c r="R302" s="17" t="s">
        <v>2093</v>
      </c>
      <c r="S302" s="17">
        <f t="shared" si="4"/>
        <v>180.97</v>
      </c>
    </row>
    <row r="303" spans="1:19" x14ac:dyDescent="0.3">
      <c r="A303" s="17" t="s">
        <v>673</v>
      </c>
      <c r="B303" s="17" t="s">
        <v>674</v>
      </c>
      <c r="C303" s="17" t="s">
        <v>91</v>
      </c>
      <c r="D303">
        <v>36</v>
      </c>
      <c r="E303" s="17" t="s">
        <v>144</v>
      </c>
      <c r="F303" s="17" t="s">
        <v>145</v>
      </c>
      <c r="G303" s="17" t="s">
        <v>49</v>
      </c>
      <c r="H303">
        <v>9</v>
      </c>
      <c r="I303">
        <v>75</v>
      </c>
      <c r="J303">
        <v>2.2000000000000002</v>
      </c>
      <c r="K303" t="b">
        <v>0</v>
      </c>
      <c r="L303">
        <v>0.95</v>
      </c>
      <c r="M303" s="17" t="s">
        <v>60</v>
      </c>
      <c r="N303" s="17" t="s">
        <v>33</v>
      </c>
      <c r="O303">
        <v>11</v>
      </c>
      <c r="P303">
        <v>1</v>
      </c>
      <c r="Q303" s="17" t="s">
        <v>2092</v>
      </c>
      <c r="R303" s="17" t="s">
        <v>2093</v>
      </c>
      <c r="S303" s="17">
        <f t="shared" si="4"/>
        <v>135.15</v>
      </c>
    </row>
    <row r="304" spans="1:19" x14ac:dyDescent="0.3">
      <c r="A304" s="17" t="s">
        <v>675</v>
      </c>
      <c r="B304" s="17" t="s">
        <v>676</v>
      </c>
      <c r="C304" s="17" t="s">
        <v>91</v>
      </c>
      <c r="D304">
        <v>33</v>
      </c>
      <c r="E304" s="17" t="s">
        <v>115</v>
      </c>
      <c r="F304" s="17" t="s">
        <v>116</v>
      </c>
      <c r="G304" s="17" t="s">
        <v>36</v>
      </c>
      <c r="H304">
        <v>2</v>
      </c>
      <c r="I304">
        <v>75</v>
      </c>
      <c r="J304">
        <v>2.5</v>
      </c>
      <c r="K304" t="b">
        <v>0</v>
      </c>
      <c r="L304">
        <v>0.65</v>
      </c>
      <c r="M304" s="17" t="s">
        <v>44</v>
      </c>
      <c r="N304" s="17" t="s">
        <v>22</v>
      </c>
      <c r="O304">
        <v>4</v>
      </c>
      <c r="P304">
        <v>1</v>
      </c>
      <c r="Q304" s="17" t="s">
        <v>2092</v>
      </c>
      <c r="R304" s="17" t="s">
        <v>2096</v>
      </c>
      <c r="S304" s="17">
        <f t="shared" si="4"/>
        <v>118.15</v>
      </c>
    </row>
    <row r="305" spans="1:19" x14ac:dyDescent="0.3">
      <c r="A305" s="17" t="s">
        <v>677</v>
      </c>
      <c r="B305" s="17" t="s">
        <v>678</v>
      </c>
      <c r="C305" s="17" t="s">
        <v>72</v>
      </c>
      <c r="D305">
        <v>37</v>
      </c>
      <c r="E305" s="17" t="s">
        <v>119</v>
      </c>
      <c r="F305" s="17" t="s">
        <v>26</v>
      </c>
      <c r="G305" s="17" t="s">
        <v>32</v>
      </c>
      <c r="H305">
        <v>0</v>
      </c>
      <c r="I305">
        <v>50</v>
      </c>
      <c r="J305">
        <v>4.7</v>
      </c>
      <c r="K305" t="b">
        <v>0</v>
      </c>
      <c r="L305">
        <v>0.77</v>
      </c>
      <c r="M305" s="17" t="s">
        <v>60</v>
      </c>
      <c r="N305" s="17" t="s">
        <v>22</v>
      </c>
      <c r="O305">
        <v>3</v>
      </c>
      <c r="P305">
        <v>2</v>
      </c>
      <c r="Q305" s="17" t="s">
        <v>2092</v>
      </c>
      <c r="R305" s="17" t="s">
        <v>2093</v>
      </c>
      <c r="S305" s="17">
        <f t="shared" si="4"/>
        <v>97.47</v>
      </c>
    </row>
    <row r="306" spans="1:19" x14ac:dyDescent="0.3">
      <c r="A306" s="17" t="s">
        <v>679</v>
      </c>
      <c r="B306" s="17" t="s">
        <v>680</v>
      </c>
      <c r="C306" s="17" t="s">
        <v>91</v>
      </c>
      <c r="D306">
        <v>20</v>
      </c>
      <c r="E306" s="17" t="s">
        <v>130</v>
      </c>
      <c r="F306" s="17" t="s">
        <v>131</v>
      </c>
      <c r="G306" s="17" t="s">
        <v>49</v>
      </c>
      <c r="H306">
        <v>0</v>
      </c>
      <c r="I306">
        <v>20</v>
      </c>
      <c r="J306">
        <v>3.9</v>
      </c>
      <c r="K306" t="b">
        <v>0</v>
      </c>
      <c r="L306">
        <v>0.79</v>
      </c>
      <c r="M306" s="17" t="s">
        <v>64</v>
      </c>
      <c r="N306" s="17" t="s">
        <v>55</v>
      </c>
      <c r="O306">
        <v>1</v>
      </c>
      <c r="P306">
        <v>1</v>
      </c>
      <c r="Q306" s="17" t="s">
        <v>2092</v>
      </c>
      <c r="R306" s="17" t="s">
        <v>2093</v>
      </c>
      <c r="S306" s="17">
        <f t="shared" si="4"/>
        <v>46.69</v>
      </c>
    </row>
    <row r="307" spans="1:19" x14ac:dyDescent="0.3">
      <c r="A307" s="17" t="s">
        <v>681</v>
      </c>
      <c r="B307" s="17" t="s">
        <v>682</v>
      </c>
      <c r="C307" s="17" t="s">
        <v>72</v>
      </c>
      <c r="D307">
        <v>48</v>
      </c>
      <c r="E307" s="17" t="s">
        <v>164</v>
      </c>
      <c r="F307" s="17" t="s">
        <v>165</v>
      </c>
      <c r="G307" s="17" t="s">
        <v>49</v>
      </c>
      <c r="H307">
        <v>2</v>
      </c>
      <c r="I307">
        <v>75</v>
      </c>
      <c r="J307">
        <v>1.6</v>
      </c>
      <c r="K307" t="b">
        <v>0</v>
      </c>
      <c r="L307">
        <v>0.67</v>
      </c>
      <c r="M307" s="17" t="s">
        <v>60</v>
      </c>
      <c r="N307" s="17" t="s">
        <v>22</v>
      </c>
      <c r="O307">
        <v>5</v>
      </c>
      <c r="P307">
        <v>2</v>
      </c>
      <c r="Q307" s="17" t="s">
        <v>2092</v>
      </c>
      <c r="R307" s="17" t="s">
        <v>2096</v>
      </c>
      <c r="S307" s="17">
        <f t="shared" si="4"/>
        <v>134.26999999999998</v>
      </c>
    </row>
    <row r="308" spans="1:19" x14ac:dyDescent="0.3">
      <c r="A308" s="17" t="s">
        <v>683</v>
      </c>
      <c r="B308" s="17" t="s">
        <v>684</v>
      </c>
      <c r="C308" s="17" t="s">
        <v>91</v>
      </c>
      <c r="D308">
        <v>27</v>
      </c>
      <c r="E308" s="17" t="s">
        <v>126</v>
      </c>
      <c r="F308" s="17" t="s">
        <v>127</v>
      </c>
      <c r="G308" s="17" t="s">
        <v>73</v>
      </c>
      <c r="H308">
        <v>2</v>
      </c>
      <c r="I308">
        <v>50</v>
      </c>
      <c r="J308">
        <v>2.5125695216907653</v>
      </c>
      <c r="K308" t="b">
        <v>0</v>
      </c>
      <c r="L308">
        <v>0.84</v>
      </c>
      <c r="M308" s="17" t="s">
        <v>21</v>
      </c>
      <c r="N308" s="17" t="s">
        <v>55</v>
      </c>
      <c r="O308">
        <v>2</v>
      </c>
      <c r="P308">
        <v>3</v>
      </c>
      <c r="Q308" s="17" t="s">
        <v>2092</v>
      </c>
      <c r="R308" s="17" t="s">
        <v>2093</v>
      </c>
      <c r="S308" s="17">
        <f t="shared" si="4"/>
        <v>87.352569521690768</v>
      </c>
    </row>
    <row r="309" spans="1:19" x14ac:dyDescent="0.3">
      <c r="A309" s="17" t="s">
        <v>685</v>
      </c>
      <c r="B309" s="17" t="s">
        <v>686</v>
      </c>
      <c r="C309" s="17" t="s">
        <v>91</v>
      </c>
      <c r="D309">
        <v>34</v>
      </c>
      <c r="E309" s="17" t="s">
        <v>104</v>
      </c>
      <c r="F309" s="17" t="s">
        <v>105</v>
      </c>
      <c r="G309" s="17" t="s">
        <v>27</v>
      </c>
      <c r="H309">
        <v>1</v>
      </c>
      <c r="I309">
        <v>30</v>
      </c>
      <c r="J309">
        <v>3.6</v>
      </c>
      <c r="K309" t="b">
        <v>1</v>
      </c>
      <c r="L309">
        <v>0.87</v>
      </c>
      <c r="M309" s="17" t="s">
        <v>64</v>
      </c>
      <c r="N309" s="17" t="s">
        <v>55</v>
      </c>
      <c r="O309">
        <v>2</v>
      </c>
      <c r="P309">
        <v>2</v>
      </c>
      <c r="Q309" s="17" t="s">
        <v>2092</v>
      </c>
      <c r="R309" s="17" t="s">
        <v>2093</v>
      </c>
      <c r="S309" s="17">
        <f t="shared" si="4"/>
        <v>73.47</v>
      </c>
    </row>
    <row r="310" spans="1:19" x14ac:dyDescent="0.3">
      <c r="A310" s="17" t="s">
        <v>687</v>
      </c>
      <c r="B310" s="17" t="s">
        <v>688</v>
      </c>
      <c r="C310" s="17" t="s">
        <v>91</v>
      </c>
      <c r="D310">
        <v>55</v>
      </c>
      <c r="E310" s="17" t="s">
        <v>100</v>
      </c>
      <c r="F310" s="17" t="s">
        <v>101</v>
      </c>
      <c r="G310" s="17" t="s">
        <v>106</v>
      </c>
      <c r="H310">
        <v>14</v>
      </c>
      <c r="I310">
        <v>30</v>
      </c>
      <c r="J310">
        <v>1.2</v>
      </c>
      <c r="K310" t="b">
        <v>1</v>
      </c>
      <c r="L310">
        <v>0.91</v>
      </c>
      <c r="M310" s="17" t="s">
        <v>21</v>
      </c>
      <c r="N310" s="17" t="s">
        <v>55</v>
      </c>
      <c r="O310">
        <v>7</v>
      </c>
      <c r="P310">
        <v>6</v>
      </c>
      <c r="Q310" s="17" t="s">
        <v>2092</v>
      </c>
      <c r="R310" s="17" t="s">
        <v>2093</v>
      </c>
      <c r="S310" s="17">
        <f t="shared" si="4"/>
        <v>114.11</v>
      </c>
    </row>
    <row r="311" spans="1:19" x14ac:dyDescent="0.3">
      <c r="A311" s="17" t="s">
        <v>689</v>
      </c>
      <c r="B311" s="17" t="s">
        <v>690</v>
      </c>
      <c r="C311" s="17" t="s">
        <v>72</v>
      </c>
      <c r="D311">
        <v>44</v>
      </c>
      <c r="E311" s="17" t="s">
        <v>144</v>
      </c>
      <c r="F311" s="17" t="s">
        <v>145</v>
      </c>
      <c r="G311" s="17" t="s">
        <v>106</v>
      </c>
      <c r="H311">
        <v>14</v>
      </c>
      <c r="I311">
        <v>75</v>
      </c>
      <c r="J311">
        <v>3</v>
      </c>
      <c r="K311" t="b">
        <v>0</v>
      </c>
      <c r="L311">
        <v>0.78</v>
      </c>
      <c r="M311" s="17" t="s">
        <v>44</v>
      </c>
      <c r="N311" s="17" t="s">
        <v>55</v>
      </c>
      <c r="O311">
        <v>13</v>
      </c>
      <c r="P311">
        <v>6</v>
      </c>
      <c r="Q311" s="17" t="s">
        <v>2092</v>
      </c>
      <c r="R311" s="17" t="s">
        <v>2093</v>
      </c>
      <c r="S311" s="17">
        <f t="shared" si="4"/>
        <v>155.78</v>
      </c>
    </row>
    <row r="312" spans="1:19" x14ac:dyDescent="0.3">
      <c r="A312" s="17" t="s">
        <v>691</v>
      </c>
      <c r="B312" s="17" t="s">
        <v>692</v>
      </c>
      <c r="C312" s="17" t="s">
        <v>91</v>
      </c>
      <c r="D312">
        <v>31</v>
      </c>
      <c r="E312" s="17" t="s">
        <v>41</v>
      </c>
      <c r="F312" s="17" t="s">
        <v>42</v>
      </c>
      <c r="G312" s="17" t="s">
        <v>69</v>
      </c>
      <c r="H312">
        <v>2</v>
      </c>
      <c r="I312">
        <v>50</v>
      </c>
      <c r="J312">
        <v>3.9</v>
      </c>
      <c r="K312" t="b">
        <v>0</v>
      </c>
      <c r="L312">
        <v>0.79</v>
      </c>
      <c r="M312" s="17" t="s">
        <v>44</v>
      </c>
      <c r="N312" s="17" t="s">
        <v>33</v>
      </c>
      <c r="O312">
        <v>4</v>
      </c>
      <c r="P312">
        <v>1</v>
      </c>
      <c r="Q312" s="17" t="s">
        <v>2092</v>
      </c>
      <c r="R312" s="17" t="s">
        <v>2093</v>
      </c>
      <c r="S312" s="17">
        <f t="shared" si="4"/>
        <v>92.690000000000012</v>
      </c>
    </row>
    <row r="313" spans="1:19" x14ac:dyDescent="0.3">
      <c r="A313" s="17" t="s">
        <v>693</v>
      </c>
      <c r="B313" s="17" t="s">
        <v>694</v>
      </c>
      <c r="C313" s="17" t="s">
        <v>91</v>
      </c>
      <c r="D313">
        <v>34</v>
      </c>
      <c r="E313" s="17" t="s">
        <v>25</v>
      </c>
      <c r="F313" s="17" t="s">
        <v>26</v>
      </c>
      <c r="G313" s="17" t="s">
        <v>84</v>
      </c>
      <c r="H313">
        <v>1</v>
      </c>
      <c r="I313">
        <v>40</v>
      </c>
      <c r="J313">
        <v>1.7</v>
      </c>
      <c r="K313" t="s">
        <v>2071</v>
      </c>
      <c r="L313">
        <v>0.74</v>
      </c>
      <c r="M313" s="17" t="s">
        <v>44</v>
      </c>
      <c r="N313" s="17" t="s">
        <v>55</v>
      </c>
      <c r="O313">
        <v>4</v>
      </c>
      <c r="P313">
        <v>4</v>
      </c>
      <c r="Q313" s="17" t="s">
        <v>2092</v>
      </c>
      <c r="R313" s="17" t="s">
        <v>2093</v>
      </c>
      <c r="S313" s="17">
        <f t="shared" si="4"/>
        <v>85.44</v>
      </c>
    </row>
    <row r="314" spans="1:19" x14ac:dyDescent="0.3">
      <c r="A314" s="17" t="s">
        <v>695</v>
      </c>
      <c r="B314" s="17" t="s">
        <v>696</v>
      </c>
      <c r="C314" s="17" t="s">
        <v>72</v>
      </c>
      <c r="D314">
        <v>47</v>
      </c>
      <c r="E314" s="17" t="s">
        <v>100</v>
      </c>
      <c r="F314" s="17" t="s">
        <v>101</v>
      </c>
      <c r="G314" s="17" t="s">
        <v>84</v>
      </c>
      <c r="H314">
        <v>13</v>
      </c>
      <c r="I314">
        <v>20</v>
      </c>
      <c r="J314">
        <v>4.5</v>
      </c>
      <c r="K314" t="s">
        <v>2071</v>
      </c>
      <c r="L314">
        <v>0.91</v>
      </c>
      <c r="M314" s="17" t="s">
        <v>60</v>
      </c>
      <c r="N314" s="17" t="s">
        <v>28</v>
      </c>
      <c r="O314">
        <v>7</v>
      </c>
      <c r="P314">
        <v>6</v>
      </c>
      <c r="Q314" s="17" t="s">
        <v>2092</v>
      </c>
      <c r="R314" s="17" t="s">
        <v>2093</v>
      </c>
      <c r="S314" s="17">
        <f t="shared" si="4"/>
        <v>98.41</v>
      </c>
    </row>
    <row r="315" spans="1:19" x14ac:dyDescent="0.3">
      <c r="A315" s="17" t="s">
        <v>697</v>
      </c>
      <c r="B315" s="17" t="s">
        <v>698</v>
      </c>
      <c r="C315" s="17" t="s">
        <v>91</v>
      </c>
      <c r="D315">
        <v>50</v>
      </c>
      <c r="E315" s="17" t="s">
        <v>54</v>
      </c>
      <c r="F315" s="17" t="s">
        <v>26</v>
      </c>
      <c r="G315" s="17" t="s">
        <v>32</v>
      </c>
      <c r="H315">
        <v>23</v>
      </c>
      <c r="I315">
        <v>40</v>
      </c>
      <c r="J315">
        <v>3.6</v>
      </c>
      <c r="K315" t="b">
        <v>1</v>
      </c>
      <c r="L315">
        <v>0.71</v>
      </c>
      <c r="M315" s="17" t="s">
        <v>64</v>
      </c>
      <c r="N315" s="17" t="s">
        <v>22</v>
      </c>
      <c r="O315">
        <v>12</v>
      </c>
      <c r="P315">
        <v>9</v>
      </c>
      <c r="Q315" s="17" t="s">
        <v>2094</v>
      </c>
      <c r="R315" s="17" t="s">
        <v>2093</v>
      </c>
      <c r="S315" s="17">
        <f t="shared" si="4"/>
        <v>138.31</v>
      </c>
    </row>
    <row r="316" spans="1:19" x14ac:dyDescent="0.3">
      <c r="A316" s="17" t="s">
        <v>699</v>
      </c>
      <c r="B316" s="17" t="s">
        <v>700</v>
      </c>
      <c r="C316" s="17" t="s">
        <v>91</v>
      </c>
      <c r="D316">
        <v>39</v>
      </c>
      <c r="E316" s="17" t="s">
        <v>31</v>
      </c>
      <c r="F316" s="17" t="s">
        <v>31</v>
      </c>
      <c r="G316" s="17" t="s">
        <v>73</v>
      </c>
      <c r="H316">
        <v>0</v>
      </c>
      <c r="I316">
        <v>75</v>
      </c>
      <c r="J316">
        <v>3.6</v>
      </c>
      <c r="K316" t="b">
        <v>1</v>
      </c>
      <c r="L316">
        <v>0.87</v>
      </c>
      <c r="M316" s="17" t="s">
        <v>44</v>
      </c>
      <c r="N316" s="17" t="s">
        <v>28</v>
      </c>
      <c r="O316">
        <v>5</v>
      </c>
      <c r="P316">
        <v>1</v>
      </c>
      <c r="Q316" s="17" t="s">
        <v>2092</v>
      </c>
      <c r="R316" s="17" t="s">
        <v>2093</v>
      </c>
      <c r="S316" s="17">
        <f t="shared" si="4"/>
        <v>124.47</v>
      </c>
    </row>
    <row r="317" spans="1:19" x14ac:dyDescent="0.3">
      <c r="A317" s="17" t="s">
        <v>701</v>
      </c>
      <c r="B317" s="17" t="s">
        <v>702</v>
      </c>
      <c r="C317" s="17" t="s">
        <v>72</v>
      </c>
      <c r="D317">
        <v>26</v>
      </c>
      <c r="E317" s="17" t="s">
        <v>67</v>
      </c>
      <c r="F317" s="17" t="s">
        <v>68</v>
      </c>
      <c r="G317" s="17" t="s">
        <v>20</v>
      </c>
      <c r="H317">
        <v>3</v>
      </c>
      <c r="I317">
        <v>100</v>
      </c>
      <c r="J317">
        <v>2.8</v>
      </c>
      <c r="K317" t="b">
        <v>1</v>
      </c>
      <c r="L317">
        <v>0.61</v>
      </c>
      <c r="M317" s="17" t="s">
        <v>44</v>
      </c>
      <c r="N317" s="17" t="s">
        <v>33</v>
      </c>
      <c r="O317">
        <v>1</v>
      </c>
      <c r="P317">
        <v>1</v>
      </c>
      <c r="Q317" s="17" t="s">
        <v>2092</v>
      </c>
      <c r="R317" s="17" t="s">
        <v>2096</v>
      </c>
      <c r="S317" s="17">
        <f t="shared" si="4"/>
        <v>134.41000000000003</v>
      </c>
    </row>
    <row r="318" spans="1:19" x14ac:dyDescent="0.3">
      <c r="A318" s="17" t="s">
        <v>703</v>
      </c>
      <c r="B318" s="17" t="s">
        <v>704</v>
      </c>
      <c r="C318" s="17" t="s">
        <v>91</v>
      </c>
      <c r="E318" s="17" t="s">
        <v>41</v>
      </c>
      <c r="F318" s="17" t="s">
        <v>42</v>
      </c>
      <c r="G318" s="17" t="s">
        <v>84</v>
      </c>
      <c r="H318">
        <v>0</v>
      </c>
      <c r="I318">
        <v>100</v>
      </c>
      <c r="J318">
        <v>5</v>
      </c>
      <c r="K318" t="b">
        <v>0</v>
      </c>
      <c r="L318">
        <v>0.79</v>
      </c>
      <c r="M318" s="17" t="s">
        <v>64</v>
      </c>
      <c r="N318" s="17" t="s">
        <v>28</v>
      </c>
      <c r="O318">
        <v>1</v>
      </c>
      <c r="P318">
        <v>4</v>
      </c>
      <c r="Q318" s="17" t="s">
        <v>2092</v>
      </c>
      <c r="R318" s="17" t="s">
        <v>2093</v>
      </c>
      <c r="S318" s="17">
        <f t="shared" si="4"/>
        <v>110.79</v>
      </c>
    </row>
    <row r="319" spans="1:19" x14ac:dyDescent="0.3">
      <c r="A319" s="17" t="s">
        <v>705</v>
      </c>
      <c r="B319" s="17" t="s">
        <v>706</v>
      </c>
      <c r="C319" s="17" t="s">
        <v>91</v>
      </c>
      <c r="D319">
        <v>32</v>
      </c>
      <c r="E319" s="17" t="s">
        <v>31</v>
      </c>
      <c r="F319" s="17" t="s">
        <v>31</v>
      </c>
      <c r="G319" s="17" t="s">
        <v>32</v>
      </c>
      <c r="H319">
        <v>0</v>
      </c>
      <c r="I319">
        <v>100</v>
      </c>
      <c r="J319">
        <v>1.4</v>
      </c>
      <c r="K319" t="b">
        <v>1</v>
      </c>
      <c r="L319">
        <v>0.81</v>
      </c>
      <c r="M319" s="17" t="s">
        <v>44</v>
      </c>
      <c r="N319" s="17" t="s">
        <v>22</v>
      </c>
      <c r="O319">
        <v>2</v>
      </c>
      <c r="P319">
        <v>1</v>
      </c>
      <c r="Q319" s="17" t="s">
        <v>2092</v>
      </c>
      <c r="R319" s="17" t="s">
        <v>2093</v>
      </c>
      <c r="S319" s="17">
        <f t="shared" si="4"/>
        <v>137.21</v>
      </c>
    </row>
    <row r="320" spans="1:19" x14ac:dyDescent="0.3">
      <c r="A320" s="17" t="s">
        <v>707</v>
      </c>
      <c r="B320" s="17" t="s">
        <v>708</v>
      </c>
      <c r="C320" s="17" t="s">
        <v>72</v>
      </c>
      <c r="D320">
        <v>55</v>
      </c>
      <c r="E320" s="17" t="s">
        <v>115</v>
      </c>
      <c r="F320" s="17" t="s">
        <v>116</v>
      </c>
      <c r="G320" s="17" t="s">
        <v>49</v>
      </c>
      <c r="H320">
        <v>17</v>
      </c>
      <c r="I320">
        <v>30</v>
      </c>
      <c r="J320">
        <v>2.5125695216907653</v>
      </c>
      <c r="K320" t="s">
        <v>2071</v>
      </c>
      <c r="L320">
        <v>0.79</v>
      </c>
      <c r="M320" s="17" t="s">
        <v>21</v>
      </c>
      <c r="N320" s="17" t="s">
        <v>28</v>
      </c>
      <c r="O320">
        <v>18</v>
      </c>
      <c r="P320">
        <v>13</v>
      </c>
      <c r="Q320" s="17" t="s">
        <v>2095</v>
      </c>
      <c r="R320" s="17" t="s">
        <v>2093</v>
      </c>
      <c r="S320" s="17">
        <f t="shared" si="4"/>
        <v>136.30256952169077</v>
      </c>
    </row>
    <row r="321" spans="1:19" x14ac:dyDescent="0.3">
      <c r="A321" s="17" t="s">
        <v>709</v>
      </c>
      <c r="B321" s="17" t="s">
        <v>710</v>
      </c>
      <c r="C321" s="17" t="s">
        <v>91</v>
      </c>
      <c r="D321">
        <v>32</v>
      </c>
      <c r="E321" s="17" t="s">
        <v>67</v>
      </c>
      <c r="F321" s="17" t="s">
        <v>68</v>
      </c>
      <c r="G321" s="17" t="s">
        <v>106</v>
      </c>
      <c r="H321">
        <v>9</v>
      </c>
      <c r="I321">
        <v>40</v>
      </c>
      <c r="J321">
        <v>4.5999999999999996</v>
      </c>
      <c r="K321" t="b">
        <v>1</v>
      </c>
      <c r="L321">
        <v>0.84</v>
      </c>
      <c r="M321" s="17" t="s">
        <v>64</v>
      </c>
      <c r="N321" s="17" t="s">
        <v>33</v>
      </c>
      <c r="O321">
        <v>9</v>
      </c>
      <c r="P321">
        <v>2</v>
      </c>
      <c r="Q321" s="17" t="s">
        <v>2092</v>
      </c>
      <c r="R321" s="17" t="s">
        <v>2093</v>
      </c>
      <c r="S321" s="17">
        <f t="shared" si="4"/>
        <v>97.44</v>
      </c>
    </row>
    <row r="322" spans="1:19" x14ac:dyDescent="0.3">
      <c r="A322" s="17" t="s">
        <v>711</v>
      </c>
      <c r="B322" s="17" t="s">
        <v>712</v>
      </c>
      <c r="C322" s="17" t="s">
        <v>91</v>
      </c>
      <c r="D322">
        <v>30</v>
      </c>
      <c r="E322" s="17" t="s">
        <v>104</v>
      </c>
      <c r="F322" s="17" t="s">
        <v>105</v>
      </c>
      <c r="G322" s="17" t="s">
        <v>20</v>
      </c>
      <c r="H322">
        <v>4</v>
      </c>
      <c r="I322">
        <v>20</v>
      </c>
      <c r="J322">
        <v>3.3</v>
      </c>
      <c r="K322" t="b">
        <v>0</v>
      </c>
      <c r="L322">
        <v>0.79</v>
      </c>
      <c r="M322" s="17" t="s">
        <v>64</v>
      </c>
      <c r="N322" s="17" t="s">
        <v>55</v>
      </c>
      <c r="O322">
        <v>4</v>
      </c>
      <c r="P322">
        <v>4</v>
      </c>
      <c r="Q322" s="17" t="s">
        <v>2092</v>
      </c>
      <c r="R322" s="17" t="s">
        <v>2093</v>
      </c>
      <c r="S322" s="17">
        <f t="shared" ref="S322:S385" si="5">SUM(D322:R322)</f>
        <v>66.09</v>
      </c>
    </row>
    <row r="323" spans="1:19" x14ac:dyDescent="0.3">
      <c r="A323" s="17" t="s">
        <v>713</v>
      </c>
      <c r="B323" s="17" t="s">
        <v>714</v>
      </c>
      <c r="C323" s="17" t="s">
        <v>72</v>
      </c>
      <c r="D323">
        <v>37</v>
      </c>
      <c r="E323" s="17" t="s">
        <v>119</v>
      </c>
      <c r="F323" s="17" t="s">
        <v>26</v>
      </c>
      <c r="G323" s="17" t="s">
        <v>73</v>
      </c>
      <c r="H323">
        <v>0</v>
      </c>
      <c r="I323">
        <v>40</v>
      </c>
      <c r="J323">
        <v>3.7</v>
      </c>
      <c r="K323" t="b">
        <v>1</v>
      </c>
      <c r="L323">
        <v>0.79</v>
      </c>
      <c r="M323" s="17" t="s">
        <v>64</v>
      </c>
      <c r="N323" s="17" t="s">
        <v>28</v>
      </c>
      <c r="O323">
        <v>3</v>
      </c>
      <c r="P323">
        <v>5</v>
      </c>
      <c r="Q323" s="17" t="s">
        <v>2092</v>
      </c>
      <c r="R323" s="17" t="s">
        <v>2093</v>
      </c>
      <c r="S323" s="17">
        <f t="shared" si="5"/>
        <v>89.490000000000009</v>
      </c>
    </row>
    <row r="324" spans="1:19" x14ac:dyDescent="0.3">
      <c r="A324" s="17" t="s">
        <v>715</v>
      </c>
      <c r="B324" s="17" t="s">
        <v>716</v>
      </c>
      <c r="C324" s="17" t="s">
        <v>91</v>
      </c>
      <c r="D324">
        <v>52</v>
      </c>
      <c r="E324" s="17" t="s">
        <v>100</v>
      </c>
      <c r="F324" s="17" t="s">
        <v>101</v>
      </c>
      <c r="G324" s="17" t="s">
        <v>32</v>
      </c>
      <c r="H324">
        <v>33</v>
      </c>
      <c r="J324">
        <v>0</v>
      </c>
      <c r="K324" t="b">
        <v>1</v>
      </c>
      <c r="L324">
        <v>0.6</v>
      </c>
      <c r="M324" s="17" t="s">
        <v>21</v>
      </c>
      <c r="N324" s="17" t="s">
        <v>33</v>
      </c>
      <c r="O324">
        <v>13</v>
      </c>
      <c r="P324">
        <v>7</v>
      </c>
      <c r="Q324" s="17" t="s">
        <v>2094</v>
      </c>
      <c r="R324" s="17" t="s">
        <v>2096</v>
      </c>
      <c r="S324" s="17">
        <f t="shared" si="5"/>
        <v>105.6</v>
      </c>
    </row>
    <row r="325" spans="1:19" x14ac:dyDescent="0.3">
      <c r="A325" s="17" t="s">
        <v>717</v>
      </c>
      <c r="B325" s="17" t="s">
        <v>718</v>
      </c>
      <c r="C325" s="17" t="s">
        <v>91</v>
      </c>
      <c r="D325">
        <v>48</v>
      </c>
      <c r="E325" s="17" t="s">
        <v>87</v>
      </c>
      <c r="F325" s="17" t="s">
        <v>88</v>
      </c>
      <c r="G325" s="17" t="s">
        <v>73</v>
      </c>
      <c r="H325">
        <v>18</v>
      </c>
      <c r="I325">
        <v>50</v>
      </c>
      <c r="J325">
        <v>0</v>
      </c>
      <c r="K325" t="b">
        <v>1</v>
      </c>
      <c r="L325">
        <v>0.64</v>
      </c>
      <c r="M325" s="17" t="s">
        <v>64</v>
      </c>
      <c r="N325" s="17" t="s">
        <v>33</v>
      </c>
      <c r="O325">
        <v>11</v>
      </c>
      <c r="P325">
        <v>16</v>
      </c>
      <c r="Q325" s="17" t="s">
        <v>2095</v>
      </c>
      <c r="R325" s="17" t="s">
        <v>2096</v>
      </c>
      <c r="S325" s="17">
        <f t="shared" si="5"/>
        <v>143.63999999999999</v>
      </c>
    </row>
    <row r="326" spans="1:19" x14ac:dyDescent="0.3">
      <c r="A326" s="17" t="s">
        <v>719</v>
      </c>
      <c r="B326" s="17" t="s">
        <v>720</v>
      </c>
      <c r="C326" s="17" t="s">
        <v>72</v>
      </c>
      <c r="D326">
        <v>28</v>
      </c>
      <c r="E326" s="17" t="s">
        <v>80</v>
      </c>
      <c r="F326" s="17" t="s">
        <v>81</v>
      </c>
      <c r="G326" s="17" t="s">
        <v>27</v>
      </c>
      <c r="H326">
        <v>9</v>
      </c>
      <c r="I326">
        <v>40</v>
      </c>
      <c r="J326">
        <v>2.5125695216907653</v>
      </c>
      <c r="K326" t="b">
        <v>1</v>
      </c>
      <c r="L326">
        <v>0.64</v>
      </c>
      <c r="M326" s="17" t="s">
        <v>21</v>
      </c>
      <c r="N326" s="17" t="s">
        <v>22</v>
      </c>
      <c r="O326">
        <v>14</v>
      </c>
      <c r="P326">
        <v>12</v>
      </c>
      <c r="Q326" s="17" t="s">
        <v>2094</v>
      </c>
      <c r="R326" s="17" t="s">
        <v>2096</v>
      </c>
      <c r="S326" s="17">
        <f t="shared" si="5"/>
        <v>106.15256952169076</v>
      </c>
    </row>
    <row r="327" spans="1:19" x14ac:dyDescent="0.3">
      <c r="A327" s="17" t="s">
        <v>721</v>
      </c>
      <c r="B327" s="17" t="s">
        <v>722</v>
      </c>
      <c r="C327" s="17" t="s">
        <v>72</v>
      </c>
      <c r="D327">
        <v>58</v>
      </c>
      <c r="E327" s="17" t="s">
        <v>179</v>
      </c>
      <c r="F327" s="17" t="s">
        <v>68</v>
      </c>
      <c r="G327" s="17" t="s">
        <v>49</v>
      </c>
      <c r="H327">
        <v>40</v>
      </c>
      <c r="I327">
        <v>75</v>
      </c>
      <c r="J327">
        <v>3.4</v>
      </c>
      <c r="K327" t="b">
        <v>1</v>
      </c>
      <c r="L327">
        <v>1</v>
      </c>
      <c r="M327" s="17" t="s">
        <v>64</v>
      </c>
      <c r="N327" s="17" t="s">
        <v>22</v>
      </c>
      <c r="O327">
        <v>11</v>
      </c>
      <c r="P327">
        <v>12</v>
      </c>
      <c r="Q327" s="17" t="s">
        <v>2094</v>
      </c>
      <c r="R327" s="17" t="s">
        <v>2093</v>
      </c>
      <c r="S327" s="17">
        <f t="shared" si="5"/>
        <v>200.4</v>
      </c>
    </row>
    <row r="328" spans="1:19" x14ac:dyDescent="0.3">
      <c r="A328" s="17" t="s">
        <v>723</v>
      </c>
      <c r="B328" s="17" t="s">
        <v>724</v>
      </c>
      <c r="C328" s="17" t="s">
        <v>91</v>
      </c>
      <c r="D328">
        <v>30</v>
      </c>
      <c r="E328" s="17" t="s">
        <v>67</v>
      </c>
      <c r="F328" s="17" t="s">
        <v>68</v>
      </c>
      <c r="G328" s="17" t="s">
        <v>36</v>
      </c>
      <c r="H328">
        <v>1</v>
      </c>
      <c r="I328">
        <v>40</v>
      </c>
      <c r="J328">
        <v>1.6</v>
      </c>
      <c r="K328" t="b">
        <v>1</v>
      </c>
      <c r="L328">
        <v>1</v>
      </c>
      <c r="M328" s="17" t="s">
        <v>60</v>
      </c>
      <c r="N328" s="17" t="s">
        <v>28</v>
      </c>
      <c r="O328">
        <v>4</v>
      </c>
      <c r="P328">
        <v>1</v>
      </c>
      <c r="Q328" s="17" t="s">
        <v>2092</v>
      </c>
      <c r="R328" s="17" t="s">
        <v>2093</v>
      </c>
      <c r="S328" s="17">
        <f t="shared" si="5"/>
        <v>78.599999999999994</v>
      </c>
    </row>
    <row r="329" spans="1:19" x14ac:dyDescent="0.3">
      <c r="A329" s="17" t="s">
        <v>725</v>
      </c>
      <c r="B329" s="17" t="s">
        <v>726</v>
      </c>
      <c r="C329" s="17" t="s">
        <v>72</v>
      </c>
      <c r="D329">
        <v>47</v>
      </c>
      <c r="E329" s="17" t="s">
        <v>164</v>
      </c>
      <c r="F329" s="17" t="s">
        <v>165</v>
      </c>
      <c r="G329" s="17" t="s">
        <v>27</v>
      </c>
      <c r="H329">
        <v>5</v>
      </c>
      <c r="I329">
        <v>20</v>
      </c>
      <c r="J329">
        <v>1.9</v>
      </c>
      <c r="K329" t="b">
        <v>0</v>
      </c>
      <c r="L329">
        <v>0.79</v>
      </c>
      <c r="M329" s="17" t="s">
        <v>44</v>
      </c>
      <c r="N329" s="17" t="s">
        <v>55</v>
      </c>
      <c r="O329">
        <v>5</v>
      </c>
      <c r="P329">
        <v>1</v>
      </c>
      <c r="Q329" s="17" t="s">
        <v>2092</v>
      </c>
      <c r="R329" s="17" t="s">
        <v>2093</v>
      </c>
      <c r="S329" s="17">
        <f t="shared" si="5"/>
        <v>80.690000000000012</v>
      </c>
    </row>
    <row r="330" spans="1:19" x14ac:dyDescent="0.3">
      <c r="A330" s="17" t="s">
        <v>727</v>
      </c>
      <c r="B330" s="17" t="s">
        <v>728</v>
      </c>
      <c r="C330" s="17" t="s">
        <v>91</v>
      </c>
      <c r="D330">
        <v>44</v>
      </c>
      <c r="E330" s="17" t="s">
        <v>67</v>
      </c>
      <c r="F330" s="17" t="s">
        <v>68</v>
      </c>
      <c r="G330" s="17" t="s">
        <v>43</v>
      </c>
      <c r="H330">
        <v>4</v>
      </c>
      <c r="I330">
        <v>50</v>
      </c>
      <c r="J330">
        <v>0</v>
      </c>
      <c r="K330" t="b">
        <v>1</v>
      </c>
      <c r="L330">
        <v>0.83</v>
      </c>
      <c r="M330" s="17" t="s">
        <v>60</v>
      </c>
      <c r="N330" s="17" t="s">
        <v>33</v>
      </c>
      <c r="O330">
        <v>5</v>
      </c>
      <c r="P330">
        <v>1</v>
      </c>
      <c r="Q330" s="17" t="s">
        <v>2092</v>
      </c>
      <c r="R330" s="17" t="s">
        <v>2093</v>
      </c>
      <c r="S330" s="17">
        <f t="shared" si="5"/>
        <v>104.83</v>
      </c>
    </row>
    <row r="331" spans="1:19" x14ac:dyDescent="0.3">
      <c r="A331" s="17" t="s">
        <v>729</v>
      </c>
      <c r="B331" s="17" t="s">
        <v>730</v>
      </c>
      <c r="C331" s="17" t="s">
        <v>91</v>
      </c>
      <c r="D331">
        <v>56</v>
      </c>
      <c r="E331" s="17" t="s">
        <v>18</v>
      </c>
      <c r="F331" s="17" t="s">
        <v>19</v>
      </c>
      <c r="G331" s="17" t="s">
        <v>106</v>
      </c>
      <c r="H331">
        <v>13</v>
      </c>
      <c r="I331">
        <v>40</v>
      </c>
      <c r="J331">
        <v>2.5125695216907653</v>
      </c>
      <c r="K331" t="b">
        <v>1</v>
      </c>
      <c r="L331">
        <v>0.87</v>
      </c>
      <c r="M331" s="17" t="s">
        <v>44</v>
      </c>
      <c r="N331" s="17" t="s">
        <v>28</v>
      </c>
      <c r="O331">
        <v>9</v>
      </c>
      <c r="P331">
        <v>10</v>
      </c>
      <c r="Q331" s="17" t="s">
        <v>2094</v>
      </c>
      <c r="R331" s="17" t="s">
        <v>2093</v>
      </c>
      <c r="S331" s="17">
        <f t="shared" si="5"/>
        <v>131.38256952169075</v>
      </c>
    </row>
    <row r="332" spans="1:19" x14ac:dyDescent="0.3">
      <c r="A332" s="17" t="s">
        <v>731</v>
      </c>
      <c r="B332" s="17" t="s">
        <v>732</v>
      </c>
      <c r="C332" s="17" t="s">
        <v>72</v>
      </c>
      <c r="D332">
        <v>53</v>
      </c>
      <c r="E332" s="17" t="s">
        <v>54</v>
      </c>
      <c r="F332" s="17" t="s">
        <v>26</v>
      </c>
      <c r="G332" s="17" t="s">
        <v>27</v>
      </c>
      <c r="H332">
        <v>33</v>
      </c>
      <c r="I332">
        <v>100</v>
      </c>
      <c r="J332">
        <v>2.5125695216907653</v>
      </c>
      <c r="K332" t="b">
        <v>0</v>
      </c>
      <c r="L332">
        <v>0.75</v>
      </c>
      <c r="M332" s="17" t="s">
        <v>21</v>
      </c>
      <c r="N332" s="17" t="s">
        <v>33</v>
      </c>
      <c r="O332">
        <v>12</v>
      </c>
      <c r="P332">
        <v>1</v>
      </c>
      <c r="Q332" s="17" t="s">
        <v>2092</v>
      </c>
      <c r="R332" s="17" t="s">
        <v>2093</v>
      </c>
      <c r="S332" s="17">
        <f t="shared" si="5"/>
        <v>202.26256952169078</v>
      </c>
    </row>
    <row r="333" spans="1:19" x14ac:dyDescent="0.3">
      <c r="A333" s="17" t="s">
        <v>733</v>
      </c>
      <c r="B333" s="17" t="s">
        <v>734</v>
      </c>
      <c r="C333" s="17" t="s">
        <v>91</v>
      </c>
      <c r="D333">
        <v>59</v>
      </c>
      <c r="E333" s="17" t="s">
        <v>63</v>
      </c>
      <c r="F333" s="17" t="s">
        <v>26</v>
      </c>
      <c r="G333" s="17" t="s">
        <v>27</v>
      </c>
      <c r="H333">
        <v>22</v>
      </c>
      <c r="I333">
        <v>40</v>
      </c>
      <c r="J333">
        <v>1.1000000000000001</v>
      </c>
      <c r="K333" t="b">
        <v>1</v>
      </c>
      <c r="L333">
        <v>0.61</v>
      </c>
      <c r="M333" s="17" t="s">
        <v>60</v>
      </c>
      <c r="N333" s="17" t="s">
        <v>33</v>
      </c>
      <c r="O333">
        <v>10</v>
      </c>
      <c r="P333">
        <v>19</v>
      </c>
      <c r="Q333" s="17" t="s">
        <v>2095</v>
      </c>
      <c r="R333" s="17" t="s">
        <v>2096</v>
      </c>
      <c r="S333" s="17">
        <f t="shared" si="5"/>
        <v>151.70999999999998</v>
      </c>
    </row>
    <row r="334" spans="1:19" x14ac:dyDescent="0.3">
      <c r="A334" s="17" t="s">
        <v>735</v>
      </c>
      <c r="B334" s="17" t="s">
        <v>736</v>
      </c>
      <c r="C334" s="17" t="s">
        <v>91</v>
      </c>
      <c r="D334">
        <v>60</v>
      </c>
      <c r="E334" s="17" t="s">
        <v>54</v>
      </c>
      <c r="F334" s="17" t="s">
        <v>26</v>
      </c>
      <c r="G334" s="17" t="s">
        <v>84</v>
      </c>
      <c r="H334">
        <v>34</v>
      </c>
      <c r="J334">
        <v>2.5</v>
      </c>
      <c r="K334" t="b">
        <v>0</v>
      </c>
      <c r="L334">
        <v>0.93</v>
      </c>
      <c r="M334" s="17" t="s">
        <v>64</v>
      </c>
      <c r="N334" s="17" t="s">
        <v>55</v>
      </c>
      <c r="O334">
        <v>20</v>
      </c>
      <c r="P334">
        <v>9</v>
      </c>
      <c r="Q334" s="17" t="s">
        <v>2094</v>
      </c>
      <c r="R334" s="17" t="s">
        <v>2093</v>
      </c>
      <c r="S334" s="17">
        <f t="shared" si="5"/>
        <v>126.43</v>
      </c>
    </row>
    <row r="335" spans="1:19" x14ac:dyDescent="0.3">
      <c r="A335" s="17" t="s">
        <v>737</v>
      </c>
      <c r="B335" s="17" t="s">
        <v>738</v>
      </c>
      <c r="C335" s="17" t="s">
        <v>72</v>
      </c>
      <c r="D335">
        <v>33</v>
      </c>
      <c r="E335" s="17" t="s">
        <v>31</v>
      </c>
      <c r="F335" s="17" t="s">
        <v>31</v>
      </c>
      <c r="G335" s="17" t="s">
        <v>27</v>
      </c>
      <c r="H335">
        <v>8</v>
      </c>
      <c r="I335">
        <v>30</v>
      </c>
      <c r="J335">
        <v>3.6</v>
      </c>
      <c r="K335" t="b">
        <v>1</v>
      </c>
      <c r="L335">
        <v>0.79</v>
      </c>
      <c r="M335" s="17" t="s">
        <v>44</v>
      </c>
      <c r="N335" s="17" t="s">
        <v>55</v>
      </c>
      <c r="O335">
        <v>8</v>
      </c>
      <c r="P335">
        <v>3</v>
      </c>
      <c r="Q335" s="17" t="s">
        <v>2092</v>
      </c>
      <c r="R335" s="17" t="s">
        <v>2093</v>
      </c>
      <c r="S335" s="17">
        <f t="shared" si="5"/>
        <v>86.39</v>
      </c>
    </row>
    <row r="336" spans="1:19" x14ac:dyDescent="0.3">
      <c r="A336" s="17" t="s">
        <v>739</v>
      </c>
      <c r="B336" s="17" t="s">
        <v>740</v>
      </c>
      <c r="C336" s="17" t="s">
        <v>72</v>
      </c>
      <c r="D336">
        <v>21</v>
      </c>
      <c r="E336" s="17" t="s">
        <v>67</v>
      </c>
      <c r="F336" s="17" t="s">
        <v>68</v>
      </c>
      <c r="G336" s="17" t="s">
        <v>36</v>
      </c>
      <c r="H336">
        <v>1</v>
      </c>
      <c r="I336">
        <v>20</v>
      </c>
      <c r="J336">
        <v>2.5125695216907653</v>
      </c>
      <c r="K336" t="b">
        <v>0</v>
      </c>
      <c r="L336">
        <v>0.99</v>
      </c>
      <c r="M336" s="17" t="s">
        <v>44</v>
      </c>
      <c r="N336" s="17" t="s">
        <v>28</v>
      </c>
      <c r="O336">
        <v>4</v>
      </c>
      <c r="P336">
        <v>2</v>
      </c>
      <c r="Q336" s="17" t="s">
        <v>2092</v>
      </c>
      <c r="R336" s="17" t="s">
        <v>2093</v>
      </c>
      <c r="S336" s="17">
        <f t="shared" si="5"/>
        <v>51.502569521690766</v>
      </c>
    </row>
    <row r="337" spans="1:19" x14ac:dyDescent="0.3">
      <c r="A337" s="17" t="s">
        <v>741</v>
      </c>
      <c r="B337" s="17" t="s">
        <v>742</v>
      </c>
      <c r="C337" s="17" t="s">
        <v>91</v>
      </c>
      <c r="D337">
        <v>54</v>
      </c>
      <c r="E337" s="17" t="s">
        <v>63</v>
      </c>
      <c r="F337" s="17" t="s">
        <v>26</v>
      </c>
      <c r="G337" s="17" t="s">
        <v>69</v>
      </c>
      <c r="H337">
        <v>20</v>
      </c>
      <c r="I337">
        <v>50</v>
      </c>
      <c r="J337">
        <v>4.4000000000000004</v>
      </c>
      <c r="K337" t="b">
        <v>0</v>
      </c>
      <c r="L337">
        <v>0.73</v>
      </c>
      <c r="M337" s="17" t="s">
        <v>60</v>
      </c>
      <c r="N337" s="17" t="s">
        <v>55</v>
      </c>
      <c r="O337">
        <v>20</v>
      </c>
      <c r="P337">
        <v>12</v>
      </c>
      <c r="Q337" s="17" t="s">
        <v>2094</v>
      </c>
      <c r="R337" s="17" t="s">
        <v>2093</v>
      </c>
      <c r="S337" s="17">
        <f t="shared" si="5"/>
        <v>161.13</v>
      </c>
    </row>
    <row r="338" spans="1:19" x14ac:dyDescent="0.3">
      <c r="A338" s="17" t="s">
        <v>743</v>
      </c>
      <c r="B338" s="17" t="s">
        <v>744</v>
      </c>
      <c r="C338" s="17" t="s">
        <v>72</v>
      </c>
      <c r="D338">
        <v>33</v>
      </c>
      <c r="E338" s="17" t="s">
        <v>54</v>
      </c>
      <c r="F338" s="17" t="s">
        <v>26</v>
      </c>
      <c r="G338" s="17" t="s">
        <v>32</v>
      </c>
      <c r="H338">
        <v>11</v>
      </c>
      <c r="I338">
        <v>75</v>
      </c>
      <c r="J338">
        <v>2.1</v>
      </c>
      <c r="K338" t="b">
        <v>0</v>
      </c>
      <c r="L338">
        <v>0.96</v>
      </c>
      <c r="M338" s="17" t="s">
        <v>21</v>
      </c>
      <c r="N338" s="17" t="s">
        <v>55</v>
      </c>
      <c r="O338">
        <v>7</v>
      </c>
      <c r="P338">
        <v>5</v>
      </c>
      <c r="Q338" s="17" t="s">
        <v>2092</v>
      </c>
      <c r="R338" s="17" t="s">
        <v>2093</v>
      </c>
      <c r="S338" s="17">
        <f t="shared" si="5"/>
        <v>134.06</v>
      </c>
    </row>
    <row r="339" spans="1:19" x14ac:dyDescent="0.3">
      <c r="A339" s="17" t="s">
        <v>745</v>
      </c>
      <c r="B339" s="17" t="s">
        <v>746</v>
      </c>
      <c r="C339" s="17" t="s">
        <v>72</v>
      </c>
      <c r="D339">
        <v>57</v>
      </c>
      <c r="E339" s="17" t="s">
        <v>58</v>
      </c>
      <c r="F339" s="17" t="s">
        <v>59</v>
      </c>
      <c r="G339" s="17" t="s">
        <v>49</v>
      </c>
      <c r="H339">
        <v>2</v>
      </c>
      <c r="I339">
        <v>40</v>
      </c>
      <c r="J339">
        <v>0</v>
      </c>
      <c r="K339" t="b">
        <v>0</v>
      </c>
      <c r="L339">
        <v>0.6</v>
      </c>
      <c r="M339" s="17" t="s">
        <v>60</v>
      </c>
      <c r="N339" s="17" t="s">
        <v>28</v>
      </c>
      <c r="O339">
        <v>5</v>
      </c>
      <c r="P339">
        <v>2</v>
      </c>
      <c r="Q339" s="17" t="s">
        <v>2092</v>
      </c>
      <c r="R339" s="17" t="s">
        <v>2096</v>
      </c>
      <c r="S339" s="17">
        <f t="shared" si="5"/>
        <v>106.6</v>
      </c>
    </row>
    <row r="340" spans="1:19" x14ac:dyDescent="0.3">
      <c r="A340" s="17" t="s">
        <v>747</v>
      </c>
      <c r="B340" s="17" t="s">
        <v>748</v>
      </c>
      <c r="C340" s="17" t="s">
        <v>91</v>
      </c>
      <c r="D340">
        <v>36</v>
      </c>
      <c r="E340" s="17" t="s">
        <v>104</v>
      </c>
      <c r="F340" s="17" t="s">
        <v>105</v>
      </c>
      <c r="G340" s="17" t="s">
        <v>32</v>
      </c>
      <c r="H340">
        <v>6</v>
      </c>
      <c r="I340">
        <v>20</v>
      </c>
      <c r="J340">
        <v>1</v>
      </c>
      <c r="K340" t="b">
        <v>1</v>
      </c>
      <c r="L340">
        <v>0.64</v>
      </c>
      <c r="M340" s="17" t="s">
        <v>21</v>
      </c>
      <c r="N340" s="17" t="s">
        <v>55</v>
      </c>
      <c r="O340">
        <v>15</v>
      </c>
      <c r="P340">
        <v>6</v>
      </c>
      <c r="Q340" s="17" t="s">
        <v>2092</v>
      </c>
      <c r="R340" s="17" t="s">
        <v>2096</v>
      </c>
      <c r="S340" s="17">
        <f t="shared" si="5"/>
        <v>84.64</v>
      </c>
    </row>
    <row r="341" spans="1:19" x14ac:dyDescent="0.3">
      <c r="A341" s="17" t="s">
        <v>749</v>
      </c>
      <c r="B341" s="17" t="s">
        <v>750</v>
      </c>
      <c r="C341" s="17" t="s">
        <v>91</v>
      </c>
      <c r="D341">
        <v>50</v>
      </c>
      <c r="E341" s="17" t="s">
        <v>31</v>
      </c>
      <c r="F341" s="17" t="s">
        <v>31</v>
      </c>
      <c r="G341" s="17" t="s">
        <v>20</v>
      </c>
      <c r="H341">
        <v>20</v>
      </c>
      <c r="I341">
        <v>30</v>
      </c>
      <c r="J341">
        <v>0</v>
      </c>
      <c r="K341" t="b">
        <v>0</v>
      </c>
      <c r="L341">
        <v>0.79</v>
      </c>
      <c r="M341" s="17" t="s">
        <v>21</v>
      </c>
      <c r="N341" s="17" t="s">
        <v>22</v>
      </c>
      <c r="O341">
        <v>18</v>
      </c>
      <c r="P341">
        <v>7</v>
      </c>
      <c r="Q341" s="17" t="s">
        <v>2094</v>
      </c>
      <c r="R341" s="17" t="s">
        <v>2093</v>
      </c>
      <c r="S341" s="17">
        <f t="shared" si="5"/>
        <v>125.79</v>
      </c>
    </row>
    <row r="342" spans="1:19" x14ac:dyDescent="0.3">
      <c r="A342" s="17" t="s">
        <v>751</v>
      </c>
      <c r="B342" s="17" t="s">
        <v>752</v>
      </c>
      <c r="C342" s="17" t="s">
        <v>72</v>
      </c>
      <c r="D342">
        <v>37</v>
      </c>
      <c r="E342" s="17" t="s">
        <v>119</v>
      </c>
      <c r="F342" s="17" t="s">
        <v>26</v>
      </c>
      <c r="G342" s="17" t="s">
        <v>84</v>
      </c>
      <c r="H342">
        <v>0</v>
      </c>
      <c r="I342">
        <v>20</v>
      </c>
      <c r="J342">
        <v>4.9000000000000004</v>
      </c>
      <c r="K342" t="b">
        <v>0</v>
      </c>
      <c r="L342">
        <v>0.79</v>
      </c>
      <c r="M342" s="17" t="s">
        <v>44</v>
      </c>
      <c r="N342" s="17" t="s">
        <v>33</v>
      </c>
      <c r="O342">
        <v>5</v>
      </c>
      <c r="P342">
        <v>3</v>
      </c>
      <c r="Q342" s="17" t="s">
        <v>2092</v>
      </c>
      <c r="R342" s="17" t="s">
        <v>2093</v>
      </c>
      <c r="S342" s="17">
        <f t="shared" si="5"/>
        <v>70.69</v>
      </c>
    </row>
    <row r="343" spans="1:19" x14ac:dyDescent="0.3">
      <c r="A343" s="17" t="s">
        <v>753</v>
      </c>
      <c r="B343" s="17" t="s">
        <v>754</v>
      </c>
      <c r="C343" s="17" t="s">
        <v>91</v>
      </c>
      <c r="D343">
        <v>53</v>
      </c>
      <c r="E343" s="17" t="s">
        <v>18</v>
      </c>
      <c r="F343" s="17" t="s">
        <v>19</v>
      </c>
      <c r="G343" s="17" t="s">
        <v>43</v>
      </c>
      <c r="H343">
        <v>4</v>
      </c>
      <c r="I343">
        <v>30</v>
      </c>
      <c r="J343">
        <v>4.7</v>
      </c>
      <c r="K343" t="b">
        <v>0</v>
      </c>
      <c r="L343">
        <v>0.99</v>
      </c>
      <c r="M343" s="17" t="s">
        <v>60</v>
      </c>
      <c r="N343" s="17" t="s">
        <v>33</v>
      </c>
      <c r="O343">
        <v>2</v>
      </c>
      <c r="P343">
        <v>1</v>
      </c>
      <c r="Q343" s="17" t="s">
        <v>2092</v>
      </c>
      <c r="R343" s="17" t="s">
        <v>2093</v>
      </c>
      <c r="S343" s="17">
        <f t="shared" si="5"/>
        <v>95.69</v>
      </c>
    </row>
    <row r="344" spans="1:19" x14ac:dyDescent="0.3">
      <c r="A344" s="17" t="s">
        <v>755</v>
      </c>
      <c r="B344" s="17" t="s">
        <v>756</v>
      </c>
      <c r="C344" s="17" t="s">
        <v>72</v>
      </c>
      <c r="D344">
        <v>22</v>
      </c>
      <c r="E344" s="17" t="s">
        <v>18</v>
      </c>
      <c r="F344" s="17" t="s">
        <v>19</v>
      </c>
      <c r="G344" s="17" t="s">
        <v>20</v>
      </c>
      <c r="H344">
        <v>3</v>
      </c>
      <c r="I344">
        <v>40</v>
      </c>
      <c r="J344">
        <v>2.1</v>
      </c>
      <c r="K344" t="b">
        <v>0</v>
      </c>
      <c r="L344">
        <v>0.79</v>
      </c>
      <c r="M344" s="17" t="s">
        <v>60</v>
      </c>
      <c r="N344" s="17" t="s">
        <v>33</v>
      </c>
      <c r="O344">
        <v>4</v>
      </c>
      <c r="P344">
        <v>1</v>
      </c>
      <c r="Q344" s="17" t="s">
        <v>2092</v>
      </c>
      <c r="R344" s="17" t="s">
        <v>2093</v>
      </c>
      <c r="S344" s="17">
        <f t="shared" si="5"/>
        <v>72.89</v>
      </c>
    </row>
    <row r="345" spans="1:19" x14ac:dyDescent="0.3">
      <c r="A345" s="17" t="s">
        <v>757</v>
      </c>
      <c r="B345" s="17" t="s">
        <v>758</v>
      </c>
      <c r="C345" s="17" t="s">
        <v>72</v>
      </c>
      <c r="D345">
        <v>55</v>
      </c>
      <c r="E345" s="17" t="s">
        <v>41</v>
      </c>
      <c r="F345" s="17" t="s">
        <v>42</v>
      </c>
      <c r="G345" s="17" t="s">
        <v>27</v>
      </c>
      <c r="H345">
        <v>33</v>
      </c>
      <c r="I345">
        <v>40</v>
      </c>
      <c r="J345">
        <v>1.5</v>
      </c>
      <c r="K345" t="b">
        <v>1</v>
      </c>
      <c r="L345">
        <v>0.71</v>
      </c>
      <c r="M345" s="17" t="s">
        <v>21</v>
      </c>
      <c r="N345" s="17" t="s">
        <v>33</v>
      </c>
      <c r="O345">
        <v>10</v>
      </c>
      <c r="P345">
        <v>11</v>
      </c>
      <c r="Q345" s="17" t="s">
        <v>2094</v>
      </c>
      <c r="R345" s="17" t="s">
        <v>2093</v>
      </c>
      <c r="S345" s="17">
        <f t="shared" si="5"/>
        <v>151.21</v>
      </c>
    </row>
    <row r="346" spans="1:19" x14ac:dyDescent="0.3">
      <c r="A346" s="17" t="s">
        <v>759</v>
      </c>
      <c r="B346" s="17" t="s">
        <v>760</v>
      </c>
      <c r="C346" s="17" t="s">
        <v>91</v>
      </c>
      <c r="D346">
        <v>22</v>
      </c>
      <c r="E346" s="17" t="s">
        <v>25</v>
      </c>
      <c r="F346" s="17" t="s">
        <v>26</v>
      </c>
      <c r="G346" s="17" t="s">
        <v>73</v>
      </c>
      <c r="H346">
        <v>1</v>
      </c>
      <c r="J346">
        <v>2.6</v>
      </c>
      <c r="K346" t="b">
        <v>0</v>
      </c>
      <c r="L346">
        <v>0.72</v>
      </c>
      <c r="M346" s="17" t="s">
        <v>60</v>
      </c>
      <c r="N346" s="17" t="s">
        <v>28</v>
      </c>
      <c r="O346">
        <v>5</v>
      </c>
      <c r="P346">
        <v>1</v>
      </c>
      <c r="Q346" s="17" t="s">
        <v>2092</v>
      </c>
      <c r="R346" s="17" t="s">
        <v>2093</v>
      </c>
      <c r="S346" s="17">
        <f t="shared" si="5"/>
        <v>32.32</v>
      </c>
    </row>
    <row r="347" spans="1:19" x14ac:dyDescent="0.3">
      <c r="A347" s="17" t="s">
        <v>761</v>
      </c>
      <c r="B347" s="17" t="s">
        <v>762</v>
      </c>
      <c r="C347" s="17" t="s">
        <v>72</v>
      </c>
      <c r="D347">
        <v>45</v>
      </c>
      <c r="E347" s="17" t="s">
        <v>58</v>
      </c>
      <c r="F347" s="17" t="s">
        <v>59</v>
      </c>
      <c r="G347" s="17" t="s">
        <v>36</v>
      </c>
      <c r="H347">
        <v>23</v>
      </c>
      <c r="I347">
        <v>50</v>
      </c>
      <c r="J347">
        <v>0</v>
      </c>
      <c r="K347" t="b">
        <v>0</v>
      </c>
      <c r="L347">
        <v>0.66</v>
      </c>
      <c r="M347" s="17" t="s">
        <v>64</v>
      </c>
      <c r="N347" s="17" t="s">
        <v>33</v>
      </c>
      <c r="O347">
        <v>10</v>
      </c>
      <c r="P347">
        <v>6</v>
      </c>
      <c r="Q347" s="17" t="s">
        <v>2092</v>
      </c>
      <c r="R347" s="17" t="s">
        <v>2096</v>
      </c>
      <c r="S347" s="17">
        <f t="shared" si="5"/>
        <v>134.66</v>
      </c>
    </row>
    <row r="348" spans="1:19" x14ac:dyDescent="0.3">
      <c r="A348" s="17" t="s">
        <v>763</v>
      </c>
      <c r="B348" s="17" t="s">
        <v>764</v>
      </c>
      <c r="C348" s="17" t="s">
        <v>91</v>
      </c>
      <c r="D348">
        <v>36</v>
      </c>
      <c r="E348" s="17" t="s">
        <v>126</v>
      </c>
      <c r="F348" s="17" t="s">
        <v>127</v>
      </c>
      <c r="G348" s="17" t="s">
        <v>49</v>
      </c>
      <c r="H348">
        <v>13</v>
      </c>
      <c r="I348">
        <v>40</v>
      </c>
      <c r="J348">
        <v>2.5125695216907653</v>
      </c>
      <c r="K348" t="b">
        <v>0</v>
      </c>
      <c r="L348">
        <v>0.78</v>
      </c>
      <c r="M348" s="17" t="s">
        <v>64</v>
      </c>
      <c r="N348" s="17" t="s">
        <v>33</v>
      </c>
      <c r="O348">
        <v>15</v>
      </c>
      <c r="P348">
        <v>10</v>
      </c>
      <c r="Q348" s="17" t="s">
        <v>2094</v>
      </c>
      <c r="R348" s="17" t="s">
        <v>2093</v>
      </c>
      <c r="S348" s="17">
        <f t="shared" si="5"/>
        <v>117.29256952169077</v>
      </c>
    </row>
    <row r="349" spans="1:19" x14ac:dyDescent="0.3">
      <c r="A349" s="17" t="s">
        <v>765</v>
      </c>
      <c r="B349" s="17" t="s">
        <v>766</v>
      </c>
      <c r="C349" s="17" t="s">
        <v>91</v>
      </c>
      <c r="D349">
        <v>23</v>
      </c>
      <c r="E349" s="17" t="s">
        <v>25</v>
      </c>
      <c r="F349" s="17" t="s">
        <v>26</v>
      </c>
      <c r="G349" s="17" t="s">
        <v>84</v>
      </c>
      <c r="H349">
        <v>1</v>
      </c>
      <c r="I349">
        <v>20</v>
      </c>
      <c r="J349">
        <v>4</v>
      </c>
      <c r="K349" t="b">
        <v>1</v>
      </c>
      <c r="L349">
        <v>1</v>
      </c>
      <c r="M349" s="17" t="s">
        <v>60</v>
      </c>
      <c r="N349" s="17" t="s">
        <v>33</v>
      </c>
      <c r="O349">
        <v>1</v>
      </c>
      <c r="P349">
        <v>3</v>
      </c>
      <c r="Q349" s="17" t="s">
        <v>2092</v>
      </c>
      <c r="R349" s="17" t="s">
        <v>2093</v>
      </c>
      <c r="S349" s="17">
        <f t="shared" si="5"/>
        <v>53</v>
      </c>
    </row>
    <row r="350" spans="1:19" x14ac:dyDescent="0.3">
      <c r="A350" s="17" t="s">
        <v>767</v>
      </c>
      <c r="B350" s="17" t="s">
        <v>768</v>
      </c>
      <c r="C350" s="17" t="s">
        <v>91</v>
      </c>
      <c r="D350">
        <v>55</v>
      </c>
      <c r="E350" s="17" t="s">
        <v>18</v>
      </c>
      <c r="F350" s="17" t="s">
        <v>19</v>
      </c>
      <c r="G350" s="17" t="s">
        <v>84</v>
      </c>
      <c r="H350">
        <v>15</v>
      </c>
      <c r="I350">
        <v>40</v>
      </c>
      <c r="J350">
        <v>4.5</v>
      </c>
      <c r="K350" t="s">
        <v>2071</v>
      </c>
      <c r="L350">
        <v>0.79</v>
      </c>
      <c r="M350" s="17" t="s">
        <v>60</v>
      </c>
      <c r="N350" s="17" t="s">
        <v>33</v>
      </c>
      <c r="O350">
        <v>9</v>
      </c>
      <c r="P350">
        <v>10</v>
      </c>
      <c r="Q350" s="17" t="s">
        <v>2094</v>
      </c>
      <c r="R350" s="17" t="s">
        <v>2093</v>
      </c>
      <c r="S350" s="17">
        <f t="shared" si="5"/>
        <v>134.29000000000002</v>
      </c>
    </row>
    <row r="351" spans="1:19" x14ac:dyDescent="0.3">
      <c r="A351" s="17" t="s">
        <v>769</v>
      </c>
      <c r="B351" s="17" t="s">
        <v>770</v>
      </c>
      <c r="C351" s="17" t="s">
        <v>72</v>
      </c>
      <c r="D351">
        <v>50</v>
      </c>
      <c r="E351" s="17" t="s">
        <v>100</v>
      </c>
      <c r="F351" s="17" t="s">
        <v>101</v>
      </c>
      <c r="G351" s="17" t="s">
        <v>27</v>
      </c>
      <c r="H351">
        <v>18</v>
      </c>
      <c r="I351">
        <v>75</v>
      </c>
      <c r="J351">
        <v>3.8</v>
      </c>
      <c r="K351" t="b">
        <v>0</v>
      </c>
      <c r="L351">
        <v>0.67</v>
      </c>
      <c r="M351" s="17" t="s">
        <v>21</v>
      </c>
      <c r="N351" s="17" t="s">
        <v>22</v>
      </c>
      <c r="O351">
        <v>14</v>
      </c>
      <c r="P351">
        <v>6</v>
      </c>
      <c r="Q351" s="17" t="s">
        <v>2092</v>
      </c>
      <c r="R351" s="17" t="s">
        <v>2096</v>
      </c>
      <c r="S351" s="17">
        <f t="shared" si="5"/>
        <v>167.47</v>
      </c>
    </row>
    <row r="352" spans="1:19" x14ac:dyDescent="0.3">
      <c r="A352" s="17" t="s">
        <v>771</v>
      </c>
      <c r="B352" s="17" t="s">
        <v>772</v>
      </c>
      <c r="C352" s="17" t="s">
        <v>91</v>
      </c>
      <c r="D352">
        <v>48</v>
      </c>
      <c r="E352" s="17" t="s">
        <v>54</v>
      </c>
      <c r="F352" s="17" t="s">
        <v>26</v>
      </c>
      <c r="G352" s="17" t="s">
        <v>106</v>
      </c>
      <c r="H352">
        <v>21</v>
      </c>
      <c r="I352">
        <v>50</v>
      </c>
      <c r="J352">
        <v>4</v>
      </c>
      <c r="K352" t="b">
        <v>0</v>
      </c>
      <c r="L352">
        <v>0.78</v>
      </c>
      <c r="M352" s="17" t="s">
        <v>64</v>
      </c>
      <c r="N352" s="17" t="s">
        <v>33</v>
      </c>
      <c r="O352">
        <v>20</v>
      </c>
      <c r="P352">
        <v>7</v>
      </c>
      <c r="Q352" s="17" t="s">
        <v>2094</v>
      </c>
      <c r="R352" s="17" t="s">
        <v>2093</v>
      </c>
      <c r="S352" s="17">
        <f t="shared" si="5"/>
        <v>150.78</v>
      </c>
    </row>
    <row r="353" spans="1:19" x14ac:dyDescent="0.3">
      <c r="A353" s="17" t="s">
        <v>773</v>
      </c>
      <c r="B353" s="17" t="s">
        <v>774</v>
      </c>
      <c r="C353" s="17" t="s">
        <v>91</v>
      </c>
      <c r="D353">
        <v>23</v>
      </c>
      <c r="E353" s="17" t="s">
        <v>41</v>
      </c>
      <c r="F353" s="17" t="s">
        <v>42</v>
      </c>
      <c r="G353" s="17" t="s">
        <v>84</v>
      </c>
      <c r="H353">
        <v>1</v>
      </c>
      <c r="I353">
        <v>40</v>
      </c>
      <c r="J353">
        <v>4.9000000000000004</v>
      </c>
      <c r="K353" t="b">
        <v>1</v>
      </c>
      <c r="L353">
        <v>0.78</v>
      </c>
      <c r="M353" s="17" t="s">
        <v>64</v>
      </c>
      <c r="N353" s="17" t="s">
        <v>22</v>
      </c>
      <c r="O353">
        <v>3</v>
      </c>
      <c r="P353">
        <v>3</v>
      </c>
      <c r="Q353" s="17" t="s">
        <v>2092</v>
      </c>
      <c r="R353" s="17" t="s">
        <v>2093</v>
      </c>
      <c r="S353" s="17">
        <f t="shared" si="5"/>
        <v>75.680000000000007</v>
      </c>
    </row>
    <row r="354" spans="1:19" x14ac:dyDescent="0.3">
      <c r="A354" s="17" t="s">
        <v>775</v>
      </c>
      <c r="B354" s="17" t="s">
        <v>776</v>
      </c>
      <c r="C354" s="17" t="s">
        <v>72</v>
      </c>
      <c r="D354">
        <v>49</v>
      </c>
      <c r="E354" s="17" t="s">
        <v>119</v>
      </c>
      <c r="F354" s="17" t="s">
        <v>26</v>
      </c>
      <c r="G354" s="17" t="s">
        <v>36</v>
      </c>
      <c r="H354">
        <v>25</v>
      </c>
      <c r="I354">
        <v>30</v>
      </c>
      <c r="J354">
        <v>3.4</v>
      </c>
      <c r="K354" t="b">
        <v>0</v>
      </c>
      <c r="L354">
        <v>0.75</v>
      </c>
      <c r="M354" s="17" t="s">
        <v>44</v>
      </c>
      <c r="N354" s="17" t="s">
        <v>28</v>
      </c>
      <c r="O354">
        <v>15</v>
      </c>
      <c r="P354">
        <v>10</v>
      </c>
      <c r="Q354" s="17" t="s">
        <v>2094</v>
      </c>
      <c r="R354" s="17" t="s">
        <v>2093</v>
      </c>
      <c r="S354" s="17">
        <f t="shared" si="5"/>
        <v>133.15</v>
      </c>
    </row>
    <row r="355" spans="1:19" x14ac:dyDescent="0.3">
      <c r="A355" s="17" t="s">
        <v>777</v>
      </c>
      <c r="B355" s="17" t="s">
        <v>778</v>
      </c>
      <c r="C355" s="17" t="s">
        <v>72</v>
      </c>
      <c r="D355">
        <v>47</v>
      </c>
      <c r="E355" s="17" t="s">
        <v>18</v>
      </c>
      <c r="F355" s="17" t="s">
        <v>19</v>
      </c>
      <c r="G355" s="17" t="s">
        <v>73</v>
      </c>
      <c r="H355">
        <v>12</v>
      </c>
      <c r="I355">
        <v>50</v>
      </c>
      <c r="J355">
        <v>2.1</v>
      </c>
      <c r="K355" t="b">
        <v>1</v>
      </c>
      <c r="L355">
        <v>0.67</v>
      </c>
      <c r="M355" s="17" t="s">
        <v>21</v>
      </c>
      <c r="N355" s="17" t="s">
        <v>55</v>
      </c>
      <c r="O355">
        <v>14</v>
      </c>
      <c r="P355">
        <v>10</v>
      </c>
      <c r="Q355" s="17" t="s">
        <v>2094</v>
      </c>
      <c r="R355" s="17" t="s">
        <v>2096</v>
      </c>
      <c r="S355" s="17">
        <f t="shared" si="5"/>
        <v>135.76999999999998</v>
      </c>
    </row>
    <row r="356" spans="1:19" x14ac:dyDescent="0.3">
      <c r="A356" s="17" t="s">
        <v>779</v>
      </c>
      <c r="B356" s="17" t="s">
        <v>780</v>
      </c>
      <c r="C356" s="17" t="s">
        <v>72</v>
      </c>
      <c r="D356">
        <v>56</v>
      </c>
      <c r="E356" s="17" t="s">
        <v>80</v>
      </c>
      <c r="F356" s="17" t="s">
        <v>81</v>
      </c>
      <c r="G356" s="17" t="s">
        <v>32</v>
      </c>
      <c r="H356">
        <v>32</v>
      </c>
      <c r="I356">
        <v>40</v>
      </c>
      <c r="J356">
        <v>0</v>
      </c>
      <c r="K356" t="b">
        <v>1</v>
      </c>
      <c r="L356">
        <v>0.86</v>
      </c>
      <c r="M356" s="17" t="s">
        <v>44</v>
      </c>
      <c r="N356" s="17" t="s">
        <v>33</v>
      </c>
      <c r="O356">
        <v>15</v>
      </c>
      <c r="P356">
        <v>5</v>
      </c>
      <c r="Q356" s="17" t="s">
        <v>2092</v>
      </c>
      <c r="R356" s="17" t="s">
        <v>2093</v>
      </c>
      <c r="S356" s="17">
        <f t="shared" si="5"/>
        <v>148.86000000000001</v>
      </c>
    </row>
    <row r="357" spans="1:19" x14ac:dyDescent="0.3">
      <c r="A357" s="17" t="s">
        <v>781</v>
      </c>
      <c r="B357" s="17" t="s">
        <v>782</v>
      </c>
      <c r="C357" s="17" t="s">
        <v>91</v>
      </c>
      <c r="D357">
        <v>58</v>
      </c>
      <c r="E357" s="17" t="s">
        <v>67</v>
      </c>
      <c r="F357" s="17" t="s">
        <v>68</v>
      </c>
      <c r="G357" s="17" t="s">
        <v>69</v>
      </c>
      <c r="H357">
        <v>0</v>
      </c>
      <c r="I357">
        <v>100</v>
      </c>
      <c r="J357">
        <v>4.5</v>
      </c>
      <c r="K357" t="b">
        <v>0</v>
      </c>
      <c r="L357">
        <v>0.77</v>
      </c>
      <c r="M357" s="17" t="s">
        <v>64</v>
      </c>
      <c r="N357" s="17" t="s">
        <v>55</v>
      </c>
      <c r="O357">
        <v>3</v>
      </c>
      <c r="P357">
        <v>1</v>
      </c>
      <c r="Q357" s="17" t="s">
        <v>2092</v>
      </c>
      <c r="R357" s="17" t="s">
        <v>2093</v>
      </c>
      <c r="S357" s="17">
        <f t="shared" si="5"/>
        <v>167.27</v>
      </c>
    </row>
    <row r="358" spans="1:19" x14ac:dyDescent="0.3">
      <c r="A358" s="17" t="s">
        <v>783</v>
      </c>
      <c r="B358" s="17" t="s">
        <v>784</v>
      </c>
      <c r="C358" s="17" t="s">
        <v>91</v>
      </c>
      <c r="D358">
        <v>32</v>
      </c>
      <c r="E358" s="17" t="s">
        <v>104</v>
      </c>
      <c r="F358" s="17" t="s">
        <v>105</v>
      </c>
      <c r="G358" s="17" t="s">
        <v>69</v>
      </c>
      <c r="H358">
        <v>10</v>
      </c>
      <c r="I358">
        <v>30</v>
      </c>
      <c r="J358">
        <v>3.8</v>
      </c>
      <c r="K358" t="b">
        <v>0</v>
      </c>
      <c r="L358">
        <v>0.61</v>
      </c>
      <c r="M358" s="17" t="s">
        <v>21</v>
      </c>
      <c r="N358" s="17" t="s">
        <v>55</v>
      </c>
      <c r="O358">
        <v>11</v>
      </c>
      <c r="P358">
        <v>5</v>
      </c>
      <c r="Q358" s="17" t="s">
        <v>2092</v>
      </c>
      <c r="R358" s="17" t="s">
        <v>2096</v>
      </c>
      <c r="S358" s="17">
        <f t="shared" si="5"/>
        <v>92.41</v>
      </c>
    </row>
    <row r="359" spans="1:19" x14ac:dyDescent="0.3">
      <c r="A359" s="17" t="s">
        <v>785</v>
      </c>
      <c r="B359" s="17" t="s">
        <v>786</v>
      </c>
      <c r="C359" s="17" t="s">
        <v>72</v>
      </c>
      <c r="D359">
        <v>52</v>
      </c>
      <c r="E359" s="17" t="s">
        <v>87</v>
      </c>
      <c r="F359" s="17" t="s">
        <v>88</v>
      </c>
      <c r="G359" s="17" t="s">
        <v>69</v>
      </c>
      <c r="H359">
        <v>0</v>
      </c>
      <c r="J359">
        <v>4.3</v>
      </c>
      <c r="K359" t="b">
        <v>0</v>
      </c>
      <c r="L359">
        <v>0.9</v>
      </c>
      <c r="M359" s="17" t="s">
        <v>60</v>
      </c>
      <c r="N359" s="17" t="s">
        <v>28</v>
      </c>
      <c r="O359">
        <v>1</v>
      </c>
      <c r="P359">
        <v>1</v>
      </c>
      <c r="Q359" s="17" t="s">
        <v>2092</v>
      </c>
      <c r="R359" s="17" t="s">
        <v>2093</v>
      </c>
      <c r="S359" s="17">
        <f t="shared" si="5"/>
        <v>59.199999999999996</v>
      </c>
    </row>
    <row r="360" spans="1:19" x14ac:dyDescent="0.3">
      <c r="A360" s="17" t="s">
        <v>787</v>
      </c>
      <c r="B360" s="17" t="s">
        <v>788</v>
      </c>
      <c r="C360" s="17" t="s">
        <v>72</v>
      </c>
      <c r="D360">
        <v>22</v>
      </c>
      <c r="E360" s="17" t="s">
        <v>164</v>
      </c>
      <c r="F360" s="17" t="s">
        <v>165</v>
      </c>
      <c r="G360" s="17" t="s">
        <v>49</v>
      </c>
      <c r="H360">
        <v>1</v>
      </c>
      <c r="I360">
        <v>50</v>
      </c>
      <c r="J360">
        <v>0</v>
      </c>
      <c r="K360" t="s">
        <v>2071</v>
      </c>
      <c r="L360">
        <v>0.98</v>
      </c>
      <c r="M360" s="17" t="s">
        <v>21</v>
      </c>
      <c r="N360" s="17" t="s">
        <v>55</v>
      </c>
      <c r="O360">
        <v>4</v>
      </c>
      <c r="P360">
        <v>5</v>
      </c>
      <c r="Q360" s="17" t="s">
        <v>2092</v>
      </c>
      <c r="R360" s="17" t="s">
        <v>2093</v>
      </c>
      <c r="S360" s="17">
        <f t="shared" si="5"/>
        <v>82.98</v>
      </c>
    </row>
    <row r="361" spans="1:19" x14ac:dyDescent="0.3">
      <c r="A361" s="17" t="s">
        <v>789</v>
      </c>
      <c r="B361" s="17" t="s">
        <v>790</v>
      </c>
      <c r="C361" s="17" t="s">
        <v>91</v>
      </c>
      <c r="D361">
        <v>20</v>
      </c>
      <c r="E361" s="17" t="s">
        <v>87</v>
      </c>
      <c r="F361" s="17" t="s">
        <v>88</v>
      </c>
      <c r="G361" s="17" t="s">
        <v>73</v>
      </c>
      <c r="H361">
        <v>2</v>
      </c>
      <c r="I361">
        <v>30</v>
      </c>
      <c r="J361">
        <v>2.5125695216907653</v>
      </c>
      <c r="K361" t="b">
        <v>1</v>
      </c>
      <c r="L361">
        <v>0.99</v>
      </c>
      <c r="M361" s="17" t="s">
        <v>60</v>
      </c>
      <c r="N361" s="17" t="s">
        <v>22</v>
      </c>
      <c r="O361">
        <v>3</v>
      </c>
      <c r="P361">
        <v>2</v>
      </c>
      <c r="Q361" s="17" t="s">
        <v>2092</v>
      </c>
      <c r="R361" s="17" t="s">
        <v>2093</v>
      </c>
      <c r="S361" s="17">
        <f t="shared" si="5"/>
        <v>60.502569521690766</v>
      </c>
    </row>
    <row r="362" spans="1:19" x14ac:dyDescent="0.3">
      <c r="A362" s="17" t="s">
        <v>791</v>
      </c>
      <c r="B362" s="17" t="s">
        <v>792</v>
      </c>
      <c r="C362" s="17" t="s">
        <v>91</v>
      </c>
      <c r="D362">
        <v>56</v>
      </c>
      <c r="E362" s="17" t="s">
        <v>41</v>
      </c>
      <c r="F362" s="17" t="s">
        <v>42</v>
      </c>
      <c r="G362" s="17" t="s">
        <v>49</v>
      </c>
      <c r="H362">
        <v>9</v>
      </c>
      <c r="I362">
        <v>40</v>
      </c>
      <c r="J362">
        <v>2.6</v>
      </c>
      <c r="K362" t="b">
        <v>0</v>
      </c>
      <c r="L362">
        <v>0.61</v>
      </c>
      <c r="M362" s="17" t="s">
        <v>60</v>
      </c>
      <c r="N362" s="17" t="s">
        <v>55</v>
      </c>
      <c r="O362">
        <v>10</v>
      </c>
      <c r="P362">
        <v>5</v>
      </c>
      <c r="Q362" s="17" t="s">
        <v>2092</v>
      </c>
      <c r="R362" s="17" t="s">
        <v>2096</v>
      </c>
      <c r="S362" s="17">
        <f t="shared" si="5"/>
        <v>123.21</v>
      </c>
    </row>
    <row r="363" spans="1:19" x14ac:dyDescent="0.3">
      <c r="A363" s="17" t="s">
        <v>793</v>
      </c>
      <c r="B363" s="17" t="s">
        <v>794</v>
      </c>
      <c r="C363" s="17" t="s">
        <v>91</v>
      </c>
      <c r="D363">
        <v>41</v>
      </c>
      <c r="E363" s="17" t="s">
        <v>80</v>
      </c>
      <c r="F363" s="17" t="s">
        <v>81</v>
      </c>
      <c r="G363" s="17" t="s">
        <v>49</v>
      </c>
      <c r="H363">
        <v>22</v>
      </c>
      <c r="I363">
        <v>50</v>
      </c>
      <c r="J363">
        <v>1.6</v>
      </c>
      <c r="K363" t="b">
        <v>1</v>
      </c>
      <c r="L363">
        <v>0.61</v>
      </c>
      <c r="M363" s="17" t="s">
        <v>21</v>
      </c>
      <c r="N363" s="17" t="s">
        <v>55</v>
      </c>
      <c r="O363">
        <v>10</v>
      </c>
      <c r="P363">
        <v>10</v>
      </c>
      <c r="Q363" s="17" t="s">
        <v>2094</v>
      </c>
      <c r="R363" s="17" t="s">
        <v>2096</v>
      </c>
      <c r="S363" s="17">
        <f t="shared" si="5"/>
        <v>135.20999999999998</v>
      </c>
    </row>
    <row r="364" spans="1:19" x14ac:dyDescent="0.3">
      <c r="A364" s="17" t="s">
        <v>795</v>
      </c>
      <c r="B364" s="17" t="s">
        <v>796</v>
      </c>
      <c r="C364" s="17" t="s">
        <v>91</v>
      </c>
      <c r="D364">
        <v>25</v>
      </c>
      <c r="E364" s="17" t="s">
        <v>67</v>
      </c>
      <c r="F364" s="17" t="s">
        <v>68</v>
      </c>
      <c r="G364" s="17" t="s">
        <v>20</v>
      </c>
      <c r="H364">
        <v>5</v>
      </c>
      <c r="I364">
        <v>30</v>
      </c>
      <c r="J364">
        <v>2.2999999999999998</v>
      </c>
      <c r="K364" t="b">
        <v>0</v>
      </c>
      <c r="L364">
        <v>0.91</v>
      </c>
      <c r="M364" s="17" t="s">
        <v>60</v>
      </c>
      <c r="N364" s="17" t="s">
        <v>55</v>
      </c>
      <c r="O364">
        <v>2</v>
      </c>
      <c r="P364">
        <v>1</v>
      </c>
      <c r="Q364" s="17" t="s">
        <v>2092</v>
      </c>
      <c r="R364" s="17" t="s">
        <v>2093</v>
      </c>
      <c r="S364" s="17">
        <f t="shared" si="5"/>
        <v>66.209999999999994</v>
      </c>
    </row>
    <row r="365" spans="1:19" x14ac:dyDescent="0.3">
      <c r="A365" s="17" t="s">
        <v>797</v>
      </c>
      <c r="B365" s="17" t="s">
        <v>798</v>
      </c>
      <c r="C365" s="17" t="s">
        <v>72</v>
      </c>
      <c r="D365">
        <v>44</v>
      </c>
      <c r="E365" s="17" t="s">
        <v>119</v>
      </c>
      <c r="F365" s="17" t="s">
        <v>26</v>
      </c>
      <c r="G365" s="17" t="s">
        <v>73</v>
      </c>
      <c r="H365">
        <v>6</v>
      </c>
      <c r="I365">
        <v>75</v>
      </c>
      <c r="J365">
        <v>4.5999999999999996</v>
      </c>
      <c r="K365" t="b">
        <v>1</v>
      </c>
      <c r="L365">
        <v>0.72</v>
      </c>
      <c r="M365" s="17" t="s">
        <v>44</v>
      </c>
      <c r="N365" s="17" t="s">
        <v>33</v>
      </c>
      <c r="O365">
        <v>13</v>
      </c>
      <c r="P365">
        <v>1</v>
      </c>
      <c r="Q365" s="17" t="s">
        <v>2092</v>
      </c>
      <c r="R365" s="17" t="s">
        <v>2093</v>
      </c>
      <c r="S365" s="17">
        <f t="shared" si="5"/>
        <v>144.32</v>
      </c>
    </row>
    <row r="366" spans="1:19" x14ac:dyDescent="0.3">
      <c r="A366" s="17" t="s">
        <v>799</v>
      </c>
      <c r="B366" s="17" t="s">
        <v>800</v>
      </c>
      <c r="C366" s="17" t="s">
        <v>72</v>
      </c>
      <c r="D366">
        <v>46</v>
      </c>
      <c r="E366" s="17" t="s">
        <v>25</v>
      </c>
      <c r="F366" s="17" t="s">
        <v>26</v>
      </c>
      <c r="G366" s="17" t="s">
        <v>36</v>
      </c>
      <c r="H366">
        <v>26</v>
      </c>
      <c r="I366">
        <v>100</v>
      </c>
      <c r="J366">
        <v>2.1</v>
      </c>
      <c r="K366" t="s">
        <v>2071</v>
      </c>
      <c r="L366">
        <v>0.79</v>
      </c>
      <c r="M366" s="17" t="s">
        <v>64</v>
      </c>
      <c r="N366" s="17" t="s">
        <v>33</v>
      </c>
      <c r="O366">
        <v>15</v>
      </c>
      <c r="P366">
        <v>2</v>
      </c>
      <c r="Q366" s="17" t="s">
        <v>2092</v>
      </c>
      <c r="R366" s="17" t="s">
        <v>2093</v>
      </c>
      <c r="S366" s="17">
        <f t="shared" si="5"/>
        <v>191.89</v>
      </c>
    </row>
    <row r="367" spans="1:19" x14ac:dyDescent="0.3">
      <c r="A367" s="17" t="s">
        <v>801</v>
      </c>
      <c r="B367" s="17" t="s">
        <v>802</v>
      </c>
      <c r="C367" s="17" t="s">
        <v>72</v>
      </c>
      <c r="D367">
        <v>40</v>
      </c>
      <c r="E367" s="17" t="s">
        <v>104</v>
      </c>
      <c r="F367" s="17" t="s">
        <v>105</v>
      </c>
      <c r="G367" s="17" t="s">
        <v>20</v>
      </c>
      <c r="H367">
        <v>0</v>
      </c>
      <c r="I367">
        <v>40</v>
      </c>
      <c r="J367">
        <v>1.5</v>
      </c>
      <c r="K367" t="b">
        <v>0</v>
      </c>
      <c r="L367">
        <v>0.96</v>
      </c>
      <c r="M367" s="17" t="s">
        <v>60</v>
      </c>
      <c r="N367" s="17" t="s">
        <v>22</v>
      </c>
      <c r="O367">
        <v>4</v>
      </c>
      <c r="P367">
        <v>3</v>
      </c>
      <c r="Q367" s="17" t="s">
        <v>2092</v>
      </c>
      <c r="R367" s="17" t="s">
        <v>2093</v>
      </c>
      <c r="S367" s="17">
        <f t="shared" si="5"/>
        <v>89.46</v>
      </c>
    </row>
    <row r="368" spans="1:19" x14ac:dyDescent="0.3">
      <c r="A368" s="17" t="s">
        <v>803</v>
      </c>
      <c r="B368" s="17" t="s">
        <v>804</v>
      </c>
      <c r="C368" s="17" t="s">
        <v>91</v>
      </c>
      <c r="E368" s="17" t="s">
        <v>164</v>
      </c>
      <c r="F368" s="17" t="s">
        <v>165</v>
      </c>
      <c r="G368" s="17" t="s">
        <v>43</v>
      </c>
      <c r="H368">
        <v>9</v>
      </c>
      <c r="I368">
        <v>40</v>
      </c>
      <c r="J368">
        <v>1.7</v>
      </c>
      <c r="K368" t="b">
        <v>1</v>
      </c>
      <c r="L368">
        <v>0.72</v>
      </c>
      <c r="M368" s="17" t="s">
        <v>44</v>
      </c>
      <c r="N368" s="17" t="s">
        <v>22</v>
      </c>
      <c r="O368">
        <v>9</v>
      </c>
      <c r="P368">
        <v>12</v>
      </c>
      <c r="Q368" s="17" t="s">
        <v>2094</v>
      </c>
      <c r="R368" s="17" t="s">
        <v>2093</v>
      </c>
      <c r="S368" s="17">
        <f t="shared" si="5"/>
        <v>72.42</v>
      </c>
    </row>
    <row r="369" spans="1:19" x14ac:dyDescent="0.3">
      <c r="A369" s="17" t="s">
        <v>805</v>
      </c>
      <c r="B369" s="17" t="s">
        <v>806</v>
      </c>
      <c r="C369" s="17" t="s">
        <v>91</v>
      </c>
      <c r="D369">
        <v>31</v>
      </c>
      <c r="E369" s="17" t="s">
        <v>80</v>
      </c>
      <c r="F369" s="17" t="s">
        <v>81</v>
      </c>
      <c r="G369" s="17" t="s">
        <v>49</v>
      </c>
      <c r="H369">
        <v>11</v>
      </c>
      <c r="J369">
        <v>3.3</v>
      </c>
      <c r="K369" t="b">
        <v>0</v>
      </c>
      <c r="L369">
        <v>0.79</v>
      </c>
      <c r="M369" s="17" t="s">
        <v>60</v>
      </c>
      <c r="N369" s="17" t="s">
        <v>33</v>
      </c>
      <c r="O369">
        <v>15</v>
      </c>
      <c r="P369">
        <v>10</v>
      </c>
      <c r="Q369" s="17" t="s">
        <v>2094</v>
      </c>
      <c r="R369" s="17" t="s">
        <v>2093</v>
      </c>
      <c r="S369" s="17">
        <f t="shared" si="5"/>
        <v>71.09</v>
      </c>
    </row>
    <row r="370" spans="1:19" x14ac:dyDescent="0.3">
      <c r="A370" s="17" t="s">
        <v>807</v>
      </c>
      <c r="B370" s="17" t="s">
        <v>808</v>
      </c>
      <c r="C370" s="17" t="s">
        <v>91</v>
      </c>
      <c r="D370">
        <v>33</v>
      </c>
      <c r="E370" s="17" t="s">
        <v>104</v>
      </c>
      <c r="F370" s="17" t="s">
        <v>105</v>
      </c>
      <c r="G370" s="17" t="s">
        <v>106</v>
      </c>
      <c r="H370">
        <v>0</v>
      </c>
      <c r="I370">
        <v>40</v>
      </c>
      <c r="J370">
        <v>4.3</v>
      </c>
      <c r="K370" t="b">
        <v>1</v>
      </c>
      <c r="L370">
        <v>0.63</v>
      </c>
      <c r="M370" s="17" t="s">
        <v>64</v>
      </c>
      <c r="N370" s="17" t="s">
        <v>22</v>
      </c>
      <c r="O370">
        <v>2</v>
      </c>
      <c r="P370">
        <v>4</v>
      </c>
      <c r="Q370" s="17" t="s">
        <v>2092</v>
      </c>
      <c r="R370" s="17" t="s">
        <v>2096</v>
      </c>
      <c r="S370" s="17">
        <f t="shared" si="5"/>
        <v>83.929999999999993</v>
      </c>
    </row>
    <row r="371" spans="1:19" x14ac:dyDescent="0.3">
      <c r="A371" s="17" t="s">
        <v>809</v>
      </c>
      <c r="B371" s="17" t="s">
        <v>810</v>
      </c>
      <c r="C371" s="17" t="s">
        <v>72</v>
      </c>
      <c r="D371">
        <v>31</v>
      </c>
      <c r="E371" s="17" t="s">
        <v>100</v>
      </c>
      <c r="F371" s="17" t="s">
        <v>101</v>
      </c>
      <c r="G371" s="17" t="s">
        <v>106</v>
      </c>
      <c r="H371">
        <v>3</v>
      </c>
      <c r="I371">
        <v>20</v>
      </c>
      <c r="J371">
        <v>2.5125695216907653</v>
      </c>
      <c r="K371" t="b">
        <v>0</v>
      </c>
      <c r="L371">
        <v>0.79</v>
      </c>
      <c r="M371" s="17" t="s">
        <v>44</v>
      </c>
      <c r="N371" s="17" t="s">
        <v>33</v>
      </c>
      <c r="O371">
        <v>1</v>
      </c>
      <c r="P371">
        <v>2</v>
      </c>
      <c r="Q371" s="17" t="s">
        <v>2092</v>
      </c>
      <c r="R371" s="17" t="s">
        <v>2093</v>
      </c>
      <c r="S371" s="17">
        <f t="shared" si="5"/>
        <v>60.302569521690764</v>
      </c>
    </row>
    <row r="372" spans="1:19" x14ac:dyDescent="0.3">
      <c r="A372" s="17" t="s">
        <v>811</v>
      </c>
      <c r="B372" s="17" t="s">
        <v>812</v>
      </c>
      <c r="C372" s="17" t="s">
        <v>72</v>
      </c>
      <c r="D372">
        <v>49</v>
      </c>
      <c r="E372" s="17" t="s">
        <v>18</v>
      </c>
      <c r="F372" s="17" t="s">
        <v>19</v>
      </c>
      <c r="G372" s="17" t="s">
        <v>49</v>
      </c>
      <c r="H372">
        <v>15</v>
      </c>
      <c r="I372">
        <v>75</v>
      </c>
      <c r="J372">
        <v>2.6</v>
      </c>
      <c r="K372" t="b">
        <v>0</v>
      </c>
      <c r="L372">
        <v>0.83</v>
      </c>
      <c r="M372" s="17" t="s">
        <v>64</v>
      </c>
      <c r="N372" s="17" t="s">
        <v>28</v>
      </c>
      <c r="O372">
        <v>13</v>
      </c>
      <c r="P372">
        <v>9</v>
      </c>
      <c r="Q372" s="17" t="s">
        <v>2094</v>
      </c>
      <c r="R372" s="17" t="s">
        <v>2093</v>
      </c>
      <c r="S372" s="17">
        <f t="shared" si="5"/>
        <v>164.43</v>
      </c>
    </row>
    <row r="373" spans="1:19" x14ac:dyDescent="0.3">
      <c r="A373" s="17" t="s">
        <v>813</v>
      </c>
      <c r="B373" s="17" t="s">
        <v>814</v>
      </c>
      <c r="C373" s="17" t="s">
        <v>91</v>
      </c>
      <c r="D373">
        <v>35</v>
      </c>
      <c r="E373" s="17" t="s">
        <v>168</v>
      </c>
      <c r="F373" s="17" t="s">
        <v>68</v>
      </c>
      <c r="G373" s="17" t="s">
        <v>32</v>
      </c>
      <c r="H373">
        <v>12</v>
      </c>
      <c r="I373">
        <v>20</v>
      </c>
      <c r="J373">
        <v>4.0999999999999996</v>
      </c>
      <c r="K373" t="s">
        <v>2071</v>
      </c>
      <c r="L373">
        <v>0.94</v>
      </c>
      <c r="M373" s="17" t="s">
        <v>64</v>
      </c>
      <c r="N373" s="17" t="s">
        <v>55</v>
      </c>
      <c r="O373">
        <v>8</v>
      </c>
      <c r="P373">
        <v>5</v>
      </c>
      <c r="Q373" s="17" t="s">
        <v>2092</v>
      </c>
      <c r="R373" s="17" t="s">
        <v>2093</v>
      </c>
      <c r="S373" s="17">
        <f t="shared" si="5"/>
        <v>85.039999999999992</v>
      </c>
    </row>
    <row r="374" spans="1:19" x14ac:dyDescent="0.3">
      <c r="A374" s="17" t="s">
        <v>815</v>
      </c>
      <c r="B374" s="17" t="s">
        <v>816</v>
      </c>
      <c r="C374" s="17" t="s">
        <v>91</v>
      </c>
      <c r="D374">
        <v>45</v>
      </c>
      <c r="E374" s="17" t="s">
        <v>87</v>
      </c>
      <c r="F374" s="17" t="s">
        <v>88</v>
      </c>
      <c r="G374" s="17" t="s">
        <v>49</v>
      </c>
      <c r="H374">
        <v>19</v>
      </c>
      <c r="I374">
        <v>40</v>
      </c>
      <c r="J374">
        <v>2.2000000000000002</v>
      </c>
      <c r="K374" t="b">
        <v>1</v>
      </c>
      <c r="L374">
        <v>0.78</v>
      </c>
      <c r="M374" s="17" t="s">
        <v>44</v>
      </c>
      <c r="N374" s="17" t="s">
        <v>55</v>
      </c>
      <c r="O374">
        <v>10</v>
      </c>
      <c r="P374">
        <v>14</v>
      </c>
      <c r="Q374" s="17" t="s">
        <v>2095</v>
      </c>
      <c r="R374" s="17" t="s">
        <v>2093</v>
      </c>
      <c r="S374" s="17">
        <f t="shared" si="5"/>
        <v>130.98000000000002</v>
      </c>
    </row>
    <row r="375" spans="1:19" x14ac:dyDescent="0.3">
      <c r="A375" s="17" t="s">
        <v>817</v>
      </c>
      <c r="B375" s="17" t="s">
        <v>818</v>
      </c>
      <c r="C375" s="17" t="s">
        <v>72</v>
      </c>
      <c r="D375">
        <v>39</v>
      </c>
      <c r="E375" s="17" t="s">
        <v>41</v>
      </c>
      <c r="F375" s="17" t="s">
        <v>42</v>
      </c>
      <c r="G375" s="17" t="s">
        <v>49</v>
      </c>
      <c r="H375">
        <v>13</v>
      </c>
      <c r="I375">
        <v>30</v>
      </c>
      <c r="J375">
        <v>1.1000000000000001</v>
      </c>
      <c r="K375" t="b">
        <v>1</v>
      </c>
      <c r="L375">
        <v>0.79</v>
      </c>
      <c r="M375" s="17" t="s">
        <v>44</v>
      </c>
      <c r="N375" s="17" t="s">
        <v>22</v>
      </c>
      <c r="O375">
        <v>8</v>
      </c>
      <c r="P375">
        <v>4</v>
      </c>
      <c r="Q375" s="17" t="s">
        <v>2092</v>
      </c>
      <c r="R375" s="17" t="s">
        <v>2093</v>
      </c>
      <c r="S375" s="17">
        <f t="shared" si="5"/>
        <v>95.89</v>
      </c>
    </row>
    <row r="376" spans="1:19" x14ac:dyDescent="0.3">
      <c r="A376" s="17" t="s">
        <v>819</v>
      </c>
      <c r="B376" s="17" t="s">
        <v>820</v>
      </c>
      <c r="C376" s="17" t="s">
        <v>91</v>
      </c>
      <c r="E376" s="17" t="s">
        <v>67</v>
      </c>
      <c r="F376" s="17" t="s">
        <v>68</v>
      </c>
      <c r="G376" s="17" t="s">
        <v>20</v>
      </c>
      <c r="H376">
        <v>0</v>
      </c>
      <c r="I376">
        <v>50</v>
      </c>
      <c r="J376">
        <v>2.1</v>
      </c>
      <c r="K376" t="b">
        <v>1</v>
      </c>
      <c r="L376">
        <v>0.82</v>
      </c>
      <c r="M376" s="17" t="s">
        <v>44</v>
      </c>
      <c r="N376" s="17" t="s">
        <v>33</v>
      </c>
      <c r="O376">
        <v>1</v>
      </c>
      <c r="P376">
        <v>1</v>
      </c>
      <c r="Q376" s="17" t="s">
        <v>2092</v>
      </c>
      <c r="R376" s="17" t="s">
        <v>2093</v>
      </c>
      <c r="S376" s="17">
        <f t="shared" si="5"/>
        <v>54.92</v>
      </c>
    </row>
    <row r="377" spans="1:19" x14ac:dyDescent="0.3">
      <c r="A377" s="17" t="s">
        <v>821</v>
      </c>
      <c r="B377" s="17" t="s">
        <v>822</v>
      </c>
      <c r="C377" s="17" t="s">
        <v>91</v>
      </c>
      <c r="D377">
        <v>24</v>
      </c>
      <c r="E377" s="17" t="s">
        <v>31</v>
      </c>
      <c r="F377" s="17" t="s">
        <v>31</v>
      </c>
      <c r="G377" s="17" t="s">
        <v>73</v>
      </c>
      <c r="H377">
        <v>3</v>
      </c>
      <c r="I377">
        <v>30</v>
      </c>
      <c r="J377">
        <v>2.2999999999999998</v>
      </c>
      <c r="K377" t="b">
        <v>0</v>
      </c>
      <c r="L377">
        <v>0.66</v>
      </c>
      <c r="M377" s="17" t="s">
        <v>21</v>
      </c>
      <c r="N377" s="17" t="s">
        <v>33</v>
      </c>
      <c r="O377">
        <v>4</v>
      </c>
      <c r="P377">
        <v>5</v>
      </c>
      <c r="Q377" s="17" t="s">
        <v>2092</v>
      </c>
      <c r="R377" s="17" t="s">
        <v>2096</v>
      </c>
      <c r="S377" s="17">
        <f t="shared" si="5"/>
        <v>68.959999999999994</v>
      </c>
    </row>
    <row r="378" spans="1:19" x14ac:dyDescent="0.3">
      <c r="A378" s="17" t="s">
        <v>823</v>
      </c>
      <c r="B378" s="17" t="s">
        <v>824</v>
      </c>
      <c r="C378" s="17" t="s">
        <v>91</v>
      </c>
      <c r="D378">
        <v>50</v>
      </c>
      <c r="E378" s="17" t="s">
        <v>25</v>
      </c>
      <c r="F378" s="17" t="s">
        <v>26</v>
      </c>
      <c r="G378" s="17" t="s">
        <v>32</v>
      </c>
      <c r="H378">
        <v>26</v>
      </c>
      <c r="J378">
        <v>3.6</v>
      </c>
      <c r="K378" t="b">
        <v>1</v>
      </c>
      <c r="L378">
        <v>0.82</v>
      </c>
      <c r="M378" s="17" t="s">
        <v>44</v>
      </c>
      <c r="N378" s="17" t="s">
        <v>22</v>
      </c>
      <c r="O378">
        <v>11</v>
      </c>
      <c r="P378">
        <v>9</v>
      </c>
      <c r="Q378" s="17" t="s">
        <v>2094</v>
      </c>
      <c r="R378" s="17" t="s">
        <v>2093</v>
      </c>
      <c r="S378" s="17">
        <f t="shared" si="5"/>
        <v>100.41999999999999</v>
      </c>
    </row>
    <row r="379" spans="1:19" x14ac:dyDescent="0.3">
      <c r="A379" s="17" t="s">
        <v>825</v>
      </c>
      <c r="B379" s="17" t="s">
        <v>826</v>
      </c>
      <c r="C379" s="17" t="s">
        <v>72</v>
      </c>
      <c r="D379">
        <v>23</v>
      </c>
      <c r="E379" s="17" t="s">
        <v>31</v>
      </c>
      <c r="F379" s="17" t="s">
        <v>31</v>
      </c>
      <c r="G379" s="17" t="s">
        <v>106</v>
      </c>
      <c r="H379">
        <v>4</v>
      </c>
      <c r="I379">
        <v>20</v>
      </c>
      <c r="J379">
        <v>4.7</v>
      </c>
      <c r="K379" t="b">
        <v>1</v>
      </c>
      <c r="L379">
        <v>0.84</v>
      </c>
      <c r="M379" s="17" t="s">
        <v>44</v>
      </c>
      <c r="N379" s="17" t="s">
        <v>33</v>
      </c>
      <c r="O379">
        <v>4</v>
      </c>
      <c r="P379">
        <v>4</v>
      </c>
      <c r="Q379" s="17" t="s">
        <v>2092</v>
      </c>
      <c r="R379" s="17" t="s">
        <v>2093</v>
      </c>
      <c r="S379" s="17">
        <f t="shared" si="5"/>
        <v>60.540000000000006</v>
      </c>
    </row>
    <row r="380" spans="1:19" x14ac:dyDescent="0.3">
      <c r="A380" s="17" t="s">
        <v>827</v>
      </c>
      <c r="B380" s="17" t="s">
        <v>828</v>
      </c>
      <c r="C380" s="17" t="s">
        <v>91</v>
      </c>
      <c r="D380">
        <v>27</v>
      </c>
      <c r="E380" s="17" t="s">
        <v>119</v>
      </c>
      <c r="F380" s="17" t="s">
        <v>26</v>
      </c>
      <c r="G380" s="17" t="s">
        <v>73</v>
      </c>
      <c r="H380">
        <v>8</v>
      </c>
      <c r="I380">
        <v>20</v>
      </c>
      <c r="J380">
        <v>4.8</v>
      </c>
      <c r="K380" t="b">
        <v>0</v>
      </c>
      <c r="L380">
        <v>0.81</v>
      </c>
      <c r="M380" s="17" t="s">
        <v>44</v>
      </c>
      <c r="N380" s="17" t="s">
        <v>28</v>
      </c>
      <c r="O380">
        <v>6</v>
      </c>
      <c r="P380">
        <v>8</v>
      </c>
      <c r="Q380" s="17" t="s">
        <v>2094</v>
      </c>
      <c r="R380" s="17" t="s">
        <v>2093</v>
      </c>
      <c r="S380" s="17">
        <f t="shared" si="5"/>
        <v>74.61</v>
      </c>
    </row>
    <row r="381" spans="1:19" x14ac:dyDescent="0.3">
      <c r="A381" s="17" t="s">
        <v>829</v>
      </c>
      <c r="B381" s="17" t="s">
        <v>830</v>
      </c>
      <c r="C381" s="17" t="s">
        <v>91</v>
      </c>
      <c r="D381">
        <v>58</v>
      </c>
      <c r="E381" s="17" t="s">
        <v>144</v>
      </c>
      <c r="F381" s="17" t="s">
        <v>145</v>
      </c>
      <c r="G381" s="17" t="s">
        <v>43</v>
      </c>
      <c r="H381">
        <v>10</v>
      </c>
      <c r="I381">
        <v>75</v>
      </c>
      <c r="J381">
        <v>4.2</v>
      </c>
      <c r="K381" t="b">
        <v>0</v>
      </c>
      <c r="L381">
        <v>0.71</v>
      </c>
      <c r="M381" s="17" t="s">
        <v>44</v>
      </c>
      <c r="N381" s="17" t="s">
        <v>55</v>
      </c>
      <c r="O381">
        <v>7</v>
      </c>
      <c r="P381">
        <v>5</v>
      </c>
      <c r="Q381" s="17" t="s">
        <v>2092</v>
      </c>
      <c r="R381" s="17" t="s">
        <v>2093</v>
      </c>
      <c r="S381" s="17">
        <f t="shared" si="5"/>
        <v>159.91</v>
      </c>
    </row>
    <row r="382" spans="1:19" x14ac:dyDescent="0.3">
      <c r="A382" s="17" t="s">
        <v>831</v>
      </c>
      <c r="B382" s="17" t="s">
        <v>832</v>
      </c>
      <c r="C382" s="17" t="s">
        <v>91</v>
      </c>
      <c r="D382">
        <v>37</v>
      </c>
      <c r="E382" s="17" t="s">
        <v>18</v>
      </c>
      <c r="F382" s="17" t="s">
        <v>19</v>
      </c>
      <c r="G382" s="17" t="s">
        <v>106</v>
      </c>
      <c r="H382">
        <v>5</v>
      </c>
      <c r="J382">
        <v>4.8</v>
      </c>
      <c r="K382" t="b">
        <v>1</v>
      </c>
      <c r="L382">
        <v>0.61</v>
      </c>
      <c r="M382" s="17" t="s">
        <v>60</v>
      </c>
      <c r="N382" s="17" t="s">
        <v>22</v>
      </c>
      <c r="O382">
        <v>2</v>
      </c>
      <c r="P382">
        <v>1</v>
      </c>
      <c r="Q382" s="17" t="s">
        <v>2092</v>
      </c>
      <c r="R382" s="17" t="s">
        <v>2096</v>
      </c>
      <c r="S382" s="17">
        <f t="shared" si="5"/>
        <v>50.41</v>
      </c>
    </row>
    <row r="383" spans="1:19" x14ac:dyDescent="0.3">
      <c r="A383" s="17" t="s">
        <v>833</v>
      </c>
      <c r="B383" s="17" t="s">
        <v>834</v>
      </c>
      <c r="C383" s="17" t="s">
        <v>91</v>
      </c>
      <c r="D383">
        <v>39</v>
      </c>
      <c r="E383" s="17" t="s">
        <v>179</v>
      </c>
      <c r="F383" s="17" t="s">
        <v>68</v>
      </c>
      <c r="G383" s="17" t="s">
        <v>20</v>
      </c>
      <c r="H383">
        <v>18</v>
      </c>
      <c r="I383">
        <v>75</v>
      </c>
      <c r="J383">
        <v>4</v>
      </c>
      <c r="K383" t="b">
        <v>1</v>
      </c>
      <c r="L383">
        <v>0.66</v>
      </c>
      <c r="M383" s="17" t="s">
        <v>21</v>
      </c>
      <c r="N383" s="17" t="s">
        <v>22</v>
      </c>
      <c r="O383">
        <v>10</v>
      </c>
      <c r="P383">
        <v>8</v>
      </c>
      <c r="Q383" s="17" t="s">
        <v>2094</v>
      </c>
      <c r="R383" s="17" t="s">
        <v>2096</v>
      </c>
      <c r="S383" s="17">
        <f t="shared" si="5"/>
        <v>154.66</v>
      </c>
    </row>
    <row r="384" spans="1:19" x14ac:dyDescent="0.3">
      <c r="A384" s="17" t="s">
        <v>835</v>
      </c>
      <c r="B384" s="17" t="s">
        <v>836</v>
      </c>
      <c r="C384" s="17" t="s">
        <v>72</v>
      </c>
      <c r="D384">
        <v>46</v>
      </c>
      <c r="E384" s="17" t="s">
        <v>130</v>
      </c>
      <c r="F384" s="17" t="s">
        <v>131</v>
      </c>
      <c r="G384" s="17" t="s">
        <v>49</v>
      </c>
      <c r="H384">
        <v>10</v>
      </c>
      <c r="I384">
        <v>20</v>
      </c>
      <c r="J384">
        <v>2.5</v>
      </c>
      <c r="K384" t="b">
        <v>1</v>
      </c>
      <c r="L384">
        <v>0.97</v>
      </c>
      <c r="M384" s="17" t="s">
        <v>64</v>
      </c>
      <c r="N384" s="17" t="s">
        <v>33</v>
      </c>
      <c r="O384">
        <v>13</v>
      </c>
      <c r="P384">
        <v>2</v>
      </c>
      <c r="Q384" s="17" t="s">
        <v>2092</v>
      </c>
      <c r="R384" s="17" t="s">
        <v>2093</v>
      </c>
      <c r="S384" s="17">
        <f t="shared" si="5"/>
        <v>94.47</v>
      </c>
    </row>
    <row r="385" spans="1:19" x14ac:dyDescent="0.3">
      <c r="A385" s="17" t="s">
        <v>837</v>
      </c>
      <c r="B385" s="17" t="s">
        <v>838</v>
      </c>
      <c r="C385" s="17" t="s">
        <v>72</v>
      </c>
      <c r="E385" s="17" t="s">
        <v>63</v>
      </c>
      <c r="F385" s="17" t="s">
        <v>26</v>
      </c>
      <c r="G385" s="17" t="s">
        <v>69</v>
      </c>
      <c r="H385">
        <v>0</v>
      </c>
      <c r="I385">
        <v>20</v>
      </c>
      <c r="J385">
        <v>4.8</v>
      </c>
      <c r="K385" t="b">
        <v>0</v>
      </c>
      <c r="L385">
        <v>0.74</v>
      </c>
      <c r="M385" s="17" t="s">
        <v>44</v>
      </c>
      <c r="N385" s="17" t="s">
        <v>22</v>
      </c>
      <c r="O385">
        <v>2</v>
      </c>
      <c r="P385">
        <v>1</v>
      </c>
      <c r="Q385" s="17" t="s">
        <v>2092</v>
      </c>
      <c r="R385" s="17" t="s">
        <v>2093</v>
      </c>
      <c r="S385" s="17">
        <f t="shared" si="5"/>
        <v>28.54</v>
      </c>
    </row>
    <row r="386" spans="1:19" x14ac:dyDescent="0.3">
      <c r="A386" s="17" t="s">
        <v>839</v>
      </c>
      <c r="B386" s="17" t="s">
        <v>840</v>
      </c>
      <c r="C386" s="17" t="s">
        <v>72</v>
      </c>
      <c r="D386">
        <v>39</v>
      </c>
      <c r="E386" s="17" t="s">
        <v>168</v>
      </c>
      <c r="F386" s="17" t="s">
        <v>68</v>
      </c>
      <c r="G386" s="17" t="s">
        <v>20</v>
      </c>
      <c r="H386">
        <v>21</v>
      </c>
      <c r="I386">
        <v>30</v>
      </c>
      <c r="J386">
        <v>4.7</v>
      </c>
      <c r="K386" t="b">
        <v>0</v>
      </c>
      <c r="L386">
        <v>0.61</v>
      </c>
      <c r="M386" s="17" t="s">
        <v>60</v>
      </c>
      <c r="N386" s="17" t="s">
        <v>28</v>
      </c>
      <c r="O386">
        <v>15</v>
      </c>
      <c r="P386">
        <v>6</v>
      </c>
      <c r="Q386" s="17" t="s">
        <v>2092</v>
      </c>
      <c r="R386" s="17" t="s">
        <v>2096</v>
      </c>
      <c r="S386" s="17">
        <f t="shared" ref="S386:S449" si="6">SUM(D386:R386)</f>
        <v>116.31</v>
      </c>
    </row>
    <row r="387" spans="1:19" x14ac:dyDescent="0.3">
      <c r="A387" s="17" t="s">
        <v>841</v>
      </c>
      <c r="B387" s="17" t="s">
        <v>842</v>
      </c>
      <c r="C387" s="17" t="s">
        <v>91</v>
      </c>
      <c r="D387">
        <v>59</v>
      </c>
      <c r="E387" s="17" t="s">
        <v>130</v>
      </c>
      <c r="F387" s="17" t="s">
        <v>131</v>
      </c>
      <c r="G387" s="17" t="s">
        <v>20</v>
      </c>
      <c r="H387">
        <v>25</v>
      </c>
      <c r="I387">
        <v>20</v>
      </c>
      <c r="J387">
        <v>4</v>
      </c>
      <c r="K387" t="b">
        <v>0</v>
      </c>
      <c r="L387">
        <v>0.9</v>
      </c>
      <c r="M387" s="17" t="s">
        <v>60</v>
      </c>
      <c r="N387" s="17" t="s">
        <v>33</v>
      </c>
      <c r="O387">
        <v>15</v>
      </c>
      <c r="P387">
        <v>9</v>
      </c>
      <c r="Q387" s="17" t="s">
        <v>2094</v>
      </c>
      <c r="R387" s="17" t="s">
        <v>2093</v>
      </c>
      <c r="S387" s="17">
        <f t="shared" si="6"/>
        <v>132.9</v>
      </c>
    </row>
    <row r="388" spans="1:19" x14ac:dyDescent="0.3">
      <c r="A388" s="17" t="s">
        <v>843</v>
      </c>
      <c r="B388" s="17" t="s">
        <v>844</v>
      </c>
      <c r="C388" s="17" t="s">
        <v>91</v>
      </c>
      <c r="D388">
        <v>21</v>
      </c>
      <c r="E388" s="17" t="s">
        <v>41</v>
      </c>
      <c r="F388" s="17" t="s">
        <v>42</v>
      </c>
      <c r="G388" s="17" t="s">
        <v>84</v>
      </c>
      <c r="H388">
        <v>0</v>
      </c>
      <c r="I388">
        <v>40</v>
      </c>
      <c r="J388">
        <v>4.0999999999999996</v>
      </c>
      <c r="K388" t="b">
        <v>1</v>
      </c>
      <c r="L388">
        <v>0.97</v>
      </c>
      <c r="M388" s="17" t="s">
        <v>60</v>
      </c>
      <c r="N388" s="17" t="s">
        <v>33</v>
      </c>
      <c r="O388">
        <v>4</v>
      </c>
      <c r="P388">
        <v>1</v>
      </c>
      <c r="Q388" s="17" t="s">
        <v>2092</v>
      </c>
      <c r="R388" s="17" t="s">
        <v>2093</v>
      </c>
      <c r="S388" s="17">
        <f t="shared" si="6"/>
        <v>71.069999999999993</v>
      </c>
    </row>
    <row r="389" spans="1:19" x14ac:dyDescent="0.3">
      <c r="A389" s="17" t="s">
        <v>845</v>
      </c>
      <c r="B389" s="17" t="s">
        <v>846</v>
      </c>
      <c r="C389" s="17" t="s">
        <v>72</v>
      </c>
      <c r="D389">
        <v>23</v>
      </c>
      <c r="E389" s="17" t="s">
        <v>119</v>
      </c>
      <c r="F389" s="17" t="s">
        <v>26</v>
      </c>
      <c r="G389" s="17" t="s">
        <v>84</v>
      </c>
      <c r="H389">
        <v>5</v>
      </c>
      <c r="I389">
        <v>100</v>
      </c>
      <c r="J389">
        <v>3.2</v>
      </c>
      <c r="K389" t="b">
        <v>1</v>
      </c>
      <c r="L389">
        <v>0.79</v>
      </c>
      <c r="M389" s="17" t="s">
        <v>64</v>
      </c>
      <c r="N389" s="17" t="s">
        <v>33</v>
      </c>
      <c r="O389">
        <v>5</v>
      </c>
      <c r="P389">
        <v>5</v>
      </c>
      <c r="Q389" s="17" t="s">
        <v>2092</v>
      </c>
      <c r="R389" s="17" t="s">
        <v>2093</v>
      </c>
      <c r="S389" s="17">
        <f t="shared" si="6"/>
        <v>141.98999999999998</v>
      </c>
    </row>
    <row r="390" spans="1:19" x14ac:dyDescent="0.3">
      <c r="A390" s="17" t="s">
        <v>847</v>
      </c>
      <c r="B390" s="17" t="s">
        <v>848</v>
      </c>
      <c r="C390" s="17" t="s">
        <v>91</v>
      </c>
      <c r="D390">
        <v>27</v>
      </c>
      <c r="E390" s="17" t="s">
        <v>130</v>
      </c>
      <c r="F390" s="17" t="s">
        <v>131</v>
      </c>
      <c r="G390" s="17" t="s">
        <v>36</v>
      </c>
      <c r="H390">
        <v>1</v>
      </c>
      <c r="I390">
        <v>20</v>
      </c>
      <c r="J390">
        <v>4.3</v>
      </c>
      <c r="K390" t="b">
        <v>0</v>
      </c>
      <c r="L390">
        <v>0.76</v>
      </c>
      <c r="M390" s="17" t="s">
        <v>44</v>
      </c>
      <c r="N390" s="17" t="s">
        <v>33</v>
      </c>
      <c r="O390">
        <v>4</v>
      </c>
      <c r="P390">
        <v>3</v>
      </c>
      <c r="Q390" s="17" t="s">
        <v>2092</v>
      </c>
      <c r="R390" s="17" t="s">
        <v>2093</v>
      </c>
      <c r="S390" s="17">
        <f t="shared" si="6"/>
        <v>60.059999999999995</v>
      </c>
    </row>
    <row r="391" spans="1:19" x14ac:dyDescent="0.3">
      <c r="A391" s="17" t="s">
        <v>849</v>
      </c>
      <c r="B391" s="17" t="s">
        <v>850</v>
      </c>
      <c r="C391" s="17" t="s">
        <v>91</v>
      </c>
      <c r="D391">
        <v>27</v>
      </c>
      <c r="E391" s="17" t="s">
        <v>164</v>
      </c>
      <c r="F391" s="17" t="s">
        <v>165</v>
      </c>
      <c r="G391" s="17" t="s">
        <v>73</v>
      </c>
      <c r="H391">
        <v>4</v>
      </c>
      <c r="I391">
        <v>40</v>
      </c>
      <c r="J391">
        <v>4.4000000000000004</v>
      </c>
      <c r="K391" t="b">
        <v>0</v>
      </c>
      <c r="L391">
        <v>0.92</v>
      </c>
      <c r="M391" s="17" t="s">
        <v>21</v>
      </c>
      <c r="N391" s="17" t="s">
        <v>28</v>
      </c>
      <c r="O391">
        <v>4</v>
      </c>
      <c r="P391">
        <v>4</v>
      </c>
      <c r="Q391" s="17" t="s">
        <v>2092</v>
      </c>
      <c r="R391" s="17" t="s">
        <v>2093</v>
      </c>
      <c r="S391" s="17">
        <f t="shared" si="6"/>
        <v>84.320000000000007</v>
      </c>
    </row>
    <row r="392" spans="1:19" x14ac:dyDescent="0.3">
      <c r="A392" s="17" t="s">
        <v>851</v>
      </c>
      <c r="B392" s="17" t="s">
        <v>852</v>
      </c>
      <c r="C392" s="17" t="s">
        <v>72</v>
      </c>
      <c r="D392">
        <v>48</v>
      </c>
      <c r="E392" s="17" t="s">
        <v>144</v>
      </c>
      <c r="F392" s="17" t="s">
        <v>145</v>
      </c>
      <c r="G392" s="17" t="s">
        <v>49</v>
      </c>
      <c r="H392">
        <v>21</v>
      </c>
      <c r="I392">
        <v>40</v>
      </c>
      <c r="J392">
        <v>2.2999999999999998</v>
      </c>
      <c r="K392" t="b">
        <v>0</v>
      </c>
      <c r="L392">
        <v>0.79</v>
      </c>
      <c r="M392" s="17" t="s">
        <v>21</v>
      </c>
      <c r="N392" s="17" t="s">
        <v>33</v>
      </c>
      <c r="O392">
        <v>14</v>
      </c>
      <c r="P392">
        <v>10</v>
      </c>
      <c r="Q392" s="17" t="s">
        <v>2094</v>
      </c>
      <c r="R392" s="17" t="s">
        <v>2093</v>
      </c>
      <c r="S392" s="17">
        <f t="shared" si="6"/>
        <v>136.09</v>
      </c>
    </row>
    <row r="393" spans="1:19" x14ac:dyDescent="0.3">
      <c r="A393" s="17" t="s">
        <v>853</v>
      </c>
      <c r="B393" s="17" t="s">
        <v>854</v>
      </c>
      <c r="C393" s="17" t="s">
        <v>91</v>
      </c>
      <c r="D393">
        <v>21</v>
      </c>
      <c r="E393" s="17" t="s">
        <v>144</v>
      </c>
      <c r="F393" s="17" t="s">
        <v>145</v>
      </c>
      <c r="G393" s="17" t="s">
        <v>43</v>
      </c>
      <c r="H393">
        <v>1</v>
      </c>
      <c r="I393">
        <v>20</v>
      </c>
      <c r="J393">
        <v>2.4</v>
      </c>
      <c r="K393" t="b">
        <v>1</v>
      </c>
      <c r="L393">
        <v>0.66</v>
      </c>
      <c r="M393" s="17" t="s">
        <v>60</v>
      </c>
      <c r="N393" s="17" t="s">
        <v>22</v>
      </c>
      <c r="O393">
        <v>4</v>
      </c>
      <c r="P393">
        <v>4</v>
      </c>
      <c r="Q393" s="17" t="s">
        <v>2092</v>
      </c>
      <c r="R393" s="17" t="s">
        <v>2096</v>
      </c>
      <c r="S393" s="17">
        <f t="shared" si="6"/>
        <v>53.059999999999995</v>
      </c>
    </row>
    <row r="394" spans="1:19" x14ac:dyDescent="0.3">
      <c r="A394" s="17" t="s">
        <v>855</v>
      </c>
      <c r="B394" s="17" t="s">
        <v>856</v>
      </c>
      <c r="C394" s="17" t="s">
        <v>91</v>
      </c>
      <c r="D394">
        <v>37</v>
      </c>
      <c r="E394" s="17" t="s">
        <v>18</v>
      </c>
      <c r="F394" s="17" t="s">
        <v>19</v>
      </c>
      <c r="G394" s="17" t="s">
        <v>84</v>
      </c>
      <c r="H394">
        <v>0</v>
      </c>
      <c r="I394">
        <v>50</v>
      </c>
      <c r="J394">
        <v>4.5999999999999996</v>
      </c>
      <c r="K394" t="b">
        <v>0</v>
      </c>
      <c r="L394">
        <v>0.83</v>
      </c>
      <c r="M394" s="17" t="s">
        <v>64</v>
      </c>
      <c r="N394" s="17" t="s">
        <v>28</v>
      </c>
      <c r="O394">
        <v>1</v>
      </c>
      <c r="P394">
        <v>1</v>
      </c>
      <c r="Q394" s="17" t="s">
        <v>2092</v>
      </c>
      <c r="R394" s="17" t="s">
        <v>2093</v>
      </c>
      <c r="S394" s="17">
        <f t="shared" si="6"/>
        <v>94.429999999999993</v>
      </c>
    </row>
    <row r="395" spans="1:19" x14ac:dyDescent="0.3">
      <c r="A395" s="17" t="s">
        <v>857</v>
      </c>
      <c r="B395" s="17" t="s">
        <v>858</v>
      </c>
      <c r="C395" s="17" t="s">
        <v>72</v>
      </c>
      <c r="D395">
        <v>31</v>
      </c>
      <c r="E395" s="17" t="s">
        <v>31</v>
      </c>
      <c r="F395" s="17" t="s">
        <v>31</v>
      </c>
      <c r="G395" s="17" t="s">
        <v>69</v>
      </c>
      <c r="H395">
        <v>10</v>
      </c>
      <c r="I395">
        <v>50</v>
      </c>
      <c r="J395">
        <v>0</v>
      </c>
      <c r="K395" t="b">
        <v>0</v>
      </c>
      <c r="L395">
        <v>0.79</v>
      </c>
      <c r="M395" s="17" t="s">
        <v>64</v>
      </c>
      <c r="N395" s="17" t="s">
        <v>55</v>
      </c>
      <c r="O395">
        <v>10</v>
      </c>
      <c r="P395">
        <v>4</v>
      </c>
      <c r="Q395" s="17" t="s">
        <v>2092</v>
      </c>
      <c r="R395" s="17" t="s">
        <v>2093</v>
      </c>
      <c r="S395" s="17">
        <f t="shared" si="6"/>
        <v>105.79</v>
      </c>
    </row>
    <row r="396" spans="1:19" x14ac:dyDescent="0.3">
      <c r="A396" s="17" t="s">
        <v>859</v>
      </c>
      <c r="B396" s="17" t="s">
        <v>860</v>
      </c>
      <c r="C396" s="17" t="s">
        <v>72</v>
      </c>
      <c r="D396">
        <v>41</v>
      </c>
      <c r="E396" s="17" t="s">
        <v>130</v>
      </c>
      <c r="F396" s="17" t="s">
        <v>131</v>
      </c>
      <c r="G396" s="17" t="s">
        <v>20</v>
      </c>
      <c r="H396">
        <v>21</v>
      </c>
      <c r="J396">
        <v>0</v>
      </c>
      <c r="K396" t="b">
        <v>1</v>
      </c>
      <c r="L396">
        <v>0.79</v>
      </c>
      <c r="M396" s="17" t="s">
        <v>64</v>
      </c>
      <c r="N396" s="17" t="s">
        <v>55</v>
      </c>
      <c r="O396">
        <v>10</v>
      </c>
      <c r="P396">
        <v>9</v>
      </c>
      <c r="Q396" s="17" t="s">
        <v>2094</v>
      </c>
      <c r="R396" s="17" t="s">
        <v>2093</v>
      </c>
      <c r="S396" s="17">
        <f t="shared" si="6"/>
        <v>81.789999999999992</v>
      </c>
    </row>
    <row r="397" spans="1:19" x14ac:dyDescent="0.3">
      <c r="A397" s="17" t="s">
        <v>861</v>
      </c>
      <c r="B397" s="17" t="s">
        <v>862</v>
      </c>
      <c r="C397" s="17" t="s">
        <v>91</v>
      </c>
      <c r="D397">
        <v>31</v>
      </c>
      <c r="E397" s="17" t="s">
        <v>115</v>
      </c>
      <c r="F397" s="17" t="s">
        <v>116</v>
      </c>
      <c r="G397" s="17" t="s">
        <v>73</v>
      </c>
      <c r="H397">
        <v>0</v>
      </c>
      <c r="I397">
        <v>20</v>
      </c>
      <c r="J397">
        <v>4.2</v>
      </c>
      <c r="K397" t="b">
        <v>1</v>
      </c>
      <c r="L397">
        <v>0.82</v>
      </c>
      <c r="M397" s="17" t="s">
        <v>21</v>
      </c>
      <c r="N397" s="17" t="s">
        <v>22</v>
      </c>
      <c r="O397">
        <v>5</v>
      </c>
      <c r="P397">
        <v>1</v>
      </c>
      <c r="Q397" s="17" t="s">
        <v>2092</v>
      </c>
      <c r="R397" s="17" t="s">
        <v>2093</v>
      </c>
      <c r="S397" s="17">
        <f t="shared" si="6"/>
        <v>62.02</v>
      </c>
    </row>
    <row r="398" spans="1:19" x14ac:dyDescent="0.3">
      <c r="A398" s="17" t="s">
        <v>863</v>
      </c>
      <c r="B398" s="17" t="s">
        <v>864</v>
      </c>
      <c r="C398" s="17" t="s">
        <v>72</v>
      </c>
      <c r="D398">
        <v>58</v>
      </c>
      <c r="E398" s="17" t="s">
        <v>67</v>
      </c>
      <c r="F398" s="17" t="s">
        <v>68</v>
      </c>
      <c r="G398" s="17" t="s">
        <v>49</v>
      </c>
      <c r="H398">
        <v>0</v>
      </c>
      <c r="I398">
        <v>50</v>
      </c>
      <c r="J398">
        <v>2.2999999999999998</v>
      </c>
      <c r="K398" t="b">
        <v>0</v>
      </c>
      <c r="L398">
        <v>0.77</v>
      </c>
      <c r="M398" s="17" t="s">
        <v>60</v>
      </c>
      <c r="N398" s="17" t="s">
        <v>22</v>
      </c>
      <c r="O398">
        <v>5</v>
      </c>
      <c r="P398">
        <v>2</v>
      </c>
      <c r="Q398" s="17" t="s">
        <v>2092</v>
      </c>
      <c r="R398" s="17" t="s">
        <v>2093</v>
      </c>
      <c r="S398" s="17">
        <f t="shared" si="6"/>
        <v>118.07</v>
      </c>
    </row>
    <row r="399" spans="1:19" x14ac:dyDescent="0.3">
      <c r="A399" s="17" t="s">
        <v>865</v>
      </c>
      <c r="B399" s="17" t="s">
        <v>866</v>
      </c>
      <c r="C399" s="17" t="s">
        <v>72</v>
      </c>
      <c r="D399">
        <v>45</v>
      </c>
      <c r="E399" s="17" t="s">
        <v>41</v>
      </c>
      <c r="F399" s="17" t="s">
        <v>42</v>
      </c>
      <c r="G399" s="17" t="s">
        <v>49</v>
      </c>
      <c r="H399">
        <v>17</v>
      </c>
      <c r="I399">
        <v>50</v>
      </c>
      <c r="J399">
        <v>4.7</v>
      </c>
      <c r="K399" t="b">
        <v>1</v>
      </c>
      <c r="L399">
        <v>0.73</v>
      </c>
      <c r="M399" s="17" t="s">
        <v>44</v>
      </c>
      <c r="N399" s="17" t="s">
        <v>28</v>
      </c>
      <c r="O399">
        <v>15</v>
      </c>
      <c r="P399">
        <v>11</v>
      </c>
      <c r="Q399" s="17" t="s">
        <v>2094</v>
      </c>
      <c r="R399" s="17" t="s">
        <v>2093</v>
      </c>
      <c r="S399" s="17">
        <f t="shared" si="6"/>
        <v>143.43</v>
      </c>
    </row>
    <row r="400" spans="1:19" x14ac:dyDescent="0.3">
      <c r="A400" s="17" t="s">
        <v>867</v>
      </c>
      <c r="B400" s="17" t="s">
        <v>868</v>
      </c>
      <c r="C400" s="17" t="s">
        <v>91</v>
      </c>
      <c r="D400">
        <v>51</v>
      </c>
      <c r="E400" s="17" t="s">
        <v>104</v>
      </c>
      <c r="F400" s="17" t="s">
        <v>105</v>
      </c>
      <c r="G400" s="17" t="s">
        <v>73</v>
      </c>
      <c r="H400">
        <v>5</v>
      </c>
      <c r="J400">
        <v>3</v>
      </c>
      <c r="K400" t="b">
        <v>1</v>
      </c>
      <c r="L400">
        <v>0.88</v>
      </c>
      <c r="M400" s="17" t="s">
        <v>21</v>
      </c>
      <c r="N400" s="17" t="s">
        <v>55</v>
      </c>
      <c r="O400">
        <v>2</v>
      </c>
      <c r="P400">
        <v>4</v>
      </c>
      <c r="Q400" s="17" t="s">
        <v>2092</v>
      </c>
      <c r="R400" s="17" t="s">
        <v>2093</v>
      </c>
      <c r="S400" s="17">
        <f t="shared" si="6"/>
        <v>65.88</v>
      </c>
    </row>
    <row r="401" spans="1:19" x14ac:dyDescent="0.3">
      <c r="A401" s="17" t="s">
        <v>869</v>
      </c>
      <c r="B401" s="17" t="s">
        <v>870</v>
      </c>
      <c r="C401" s="17" t="s">
        <v>91</v>
      </c>
      <c r="D401">
        <v>54</v>
      </c>
      <c r="E401" s="17" t="s">
        <v>54</v>
      </c>
      <c r="F401" s="17" t="s">
        <v>26</v>
      </c>
      <c r="G401" s="17" t="s">
        <v>69</v>
      </c>
      <c r="H401">
        <v>3</v>
      </c>
      <c r="I401">
        <v>30</v>
      </c>
      <c r="J401">
        <v>2.4</v>
      </c>
      <c r="K401" t="b">
        <v>0</v>
      </c>
      <c r="L401">
        <v>0.81</v>
      </c>
      <c r="M401" s="17" t="s">
        <v>60</v>
      </c>
      <c r="N401" s="17" t="s">
        <v>55</v>
      </c>
      <c r="O401">
        <v>2</v>
      </c>
      <c r="P401">
        <v>3</v>
      </c>
      <c r="Q401" s="17" t="s">
        <v>2092</v>
      </c>
      <c r="R401" s="17" t="s">
        <v>2093</v>
      </c>
      <c r="S401" s="17">
        <f t="shared" si="6"/>
        <v>95.210000000000008</v>
      </c>
    </row>
    <row r="402" spans="1:19" x14ac:dyDescent="0.3">
      <c r="A402" s="17" t="s">
        <v>871</v>
      </c>
      <c r="B402" s="17" t="s">
        <v>872</v>
      </c>
      <c r="C402" s="17" t="s">
        <v>91</v>
      </c>
      <c r="D402">
        <v>22</v>
      </c>
      <c r="E402" s="17" t="s">
        <v>115</v>
      </c>
      <c r="F402" s="17" t="s">
        <v>116</v>
      </c>
      <c r="G402" s="17" t="s">
        <v>49</v>
      </c>
      <c r="H402">
        <v>1</v>
      </c>
      <c r="I402">
        <v>20</v>
      </c>
      <c r="J402">
        <v>1.7</v>
      </c>
      <c r="K402" t="b">
        <v>0</v>
      </c>
      <c r="L402">
        <v>0.78</v>
      </c>
      <c r="M402" s="17" t="s">
        <v>60</v>
      </c>
      <c r="N402" s="17" t="s">
        <v>55</v>
      </c>
      <c r="O402">
        <v>1</v>
      </c>
      <c r="P402">
        <v>2</v>
      </c>
      <c r="Q402" s="17" t="s">
        <v>2092</v>
      </c>
      <c r="R402" s="17" t="s">
        <v>2093</v>
      </c>
      <c r="S402" s="17">
        <f t="shared" si="6"/>
        <v>48.480000000000004</v>
      </c>
    </row>
    <row r="403" spans="1:19" x14ac:dyDescent="0.3">
      <c r="A403" s="17" t="s">
        <v>873</v>
      </c>
      <c r="B403" s="17" t="s">
        <v>874</v>
      </c>
      <c r="C403" s="17" t="s">
        <v>91</v>
      </c>
      <c r="D403">
        <v>36</v>
      </c>
      <c r="E403" s="17" t="s">
        <v>58</v>
      </c>
      <c r="F403" s="17" t="s">
        <v>59</v>
      </c>
      <c r="G403" s="17" t="s">
        <v>73</v>
      </c>
      <c r="H403">
        <v>2</v>
      </c>
      <c r="I403">
        <v>75</v>
      </c>
      <c r="J403">
        <v>0</v>
      </c>
      <c r="K403" t="b">
        <v>0</v>
      </c>
      <c r="L403">
        <v>0.92</v>
      </c>
      <c r="M403" s="17" t="s">
        <v>44</v>
      </c>
      <c r="N403" s="17" t="s">
        <v>55</v>
      </c>
      <c r="O403">
        <v>5</v>
      </c>
      <c r="P403">
        <v>1</v>
      </c>
      <c r="Q403" s="17" t="s">
        <v>2092</v>
      </c>
      <c r="R403" s="17" t="s">
        <v>2093</v>
      </c>
      <c r="S403" s="17">
        <f t="shared" si="6"/>
        <v>119.92</v>
      </c>
    </row>
    <row r="404" spans="1:19" x14ac:dyDescent="0.3">
      <c r="A404" s="17" t="s">
        <v>875</v>
      </c>
      <c r="B404" s="17" t="s">
        <v>876</v>
      </c>
      <c r="C404" s="17" t="s">
        <v>91</v>
      </c>
      <c r="D404">
        <v>50</v>
      </c>
      <c r="E404" s="17" t="s">
        <v>31</v>
      </c>
      <c r="F404" s="17" t="s">
        <v>31</v>
      </c>
      <c r="G404" s="17" t="s">
        <v>84</v>
      </c>
      <c r="H404">
        <v>32</v>
      </c>
      <c r="I404">
        <v>30</v>
      </c>
      <c r="J404">
        <v>2.5125695216907653</v>
      </c>
      <c r="K404" t="b">
        <v>0</v>
      </c>
      <c r="L404">
        <v>0.64</v>
      </c>
      <c r="M404" s="17" t="s">
        <v>44</v>
      </c>
      <c r="N404" s="17" t="s">
        <v>55</v>
      </c>
      <c r="O404">
        <v>12</v>
      </c>
      <c r="P404">
        <v>15</v>
      </c>
      <c r="Q404" s="17" t="s">
        <v>2095</v>
      </c>
      <c r="R404" s="17" t="s">
        <v>2096</v>
      </c>
      <c r="S404" s="17">
        <f t="shared" si="6"/>
        <v>142.15256952169076</v>
      </c>
    </row>
    <row r="405" spans="1:19" x14ac:dyDescent="0.3">
      <c r="A405" s="17" t="s">
        <v>877</v>
      </c>
      <c r="B405" s="17" t="s">
        <v>878</v>
      </c>
      <c r="C405" s="17" t="s">
        <v>72</v>
      </c>
      <c r="D405">
        <v>41</v>
      </c>
      <c r="E405" s="17" t="s">
        <v>25</v>
      </c>
      <c r="F405" s="17" t="s">
        <v>26</v>
      </c>
      <c r="G405" s="17" t="s">
        <v>20</v>
      </c>
      <c r="H405">
        <v>14</v>
      </c>
      <c r="I405">
        <v>30</v>
      </c>
      <c r="J405">
        <v>0</v>
      </c>
      <c r="K405" t="b">
        <v>1</v>
      </c>
      <c r="L405">
        <v>0.78</v>
      </c>
      <c r="M405" s="17" t="s">
        <v>44</v>
      </c>
      <c r="N405" s="17" t="s">
        <v>33</v>
      </c>
      <c r="O405">
        <v>7</v>
      </c>
      <c r="P405">
        <v>10</v>
      </c>
      <c r="Q405" s="17" t="s">
        <v>2094</v>
      </c>
      <c r="R405" s="17" t="s">
        <v>2093</v>
      </c>
      <c r="S405" s="17">
        <f t="shared" si="6"/>
        <v>102.78</v>
      </c>
    </row>
    <row r="406" spans="1:19" x14ac:dyDescent="0.3">
      <c r="A406" s="17" t="s">
        <v>879</v>
      </c>
      <c r="B406" s="17" t="s">
        <v>880</v>
      </c>
      <c r="C406" s="17" t="s">
        <v>91</v>
      </c>
      <c r="E406" s="17" t="s">
        <v>144</v>
      </c>
      <c r="F406" s="17" t="s">
        <v>145</v>
      </c>
      <c r="G406" s="17" t="s">
        <v>36</v>
      </c>
      <c r="H406">
        <v>10</v>
      </c>
      <c r="I406">
        <v>20</v>
      </c>
      <c r="J406">
        <v>1.8</v>
      </c>
      <c r="K406" t="b">
        <v>1</v>
      </c>
      <c r="L406">
        <v>0.85</v>
      </c>
      <c r="M406" s="17" t="s">
        <v>64</v>
      </c>
      <c r="N406" s="17" t="s">
        <v>22</v>
      </c>
      <c r="O406">
        <v>6</v>
      </c>
      <c r="P406">
        <v>4</v>
      </c>
      <c r="Q406" s="17" t="s">
        <v>2092</v>
      </c>
      <c r="R406" s="17" t="s">
        <v>2093</v>
      </c>
      <c r="S406" s="17">
        <f t="shared" si="6"/>
        <v>42.65</v>
      </c>
    </row>
    <row r="407" spans="1:19" x14ac:dyDescent="0.3">
      <c r="A407" s="17" t="s">
        <v>881</v>
      </c>
      <c r="B407" s="17" t="s">
        <v>882</v>
      </c>
      <c r="C407" s="17" t="s">
        <v>72</v>
      </c>
      <c r="D407">
        <v>51</v>
      </c>
      <c r="E407" s="17" t="s">
        <v>41</v>
      </c>
      <c r="F407" s="17" t="s">
        <v>42</v>
      </c>
      <c r="G407" s="17" t="s">
        <v>73</v>
      </c>
      <c r="H407">
        <v>27</v>
      </c>
      <c r="I407">
        <v>50</v>
      </c>
      <c r="J407">
        <v>0</v>
      </c>
      <c r="K407" t="b">
        <v>0</v>
      </c>
      <c r="L407">
        <v>0.78</v>
      </c>
      <c r="M407" s="17" t="s">
        <v>44</v>
      </c>
      <c r="N407" s="17" t="s">
        <v>33</v>
      </c>
      <c r="O407">
        <v>14</v>
      </c>
      <c r="P407">
        <v>11</v>
      </c>
      <c r="Q407" s="17" t="s">
        <v>2094</v>
      </c>
      <c r="R407" s="17" t="s">
        <v>2093</v>
      </c>
      <c r="S407" s="17">
        <f t="shared" si="6"/>
        <v>153.78</v>
      </c>
    </row>
    <row r="408" spans="1:19" x14ac:dyDescent="0.3">
      <c r="A408" s="17" t="s">
        <v>883</v>
      </c>
      <c r="B408" s="17" t="s">
        <v>884</v>
      </c>
      <c r="C408" s="17" t="s">
        <v>91</v>
      </c>
      <c r="D408">
        <v>21</v>
      </c>
      <c r="E408" s="17" t="s">
        <v>126</v>
      </c>
      <c r="F408" s="17" t="s">
        <v>127</v>
      </c>
      <c r="G408" s="17" t="s">
        <v>43</v>
      </c>
      <c r="H408">
        <v>2</v>
      </c>
      <c r="I408">
        <v>30</v>
      </c>
      <c r="J408">
        <v>3.8</v>
      </c>
      <c r="K408" t="b">
        <v>1</v>
      </c>
      <c r="L408">
        <v>0.98</v>
      </c>
      <c r="M408" s="17" t="s">
        <v>60</v>
      </c>
      <c r="N408" s="17" t="s">
        <v>55</v>
      </c>
      <c r="O408">
        <v>2</v>
      </c>
      <c r="P408">
        <v>1</v>
      </c>
      <c r="Q408" s="17" t="s">
        <v>2092</v>
      </c>
      <c r="R408" s="17" t="s">
        <v>2093</v>
      </c>
      <c r="S408" s="17">
        <f t="shared" si="6"/>
        <v>60.779999999999994</v>
      </c>
    </row>
    <row r="409" spans="1:19" x14ac:dyDescent="0.3">
      <c r="A409" s="17" t="s">
        <v>885</v>
      </c>
      <c r="B409" s="17" t="s">
        <v>886</v>
      </c>
      <c r="C409" s="17" t="s">
        <v>91</v>
      </c>
      <c r="D409">
        <v>51</v>
      </c>
      <c r="E409" s="17" t="s">
        <v>80</v>
      </c>
      <c r="F409" s="17" t="s">
        <v>81</v>
      </c>
      <c r="G409" s="17" t="s">
        <v>43</v>
      </c>
      <c r="H409">
        <v>33</v>
      </c>
      <c r="I409">
        <v>40</v>
      </c>
      <c r="J409">
        <v>0</v>
      </c>
      <c r="K409" t="b">
        <v>1</v>
      </c>
      <c r="L409">
        <v>0.63</v>
      </c>
      <c r="M409" s="17" t="s">
        <v>44</v>
      </c>
      <c r="N409" s="17" t="s">
        <v>28</v>
      </c>
      <c r="O409">
        <v>16</v>
      </c>
      <c r="P409">
        <v>14</v>
      </c>
      <c r="Q409" s="17" t="s">
        <v>2095</v>
      </c>
      <c r="R409" s="17" t="s">
        <v>2096</v>
      </c>
      <c r="S409" s="17">
        <f t="shared" si="6"/>
        <v>154.63</v>
      </c>
    </row>
    <row r="410" spans="1:19" x14ac:dyDescent="0.3">
      <c r="A410" s="17" t="s">
        <v>887</v>
      </c>
      <c r="B410" s="17" t="s">
        <v>888</v>
      </c>
      <c r="C410" s="17" t="s">
        <v>72</v>
      </c>
      <c r="D410">
        <v>37</v>
      </c>
      <c r="E410" s="17" t="s">
        <v>47</v>
      </c>
      <c r="F410" s="17" t="s">
        <v>48</v>
      </c>
      <c r="G410" s="17" t="s">
        <v>32</v>
      </c>
      <c r="H410">
        <v>11</v>
      </c>
      <c r="I410">
        <v>40</v>
      </c>
      <c r="J410">
        <v>3.6</v>
      </c>
      <c r="K410" t="b">
        <v>0</v>
      </c>
      <c r="L410">
        <v>0.73</v>
      </c>
      <c r="M410" s="17" t="s">
        <v>60</v>
      </c>
      <c r="N410" s="17" t="s">
        <v>28</v>
      </c>
      <c r="O410">
        <v>14</v>
      </c>
      <c r="P410">
        <v>7</v>
      </c>
      <c r="Q410" s="17" t="s">
        <v>2094</v>
      </c>
      <c r="R410" s="17" t="s">
        <v>2093</v>
      </c>
      <c r="S410" s="17">
        <f t="shared" si="6"/>
        <v>113.33</v>
      </c>
    </row>
    <row r="411" spans="1:19" x14ac:dyDescent="0.3">
      <c r="A411" s="17" t="s">
        <v>889</v>
      </c>
      <c r="B411" s="17" t="s">
        <v>890</v>
      </c>
      <c r="C411" s="17" t="s">
        <v>72</v>
      </c>
      <c r="D411">
        <v>20</v>
      </c>
      <c r="E411" s="17" t="s">
        <v>179</v>
      </c>
      <c r="F411" s="17" t="s">
        <v>68</v>
      </c>
      <c r="G411" s="17" t="s">
        <v>32</v>
      </c>
      <c r="H411">
        <v>2</v>
      </c>
      <c r="I411">
        <v>30</v>
      </c>
      <c r="J411">
        <v>0</v>
      </c>
      <c r="K411" t="b">
        <v>0</v>
      </c>
      <c r="L411">
        <v>0.94</v>
      </c>
      <c r="M411" s="17" t="s">
        <v>21</v>
      </c>
      <c r="N411" s="17" t="s">
        <v>55</v>
      </c>
      <c r="O411">
        <v>2</v>
      </c>
      <c r="P411">
        <v>4</v>
      </c>
      <c r="Q411" s="17" t="s">
        <v>2092</v>
      </c>
      <c r="R411" s="17" t="s">
        <v>2093</v>
      </c>
      <c r="S411" s="17">
        <f t="shared" si="6"/>
        <v>58.94</v>
      </c>
    </row>
    <row r="412" spans="1:19" x14ac:dyDescent="0.3">
      <c r="A412" s="17" t="s">
        <v>891</v>
      </c>
      <c r="B412" s="17" t="s">
        <v>892</v>
      </c>
      <c r="C412" s="17" t="s">
        <v>72</v>
      </c>
      <c r="D412">
        <v>50</v>
      </c>
      <c r="E412" s="17" t="s">
        <v>25</v>
      </c>
      <c r="F412" s="17" t="s">
        <v>26</v>
      </c>
      <c r="G412" s="17" t="s">
        <v>36</v>
      </c>
      <c r="H412">
        <v>31</v>
      </c>
      <c r="I412">
        <v>50</v>
      </c>
      <c r="J412">
        <v>4.0999999999999996</v>
      </c>
      <c r="K412" t="s">
        <v>2071</v>
      </c>
      <c r="L412">
        <v>0.81</v>
      </c>
      <c r="M412" s="17" t="s">
        <v>64</v>
      </c>
      <c r="N412" s="17" t="s">
        <v>55</v>
      </c>
      <c r="O412">
        <v>11</v>
      </c>
      <c r="P412">
        <v>3</v>
      </c>
      <c r="Q412" s="17" t="s">
        <v>2092</v>
      </c>
      <c r="R412" s="17" t="s">
        <v>2093</v>
      </c>
      <c r="S412" s="17">
        <f t="shared" si="6"/>
        <v>149.91</v>
      </c>
    </row>
    <row r="413" spans="1:19" x14ac:dyDescent="0.3">
      <c r="A413" s="17" t="s">
        <v>893</v>
      </c>
      <c r="B413" s="17" t="s">
        <v>894</v>
      </c>
      <c r="C413" s="17" t="s">
        <v>72</v>
      </c>
      <c r="D413">
        <v>58</v>
      </c>
      <c r="E413" s="17" t="s">
        <v>58</v>
      </c>
      <c r="F413" s="17" t="s">
        <v>59</v>
      </c>
      <c r="G413" s="17" t="s">
        <v>32</v>
      </c>
      <c r="H413">
        <v>17</v>
      </c>
      <c r="I413">
        <v>50</v>
      </c>
      <c r="J413">
        <v>2.6</v>
      </c>
      <c r="K413" t="b">
        <v>1</v>
      </c>
      <c r="L413">
        <v>0.61</v>
      </c>
      <c r="M413" s="17" t="s">
        <v>21</v>
      </c>
      <c r="N413" s="17" t="s">
        <v>28</v>
      </c>
      <c r="O413">
        <v>20</v>
      </c>
      <c r="P413">
        <v>1</v>
      </c>
      <c r="Q413" s="17" t="s">
        <v>2092</v>
      </c>
      <c r="R413" s="17" t="s">
        <v>2096</v>
      </c>
      <c r="S413" s="17">
        <f t="shared" si="6"/>
        <v>149.21</v>
      </c>
    </row>
    <row r="414" spans="1:19" x14ac:dyDescent="0.3">
      <c r="A414" s="17" t="s">
        <v>895</v>
      </c>
      <c r="B414" s="17" t="s">
        <v>896</v>
      </c>
      <c r="C414" s="17" t="s">
        <v>72</v>
      </c>
      <c r="D414">
        <v>40</v>
      </c>
      <c r="E414" s="17" t="s">
        <v>100</v>
      </c>
      <c r="F414" s="17" t="s">
        <v>101</v>
      </c>
      <c r="G414" s="17" t="s">
        <v>69</v>
      </c>
      <c r="H414">
        <v>2</v>
      </c>
      <c r="I414">
        <v>100</v>
      </c>
      <c r="J414">
        <v>0</v>
      </c>
      <c r="K414" t="b">
        <v>0</v>
      </c>
      <c r="L414">
        <v>0.79</v>
      </c>
      <c r="M414" s="17" t="s">
        <v>21</v>
      </c>
      <c r="N414" s="17" t="s">
        <v>33</v>
      </c>
      <c r="O414">
        <v>3</v>
      </c>
      <c r="P414">
        <v>5</v>
      </c>
      <c r="Q414" s="17" t="s">
        <v>2092</v>
      </c>
      <c r="R414" s="17" t="s">
        <v>2093</v>
      </c>
      <c r="S414" s="17">
        <f t="shared" si="6"/>
        <v>150.79</v>
      </c>
    </row>
    <row r="415" spans="1:19" x14ac:dyDescent="0.3">
      <c r="A415" s="17" t="s">
        <v>897</v>
      </c>
      <c r="B415" s="17" t="s">
        <v>898</v>
      </c>
      <c r="C415" s="17" t="s">
        <v>72</v>
      </c>
      <c r="D415">
        <v>26</v>
      </c>
      <c r="E415" s="17" t="s">
        <v>130</v>
      </c>
      <c r="F415" s="17" t="s">
        <v>131</v>
      </c>
      <c r="G415" s="17" t="s">
        <v>36</v>
      </c>
      <c r="H415">
        <v>2</v>
      </c>
      <c r="I415">
        <v>20</v>
      </c>
      <c r="J415">
        <v>1.3</v>
      </c>
      <c r="K415" t="b">
        <v>0</v>
      </c>
      <c r="L415">
        <v>0.83</v>
      </c>
      <c r="M415" s="17" t="s">
        <v>60</v>
      </c>
      <c r="N415" s="17" t="s">
        <v>33</v>
      </c>
      <c r="O415">
        <v>1</v>
      </c>
      <c r="P415">
        <v>5</v>
      </c>
      <c r="Q415" s="17" t="s">
        <v>2092</v>
      </c>
      <c r="R415" s="17" t="s">
        <v>2093</v>
      </c>
      <c r="S415" s="17">
        <f t="shared" si="6"/>
        <v>56.129999999999995</v>
      </c>
    </row>
    <row r="416" spans="1:19" x14ac:dyDescent="0.3">
      <c r="A416" s="17" t="s">
        <v>899</v>
      </c>
      <c r="B416" s="17" t="s">
        <v>900</v>
      </c>
      <c r="C416" s="17" t="s">
        <v>72</v>
      </c>
      <c r="D416">
        <v>44</v>
      </c>
      <c r="E416" s="17" t="s">
        <v>104</v>
      </c>
      <c r="F416" s="17" t="s">
        <v>105</v>
      </c>
      <c r="G416" s="17" t="s">
        <v>73</v>
      </c>
      <c r="H416">
        <v>22</v>
      </c>
      <c r="I416">
        <v>30</v>
      </c>
      <c r="J416">
        <v>4.0999999999999996</v>
      </c>
      <c r="K416" t="b">
        <v>1</v>
      </c>
      <c r="L416">
        <v>0.79</v>
      </c>
      <c r="M416" s="17" t="s">
        <v>21</v>
      </c>
      <c r="N416" s="17" t="s">
        <v>55</v>
      </c>
      <c r="O416">
        <v>15</v>
      </c>
      <c r="P416">
        <v>5</v>
      </c>
      <c r="Q416" s="17" t="s">
        <v>2092</v>
      </c>
      <c r="R416" s="17" t="s">
        <v>2093</v>
      </c>
      <c r="S416" s="17">
        <f t="shared" si="6"/>
        <v>120.89</v>
      </c>
    </row>
    <row r="417" spans="1:19" x14ac:dyDescent="0.3">
      <c r="A417" s="17" t="s">
        <v>901</v>
      </c>
      <c r="B417" s="17" t="s">
        <v>902</v>
      </c>
      <c r="C417" s="17" t="s">
        <v>91</v>
      </c>
      <c r="D417">
        <v>42</v>
      </c>
      <c r="E417" s="17" t="s">
        <v>168</v>
      </c>
      <c r="F417" s="17" t="s">
        <v>68</v>
      </c>
      <c r="G417" s="17" t="s">
        <v>106</v>
      </c>
      <c r="H417">
        <v>8</v>
      </c>
      <c r="I417">
        <v>50</v>
      </c>
      <c r="J417">
        <v>2.4</v>
      </c>
      <c r="K417" t="b">
        <v>0</v>
      </c>
      <c r="L417">
        <v>0.68</v>
      </c>
      <c r="M417" s="17" t="s">
        <v>60</v>
      </c>
      <c r="N417" s="17" t="s">
        <v>33</v>
      </c>
      <c r="O417">
        <v>7</v>
      </c>
      <c r="P417">
        <v>11</v>
      </c>
      <c r="Q417" s="17" t="s">
        <v>2094</v>
      </c>
      <c r="R417" s="17" t="s">
        <v>2096</v>
      </c>
      <c r="S417" s="17">
        <f t="shared" si="6"/>
        <v>121.08000000000001</v>
      </c>
    </row>
    <row r="418" spans="1:19" x14ac:dyDescent="0.3">
      <c r="A418" s="17" t="s">
        <v>903</v>
      </c>
      <c r="B418" s="17" t="s">
        <v>323</v>
      </c>
      <c r="C418" s="17" t="s">
        <v>91</v>
      </c>
      <c r="D418">
        <v>38</v>
      </c>
      <c r="E418" s="17" t="s">
        <v>168</v>
      </c>
      <c r="F418" s="17" t="s">
        <v>68</v>
      </c>
      <c r="G418" s="17" t="s">
        <v>49</v>
      </c>
      <c r="H418">
        <v>9</v>
      </c>
      <c r="I418">
        <v>50</v>
      </c>
      <c r="J418">
        <v>0</v>
      </c>
      <c r="K418" t="b">
        <v>0</v>
      </c>
      <c r="L418">
        <v>0.74</v>
      </c>
      <c r="M418" s="17" t="s">
        <v>44</v>
      </c>
      <c r="N418" s="17" t="s">
        <v>28</v>
      </c>
      <c r="O418">
        <v>9</v>
      </c>
      <c r="P418">
        <v>9</v>
      </c>
      <c r="Q418" s="17" t="s">
        <v>2094</v>
      </c>
      <c r="R418" s="17" t="s">
        <v>2093</v>
      </c>
      <c r="S418" s="17">
        <f t="shared" si="6"/>
        <v>115.74</v>
      </c>
    </row>
    <row r="419" spans="1:19" x14ac:dyDescent="0.3">
      <c r="A419" s="17" t="s">
        <v>904</v>
      </c>
      <c r="B419" s="17" t="s">
        <v>905</v>
      </c>
      <c r="C419" s="17" t="s">
        <v>91</v>
      </c>
      <c r="D419">
        <v>51</v>
      </c>
      <c r="E419" s="17" t="s">
        <v>130</v>
      </c>
      <c r="F419" s="17" t="s">
        <v>131</v>
      </c>
      <c r="G419" s="17" t="s">
        <v>36</v>
      </c>
      <c r="H419">
        <v>32</v>
      </c>
      <c r="I419">
        <v>100</v>
      </c>
      <c r="J419">
        <v>4.4000000000000004</v>
      </c>
      <c r="K419" t="b">
        <v>0</v>
      </c>
      <c r="L419">
        <v>0.91</v>
      </c>
      <c r="M419" s="17" t="s">
        <v>44</v>
      </c>
      <c r="N419" s="17" t="s">
        <v>33</v>
      </c>
      <c r="O419">
        <v>14</v>
      </c>
      <c r="P419">
        <v>15</v>
      </c>
      <c r="Q419" s="17" t="s">
        <v>2095</v>
      </c>
      <c r="R419" s="17" t="s">
        <v>2093</v>
      </c>
      <c r="S419" s="17">
        <f t="shared" si="6"/>
        <v>217.31</v>
      </c>
    </row>
    <row r="420" spans="1:19" x14ac:dyDescent="0.3">
      <c r="A420" s="17" t="s">
        <v>906</v>
      </c>
      <c r="B420" s="17" t="s">
        <v>907</v>
      </c>
      <c r="C420" s="17" t="s">
        <v>72</v>
      </c>
      <c r="D420">
        <v>36</v>
      </c>
      <c r="E420" s="17" t="s">
        <v>126</v>
      </c>
      <c r="F420" s="17" t="s">
        <v>127</v>
      </c>
      <c r="G420" s="17" t="s">
        <v>43</v>
      </c>
      <c r="H420">
        <v>8</v>
      </c>
      <c r="I420">
        <v>100</v>
      </c>
      <c r="J420">
        <v>2.2000000000000002</v>
      </c>
      <c r="K420" t="b">
        <v>1</v>
      </c>
      <c r="L420">
        <v>0.97</v>
      </c>
      <c r="M420" s="17" t="s">
        <v>60</v>
      </c>
      <c r="N420" s="17" t="s">
        <v>55</v>
      </c>
      <c r="O420">
        <v>10</v>
      </c>
      <c r="P420">
        <v>5</v>
      </c>
      <c r="Q420" s="17" t="s">
        <v>2092</v>
      </c>
      <c r="R420" s="17" t="s">
        <v>2093</v>
      </c>
      <c r="S420" s="17">
        <f t="shared" si="6"/>
        <v>162.16999999999999</v>
      </c>
    </row>
    <row r="421" spans="1:19" x14ac:dyDescent="0.3">
      <c r="A421" s="17" t="s">
        <v>908</v>
      </c>
      <c r="B421" s="17" t="s">
        <v>909</v>
      </c>
      <c r="C421" s="17" t="s">
        <v>72</v>
      </c>
      <c r="D421">
        <v>37</v>
      </c>
      <c r="E421" s="17" t="s">
        <v>25</v>
      </c>
      <c r="F421" s="17" t="s">
        <v>26</v>
      </c>
      <c r="G421" s="17" t="s">
        <v>27</v>
      </c>
      <c r="H421">
        <v>10</v>
      </c>
      <c r="I421">
        <v>30</v>
      </c>
      <c r="J421">
        <v>0</v>
      </c>
      <c r="K421" t="b">
        <v>0</v>
      </c>
      <c r="L421">
        <v>0.96</v>
      </c>
      <c r="M421" s="17" t="s">
        <v>44</v>
      </c>
      <c r="N421" s="17" t="s">
        <v>28</v>
      </c>
      <c r="O421">
        <v>15</v>
      </c>
      <c r="P421">
        <v>12</v>
      </c>
      <c r="Q421" s="17" t="s">
        <v>2094</v>
      </c>
      <c r="R421" s="17" t="s">
        <v>2093</v>
      </c>
      <c r="S421" s="17">
        <f t="shared" si="6"/>
        <v>104.96</v>
      </c>
    </row>
    <row r="422" spans="1:19" x14ac:dyDescent="0.3">
      <c r="A422" s="17" t="s">
        <v>910</v>
      </c>
      <c r="B422" s="17" t="s">
        <v>911</v>
      </c>
      <c r="C422" s="17" t="s">
        <v>91</v>
      </c>
      <c r="D422">
        <v>31</v>
      </c>
      <c r="E422" s="17" t="s">
        <v>144</v>
      </c>
      <c r="F422" s="17" t="s">
        <v>145</v>
      </c>
      <c r="G422" s="17" t="s">
        <v>84</v>
      </c>
      <c r="H422">
        <v>0</v>
      </c>
      <c r="I422">
        <v>50</v>
      </c>
      <c r="J422">
        <v>1.1000000000000001</v>
      </c>
      <c r="K422" t="b">
        <v>1</v>
      </c>
      <c r="L422">
        <v>0.73</v>
      </c>
      <c r="M422" s="17" t="s">
        <v>64</v>
      </c>
      <c r="N422" s="17" t="s">
        <v>33</v>
      </c>
      <c r="O422">
        <v>2</v>
      </c>
      <c r="P422">
        <v>1</v>
      </c>
      <c r="Q422" s="17" t="s">
        <v>2092</v>
      </c>
      <c r="R422" s="17" t="s">
        <v>2093</v>
      </c>
      <c r="S422" s="17">
        <f t="shared" si="6"/>
        <v>85.83</v>
      </c>
    </row>
    <row r="423" spans="1:19" x14ac:dyDescent="0.3">
      <c r="A423" s="17" t="s">
        <v>912</v>
      </c>
      <c r="B423" s="17" t="s">
        <v>913</v>
      </c>
      <c r="C423" s="17" t="s">
        <v>72</v>
      </c>
      <c r="D423">
        <v>47</v>
      </c>
      <c r="E423" s="17" t="s">
        <v>87</v>
      </c>
      <c r="F423" s="17" t="s">
        <v>88</v>
      </c>
      <c r="G423" s="17" t="s">
        <v>73</v>
      </c>
      <c r="H423">
        <v>22</v>
      </c>
      <c r="J423">
        <v>1.4</v>
      </c>
      <c r="K423" t="b">
        <v>1</v>
      </c>
      <c r="L423">
        <v>0.72</v>
      </c>
      <c r="M423" s="17" t="s">
        <v>21</v>
      </c>
      <c r="N423" s="17" t="s">
        <v>22</v>
      </c>
      <c r="O423">
        <v>19</v>
      </c>
      <c r="P423">
        <v>2</v>
      </c>
      <c r="Q423" s="17" t="s">
        <v>2092</v>
      </c>
      <c r="R423" s="17" t="s">
        <v>2093</v>
      </c>
      <c r="S423" s="17">
        <f t="shared" si="6"/>
        <v>92.12</v>
      </c>
    </row>
    <row r="424" spans="1:19" x14ac:dyDescent="0.3">
      <c r="A424" s="17" t="s">
        <v>914</v>
      </c>
      <c r="B424" s="17" t="s">
        <v>915</v>
      </c>
      <c r="C424" s="17" t="s">
        <v>72</v>
      </c>
      <c r="D424">
        <v>60</v>
      </c>
      <c r="E424" s="17" t="s">
        <v>168</v>
      </c>
      <c r="F424" s="17" t="s">
        <v>68</v>
      </c>
      <c r="G424" s="17" t="s">
        <v>69</v>
      </c>
      <c r="H424">
        <v>34</v>
      </c>
      <c r="I424">
        <v>100</v>
      </c>
      <c r="J424">
        <v>0</v>
      </c>
      <c r="K424" t="b">
        <v>1</v>
      </c>
      <c r="L424">
        <v>0.74</v>
      </c>
      <c r="M424" s="17" t="s">
        <v>64</v>
      </c>
      <c r="N424" s="17" t="s">
        <v>28</v>
      </c>
      <c r="O424">
        <v>19</v>
      </c>
      <c r="P424">
        <v>14</v>
      </c>
      <c r="Q424" s="17" t="s">
        <v>2095</v>
      </c>
      <c r="R424" s="17" t="s">
        <v>2093</v>
      </c>
      <c r="S424" s="17">
        <f t="shared" si="6"/>
        <v>227.74</v>
      </c>
    </row>
    <row r="425" spans="1:19" x14ac:dyDescent="0.3">
      <c r="A425" s="17" t="s">
        <v>916</v>
      </c>
      <c r="B425" s="17" t="s">
        <v>917</v>
      </c>
      <c r="C425" s="17" t="s">
        <v>72</v>
      </c>
      <c r="D425">
        <v>48</v>
      </c>
      <c r="E425" s="17" t="s">
        <v>67</v>
      </c>
      <c r="F425" s="17" t="s">
        <v>68</v>
      </c>
      <c r="G425" s="17" t="s">
        <v>27</v>
      </c>
      <c r="H425">
        <v>5</v>
      </c>
      <c r="I425">
        <v>30</v>
      </c>
      <c r="J425">
        <v>1.5</v>
      </c>
      <c r="K425" t="b">
        <v>0</v>
      </c>
      <c r="L425">
        <v>0.79</v>
      </c>
      <c r="M425" s="17" t="s">
        <v>21</v>
      </c>
      <c r="N425" s="17" t="s">
        <v>28</v>
      </c>
      <c r="O425">
        <v>4</v>
      </c>
      <c r="P425">
        <v>2</v>
      </c>
      <c r="Q425" s="17" t="s">
        <v>2092</v>
      </c>
      <c r="R425" s="17" t="s">
        <v>2093</v>
      </c>
      <c r="S425" s="17">
        <f t="shared" si="6"/>
        <v>91.29</v>
      </c>
    </row>
    <row r="426" spans="1:19" x14ac:dyDescent="0.3">
      <c r="A426" s="17" t="s">
        <v>918</v>
      </c>
      <c r="B426" s="17" t="s">
        <v>919</v>
      </c>
      <c r="C426" s="17" t="s">
        <v>72</v>
      </c>
      <c r="D426">
        <v>24</v>
      </c>
      <c r="E426" s="17" t="s">
        <v>87</v>
      </c>
      <c r="F426" s="17" t="s">
        <v>88</v>
      </c>
      <c r="G426" s="17" t="s">
        <v>43</v>
      </c>
      <c r="H426">
        <v>3</v>
      </c>
      <c r="I426">
        <v>20</v>
      </c>
      <c r="J426">
        <v>0</v>
      </c>
      <c r="K426" t="b">
        <v>1</v>
      </c>
      <c r="L426">
        <v>0.79</v>
      </c>
      <c r="M426" s="17" t="s">
        <v>44</v>
      </c>
      <c r="N426" s="17" t="s">
        <v>22</v>
      </c>
      <c r="O426">
        <v>2</v>
      </c>
      <c r="P426">
        <v>1</v>
      </c>
      <c r="Q426" s="17" t="s">
        <v>2092</v>
      </c>
      <c r="R426" s="17" t="s">
        <v>2093</v>
      </c>
      <c r="S426" s="17">
        <f t="shared" si="6"/>
        <v>50.79</v>
      </c>
    </row>
    <row r="427" spans="1:19" x14ac:dyDescent="0.3">
      <c r="A427" s="17" t="s">
        <v>920</v>
      </c>
      <c r="B427" s="17" t="s">
        <v>921</v>
      </c>
      <c r="C427" s="17" t="s">
        <v>72</v>
      </c>
      <c r="D427">
        <v>35</v>
      </c>
      <c r="E427" s="17" t="s">
        <v>41</v>
      </c>
      <c r="F427" s="17" t="s">
        <v>42</v>
      </c>
      <c r="G427" s="17" t="s">
        <v>106</v>
      </c>
      <c r="H427">
        <v>10</v>
      </c>
      <c r="I427">
        <v>75</v>
      </c>
      <c r="J427">
        <v>0</v>
      </c>
      <c r="K427" t="s">
        <v>2071</v>
      </c>
      <c r="L427">
        <v>0.74</v>
      </c>
      <c r="M427" s="17" t="s">
        <v>64</v>
      </c>
      <c r="N427" s="17" t="s">
        <v>22</v>
      </c>
      <c r="O427">
        <v>8</v>
      </c>
      <c r="P427">
        <v>9</v>
      </c>
      <c r="Q427" s="17" t="s">
        <v>2094</v>
      </c>
      <c r="R427" s="17" t="s">
        <v>2093</v>
      </c>
      <c r="S427" s="17">
        <f t="shared" si="6"/>
        <v>137.74</v>
      </c>
    </row>
    <row r="428" spans="1:19" x14ac:dyDescent="0.3">
      <c r="A428" s="17" t="s">
        <v>922</v>
      </c>
      <c r="B428" s="17" t="s">
        <v>923</v>
      </c>
      <c r="C428" s="17" t="s">
        <v>91</v>
      </c>
      <c r="D428">
        <v>35</v>
      </c>
      <c r="E428" s="17" t="s">
        <v>54</v>
      </c>
      <c r="F428" s="17" t="s">
        <v>26</v>
      </c>
      <c r="G428" s="17" t="s">
        <v>84</v>
      </c>
      <c r="H428">
        <v>0</v>
      </c>
      <c r="I428">
        <v>100</v>
      </c>
      <c r="J428">
        <v>3.5</v>
      </c>
      <c r="K428" t="b">
        <v>1</v>
      </c>
      <c r="L428">
        <v>0.71</v>
      </c>
      <c r="M428" s="17" t="s">
        <v>44</v>
      </c>
      <c r="N428" s="17" t="s">
        <v>28</v>
      </c>
      <c r="O428">
        <v>2</v>
      </c>
      <c r="P428">
        <v>1</v>
      </c>
      <c r="Q428" s="17" t="s">
        <v>2092</v>
      </c>
      <c r="R428" s="17" t="s">
        <v>2093</v>
      </c>
      <c r="S428" s="17">
        <f t="shared" si="6"/>
        <v>142.21</v>
      </c>
    </row>
    <row r="429" spans="1:19" x14ac:dyDescent="0.3">
      <c r="A429" s="17" t="s">
        <v>924</v>
      </c>
      <c r="B429" s="17" t="s">
        <v>925</v>
      </c>
      <c r="C429" s="17" t="s">
        <v>72</v>
      </c>
      <c r="D429">
        <v>29</v>
      </c>
      <c r="E429" s="17" t="s">
        <v>41</v>
      </c>
      <c r="F429" s="17" t="s">
        <v>42</v>
      </c>
      <c r="G429" s="17" t="s">
        <v>69</v>
      </c>
      <c r="H429">
        <v>6</v>
      </c>
      <c r="J429">
        <v>4.8</v>
      </c>
      <c r="K429" t="b">
        <v>0</v>
      </c>
      <c r="L429">
        <v>0.83</v>
      </c>
      <c r="M429" s="17" t="s">
        <v>21</v>
      </c>
      <c r="N429" s="17" t="s">
        <v>22</v>
      </c>
      <c r="O429">
        <v>14</v>
      </c>
      <c r="P429">
        <v>2</v>
      </c>
      <c r="Q429" s="17" t="s">
        <v>2092</v>
      </c>
      <c r="R429" s="17" t="s">
        <v>2093</v>
      </c>
      <c r="S429" s="17">
        <f t="shared" si="6"/>
        <v>56.629999999999995</v>
      </c>
    </row>
    <row r="430" spans="1:19" x14ac:dyDescent="0.3">
      <c r="A430" s="17" t="s">
        <v>926</v>
      </c>
      <c r="B430" s="17" t="s">
        <v>927</v>
      </c>
      <c r="C430" s="17" t="s">
        <v>72</v>
      </c>
      <c r="D430">
        <v>36</v>
      </c>
      <c r="E430" s="17" t="s">
        <v>18</v>
      </c>
      <c r="F430" s="17" t="s">
        <v>19</v>
      </c>
      <c r="G430" s="17" t="s">
        <v>106</v>
      </c>
      <c r="H430">
        <v>1</v>
      </c>
      <c r="I430">
        <v>75</v>
      </c>
      <c r="J430">
        <v>2.5125695216907653</v>
      </c>
      <c r="K430" t="s">
        <v>2071</v>
      </c>
      <c r="L430">
        <v>0.63</v>
      </c>
      <c r="M430" s="17" t="s">
        <v>60</v>
      </c>
      <c r="N430" s="17" t="s">
        <v>55</v>
      </c>
      <c r="O430">
        <v>4</v>
      </c>
      <c r="P430">
        <v>2</v>
      </c>
      <c r="Q430" s="17" t="s">
        <v>2092</v>
      </c>
      <c r="R430" s="17" t="s">
        <v>2096</v>
      </c>
      <c r="S430" s="17">
        <f t="shared" si="6"/>
        <v>121.14256952169076</v>
      </c>
    </row>
    <row r="431" spans="1:19" x14ac:dyDescent="0.3">
      <c r="A431" s="17" t="s">
        <v>928</v>
      </c>
      <c r="B431" s="17" t="s">
        <v>929</v>
      </c>
      <c r="C431" s="17" t="s">
        <v>72</v>
      </c>
      <c r="D431">
        <v>44</v>
      </c>
      <c r="E431" s="17" t="s">
        <v>119</v>
      </c>
      <c r="F431" s="17" t="s">
        <v>26</v>
      </c>
      <c r="G431" s="17" t="s">
        <v>43</v>
      </c>
      <c r="H431">
        <v>0</v>
      </c>
      <c r="J431">
        <v>4.8</v>
      </c>
      <c r="K431" t="s">
        <v>2071</v>
      </c>
      <c r="L431">
        <v>0.84</v>
      </c>
      <c r="M431" s="17" t="s">
        <v>60</v>
      </c>
      <c r="N431" s="17" t="s">
        <v>55</v>
      </c>
      <c r="O431">
        <v>4</v>
      </c>
      <c r="P431">
        <v>1</v>
      </c>
      <c r="Q431" s="17" t="s">
        <v>2092</v>
      </c>
      <c r="R431" s="17" t="s">
        <v>2093</v>
      </c>
      <c r="S431" s="17">
        <f t="shared" si="6"/>
        <v>54.64</v>
      </c>
    </row>
    <row r="432" spans="1:19" x14ac:dyDescent="0.3">
      <c r="A432" s="17" t="s">
        <v>930</v>
      </c>
      <c r="B432" s="17" t="s">
        <v>931</v>
      </c>
      <c r="C432" s="17" t="s">
        <v>91</v>
      </c>
      <c r="D432">
        <v>44</v>
      </c>
      <c r="E432" s="17" t="s">
        <v>144</v>
      </c>
      <c r="F432" s="17" t="s">
        <v>145</v>
      </c>
      <c r="G432" s="17" t="s">
        <v>36</v>
      </c>
      <c r="H432">
        <v>0</v>
      </c>
      <c r="J432">
        <v>1.4</v>
      </c>
      <c r="K432" t="b">
        <v>0</v>
      </c>
      <c r="L432">
        <v>0.93</v>
      </c>
      <c r="M432" s="17" t="s">
        <v>64</v>
      </c>
      <c r="N432" s="17" t="s">
        <v>55</v>
      </c>
      <c r="O432">
        <v>3</v>
      </c>
      <c r="P432">
        <v>1</v>
      </c>
      <c r="Q432" s="17" t="s">
        <v>2092</v>
      </c>
      <c r="R432" s="17" t="s">
        <v>2093</v>
      </c>
      <c r="S432" s="17">
        <f t="shared" si="6"/>
        <v>50.33</v>
      </c>
    </row>
    <row r="433" spans="1:19" x14ac:dyDescent="0.3">
      <c r="A433" s="17" t="s">
        <v>932</v>
      </c>
      <c r="B433" s="17" t="s">
        <v>933</v>
      </c>
      <c r="C433" s="17" t="s">
        <v>91</v>
      </c>
      <c r="D433">
        <v>40</v>
      </c>
      <c r="E433" s="17" t="s">
        <v>87</v>
      </c>
      <c r="F433" s="17" t="s">
        <v>88</v>
      </c>
      <c r="G433" s="17" t="s">
        <v>43</v>
      </c>
      <c r="H433">
        <v>13</v>
      </c>
      <c r="I433">
        <v>100</v>
      </c>
      <c r="J433">
        <v>1.1000000000000001</v>
      </c>
      <c r="K433" t="b">
        <v>1</v>
      </c>
      <c r="L433">
        <v>0.79</v>
      </c>
      <c r="M433" s="17" t="s">
        <v>44</v>
      </c>
      <c r="N433" s="17" t="s">
        <v>28</v>
      </c>
      <c r="O433">
        <v>13</v>
      </c>
      <c r="P433">
        <v>9</v>
      </c>
      <c r="Q433" s="17" t="s">
        <v>2094</v>
      </c>
      <c r="R433" s="17" t="s">
        <v>2093</v>
      </c>
      <c r="S433" s="17">
        <f t="shared" si="6"/>
        <v>176.89</v>
      </c>
    </row>
    <row r="434" spans="1:19" x14ac:dyDescent="0.3">
      <c r="A434" s="17" t="s">
        <v>934</v>
      </c>
      <c r="B434" s="17" t="s">
        <v>935</v>
      </c>
      <c r="C434" s="17" t="s">
        <v>72</v>
      </c>
      <c r="D434">
        <v>53</v>
      </c>
      <c r="E434" s="17" t="s">
        <v>41</v>
      </c>
      <c r="F434" s="17" t="s">
        <v>42</v>
      </c>
      <c r="G434" s="17" t="s">
        <v>106</v>
      </c>
      <c r="H434">
        <v>13</v>
      </c>
      <c r="I434">
        <v>50</v>
      </c>
      <c r="J434">
        <v>3.3</v>
      </c>
      <c r="K434" t="b">
        <v>1</v>
      </c>
      <c r="L434">
        <v>0.93</v>
      </c>
      <c r="M434" s="17" t="s">
        <v>44</v>
      </c>
      <c r="N434" s="17" t="s">
        <v>22</v>
      </c>
      <c r="O434">
        <v>10</v>
      </c>
      <c r="P434">
        <v>10</v>
      </c>
      <c r="Q434" s="17" t="s">
        <v>2094</v>
      </c>
      <c r="R434" s="17" t="s">
        <v>2093</v>
      </c>
      <c r="S434" s="17">
        <f t="shared" si="6"/>
        <v>140.23000000000002</v>
      </c>
    </row>
    <row r="435" spans="1:19" x14ac:dyDescent="0.3">
      <c r="A435" s="17" t="s">
        <v>936</v>
      </c>
      <c r="B435" s="17" t="s">
        <v>937</v>
      </c>
      <c r="C435" s="17" t="s">
        <v>72</v>
      </c>
      <c r="D435">
        <v>35</v>
      </c>
      <c r="E435" s="17" t="s">
        <v>31</v>
      </c>
      <c r="F435" s="17" t="s">
        <v>31</v>
      </c>
      <c r="G435" s="17" t="s">
        <v>20</v>
      </c>
      <c r="H435">
        <v>0</v>
      </c>
      <c r="I435">
        <v>30</v>
      </c>
      <c r="J435">
        <v>4.5999999999999996</v>
      </c>
      <c r="K435" t="s">
        <v>2071</v>
      </c>
      <c r="L435">
        <v>0.97</v>
      </c>
      <c r="M435" s="17" t="s">
        <v>64</v>
      </c>
      <c r="N435" s="17" t="s">
        <v>22</v>
      </c>
      <c r="O435">
        <v>1</v>
      </c>
      <c r="P435">
        <v>1</v>
      </c>
      <c r="Q435" s="17" t="s">
        <v>2092</v>
      </c>
      <c r="R435" s="17" t="s">
        <v>2093</v>
      </c>
      <c r="S435" s="17">
        <f t="shared" si="6"/>
        <v>72.569999999999993</v>
      </c>
    </row>
    <row r="436" spans="1:19" x14ac:dyDescent="0.3">
      <c r="A436" s="17" t="s">
        <v>938</v>
      </c>
      <c r="B436" s="17" t="s">
        <v>939</v>
      </c>
      <c r="C436" s="17" t="s">
        <v>72</v>
      </c>
      <c r="D436">
        <v>27</v>
      </c>
      <c r="E436" s="17" t="s">
        <v>67</v>
      </c>
      <c r="F436" s="17" t="s">
        <v>68</v>
      </c>
      <c r="G436" s="17" t="s">
        <v>106</v>
      </c>
      <c r="H436">
        <v>7</v>
      </c>
      <c r="I436">
        <v>75</v>
      </c>
      <c r="J436">
        <v>2.8</v>
      </c>
      <c r="K436" t="b">
        <v>1</v>
      </c>
      <c r="L436">
        <v>0.92</v>
      </c>
      <c r="M436" s="17" t="s">
        <v>60</v>
      </c>
      <c r="N436" s="17" t="s">
        <v>33</v>
      </c>
      <c r="O436">
        <v>7</v>
      </c>
      <c r="P436">
        <v>4</v>
      </c>
      <c r="Q436" s="17" t="s">
        <v>2092</v>
      </c>
      <c r="R436" s="17" t="s">
        <v>2093</v>
      </c>
      <c r="S436" s="17">
        <f t="shared" si="6"/>
        <v>123.72</v>
      </c>
    </row>
    <row r="437" spans="1:19" x14ac:dyDescent="0.3">
      <c r="A437" s="17" t="s">
        <v>940</v>
      </c>
      <c r="B437" s="17" t="s">
        <v>941</v>
      </c>
      <c r="C437" s="17" t="s">
        <v>91</v>
      </c>
      <c r="D437">
        <v>34</v>
      </c>
      <c r="E437" s="17" t="s">
        <v>25</v>
      </c>
      <c r="F437" s="17" t="s">
        <v>26</v>
      </c>
      <c r="G437" s="17" t="s">
        <v>84</v>
      </c>
      <c r="H437">
        <v>6</v>
      </c>
      <c r="I437">
        <v>50</v>
      </c>
      <c r="J437">
        <v>5</v>
      </c>
      <c r="K437" t="b">
        <v>1</v>
      </c>
      <c r="L437">
        <v>0.92</v>
      </c>
      <c r="M437" s="17" t="s">
        <v>21</v>
      </c>
      <c r="N437" s="17" t="s">
        <v>33</v>
      </c>
      <c r="O437">
        <v>8</v>
      </c>
      <c r="P437">
        <v>3</v>
      </c>
      <c r="Q437" s="17" t="s">
        <v>2092</v>
      </c>
      <c r="R437" s="17" t="s">
        <v>2093</v>
      </c>
      <c r="S437" s="17">
        <f t="shared" si="6"/>
        <v>106.92</v>
      </c>
    </row>
    <row r="438" spans="1:19" x14ac:dyDescent="0.3">
      <c r="A438" s="17" t="s">
        <v>942</v>
      </c>
      <c r="B438" s="17" t="s">
        <v>943</v>
      </c>
      <c r="C438" s="17" t="s">
        <v>91</v>
      </c>
      <c r="D438">
        <v>24</v>
      </c>
      <c r="E438" s="17" t="s">
        <v>87</v>
      </c>
      <c r="F438" s="17" t="s">
        <v>88</v>
      </c>
      <c r="G438" s="17" t="s">
        <v>73</v>
      </c>
      <c r="H438">
        <v>2</v>
      </c>
      <c r="I438">
        <v>75</v>
      </c>
      <c r="J438">
        <v>4.7</v>
      </c>
      <c r="K438" t="b">
        <v>0</v>
      </c>
      <c r="L438">
        <v>0.68</v>
      </c>
      <c r="M438" s="17" t="s">
        <v>64</v>
      </c>
      <c r="N438" s="17" t="s">
        <v>22</v>
      </c>
      <c r="O438">
        <v>1</v>
      </c>
      <c r="P438">
        <v>2</v>
      </c>
      <c r="Q438" s="17" t="s">
        <v>2092</v>
      </c>
      <c r="R438" s="17" t="s">
        <v>2096</v>
      </c>
      <c r="S438" s="17">
        <f t="shared" si="6"/>
        <v>109.38000000000001</v>
      </c>
    </row>
    <row r="439" spans="1:19" x14ac:dyDescent="0.3">
      <c r="A439" s="17" t="s">
        <v>944</v>
      </c>
      <c r="B439" s="17" t="s">
        <v>945</v>
      </c>
      <c r="C439" s="17" t="s">
        <v>91</v>
      </c>
      <c r="D439">
        <v>57</v>
      </c>
      <c r="E439" s="17" t="s">
        <v>54</v>
      </c>
      <c r="F439" s="17" t="s">
        <v>26</v>
      </c>
      <c r="G439" s="17" t="s">
        <v>69</v>
      </c>
      <c r="H439">
        <v>13</v>
      </c>
      <c r="I439">
        <v>100</v>
      </c>
      <c r="J439">
        <v>3.5</v>
      </c>
      <c r="K439" t="b">
        <v>0</v>
      </c>
      <c r="L439">
        <v>0.95</v>
      </c>
      <c r="M439" s="17" t="s">
        <v>21</v>
      </c>
      <c r="N439" s="17" t="s">
        <v>22</v>
      </c>
      <c r="O439">
        <v>13</v>
      </c>
      <c r="P439">
        <v>3</v>
      </c>
      <c r="Q439" s="17" t="s">
        <v>2092</v>
      </c>
      <c r="R439" s="17" t="s">
        <v>2093</v>
      </c>
      <c r="S439" s="17">
        <f t="shared" si="6"/>
        <v>190.45</v>
      </c>
    </row>
    <row r="440" spans="1:19" x14ac:dyDescent="0.3">
      <c r="A440" s="17" t="s">
        <v>946</v>
      </c>
      <c r="B440" s="17" t="s">
        <v>947</v>
      </c>
      <c r="C440" s="17" t="s">
        <v>91</v>
      </c>
      <c r="D440">
        <v>28</v>
      </c>
      <c r="E440" s="17" t="s">
        <v>104</v>
      </c>
      <c r="F440" s="17" t="s">
        <v>105</v>
      </c>
      <c r="G440" s="17" t="s">
        <v>69</v>
      </c>
      <c r="H440">
        <v>7</v>
      </c>
      <c r="I440">
        <v>100</v>
      </c>
      <c r="J440">
        <v>4.3</v>
      </c>
      <c r="K440" t="b">
        <v>0</v>
      </c>
      <c r="L440">
        <v>0.76</v>
      </c>
      <c r="M440" s="17" t="s">
        <v>60</v>
      </c>
      <c r="N440" s="17" t="s">
        <v>22</v>
      </c>
      <c r="O440">
        <v>7</v>
      </c>
      <c r="P440">
        <v>12</v>
      </c>
      <c r="Q440" s="17" t="s">
        <v>2094</v>
      </c>
      <c r="R440" s="17" t="s">
        <v>2093</v>
      </c>
      <c r="S440" s="17">
        <f t="shared" si="6"/>
        <v>159.06</v>
      </c>
    </row>
    <row r="441" spans="1:19" x14ac:dyDescent="0.3">
      <c r="A441" s="17" t="s">
        <v>948</v>
      </c>
      <c r="B441" s="17" t="s">
        <v>949</v>
      </c>
      <c r="C441" s="17" t="s">
        <v>72</v>
      </c>
      <c r="D441">
        <v>26</v>
      </c>
      <c r="E441" s="17" t="s">
        <v>18</v>
      </c>
      <c r="F441" s="17" t="s">
        <v>19</v>
      </c>
      <c r="G441" s="17" t="s">
        <v>84</v>
      </c>
      <c r="H441">
        <v>7</v>
      </c>
      <c r="I441">
        <v>100</v>
      </c>
      <c r="J441">
        <v>3.3</v>
      </c>
      <c r="K441" t="b">
        <v>1</v>
      </c>
      <c r="L441">
        <v>0.66</v>
      </c>
      <c r="M441" s="17" t="s">
        <v>44</v>
      </c>
      <c r="N441" s="17" t="s">
        <v>28</v>
      </c>
      <c r="O441">
        <v>14</v>
      </c>
      <c r="P441">
        <v>9</v>
      </c>
      <c r="Q441" s="17" t="s">
        <v>2094</v>
      </c>
      <c r="R441" s="17" t="s">
        <v>2096</v>
      </c>
      <c r="S441" s="17">
        <f t="shared" si="6"/>
        <v>159.96</v>
      </c>
    </row>
    <row r="442" spans="1:19" x14ac:dyDescent="0.3">
      <c r="A442" s="17" t="s">
        <v>950</v>
      </c>
      <c r="B442" s="17" t="s">
        <v>951</v>
      </c>
      <c r="C442" s="17" t="s">
        <v>91</v>
      </c>
      <c r="D442">
        <v>34</v>
      </c>
      <c r="E442" s="17" t="s">
        <v>67</v>
      </c>
      <c r="F442" s="17" t="s">
        <v>68</v>
      </c>
      <c r="G442" s="17" t="s">
        <v>27</v>
      </c>
      <c r="H442">
        <v>15</v>
      </c>
      <c r="I442">
        <v>75</v>
      </c>
      <c r="J442">
        <v>2.5125695216907653</v>
      </c>
      <c r="K442" t="b">
        <v>0</v>
      </c>
      <c r="L442">
        <v>0.73</v>
      </c>
      <c r="M442" s="17" t="s">
        <v>60</v>
      </c>
      <c r="N442" s="17" t="s">
        <v>22</v>
      </c>
      <c r="O442">
        <v>14</v>
      </c>
      <c r="P442">
        <v>8</v>
      </c>
      <c r="Q442" s="17" t="s">
        <v>2094</v>
      </c>
      <c r="R442" s="17" t="s">
        <v>2093</v>
      </c>
      <c r="S442" s="17">
        <f t="shared" si="6"/>
        <v>149.24256952169077</v>
      </c>
    </row>
    <row r="443" spans="1:19" x14ac:dyDescent="0.3">
      <c r="A443" s="17" t="s">
        <v>952</v>
      </c>
      <c r="B443" s="17" t="s">
        <v>953</v>
      </c>
      <c r="C443" s="17" t="s">
        <v>91</v>
      </c>
      <c r="D443">
        <v>43</v>
      </c>
      <c r="E443" s="17" t="s">
        <v>80</v>
      </c>
      <c r="F443" s="17" t="s">
        <v>81</v>
      </c>
      <c r="G443" s="17" t="s">
        <v>43</v>
      </c>
      <c r="H443">
        <v>0</v>
      </c>
      <c r="I443">
        <v>20</v>
      </c>
      <c r="J443">
        <v>2.8</v>
      </c>
      <c r="K443" t="s">
        <v>2071</v>
      </c>
      <c r="L443">
        <v>0.99</v>
      </c>
      <c r="M443" s="17" t="s">
        <v>64</v>
      </c>
      <c r="N443" s="17" t="s">
        <v>33</v>
      </c>
      <c r="O443">
        <v>4</v>
      </c>
      <c r="P443">
        <v>1</v>
      </c>
      <c r="Q443" s="17" t="s">
        <v>2092</v>
      </c>
      <c r="R443" s="17" t="s">
        <v>2093</v>
      </c>
      <c r="S443" s="17">
        <f t="shared" si="6"/>
        <v>71.789999999999992</v>
      </c>
    </row>
    <row r="444" spans="1:19" x14ac:dyDescent="0.3">
      <c r="A444" s="17" t="s">
        <v>954</v>
      </c>
      <c r="B444" s="17" t="s">
        <v>955</v>
      </c>
      <c r="C444" s="17" t="s">
        <v>91</v>
      </c>
      <c r="D444">
        <v>31</v>
      </c>
      <c r="E444" s="17" t="s">
        <v>164</v>
      </c>
      <c r="F444" s="17" t="s">
        <v>165</v>
      </c>
      <c r="G444" s="17" t="s">
        <v>32</v>
      </c>
      <c r="H444">
        <v>5</v>
      </c>
      <c r="J444">
        <v>2.7</v>
      </c>
      <c r="K444" t="b">
        <v>1</v>
      </c>
      <c r="L444">
        <v>0.94</v>
      </c>
      <c r="M444" s="17" t="s">
        <v>44</v>
      </c>
      <c r="N444" s="17" t="s">
        <v>28</v>
      </c>
      <c r="O444">
        <v>4</v>
      </c>
      <c r="P444">
        <v>1</v>
      </c>
      <c r="Q444" s="17" t="s">
        <v>2092</v>
      </c>
      <c r="R444" s="17" t="s">
        <v>2093</v>
      </c>
      <c r="S444" s="17">
        <f t="shared" si="6"/>
        <v>44.64</v>
      </c>
    </row>
    <row r="445" spans="1:19" x14ac:dyDescent="0.3">
      <c r="A445" s="17" t="s">
        <v>956</v>
      </c>
      <c r="B445" s="17" t="s">
        <v>957</v>
      </c>
      <c r="C445" s="17" t="s">
        <v>72</v>
      </c>
      <c r="D445">
        <v>34</v>
      </c>
      <c r="E445" s="17" t="s">
        <v>164</v>
      </c>
      <c r="F445" s="17" t="s">
        <v>165</v>
      </c>
      <c r="G445" s="17" t="s">
        <v>20</v>
      </c>
      <c r="H445">
        <v>0</v>
      </c>
      <c r="I445">
        <v>50</v>
      </c>
      <c r="J445">
        <v>0</v>
      </c>
      <c r="K445" t="b">
        <v>0</v>
      </c>
      <c r="L445">
        <v>0.84</v>
      </c>
      <c r="M445" s="17" t="s">
        <v>64</v>
      </c>
      <c r="N445" s="17" t="s">
        <v>22</v>
      </c>
      <c r="O445">
        <v>5</v>
      </c>
      <c r="P445">
        <v>1</v>
      </c>
      <c r="Q445" s="17" t="s">
        <v>2092</v>
      </c>
      <c r="R445" s="17" t="s">
        <v>2093</v>
      </c>
      <c r="S445" s="17">
        <f t="shared" si="6"/>
        <v>90.84</v>
      </c>
    </row>
    <row r="446" spans="1:19" x14ac:dyDescent="0.3">
      <c r="A446" s="17" t="s">
        <v>958</v>
      </c>
      <c r="B446" s="17" t="s">
        <v>959</v>
      </c>
      <c r="C446" s="17" t="s">
        <v>72</v>
      </c>
      <c r="D446">
        <v>32</v>
      </c>
      <c r="E446" s="17" t="s">
        <v>115</v>
      </c>
      <c r="F446" s="17" t="s">
        <v>116</v>
      </c>
      <c r="G446" s="17" t="s">
        <v>73</v>
      </c>
      <c r="H446">
        <v>10</v>
      </c>
      <c r="I446">
        <v>20</v>
      </c>
      <c r="J446">
        <v>2.5125695216907653</v>
      </c>
      <c r="K446" t="b">
        <v>1</v>
      </c>
      <c r="L446">
        <v>0.92</v>
      </c>
      <c r="M446" s="17" t="s">
        <v>64</v>
      </c>
      <c r="N446" s="17" t="s">
        <v>33</v>
      </c>
      <c r="O446">
        <v>12</v>
      </c>
      <c r="P446">
        <v>4</v>
      </c>
      <c r="Q446" s="17" t="s">
        <v>2092</v>
      </c>
      <c r="R446" s="17" t="s">
        <v>2093</v>
      </c>
      <c r="S446" s="17">
        <f t="shared" si="6"/>
        <v>81.432569521690766</v>
      </c>
    </row>
    <row r="447" spans="1:19" x14ac:dyDescent="0.3">
      <c r="A447" s="17" t="s">
        <v>960</v>
      </c>
      <c r="B447" s="17" t="s">
        <v>961</v>
      </c>
      <c r="C447" s="17" t="s">
        <v>91</v>
      </c>
      <c r="D447">
        <v>24</v>
      </c>
      <c r="E447" s="17" t="s">
        <v>130</v>
      </c>
      <c r="F447" s="17" t="s">
        <v>131</v>
      </c>
      <c r="G447" s="17" t="s">
        <v>84</v>
      </c>
      <c r="H447">
        <v>6</v>
      </c>
      <c r="I447">
        <v>75</v>
      </c>
      <c r="J447">
        <v>4.3</v>
      </c>
      <c r="K447" t="b">
        <v>1</v>
      </c>
      <c r="L447">
        <v>0.79</v>
      </c>
      <c r="M447" s="17" t="s">
        <v>60</v>
      </c>
      <c r="N447" s="17" t="s">
        <v>28</v>
      </c>
      <c r="O447">
        <v>14</v>
      </c>
      <c r="P447">
        <v>4</v>
      </c>
      <c r="Q447" s="17" t="s">
        <v>2092</v>
      </c>
      <c r="R447" s="17" t="s">
        <v>2093</v>
      </c>
      <c r="S447" s="17">
        <f t="shared" si="6"/>
        <v>128.09</v>
      </c>
    </row>
    <row r="448" spans="1:19" x14ac:dyDescent="0.3">
      <c r="A448" s="17" t="s">
        <v>962</v>
      </c>
      <c r="B448" s="17" t="s">
        <v>963</v>
      </c>
      <c r="C448" s="17" t="s">
        <v>91</v>
      </c>
      <c r="D448">
        <v>35</v>
      </c>
      <c r="E448" s="17" t="s">
        <v>63</v>
      </c>
      <c r="F448" s="17" t="s">
        <v>26</v>
      </c>
      <c r="G448" s="17" t="s">
        <v>43</v>
      </c>
      <c r="H448">
        <v>8</v>
      </c>
      <c r="I448">
        <v>50</v>
      </c>
      <c r="J448">
        <v>2.5125695216907653</v>
      </c>
      <c r="K448" t="b">
        <v>0</v>
      </c>
      <c r="L448">
        <v>0.9</v>
      </c>
      <c r="M448" s="17" t="s">
        <v>64</v>
      </c>
      <c r="N448" s="17" t="s">
        <v>22</v>
      </c>
      <c r="O448">
        <v>6</v>
      </c>
      <c r="P448">
        <v>5</v>
      </c>
      <c r="Q448" s="17" t="s">
        <v>2092</v>
      </c>
      <c r="R448" s="17" t="s">
        <v>2093</v>
      </c>
      <c r="S448" s="17">
        <f t="shared" si="6"/>
        <v>107.41256952169077</v>
      </c>
    </row>
    <row r="449" spans="1:19" x14ac:dyDescent="0.3">
      <c r="A449" s="17" t="s">
        <v>964</v>
      </c>
      <c r="B449" s="17" t="s">
        <v>965</v>
      </c>
      <c r="C449" s="17" t="s">
        <v>72</v>
      </c>
      <c r="D449">
        <v>22</v>
      </c>
      <c r="E449" s="17" t="s">
        <v>25</v>
      </c>
      <c r="F449" s="17" t="s">
        <v>26</v>
      </c>
      <c r="G449" s="17" t="s">
        <v>27</v>
      </c>
      <c r="H449">
        <v>4</v>
      </c>
      <c r="I449">
        <v>20</v>
      </c>
      <c r="J449">
        <v>2.5125695216907653</v>
      </c>
      <c r="K449" t="b">
        <v>0</v>
      </c>
      <c r="L449">
        <v>0.73</v>
      </c>
      <c r="M449" s="17" t="s">
        <v>60</v>
      </c>
      <c r="N449" s="17" t="s">
        <v>22</v>
      </c>
      <c r="O449">
        <v>1</v>
      </c>
      <c r="P449">
        <v>1</v>
      </c>
      <c r="Q449" s="17" t="s">
        <v>2092</v>
      </c>
      <c r="R449" s="17" t="s">
        <v>2093</v>
      </c>
      <c r="S449" s="17">
        <f t="shared" si="6"/>
        <v>51.242569521690761</v>
      </c>
    </row>
    <row r="450" spans="1:19" x14ac:dyDescent="0.3">
      <c r="A450" s="17" t="s">
        <v>966</v>
      </c>
      <c r="B450" s="17" t="s">
        <v>967</v>
      </c>
      <c r="C450" s="17" t="s">
        <v>72</v>
      </c>
      <c r="D450">
        <v>55</v>
      </c>
      <c r="E450" s="17" t="s">
        <v>130</v>
      </c>
      <c r="F450" s="17" t="s">
        <v>131</v>
      </c>
      <c r="G450" s="17" t="s">
        <v>43</v>
      </c>
      <c r="H450">
        <v>3</v>
      </c>
      <c r="I450">
        <v>100</v>
      </c>
      <c r="J450">
        <v>2.5125695216907653</v>
      </c>
      <c r="K450" t="b">
        <v>1</v>
      </c>
      <c r="L450">
        <v>0.73</v>
      </c>
      <c r="M450" s="17" t="s">
        <v>44</v>
      </c>
      <c r="N450" s="17" t="s">
        <v>22</v>
      </c>
      <c r="O450">
        <v>1</v>
      </c>
      <c r="P450">
        <v>2</v>
      </c>
      <c r="Q450" s="17" t="s">
        <v>2092</v>
      </c>
      <c r="R450" s="17" t="s">
        <v>2093</v>
      </c>
      <c r="S450" s="17">
        <f t="shared" ref="S450:S513" si="7">SUM(D450:R450)</f>
        <v>164.24256952169077</v>
      </c>
    </row>
    <row r="451" spans="1:19" x14ac:dyDescent="0.3">
      <c r="A451" s="17" t="s">
        <v>968</v>
      </c>
      <c r="B451" s="17" t="s">
        <v>969</v>
      </c>
      <c r="C451" s="17" t="s">
        <v>72</v>
      </c>
      <c r="D451">
        <v>54</v>
      </c>
      <c r="E451" s="17" t="s">
        <v>67</v>
      </c>
      <c r="F451" s="17" t="s">
        <v>68</v>
      </c>
      <c r="G451" s="17" t="s">
        <v>106</v>
      </c>
      <c r="H451">
        <v>0</v>
      </c>
      <c r="I451">
        <v>30</v>
      </c>
      <c r="J451">
        <v>2.9</v>
      </c>
      <c r="K451" t="b">
        <v>1</v>
      </c>
      <c r="L451">
        <v>0.78</v>
      </c>
      <c r="M451" s="17" t="s">
        <v>60</v>
      </c>
      <c r="N451" s="17" t="s">
        <v>28</v>
      </c>
      <c r="O451">
        <v>3</v>
      </c>
      <c r="P451">
        <v>3</v>
      </c>
      <c r="Q451" s="17" t="s">
        <v>2092</v>
      </c>
      <c r="R451" s="17" t="s">
        <v>2093</v>
      </c>
      <c r="S451" s="17">
        <f t="shared" si="7"/>
        <v>93.68</v>
      </c>
    </row>
    <row r="452" spans="1:19" x14ac:dyDescent="0.3">
      <c r="A452" s="17" t="s">
        <v>970</v>
      </c>
      <c r="B452" s="17" t="s">
        <v>971</v>
      </c>
      <c r="C452" s="17" t="s">
        <v>72</v>
      </c>
      <c r="D452">
        <v>36</v>
      </c>
      <c r="E452" s="17" t="s">
        <v>41</v>
      </c>
      <c r="F452" s="17" t="s">
        <v>42</v>
      </c>
      <c r="G452" s="17" t="s">
        <v>73</v>
      </c>
      <c r="H452">
        <v>11</v>
      </c>
      <c r="I452">
        <v>30</v>
      </c>
      <c r="J452">
        <v>0</v>
      </c>
      <c r="K452" t="b">
        <v>1</v>
      </c>
      <c r="L452">
        <v>0.63</v>
      </c>
      <c r="M452" s="17" t="s">
        <v>44</v>
      </c>
      <c r="N452" s="17" t="s">
        <v>33</v>
      </c>
      <c r="O452">
        <v>9</v>
      </c>
      <c r="P452">
        <v>14</v>
      </c>
      <c r="Q452" s="17" t="s">
        <v>2095</v>
      </c>
      <c r="R452" s="17" t="s">
        <v>2096</v>
      </c>
      <c r="S452" s="17">
        <f t="shared" si="7"/>
        <v>100.63</v>
      </c>
    </row>
    <row r="453" spans="1:19" x14ac:dyDescent="0.3">
      <c r="A453" s="17" t="s">
        <v>972</v>
      </c>
      <c r="B453" s="17" t="s">
        <v>973</v>
      </c>
      <c r="C453" s="17" t="s">
        <v>72</v>
      </c>
      <c r="D453">
        <v>36</v>
      </c>
      <c r="E453" s="17" t="s">
        <v>41</v>
      </c>
      <c r="F453" s="17" t="s">
        <v>42</v>
      </c>
      <c r="G453" s="17" t="s">
        <v>43</v>
      </c>
      <c r="H453">
        <v>17</v>
      </c>
      <c r="I453">
        <v>50</v>
      </c>
      <c r="J453">
        <v>1.3</v>
      </c>
      <c r="K453" t="s">
        <v>2071</v>
      </c>
      <c r="L453">
        <v>0.64</v>
      </c>
      <c r="M453" s="17" t="s">
        <v>60</v>
      </c>
      <c r="N453" s="17" t="s">
        <v>33</v>
      </c>
      <c r="O453">
        <v>18</v>
      </c>
      <c r="P453">
        <v>7</v>
      </c>
      <c r="Q453" s="17" t="s">
        <v>2094</v>
      </c>
      <c r="R453" s="17" t="s">
        <v>2096</v>
      </c>
      <c r="S453" s="17">
        <f t="shared" si="7"/>
        <v>129.94</v>
      </c>
    </row>
    <row r="454" spans="1:19" x14ac:dyDescent="0.3">
      <c r="A454" s="17" t="s">
        <v>974</v>
      </c>
      <c r="B454" s="17" t="s">
        <v>975</v>
      </c>
      <c r="C454" s="17" t="s">
        <v>72</v>
      </c>
      <c r="D454">
        <v>25</v>
      </c>
      <c r="E454" s="17" t="s">
        <v>67</v>
      </c>
      <c r="F454" s="17" t="s">
        <v>68</v>
      </c>
      <c r="G454" s="17" t="s">
        <v>36</v>
      </c>
      <c r="H454">
        <v>1</v>
      </c>
      <c r="I454">
        <v>75</v>
      </c>
      <c r="J454">
        <v>0</v>
      </c>
      <c r="K454" t="b">
        <v>1</v>
      </c>
      <c r="L454">
        <v>0.79</v>
      </c>
      <c r="M454" s="17" t="s">
        <v>21</v>
      </c>
      <c r="N454" s="17" t="s">
        <v>55</v>
      </c>
      <c r="O454">
        <v>2</v>
      </c>
      <c r="P454">
        <v>3</v>
      </c>
      <c r="Q454" s="17" t="s">
        <v>2092</v>
      </c>
      <c r="R454" s="17" t="s">
        <v>2093</v>
      </c>
      <c r="S454" s="17">
        <f t="shared" si="7"/>
        <v>106.79</v>
      </c>
    </row>
    <row r="455" spans="1:19" x14ac:dyDescent="0.3">
      <c r="A455" s="17" t="s">
        <v>976</v>
      </c>
      <c r="B455" s="17" t="s">
        <v>977</v>
      </c>
      <c r="C455" s="17" t="s">
        <v>91</v>
      </c>
      <c r="D455">
        <v>46</v>
      </c>
      <c r="E455" s="17" t="s">
        <v>47</v>
      </c>
      <c r="F455" s="17" t="s">
        <v>48</v>
      </c>
      <c r="G455" s="17" t="s">
        <v>43</v>
      </c>
      <c r="H455">
        <v>16</v>
      </c>
      <c r="I455">
        <v>20</v>
      </c>
      <c r="J455">
        <v>4.8</v>
      </c>
      <c r="K455" t="b">
        <v>1</v>
      </c>
      <c r="L455">
        <v>0.86</v>
      </c>
      <c r="M455" s="17" t="s">
        <v>21</v>
      </c>
      <c r="N455" s="17" t="s">
        <v>22</v>
      </c>
      <c r="O455">
        <v>12</v>
      </c>
      <c r="P455">
        <v>8</v>
      </c>
      <c r="Q455" s="17" t="s">
        <v>2094</v>
      </c>
      <c r="R455" s="17" t="s">
        <v>2093</v>
      </c>
      <c r="S455" s="17">
        <f t="shared" si="7"/>
        <v>107.66</v>
      </c>
    </row>
    <row r="456" spans="1:19" x14ac:dyDescent="0.3">
      <c r="A456" s="17" t="s">
        <v>978</v>
      </c>
      <c r="B456" s="17" t="s">
        <v>979</v>
      </c>
      <c r="C456" s="17" t="s">
        <v>91</v>
      </c>
      <c r="D456">
        <v>41</v>
      </c>
      <c r="E456" s="17" t="s">
        <v>67</v>
      </c>
      <c r="F456" s="17" t="s">
        <v>68</v>
      </c>
      <c r="G456" s="17" t="s">
        <v>106</v>
      </c>
      <c r="H456">
        <v>11</v>
      </c>
      <c r="I456">
        <v>40</v>
      </c>
      <c r="J456">
        <v>2.4</v>
      </c>
      <c r="K456" t="b">
        <v>0</v>
      </c>
      <c r="L456">
        <v>0.79</v>
      </c>
      <c r="M456" s="17" t="s">
        <v>64</v>
      </c>
      <c r="N456" s="17" t="s">
        <v>55</v>
      </c>
      <c r="O456">
        <v>9</v>
      </c>
      <c r="P456">
        <v>2</v>
      </c>
      <c r="Q456" s="17" t="s">
        <v>2092</v>
      </c>
      <c r="R456" s="17" t="s">
        <v>2093</v>
      </c>
      <c r="S456" s="17">
        <f t="shared" si="7"/>
        <v>106.19000000000001</v>
      </c>
    </row>
    <row r="457" spans="1:19" x14ac:dyDescent="0.3">
      <c r="A457" s="17" t="s">
        <v>980</v>
      </c>
      <c r="B457" s="17" t="s">
        <v>981</v>
      </c>
      <c r="C457" s="17" t="s">
        <v>72</v>
      </c>
      <c r="D457">
        <v>21</v>
      </c>
      <c r="E457" s="17" t="s">
        <v>115</v>
      </c>
      <c r="F457" s="17" t="s">
        <v>116</v>
      </c>
      <c r="G457" s="17" t="s">
        <v>27</v>
      </c>
      <c r="H457">
        <v>3</v>
      </c>
      <c r="I457">
        <v>100</v>
      </c>
      <c r="J457">
        <v>4.7</v>
      </c>
      <c r="K457" t="b">
        <v>0</v>
      </c>
      <c r="L457">
        <v>0.96</v>
      </c>
      <c r="M457" s="17" t="s">
        <v>60</v>
      </c>
      <c r="N457" s="17" t="s">
        <v>55</v>
      </c>
      <c r="O457">
        <v>2</v>
      </c>
      <c r="P457">
        <v>1</v>
      </c>
      <c r="Q457" s="17" t="s">
        <v>2092</v>
      </c>
      <c r="R457" s="17" t="s">
        <v>2093</v>
      </c>
      <c r="S457" s="17">
        <f t="shared" si="7"/>
        <v>132.66</v>
      </c>
    </row>
    <row r="458" spans="1:19" x14ac:dyDescent="0.3">
      <c r="A458" s="17" t="s">
        <v>982</v>
      </c>
      <c r="B458" s="17" t="s">
        <v>983</v>
      </c>
      <c r="C458" s="17" t="s">
        <v>91</v>
      </c>
      <c r="D458">
        <v>29</v>
      </c>
      <c r="E458" s="17" t="s">
        <v>54</v>
      </c>
      <c r="F458" s="17" t="s">
        <v>26</v>
      </c>
      <c r="G458" s="17" t="s">
        <v>32</v>
      </c>
      <c r="H458">
        <v>0</v>
      </c>
      <c r="I458">
        <v>75</v>
      </c>
      <c r="J458">
        <v>2</v>
      </c>
      <c r="K458" t="b">
        <v>0</v>
      </c>
      <c r="L458">
        <v>0.79</v>
      </c>
      <c r="M458" s="17" t="s">
        <v>60</v>
      </c>
      <c r="N458" s="17" t="s">
        <v>33</v>
      </c>
      <c r="O458">
        <v>4</v>
      </c>
      <c r="P458">
        <v>3</v>
      </c>
      <c r="Q458" s="17" t="s">
        <v>2092</v>
      </c>
      <c r="R458" s="17" t="s">
        <v>2093</v>
      </c>
      <c r="S458" s="17">
        <f t="shared" si="7"/>
        <v>113.79</v>
      </c>
    </row>
    <row r="459" spans="1:19" x14ac:dyDescent="0.3">
      <c r="A459" s="17" t="s">
        <v>984</v>
      </c>
      <c r="B459" s="17" t="s">
        <v>985</v>
      </c>
      <c r="C459" s="17" t="s">
        <v>72</v>
      </c>
      <c r="D459">
        <v>44</v>
      </c>
      <c r="E459" s="17" t="s">
        <v>54</v>
      </c>
      <c r="F459" s="17" t="s">
        <v>26</v>
      </c>
      <c r="G459" s="17" t="s">
        <v>27</v>
      </c>
      <c r="H459">
        <v>3</v>
      </c>
      <c r="I459">
        <v>50</v>
      </c>
      <c r="J459">
        <v>2.2000000000000002</v>
      </c>
      <c r="K459" t="b">
        <v>0</v>
      </c>
      <c r="L459">
        <v>0.77</v>
      </c>
      <c r="M459" s="17" t="s">
        <v>44</v>
      </c>
      <c r="N459" s="17" t="s">
        <v>28</v>
      </c>
      <c r="O459">
        <v>4</v>
      </c>
      <c r="P459">
        <v>1</v>
      </c>
      <c r="Q459" s="17" t="s">
        <v>2092</v>
      </c>
      <c r="R459" s="17" t="s">
        <v>2093</v>
      </c>
      <c r="S459" s="17">
        <f t="shared" si="7"/>
        <v>104.97</v>
      </c>
    </row>
    <row r="460" spans="1:19" x14ac:dyDescent="0.3">
      <c r="A460" s="17" t="s">
        <v>986</v>
      </c>
      <c r="B460" s="17" t="s">
        <v>987</v>
      </c>
      <c r="C460" s="17" t="s">
        <v>91</v>
      </c>
      <c r="D460">
        <v>40</v>
      </c>
      <c r="E460" s="17" t="s">
        <v>119</v>
      </c>
      <c r="F460" s="17" t="s">
        <v>26</v>
      </c>
      <c r="G460" s="17" t="s">
        <v>106</v>
      </c>
      <c r="H460">
        <v>1</v>
      </c>
      <c r="I460">
        <v>100</v>
      </c>
      <c r="J460">
        <v>2.1</v>
      </c>
      <c r="K460" t="b">
        <v>1</v>
      </c>
      <c r="L460">
        <v>0.79</v>
      </c>
      <c r="M460" s="17" t="s">
        <v>64</v>
      </c>
      <c r="N460" s="17" t="s">
        <v>28</v>
      </c>
      <c r="O460">
        <v>4</v>
      </c>
      <c r="P460">
        <v>1</v>
      </c>
      <c r="Q460" s="17" t="s">
        <v>2092</v>
      </c>
      <c r="R460" s="17" t="s">
        <v>2093</v>
      </c>
      <c r="S460" s="17">
        <f t="shared" si="7"/>
        <v>148.88999999999999</v>
      </c>
    </row>
    <row r="461" spans="1:19" x14ac:dyDescent="0.3">
      <c r="A461" s="17" t="s">
        <v>988</v>
      </c>
      <c r="B461" s="17" t="s">
        <v>989</v>
      </c>
      <c r="C461" s="17" t="s">
        <v>72</v>
      </c>
      <c r="D461">
        <v>27</v>
      </c>
      <c r="E461" s="17" t="s">
        <v>130</v>
      </c>
      <c r="F461" s="17" t="s">
        <v>131</v>
      </c>
      <c r="G461" s="17" t="s">
        <v>49</v>
      </c>
      <c r="H461">
        <v>1</v>
      </c>
      <c r="I461">
        <v>30</v>
      </c>
      <c r="J461">
        <v>1.7</v>
      </c>
      <c r="K461" t="b">
        <v>0</v>
      </c>
      <c r="L461">
        <v>0.65</v>
      </c>
      <c r="M461" s="17" t="s">
        <v>60</v>
      </c>
      <c r="N461" s="17" t="s">
        <v>33</v>
      </c>
      <c r="O461">
        <v>5</v>
      </c>
      <c r="P461">
        <v>4</v>
      </c>
      <c r="Q461" s="17" t="s">
        <v>2092</v>
      </c>
      <c r="R461" s="17" t="s">
        <v>2096</v>
      </c>
      <c r="S461" s="17">
        <f t="shared" si="7"/>
        <v>69.349999999999994</v>
      </c>
    </row>
    <row r="462" spans="1:19" x14ac:dyDescent="0.3">
      <c r="A462" s="17" t="s">
        <v>990</v>
      </c>
      <c r="B462" s="17" t="s">
        <v>991</v>
      </c>
      <c r="C462" s="17" t="s">
        <v>91</v>
      </c>
      <c r="D462">
        <v>53</v>
      </c>
      <c r="E462" s="17" t="s">
        <v>126</v>
      </c>
      <c r="F462" s="17" t="s">
        <v>127</v>
      </c>
      <c r="G462" s="17" t="s">
        <v>27</v>
      </c>
      <c r="H462">
        <v>35</v>
      </c>
      <c r="J462">
        <v>5</v>
      </c>
      <c r="K462" t="b">
        <v>1</v>
      </c>
      <c r="L462">
        <v>0.62</v>
      </c>
      <c r="M462" s="17" t="s">
        <v>64</v>
      </c>
      <c r="N462" s="17" t="s">
        <v>28</v>
      </c>
      <c r="O462">
        <v>14</v>
      </c>
      <c r="P462">
        <v>9</v>
      </c>
      <c r="Q462" s="17" t="s">
        <v>2094</v>
      </c>
      <c r="R462" s="17" t="s">
        <v>2096</v>
      </c>
      <c r="S462" s="17">
        <f t="shared" si="7"/>
        <v>116.62</v>
      </c>
    </row>
    <row r="463" spans="1:19" x14ac:dyDescent="0.3">
      <c r="A463" s="17" t="s">
        <v>992</v>
      </c>
      <c r="B463" s="17" t="s">
        <v>993</v>
      </c>
      <c r="C463" s="17" t="s">
        <v>91</v>
      </c>
      <c r="D463">
        <v>20</v>
      </c>
      <c r="E463" s="17" t="s">
        <v>58</v>
      </c>
      <c r="F463" s="17" t="s">
        <v>59</v>
      </c>
      <c r="G463" s="17" t="s">
        <v>49</v>
      </c>
      <c r="H463">
        <v>1</v>
      </c>
      <c r="I463">
        <v>50</v>
      </c>
      <c r="J463">
        <v>2.9</v>
      </c>
      <c r="K463" t="b">
        <v>0</v>
      </c>
      <c r="L463">
        <v>0.81</v>
      </c>
      <c r="M463" s="17" t="s">
        <v>21</v>
      </c>
      <c r="N463" s="17" t="s">
        <v>55</v>
      </c>
      <c r="O463">
        <v>1</v>
      </c>
      <c r="P463">
        <v>1</v>
      </c>
      <c r="Q463" s="17" t="s">
        <v>2092</v>
      </c>
      <c r="R463" s="17" t="s">
        <v>2093</v>
      </c>
      <c r="S463" s="17">
        <f t="shared" si="7"/>
        <v>76.710000000000008</v>
      </c>
    </row>
    <row r="464" spans="1:19" x14ac:dyDescent="0.3">
      <c r="A464" s="17" t="s">
        <v>994</v>
      </c>
      <c r="B464" s="17" t="s">
        <v>995</v>
      </c>
      <c r="C464" s="17" t="s">
        <v>72</v>
      </c>
      <c r="E464" s="17" t="s">
        <v>80</v>
      </c>
      <c r="F464" s="17" t="s">
        <v>81</v>
      </c>
      <c r="G464" s="17" t="s">
        <v>84</v>
      </c>
      <c r="H464">
        <v>12</v>
      </c>
      <c r="I464">
        <v>50</v>
      </c>
      <c r="J464">
        <v>4.0999999999999996</v>
      </c>
      <c r="K464" t="b">
        <v>1</v>
      </c>
      <c r="L464">
        <v>0.62</v>
      </c>
      <c r="M464" s="17" t="s">
        <v>60</v>
      </c>
      <c r="N464" s="17" t="s">
        <v>22</v>
      </c>
      <c r="O464">
        <v>7</v>
      </c>
      <c r="P464">
        <v>4</v>
      </c>
      <c r="Q464" s="17" t="s">
        <v>2092</v>
      </c>
      <c r="R464" s="17" t="s">
        <v>2096</v>
      </c>
      <c r="S464" s="17">
        <f t="shared" si="7"/>
        <v>77.72</v>
      </c>
    </row>
    <row r="465" spans="1:19" x14ac:dyDescent="0.3">
      <c r="A465" s="17" t="s">
        <v>996</v>
      </c>
      <c r="B465" s="17" t="s">
        <v>997</v>
      </c>
      <c r="C465" s="17" t="s">
        <v>91</v>
      </c>
      <c r="D465">
        <v>26</v>
      </c>
      <c r="E465" s="17" t="s">
        <v>168</v>
      </c>
      <c r="F465" s="17" t="s">
        <v>68</v>
      </c>
      <c r="G465" s="17" t="s">
        <v>36</v>
      </c>
      <c r="H465">
        <v>8</v>
      </c>
      <c r="I465">
        <v>40</v>
      </c>
      <c r="J465">
        <v>4.9000000000000004</v>
      </c>
      <c r="K465" t="b">
        <v>0</v>
      </c>
      <c r="L465">
        <v>0.87</v>
      </c>
      <c r="M465" s="17" t="s">
        <v>60</v>
      </c>
      <c r="N465" s="17" t="s">
        <v>33</v>
      </c>
      <c r="O465">
        <v>9</v>
      </c>
      <c r="P465">
        <v>4</v>
      </c>
      <c r="Q465" s="17" t="s">
        <v>2092</v>
      </c>
      <c r="R465" s="17" t="s">
        <v>2093</v>
      </c>
      <c r="S465" s="17">
        <f t="shared" si="7"/>
        <v>92.77000000000001</v>
      </c>
    </row>
    <row r="466" spans="1:19" x14ac:dyDescent="0.3">
      <c r="A466" s="17" t="s">
        <v>998</v>
      </c>
      <c r="B466" s="17" t="s">
        <v>999</v>
      </c>
      <c r="C466" s="17" t="s">
        <v>72</v>
      </c>
      <c r="D466">
        <v>49</v>
      </c>
      <c r="E466" s="17" t="s">
        <v>100</v>
      </c>
      <c r="F466" s="17" t="s">
        <v>101</v>
      </c>
      <c r="G466" s="17" t="s">
        <v>106</v>
      </c>
      <c r="H466">
        <v>13</v>
      </c>
      <c r="I466">
        <v>100</v>
      </c>
      <c r="J466">
        <v>2.5</v>
      </c>
      <c r="K466" t="b">
        <v>0</v>
      </c>
      <c r="L466">
        <v>0.79</v>
      </c>
      <c r="M466" s="17" t="s">
        <v>64</v>
      </c>
      <c r="N466" s="17" t="s">
        <v>22</v>
      </c>
      <c r="O466">
        <v>6</v>
      </c>
      <c r="P466">
        <v>2</v>
      </c>
      <c r="Q466" s="17" t="s">
        <v>2092</v>
      </c>
      <c r="R466" s="17" t="s">
        <v>2093</v>
      </c>
      <c r="S466" s="17">
        <f t="shared" si="7"/>
        <v>173.29</v>
      </c>
    </row>
    <row r="467" spans="1:19" x14ac:dyDescent="0.3">
      <c r="A467" s="17" t="s">
        <v>1000</v>
      </c>
      <c r="B467" s="17" t="s">
        <v>1001</v>
      </c>
      <c r="C467" s="17" t="s">
        <v>72</v>
      </c>
      <c r="D467">
        <v>20</v>
      </c>
      <c r="E467" s="17" t="s">
        <v>130</v>
      </c>
      <c r="F467" s="17" t="s">
        <v>131</v>
      </c>
      <c r="G467" s="17" t="s">
        <v>49</v>
      </c>
      <c r="H467">
        <v>0</v>
      </c>
      <c r="I467">
        <v>30</v>
      </c>
      <c r="J467">
        <v>0</v>
      </c>
      <c r="K467" t="b">
        <v>1</v>
      </c>
      <c r="L467">
        <v>0.76</v>
      </c>
      <c r="M467" s="17" t="s">
        <v>60</v>
      </c>
      <c r="N467" s="17" t="s">
        <v>28</v>
      </c>
      <c r="O467">
        <v>5</v>
      </c>
      <c r="P467">
        <v>3</v>
      </c>
      <c r="Q467" s="17" t="s">
        <v>2092</v>
      </c>
      <c r="R467" s="17" t="s">
        <v>2093</v>
      </c>
      <c r="S467" s="17">
        <f t="shared" si="7"/>
        <v>58.76</v>
      </c>
    </row>
    <row r="468" spans="1:19" x14ac:dyDescent="0.3">
      <c r="A468" s="17" t="s">
        <v>1002</v>
      </c>
      <c r="B468" s="17" t="s">
        <v>1003</v>
      </c>
      <c r="C468" s="17" t="s">
        <v>72</v>
      </c>
      <c r="D468">
        <v>39</v>
      </c>
      <c r="E468" s="17" t="s">
        <v>164</v>
      </c>
      <c r="F468" s="17" t="s">
        <v>165</v>
      </c>
      <c r="G468" s="17" t="s">
        <v>20</v>
      </c>
      <c r="H468">
        <v>11</v>
      </c>
      <c r="I468">
        <v>100</v>
      </c>
      <c r="J468">
        <v>2.8</v>
      </c>
      <c r="K468" t="s">
        <v>2071</v>
      </c>
      <c r="L468">
        <v>0.7</v>
      </c>
      <c r="M468" s="17" t="s">
        <v>64</v>
      </c>
      <c r="N468" s="17" t="s">
        <v>22</v>
      </c>
      <c r="O468">
        <v>9</v>
      </c>
      <c r="P468">
        <v>10</v>
      </c>
      <c r="Q468" s="17" t="s">
        <v>2094</v>
      </c>
      <c r="R468" s="17" t="s">
        <v>2096</v>
      </c>
      <c r="S468" s="17">
        <f t="shared" si="7"/>
        <v>172.5</v>
      </c>
    </row>
    <row r="469" spans="1:19" x14ac:dyDescent="0.3">
      <c r="A469" s="17" t="s">
        <v>1004</v>
      </c>
      <c r="B469" s="17" t="s">
        <v>1005</v>
      </c>
      <c r="C469" s="17" t="s">
        <v>72</v>
      </c>
      <c r="D469">
        <v>41</v>
      </c>
      <c r="E469" s="17" t="s">
        <v>164</v>
      </c>
      <c r="F469" s="17" t="s">
        <v>165</v>
      </c>
      <c r="G469" s="17" t="s">
        <v>106</v>
      </c>
      <c r="H469">
        <v>19</v>
      </c>
      <c r="I469">
        <v>100</v>
      </c>
      <c r="J469">
        <v>3.8</v>
      </c>
      <c r="K469" t="b">
        <v>1</v>
      </c>
      <c r="L469">
        <v>0.71</v>
      </c>
      <c r="M469" s="17" t="s">
        <v>60</v>
      </c>
      <c r="N469" s="17" t="s">
        <v>28</v>
      </c>
      <c r="O469">
        <v>16</v>
      </c>
      <c r="P469">
        <v>5</v>
      </c>
      <c r="Q469" s="17" t="s">
        <v>2092</v>
      </c>
      <c r="R469" s="17" t="s">
        <v>2093</v>
      </c>
      <c r="S469" s="17">
        <f t="shared" si="7"/>
        <v>185.51000000000002</v>
      </c>
    </row>
    <row r="470" spans="1:19" x14ac:dyDescent="0.3">
      <c r="A470" s="17" t="s">
        <v>1006</v>
      </c>
      <c r="B470" s="17" t="s">
        <v>1007</v>
      </c>
      <c r="C470" s="17" t="s">
        <v>91</v>
      </c>
      <c r="D470">
        <v>59</v>
      </c>
      <c r="E470" s="17" t="s">
        <v>119</v>
      </c>
      <c r="F470" s="17" t="s">
        <v>26</v>
      </c>
      <c r="G470" s="17" t="s">
        <v>27</v>
      </c>
      <c r="H470">
        <v>30</v>
      </c>
      <c r="I470">
        <v>30</v>
      </c>
      <c r="J470">
        <v>4.3</v>
      </c>
      <c r="K470" t="b">
        <v>1</v>
      </c>
      <c r="L470">
        <v>0.83</v>
      </c>
      <c r="M470" s="17" t="s">
        <v>44</v>
      </c>
      <c r="N470" s="17" t="s">
        <v>28</v>
      </c>
      <c r="O470">
        <v>11</v>
      </c>
      <c r="P470">
        <v>3</v>
      </c>
      <c r="Q470" s="17" t="s">
        <v>2092</v>
      </c>
      <c r="R470" s="17" t="s">
        <v>2093</v>
      </c>
      <c r="S470" s="17">
        <f t="shared" si="7"/>
        <v>138.13</v>
      </c>
    </row>
    <row r="471" spans="1:19" x14ac:dyDescent="0.3">
      <c r="A471" s="17" t="s">
        <v>1008</v>
      </c>
      <c r="B471" s="17" t="s">
        <v>1009</v>
      </c>
      <c r="C471" s="17" t="s">
        <v>72</v>
      </c>
      <c r="D471">
        <v>45</v>
      </c>
      <c r="E471" s="17" t="s">
        <v>25</v>
      </c>
      <c r="F471" s="17" t="s">
        <v>26</v>
      </c>
      <c r="G471" s="17" t="s">
        <v>20</v>
      </c>
      <c r="H471">
        <v>8</v>
      </c>
      <c r="I471">
        <v>40</v>
      </c>
      <c r="J471">
        <v>0</v>
      </c>
      <c r="K471" t="b">
        <v>0</v>
      </c>
      <c r="L471">
        <v>0.78</v>
      </c>
      <c r="M471" s="17" t="s">
        <v>64</v>
      </c>
      <c r="N471" s="17" t="s">
        <v>55</v>
      </c>
      <c r="O471">
        <v>7</v>
      </c>
      <c r="P471">
        <v>9</v>
      </c>
      <c r="Q471" s="17" t="s">
        <v>2094</v>
      </c>
      <c r="R471" s="17" t="s">
        <v>2093</v>
      </c>
      <c r="S471" s="17">
        <f t="shared" si="7"/>
        <v>109.78</v>
      </c>
    </row>
    <row r="472" spans="1:19" x14ac:dyDescent="0.3">
      <c r="A472" s="17" t="s">
        <v>1010</v>
      </c>
      <c r="B472" s="17" t="s">
        <v>1011</v>
      </c>
      <c r="C472" s="17" t="s">
        <v>91</v>
      </c>
      <c r="D472">
        <v>22</v>
      </c>
      <c r="E472" s="17" t="s">
        <v>47</v>
      </c>
      <c r="F472" s="17" t="s">
        <v>48</v>
      </c>
      <c r="G472" s="17" t="s">
        <v>73</v>
      </c>
      <c r="H472">
        <v>0</v>
      </c>
      <c r="I472">
        <v>40</v>
      </c>
      <c r="J472">
        <v>1.3</v>
      </c>
      <c r="K472" t="b">
        <v>1</v>
      </c>
      <c r="L472">
        <v>0.78</v>
      </c>
      <c r="M472" s="17" t="s">
        <v>60</v>
      </c>
      <c r="N472" s="17" t="s">
        <v>28</v>
      </c>
      <c r="O472">
        <v>2</v>
      </c>
      <c r="P472">
        <v>1</v>
      </c>
      <c r="Q472" s="17" t="s">
        <v>2092</v>
      </c>
      <c r="R472" s="17" t="s">
        <v>2093</v>
      </c>
      <c r="S472" s="17">
        <f t="shared" si="7"/>
        <v>67.08</v>
      </c>
    </row>
    <row r="473" spans="1:19" x14ac:dyDescent="0.3">
      <c r="A473" s="17" t="s">
        <v>1012</v>
      </c>
      <c r="B473" s="17" t="s">
        <v>1013</v>
      </c>
      <c r="C473" s="17" t="s">
        <v>72</v>
      </c>
      <c r="D473">
        <v>48</v>
      </c>
      <c r="E473" s="17" t="s">
        <v>87</v>
      </c>
      <c r="F473" s="17" t="s">
        <v>88</v>
      </c>
      <c r="G473" s="17" t="s">
        <v>27</v>
      </c>
      <c r="H473">
        <v>7</v>
      </c>
      <c r="I473">
        <v>50</v>
      </c>
      <c r="J473">
        <v>4.7</v>
      </c>
      <c r="K473" t="b">
        <v>1</v>
      </c>
      <c r="L473">
        <v>0.6</v>
      </c>
      <c r="M473" s="17" t="s">
        <v>21</v>
      </c>
      <c r="N473" s="17" t="s">
        <v>55</v>
      </c>
      <c r="O473">
        <v>13</v>
      </c>
      <c r="P473">
        <v>10</v>
      </c>
      <c r="Q473" s="17" t="s">
        <v>2094</v>
      </c>
      <c r="R473" s="17" t="s">
        <v>2096</v>
      </c>
      <c r="S473" s="17">
        <f t="shared" si="7"/>
        <v>133.30000000000001</v>
      </c>
    </row>
    <row r="474" spans="1:19" x14ac:dyDescent="0.3">
      <c r="A474" s="17" t="s">
        <v>1014</v>
      </c>
      <c r="B474" s="17" t="s">
        <v>1015</v>
      </c>
      <c r="C474" s="17" t="s">
        <v>91</v>
      </c>
      <c r="D474">
        <v>36</v>
      </c>
      <c r="E474" s="17" t="s">
        <v>126</v>
      </c>
      <c r="F474" s="17" t="s">
        <v>127</v>
      </c>
      <c r="G474" s="17" t="s">
        <v>20</v>
      </c>
      <c r="H474">
        <v>11</v>
      </c>
      <c r="I474">
        <v>40</v>
      </c>
      <c r="J474">
        <v>1.3</v>
      </c>
      <c r="K474" t="b">
        <v>1</v>
      </c>
      <c r="L474">
        <v>0.79</v>
      </c>
      <c r="M474" s="17" t="s">
        <v>60</v>
      </c>
      <c r="N474" s="17" t="s">
        <v>55</v>
      </c>
      <c r="O474">
        <v>15</v>
      </c>
      <c r="P474">
        <v>4</v>
      </c>
      <c r="Q474" s="17" t="s">
        <v>2092</v>
      </c>
      <c r="R474" s="17" t="s">
        <v>2093</v>
      </c>
      <c r="S474" s="17">
        <f t="shared" si="7"/>
        <v>108.09</v>
      </c>
    </row>
    <row r="475" spans="1:19" x14ac:dyDescent="0.3">
      <c r="A475" s="17" t="s">
        <v>1016</v>
      </c>
      <c r="B475" s="17" t="s">
        <v>1017</v>
      </c>
      <c r="C475" s="17" t="s">
        <v>72</v>
      </c>
      <c r="D475">
        <v>57</v>
      </c>
      <c r="E475" s="17" t="s">
        <v>164</v>
      </c>
      <c r="F475" s="17" t="s">
        <v>165</v>
      </c>
      <c r="G475" s="17" t="s">
        <v>20</v>
      </c>
      <c r="H475">
        <v>0</v>
      </c>
      <c r="I475">
        <v>75</v>
      </c>
      <c r="J475">
        <v>4.8</v>
      </c>
      <c r="K475" t="b">
        <v>1</v>
      </c>
      <c r="L475">
        <v>0.79</v>
      </c>
      <c r="M475" s="17" t="s">
        <v>21</v>
      </c>
      <c r="N475" s="17" t="s">
        <v>55</v>
      </c>
      <c r="O475">
        <v>1</v>
      </c>
      <c r="P475">
        <v>2</v>
      </c>
      <c r="Q475" s="17" t="s">
        <v>2092</v>
      </c>
      <c r="R475" s="17" t="s">
        <v>2093</v>
      </c>
      <c r="S475" s="17">
        <f t="shared" si="7"/>
        <v>140.59</v>
      </c>
    </row>
    <row r="476" spans="1:19" x14ac:dyDescent="0.3">
      <c r="A476" s="17" t="s">
        <v>1018</v>
      </c>
      <c r="B476" s="17" t="s">
        <v>1019</v>
      </c>
      <c r="C476" s="17" t="s">
        <v>91</v>
      </c>
      <c r="D476">
        <v>42</v>
      </c>
      <c r="E476" s="17" t="s">
        <v>54</v>
      </c>
      <c r="F476" s="17" t="s">
        <v>26</v>
      </c>
      <c r="G476" s="17" t="s">
        <v>69</v>
      </c>
      <c r="H476">
        <v>14</v>
      </c>
      <c r="I476">
        <v>30</v>
      </c>
      <c r="J476">
        <v>1.3</v>
      </c>
      <c r="K476" t="b">
        <v>0</v>
      </c>
      <c r="L476">
        <v>0.94</v>
      </c>
      <c r="M476" s="17" t="s">
        <v>21</v>
      </c>
      <c r="N476" s="17" t="s">
        <v>33</v>
      </c>
      <c r="O476">
        <v>6</v>
      </c>
      <c r="P476">
        <v>1</v>
      </c>
      <c r="Q476" s="17" t="s">
        <v>2092</v>
      </c>
      <c r="R476" s="17" t="s">
        <v>2093</v>
      </c>
      <c r="S476" s="17">
        <f t="shared" si="7"/>
        <v>95.24</v>
      </c>
    </row>
    <row r="477" spans="1:19" x14ac:dyDescent="0.3">
      <c r="A477" s="17" t="s">
        <v>1020</v>
      </c>
      <c r="B477" s="17" t="s">
        <v>1021</v>
      </c>
      <c r="C477" s="17" t="s">
        <v>91</v>
      </c>
      <c r="D477">
        <v>31</v>
      </c>
      <c r="E477" s="17" t="s">
        <v>47</v>
      </c>
      <c r="F477" s="17" t="s">
        <v>48</v>
      </c>
      <c r="G477" s="17" t="s">
        <v>73</v>
      </c>
      <c r="H477">
        <v>11</v>
      </c>
      <c r="I477">
        <v>50</v>
      </c>
      <c r="J477">
        <v>4.3</v>
      </c>
      <c r="K477" t="b">
        <v>0</v>
      </c>
      <c r="L477">
        <v>0.62</v>
      </c>
      <c r="M477" s="17" t="s">
        <v>44</v>
      </c>
      <c r="N477" s="17" t="s">
        <v>33</v>
      </c>
      <c r="O477">
        <v>7</v>
      </c>
      <c r="P477">
        <v>14</v>
      </c>
      <c r="Q477" s="17" t="s">
        <v>2095</v>
      </c>
      <c r="R477" s="17" t="s">
        <v>2096</v>
      </c>
      <c r="S477" s="17">
        <f t="shared" si="7"/>
        <v>117.92</v>
      </c>
    </row>
    <row r="478" spans="1:19" x14ac:dyDescent="0.3">
      <c r="A478" s="17" t="s">
        <v>1022</v>
      </c>
      <c r="B478" s="17" t="s">
        <v>1023</v>
      </c>
      <c r="C478" s="17" t="s">
        <v>91</v>
      </c>
      <c r="D478">
        <v>52</v>
      </c>
      <c r="E478" s="17" t="s">
        <v>179</v>
      </c>
      <c r="F478" s="17" t="s">
        <v>68</v>
      </c>
      <c r="G478" s="17" t="s">
        <v>73</v>
      </c>
      <c r="H478">
        <v>31</v>
      </c>
      <c r="I478">
        <v>30</v>
      </c>
      <c r="J478">
        <v>2.5125695216907653</v>
      </c>
      <c r="K478" t="b">
        <v>1</v>
      </c>
      <c r="L478">
        <v>0.79</v>
      </c>
      <c r="M478" s="17" t="s">
        <v>64</v>
      </c>
      <c r="N478" s="17" t="s">
        <v>28</v>
      </c>
      <c r="O478">
        <v>14</v>
      </c>
      <c r="P478">
        <v>3</v>
      </c>
      <c r="Q478" s="17" t="s">
        <v>2092</v>
      </c>
      <c r="R478" s="17" t="s">
        <v>2093</v>
      </c>
      <c r="S478" s="17">
        <f t="shared" si="7"/>
        <v>133.30256952169077</v>
      </c>
    </row>
    <row r="479" spans="1:19" x14ac:dyDescent="0.3">
      <c r="A479" s="17" t="s">
        <v>1024</v>
      </c>
      <c r="B479" s="17" t="s">
        <v>1025</v>
      </c>
      <c r="C479" s="17" t="s">
        <v>91</v>
      </c>
      <c r="D479">
        <v>56</v>
      </c>
      <c r="E479" s="17" t="s">
        <v>41</v>
      </c>
      <c r="F479" s="17" t="s">
        <v>42</v>
      </c>
      <c r="G479" s="17" t="s">
        <v>84</v>
      </c>
      <c r="H479">
        <v>16</v>
      </c>
      <c r="I479">
        <v>30</v>
      </c>
      <c r="J479">
        <v>0</v>
      </c>
      <c r="K479" t="b">
        <v>1</v>
      </c>
      <c r="L479">
        <v>0.79</v>
      </c>
      <c r="M479" s="17" t="s">
        <v>60</v>
      </c>
      <c r="N479" s="17" t="s">
        <v>55</v>
      </c>
      <c r="O479">
        <v>12</v>
      </c>
      <c r="P479">
        <v>10</v>
      </c>
      <c r="Q479" s="17" t="s">
        <v>2094</v>
      </c>
      <c r="R479" s="17" t="s">
        <v>2093</v>
      </c>
      <c r="S479" s="17">
        <f t="shared" si="7"/>
        <v>124.79</v>
      </c>
    </row>
    <row r="480" spans="1:19" x14ac:dyDescent="0.3">
      <c r="A480" s="17" t="s">
        <v>1026</v>
      </c>
      <c r="B480" s="17" t="s">
        <v>1027</v>
      </c>
      <c r="C480" s="17" t="s">
        <v>72</v>
      </c>
      <c r="D480">
        <v>24</v>
      </c>
      <c r="E480" s="17" t="s">
        <v>41</v>
      </c>
      <c r="F480" s="17" t="s">
        <v>42</v>
      </c>
      <c r="G480" s="17" t="s">
        <v>84</v>
      </c>
      <c r="H480">
        <v>6</v>
      </c>
      <c r="I480">
        <v>30</v>
      </c>
      <c r="J480">
        <v>0</v>
      </c>
      <c r="K480" t="b">
        <v>1</v>
      </c>
      <c r="L480">
        <v>0.84</v>
      </c>
      <c r="M480" s="17" t="s">
        <v>44</v>
      </c>
      <c r="N480" s="17" t="s">
        <v>33</v>
      </c>
      <c r="O480">
        <v>6</v>
      </c>
      <c r="P480">
        <v>4</v>
      </c>
      <c r="Q480" s="17" t="s">
        <v>2092</v>
      </c>
      <c r="R480" s="17" t="s">
        <v>2093</v>
      </c>
      <c r="S480" s="17">
        <f t="shared" si="7"/>
        <v>70.84</v>
      </c>
    </row>
    <row r="481" spans="1:19" x14ac:dyDescent="0.3">
      <c r="A481" s="17" t="s">
        <v>1028</v>
      </c>
      <c r="B481" s="17" t="s">
        <v>1029</v>
      </c>
      <c r="C481" s="17" t="s">
        <v>91</v>
      </c>
      <c r="D481">
        <v>48</v>
      </c>
      <c r="E481" s="17" t="s">
        <v>119</v>
      </c>
      <c r="F481" s="17" t="s">
        <v>26</v>
      </c>
      <c r="G481" s="17" t="s">
        <v>84</v>
      </c>
      <c r="H481">
        <v>21</v>
      </c>
      <c r="I481">
        <v>75</v>
      </c>
      <c r="J481">
        <v>2.7</v>
      </c>
      <c r="K481" t="b">
        <v>1</v>
      </c>
      <c r="L481">
        <v>0.79</v>
      </c>
      <c r="M481" s="17" t="s">
        <v>60</v>
      </c>
      <c r="N481" s="17" t="s">
        <v>55</v>
      </c>
      <c r="O481">
        <v>17</v>
      </c>
      <c r="P481">
        <v>8</v>
      </c>
      <c r="Q481" s="17" t="s">
        <v>2094</v>
      </c>
      <c r="R481" s="17" t="s">
        <v>2093</v>
      </c>
      <c r="S481" s="17">
        <f t="shared" si="7"/>
        <v>172.48999999999998</v>
      </c>
    </row>
    <row r="482" spans="1:19" x14ac:dyDescent="0.3">
      <c r="A482" s="17" t="s">
        <v>1030</v>
      </c>
      <c r="B482" s="17" t="s">
        <v>1031</v>
      </c>
      <c r="C482" s="17" t="s">
        <v>91</v>
      </c>
      <c r="D482">
        <v>59</v>
      </c>
      <c r="E482" s="17" t="s">
        <v>126</v>
      </c>
      <c r="F482" s="17" t="s">
        <v>127</v>
      </c>
      <c r="G482" s="17" t="s">
        <v>73</v>
      </c>
      <c r="H482">
        <v>13</v>
      </c>
      <c r="I482">
        <v>40</v>
      </c>
      <c r="J482">
        <v>2.4</v>
      </c>
      <c r="K482" t="b">
        <v>0</v>
      </c>
      <c r="L482">
        <v>0.65</v>
      </c>
      <c r="M482" s="17" t="s">
        <v>21</v>
      </c>
      <c r="N482" s="17" t="s">
        <v>22</v>
      </c>
      <c r="O482">
        <v>13</v>
      </c>
      <c r="P482">
        <v>4</v>
      </c>
      <c r="Q482" s="17" t="s">
        <v>2092</v>
      </c>
      <c r="R482" s="17" t="s">
        <v>2096</v>
      </c>
      <c r="S482" s="17">
        <f t="shared" si="7"/>
        <v>132.05000000000001</v>
      </c>
    </row>
    <row r="483" spans="1:19" x14ac:dyDescent="0.3">
      <c r="A483" s="17" t="s">
        <v>1032</v>
      </c>
      <c r="B483" s="17" t="s">
        <v>1033</v>
      </c>
      <c r="C483" s="17" t="s">
        <v>91</v>
      </c>
      <c r="E483" s="17" t="s">
        <v>63</v>
      </c>
      <c r="F483" s="17" t="s">
        <v>26</v>
      </c>
      <c r="G483" s="17" t="s">
        <v>36</v>
      </c>
      <c r="H483">
        <v>0</v>
      </c>
      <c r="I483">
        <v>40</v>
      </c>
      <c r="J483">
        <v>1.9</v>
      </c>
      <c r="K483" t="b">
        <v>1</v>
      </c>
      <c r="L483">
        <v>0.94</v>
      </c>
      <c r="M483" s="17" t="s">
        <v>64</v>
      </c>
      <c r="N483" s="17" t="s">
        <v>22</v>
      </c>
      <c r="O483">
        <v>4</v>
      </c>
      <c r="P483">
        <v>3</v>
      </c>
      <c r="Q483" s="17" t="s">
        <v>2092</v>
      </c>
      <c r="R483" s="17" t="s">
        <v>2093</v>
      </c>
      <c r="S483" s="17">
        <f t="shared" si="7"/>
        <v>49.839999999999996</v>
      </c>
    </row>
    <row r="484" spans="1:19" x14ac:dyDescent="0.3">
      <c r="A484" s="17" t="s">
        <v>1034</v>
      </c>
      <c r="B484" s="17" t="s">
        <v>1035</v>
      </c>
      <c r="C484" s="17" t="s">
        <v>72</v>
      </c>
      <c r="E484" s="17" t="s">
        <v>41</v>
      </c>
      <c r="F484" s="17" t="s">
        <v>42</v>
      </c>
      <c r="G484" s="17" t="s">
        <v>27</v>
      </c>
      <c r="H484">
        <v>11</v>
      </c>
      <c r="I484">
        <v>20</v>
      </c>
      <c r="J484">
        <v>3.6</v>
      </c>
      <c r="K484" t="b">
        <v>0</v>
      </c>
      <c r="L484">
        <v>0.69</v>
      </c>
      <c r="M484" s="17" t="s">
        <v>60</v>
      </c>
      <c r="N484" s="17" t="s">
        <v>22</v>
      </c>
      <c r="O484">
        <v>15</v>
      </c>
      <c r="P484">
        <v>6</v>
      </c>
      <c r="Q484" s="17" t="s">
        <v>2092</v>
      </c>
      <c r="R484" s="17" t="s">
        <v>2096</v>
      </c>
      <c r="S484" s="17">
        <f t="shared" si="7"/>
        <v>56.29</v>
      </c>
    </row>
    <row r="485" spans="1:19" x14ac:dyDescent="0.3">
      <c r="A485" s="17" t="s">
        <v>1036</v>
      </c>
      <c r="B485" s="17" t="s">
        <v>1037</v>
      </c>
      <c r="C485" s="17" t="s">
        <v>91</v>
      </c>
      <c r="D485">
        <v>25</v>
      </c>
      <c r="E485" s="17" t="s">
        <v>41</v>
      </c>
      <c r="F485" s="17" t="s">
        <v>42</v>
      </c>
      <c r="G485" s="17" t="s">
        <v>27</v>
      </c>
      <c r="H485">
        <v>0</v>
      </c>
      <c r="I485">
        <v>50</v>
      </c>
      <c r="J485">
        <v>2.9</v>
      </c>
      <c r="K485" t="b">
        <v>1</v>
      </c>
      <c r="L485">
        <v>0.65</v>
      </c>
      <c r="M485" s="17" t="s">
        <v>60</v>
      </c>
      <c r="N485" s="17" t="s">
        <v>28</v>
      </c>
      <c r="O485">
        <v>2</v>
      </c>
      <c r="P485">
        <v>1</v>
      </c>
      <c r="Q485" s="17" t="s">
        <v>2092</v>
      </c>
      <c r="R485" s="17" t="s">
        <v>2096</v>
      </c>
      <c r="S485" s="17">
        <f t="shared" si="7"/>
        <v>81.550000000000011</v>
      </c>
    </row>
    <row r="486" spans="1:19" x14ac:dyDescent="0.3">
      <c r="A486" s="17" t="s">
        <v>1038</v>
      </c>
      <c r="B486" s="17" t="s">
        <v>1039</v>
      </c>
      <c r="C486" s="17" t="s">
        <v>91</v>
      </c>
      <c r="D486">
        <v>31</v>
      </c>
      <c r="E486" s="17" t="s">
        <v>130</v>
      </c>
      <c r="F486" s="17" t="s">
        <v>131</v>
      </c>
      <c r="G486" s="17" t="s">
        <v>27</v>
      </c>
      <c r="H486">
        <v>2</v>
      </c>
      <c r="I486">
        <v>75</v>
      </c>
      <c r="J486">
        <v>2.8</v>
      </c>
      <c r="K486" t="b">
        <v>0</v>
      </c>
      <c r="L486">
        <v>0.6</v>
      </c>
      <c r="M486" s="17" t="s">
        <v>21</v>
      </c>
      <c r="N486" s="17" t="s">
        <v>55</v>
      </c>
      <c r="O486">
        <v>5</v>
      </c>
      <c r="P486">
        <v>1</v>
      </c>
      <c r="Q486" s="17" t="s">
        <v>2092</v>
      </c>
      <c r="R486" s="17" t="s">
        <v>2096</v>
      </c>
      <c r="S486" s="17">
        <f t="shared" si="7"/>
        <v>117.39999999999999</v>
      </c>
    </row>
    <row r="487" spans="1:19" x14ac:dyDescent="0.3">
      <c r="A487" s="17" t="s">
        <v>1040</v>
      </c>
      <c r="B487" s="17" t="s">
        <v>1041</v>
      </c>
      <c r="C487" s="17" t="s">
        <v>91</v>
      </c>
      <c r="D487">
        <v>40</v>
      </c>
      <c r="E487" s="17" t="s">
        <v>58</v>
      </c>
      <c r="F487" s="17" t="s">
        <v>59</v>
      </c>
      <c r="G487" s="17" t="s">
        <v>84</v>
      </c>
      <c r="H487">
        <v>12</v>
      </c>
      <c r="I487">
        <v>75</v>
      </c>
      <c r="J487">
        <v>2.6</v>
      </c>
      <c r="K487" t="b">
        <v>0</v>
      </c>
      <c r="L487">
        <v>0.79</v>
      </c>
      <c r="M487" s="17" t="s">
        <v>60</v>
      </c>
      <c r="N487" s="17" t="s">
        <v>22</v>
      </c>
      <c r="O487">
        <v>13</v>
      </c>
      <c r="P487">
        <v>13</v>
      </c>
      <c r="Q487" s="17" t="s">
        <v>2095</v>
      </c>
      <c r="R487" s="17" t="s">
        <v>2093</v>
      </c>
      <c r="S487" s="17">
        <f t="shared" si="7"/>
        <v>156.38999999999999</v>
      </c>
    </row>
    <row r="488" spans="1:19" x14ac:dyDescent="0.3">
      <c r="A488" s="17" t="s">
        <v>1042</v>
      </c>
      <c r="B488" s="17" t="s">
        <v>662</v>
      </c>
      <c r="C488" s="17" t="s">
        <v>72</v>
      </c>
      <c r="D488">
        <v>48</v>
      </c>
      <c r="E488" s="17" t="s">
        <v>115</v>
      </c>
      <c r="F488" s="17" t="s">
        <v>116</v>
      </c>
      <c r="G488" s="17" t="s">
        <v>20</v>
      </c>
      <c r="H488">
        <v>13</v>
      </c>
      <c r="I488">
        <v>100</v>
      </c>
      <c r="J488">
        <v>2.7</v>
      </c>
      <c r="K488" t="s">
        <v>2071</v>
      </c>
      <c r="L488">
        <v>0.62</v>
      </c>
      <c r="M488" s="17" t="s">
        <v>60</v>
      </c>
      <c r="N488" s="17" t="s">
        <v>33</v>
      </c>
      <c r="O488">
        <v>8</v>
      </c>
      <c r="P488">
        <v>4</v>
      </c>
      <c r="Q488" s="17" t="s">
        <v>2092</v>
      </c>
      <c r="R488" s="17" t="s">
        <v>2096</v>
      </c>
      <c r="S488" s="17">
        <f t="shared" si="7"/>
        <v>176.32</v>
      </c>
    </row>
    <row r="489" spans="1:19" x14ac:dyDescent="0.3">
      <c r="A489" s="17" t="s">
        <v>1043</v>
      </c>
      <c r="B489" s="17" t="s">
        <v>1044</v>
      </c>
      <c r="C489" s="17" t="s">
        <v>72</v>
      </c>
      <c r="D489">
        <v>24</v>
      </c>
      <c r="E489" s="17" t="s">
        <v>144</v>
      </c>
      <c r="F489" s="17" t="s">
        <v>145</v>
      </c>
      <c r="G489" s="17" t="s">
        <v>27</v>
      </c>
      <c r="H489">
        <v>6</v>
      </c>
      <c r="I489">
        <v>30</v>
      </c>
      <c r="J489">
        <v>1.1000000000000001</v>
      </c>
      <c r="K489" t="b">
        <v>1</v>
      </c>
      <c r="L489">
        <v>0.79</v>
      </c>
      <c r="M489" s="17" t="s">
        <v>21</v>
      </c>
      <c r="N489" s="17" t="s">
        <v>22</v>
      </c>
      <c r="O489">
        <v>9</v>
      </c>
      <c r="P489">
        <v>9</v>
      </c>
      <c r="Q489" s="17" t="s">
        <v>2094</v>
      </c>
      <c r="R489" s="17" t="s">
        <v>2093</v>
      </c>
      <c r="S489" s="17">
        <f t="shared" si="7"/>
        <v>79.89</v>
      </c>
    </row>
    <row r="490" spans="1:19" x14ac:dyDescent="0.3">
      <c r="A490" s="17" t="s">
        <v>1045</v>
      </c>
      <c r="B490" s="17" t="s">
        <v>1046</v>
      </c>
      <c r="C490" s="17" t="s">
        <v>91</v>
      </c>
      <c r="D490">
        <v>33</v>
      </c>
      <c r="E490" s="17" t="s">
        <v>47</v>
      </c>
      <c r="F490" s="17" t="s">
        <v>48</v>
      </c>
      <c r="G490" s="17" t="s">
        <v>36</v>
      </c>
      <c r="H490">
        <v>10</v>
      </c>
      <c r="I490">
        <v>30</v>
      </c>
      <c r="J490">
        <v>0</v>
      </c>
      <c r="K490" t="b">
        <v>1</v>
      </c>
      <c r="L490">
        <v>0.89</v>
      </c>
      <c r="M490" s="17" t="s">
        <v>44</v>
      </c>
      <c r="N490" s="17" t="s">
        <v>22</v>
      </c>
      <c r="O490">
        <v>11</v>
      </c>
      <c r="P490">
        <v>10</v>
      </c>
      <c r="Q490" s="17" t="s">
        <v>2094</v>
      </c>
      <c r="R490" s="17" t="s">
        <v>2093</v>
      </c>
      <c r="S490" s="17">
        <f t="shared" si="7"/>
        <v>94.89</v>
      </c>
    </row>
    <row r="491" spans="1:19" x14ac:dyDescent="0.3">
      <c r="A491" s="17" t="s">
        <v>1047</v>
      </c>
      <c r="B491" s="17" t="s">
        <v>1048</v>
      </c>
      <c r="C491" s="17" t="s">
        <v>72</v>
      </c>
      <c r="D491">
        <v>43</v>
      </c>
      <c r="E491" s="17" t="s">
        <v>100</v>
      </c>
      <c r="F491" s="17" t="s">
        <v>101</v>
      </c>
      <c r="G491" s="17" t="s">
        <v>69</v>
      </c>
      <c r="H491">
        <v>2</v>
      </c>
      <c r="I491">
        <v>40</v>
      </c>
      <c r="J491">
        <v>0</v>
      </c>
      <c r="K491" t="b">
        <v>1</v>
      </c>
      <c r="L491">
        <v>0.89</v>
      </c>
      <c r="M491" s="17" t="s">
        <v>21</v>
      </c>
      <c r="N491" s="17" t="s">
        <v>22</v>
      </c>
      <c r="O491">
        <v>5</v>
      </c>
      <c r="P491">
        <v>1</v>
      </c>
      <c r="Q491" s="17" t="s">
        <v>2092</v>
      </c>
      <c r="R491" s="17" t="s">
        <v>2093</v>
      </c>
      <c r="S491" s="17">
        <f t="shared" si="7"/>
        <v>91.89</v>
      </c>
    </row>
    <row r="492" spans="1:19" x14ac:dyDescent="0.3">
      <c r="A492" s="17" t="s">
        <v>1049</v>
      </c>
      <c r="B492" s="17" t="s">
        <v>1050</v>
      </c>
      <c r="C492" s="17" t="s">
        <v>91</v>
      </c>
      <c r="D492">
        <v>43</v>
      </c>
      <c r="E492" s="17" t="s">
        <v>179</v>
      </c>
      <c r="F492" s="17" t="s">
        <v>68</v>
      </c>
      <c r="G492" s="17" t="s">
        <v>20</v>
      </c>
      <c r="H492">
        <v>4</v>
      </c>
      <c r="I492">
        <v>50</v>
      </c>
      <c r="J492">
        <v>0</v>
      </c>
      <c r="K492" t="b">
        <v>1</v>
      </c>
      <c r="L492">
        <v>1</v>
      </c>
      <c r="M492" s="17" t="s">
        <v>44</v>
      </c>
      <c r="N492" s="17" t="s">
        <v>28</v>
      </c>
      <c r="O492">
        <v>2</v>
      </c>
      <c r="P492">
        <v>1</v>
      </c>
      <c r="Q492" s="17" t="s">
        <v>2092</v>
      </c>
      <c r="R492" s="17" t="s">
        <v>2093</v>
      </c>
      <c r="S492" s="17">
        <f t="shared" si="7"/>
        <v>101</v>
      </c>
    </row>
    <row r="493" spans="1:19" x14ac:dyDescent="0.3">
      <c r="A493" s="17" t="s">
        <v>1051</v>
      </c>
      <c r="B493" s="17" t="s">
        <v>1052</v>
      </c>
      <c r="C493" s="17" t="s">
        <v>72</v>
      </c>
      <c r="D493">
        <v>33</v>
      </c>
      <c r="E493" s="17" t="s">
        <v>25</v>
      </c>
      <c r="F493" s="17" t="s">
        <v>26</v>
      </c>
      <c r="G493" s="17" t="s">
        <v>36</v>
      </c>
      <c r="H493">
        <v>11</v>
      </c>
      <c r="J493">
        <v>4.5999999999999996</v>
      </c>
      <c r="K493" t="b">
        <v>1</v>
      </c>
      <c r="L493">
        <v>0.79</v>
      </c>
      <c r="M493" s="17" t="s">
        <v>64</v>
      </c>
      <c r="N493" s="17" t="s">
        <v>33</v>
      </c>
      <c r="O493">
        <v>15</v>
      </c>
      <c r="P493">
        <v>2</v>
      </c>
      <c r="Q493" s="17" t="s">
        <v>2092</v>
      </c>
      <c r="R493" s="17" t="s">
        <v>2093</v>
      </c>
      <c r="S493" s="17">
        <f t="shared" si="7"/>
        <v>66.39</v>
      </c>
    </row>
    <row r="494" spans="1:19" x14ac:dyDescent="0.3">
      <c r="A494" s="17" t="s">
        <v>1053</v>
      </c>
      <c r="B494" s="17" t="s">
        <v>1054</v>
      </c>
      <c r="C494" s="17" t="s">
        <v>72</v>
      </c>
      <c r="D494">
        <v>49</v>
      </c>
      <c r="E494" s="17" t="s">
        <v>115</v>
      </c>
      <c r="F494" s="17" t="s">
        <v>116</v>
      </c>
      <c r="G494" s="17" t="s">
        <v>69</v>
      </c>
      <c r="H494">
        <v>14</v>
      </c>
      <c r="I494">
        <v>40</v>
      </c>
      <c r="J494">
        <v>1.5</v>
      </c>
      <c r="K494" t="s">
        <v>2071</v>
      </c>
      <c r="L494">
        <v>0.6</v>
      </c>
      <c r="M494" s="17" t="s">
        <v>44</v>
      </c>
      <c r="N494" s="17" t="s">
        <v>55</v>
      </c>
      <c r="O494">
        <v>15</v>
      </c>
      <c r="P494">
        <v>10</v>
      </c>
      <c r="Q494" s="17" t="s">
        <v>2094</v>
      </c>
      <c r="R494" s="17" t="s">
        <v>2096</v>
      </c>
      <c r="S494" s="17">
        <f t="shared" si="7"/>
        <v>130.1</v>
      </c>
    </row>
    <row r="495" spans="1:19" x14ac:dyDescent="0.3">
      <c r="A495" s="17" t="s">
        <v>1055</v>
      </c>
      <c r="B495" s="17" t="s">
        <v>1056</v>
      </c>
      <c r="C495" s="17" t="s">
        <v>91</v>
      </c>
      <c r="D495">
        <v>55</v>
      </c>
      <c r="E495" s="17" t="s">
        <v>119</v>
      </c>
      <c r="F495" s="17" t="s">
        <v>26</v>
      </c>
      <c r="G495" s="17" t="s">
        <v>69</v>
      </c>
      <c r="H495">
        <v>10</v>
      </c>
      <c r="I495">
        <v>40</v>
      </c>
      <c r="J495">
        <v>2</v>
      </c>
      <c r="K495" t="b">
        <v>0</v>
      </c>
      <c r="L495">
        <v>0.85</v>
      </c>
      <c r="M495" s="17" t="s">
        <v>44</v>
      </c>
      <c r="N495" s="17" t="s">
        <v>33</v>
      </c>
      <c r="O495">
        <v>7</v>
      </c>
      <c r="P495">
        <v>6</v>
      </c>
      <c r="Q495" s="17" t="s">
        <v>2092</v>
      </c>
      <c r="R495" s="17" t="s">
        <v>2093</v>
      </c>
      <c r="S495" s="17">
        <f t="shared" si="7"/>
        <v>120.85</v>
      </c>
    </row>
    <row r="496" spans="1:19" x14ac:dyDescent="0.3">
      <c r="A496" s="17" t="s">
        <v>1057</v>
      </c>
      <c r="B496" s="17" t="s">
        <v>1058</v>
      </c>
      <c r="C496" s="17" t="s">
        <v>72</v>
      </c>
      <c r="D496">
        <v>33</v>
      </c>
      <c r="E496" s="17" t="s">
        <v>104</v>
      </c>
      <c r="F496" s="17" t="s">
        <v>105</v>
      </c>
      <c r="G496" s="17" t="s">
        <v>32</v>
      </c>
      <c r="H496">
        <v>3</v>
      </c>
      <c r="I496">
        <v>40</v>
      </c>
      <c r="J496">
        <v>1.6</v>
      </c>
      <c r="K496" t="s">
        <v>2071</v>
      </c>
      <c r="L496">
        <v>0.83</v>
      </c>
      <c r="M496" s="17" t="s">
        <v>64</v>
      </c>
      <c r="N496" s="17" t="s">
        <v>55</v>
      </c>
      <c r="O496">
        <v>4</v>
      </c>
      <c r="P496">
        <v>2</v>
      </c>
      <c r="Q496" s="17" t="s">
        <v>2092</v>
      </c>
      <c r="R496" s="17" t="s">
        <v>2093</v>
      </c>
      <c r="S496" s="17">
        <f t="shared" si="7"/>
        <v>84.429999999999993</v>
      </c>
    </row>
    <row r="497" spans="1:19" x14ac:dyDescent="0.3">
      <c r="A497" s="17" t="s">
        <v>1059</v>
      </c>
      <c r="B497" s="17" t="s">
        <v>1060</v>
      </c>
      <c r="C497" s="17" t="s">
        <v>91</v>
      </c>
      <c r="D497">
        <v>32</v>
      </c>
      <c r="E497" s="17" t="s">
        <v>67</v>
      </c>
      <c r="F497" s="17" t="s">
        <v>68</v>
      </c>
      <c r="G497" s="17" t="s">
        <v>43</v>
      </c>
      <c r="H497">
        <v>3</v>
      </c>
      <c r="I497">
        <v>30</v>
      </c>
      <c r="J497">
        <v>1.5</v>
      </c>
      <c r="K497" t="b">
        <v>0</v>
      </c>
      <c r="L497">
        <v>0.96</v>
      </c>
      <c r="M497" s="17" t="s">
        <v>44</v>
      </c>
      <c r="N497" s="17" t="s">
        <v>28</v>
      </c>
      <c r="O497">
        <v>5</v>
      </c>
      <c r="P497">
        <v>1</v>
      </c>
      <c r="Q497" s="17" t="s">
        <v>2092</v>
      </c>
      <c r="R497" s="17" t="s">
        <v>2093</v>
      </c>
      <c r="S497" s="17">
        <f t="shared" si="7"/>
        <v>73.459999999999994</v>
      </c>
    </row>
    <row r="498" spans="1:19" x14ac:dyDescent="0.3">
      <c r="A498" s="17" t="s">
        <v>1061</v>
      </c>
      <c r="B498" s="17" t="s">
        <v>1062</v>
      </c>
      <c r="C498" s="17" t="s">
        <v>91</v>
      </c>
      <c r="D498">
        <v>58</v>
      </c>
      <c r="E498" s="17" t="s">
        <v>41</v>
      </c>
      <c r="F498" s="17" t="s">
        <v>42</v>
      </c>
      <c r="G498" s="17" t="s">
        <v>20</v>
      </c>
      <c r="H498">
        <v>33</v>
      </c>
      <c r="J498">
        <v>4.0999999999999996</v>
      </c>
      <c r="K498" t="b">
        <v>1</v>
      </c>
      <c r="L498">
        <v>0.83</v>
      </c>
      <c r="M498" s="17" t="s">
        <v>21</v>
      </c>
      <c r="N498" s="17" t="s">
        <v>28</v>
      </c>
      <c r="O498">
        <v>19</v>
      </c>
      <c r="P498">
        <v>3</v>
      </c>
      <c r="Q498" s="17" t="s">
        <v>2092</v>
      </c>
      <c r="R498" s="17" t="s">
        <v>2093</v>
      </c>
      <c r="S498" s="17">
        <f t="shared" si="7"/>
        <v>117.92999999999999</v>
      </c>
    </row>
    <row r="499" spans="1:19" x14ac:dyDescent="0.3">
      <c r="A499" s="17" t="s">
        <v>1063</v>
      </c>
      <c r="B499" s="17" t="s">
        <v>1064</v>
      </c>
      <c r="C499" s="17" t="s">
        <v>91</v>
      </c>
      <c r="D499">
        <v>49</v>
      </c>
      <c r="E499" s="17" t="s">
        <v>47</v>
      </c>
      <c r="F499" s="17" t="s">
        <v>48</v>
      </c>
      <c r="G499" s="17" t="s">
        <v>49</v>
      </c>
      <c r="H499">
        <v>24</v>
      </c>
      <c r="I499">
        <v>100</v>
      </c>
      <c r="J499">
        <v>4.7</v>
      </c>
      <c r="K499" t="b">
        <v>0</v>
      </c>
      <c r="L499">
        <v>0.6</v>
      </c>
      <c r="M499" s="17" t="s">
        <v>44</v>
      </c>
      <c r="N499" s="17" t="s">
        <v>28</v>
      </c>
      <c r="O499">
        <v>20</v>
      </c>
      <c r="P499">
        <v>3</v>
      </c>
      <c r="Q499" s="17" t="s">
        <v>2092</v>
      </c>
      <c r="R499" s="17" t="s">
        <v>2096</v>
      </c>
      <c r="S499" s="17">
        <f t="shared" si="7"/>
        <v>201.29999999999998</v>
      </c>
    </row>
    <row r="500" spans="1:19" x14ac:dyDescent="0.3">
      <c r="A500" s="17" t="s">
        <v>1065</v>
      </c>
      <c r="B500" s="17" t="s">
        <v>1066</v>
      </c>
      <c r="C500" s="17" t="s">
        <v>72</v>
      </c>
      <c r="D500">
        <v>22</v>
      </c>
      <c r="E500" s="17" t="s">
        <v>115</v>
      </c>
      <c r="F500" s="17" t="s">
        <v>116</v>
      </c>
      <c r="G500" s="17" t="s">
        <v>69</v>
      </c>
      <c r="H500">
        <v>3</v>
      </c>
      <c r="I500">
        <v>100</v>
      </c>
      <c r="J500">
        <v>3.6</v>
      </c>
      <c r="K500" t="b">
        <v>1</v>
      </c>
      <c r="L500">
        <v>0.78</v>
      </c>
      <c r="M500" s="17" t="s">
        <v>64</v>
      </c>
      <c r="N500" s="17" t="s">
        <v>28</v>
      </c>
      <c r="O500">
        <v>3</v>
      </c>
      <c r="P500">
        <v>4</v>
      </c>
      <c r="Q500" s="17" t="s">
        <v>2092</v>
      </c>
      <c r="R500" s="17" t="s">
        <v>2093</v>
      </c>
      <c r="S500" s="17">
        <f t="shared" si="7"/>
        <v>136.38</v>
      </c>
    </row>
    <row r="501" spans="1:19" x14ac:dyDescent="0.3">
      <c r="A501" s="17" t="s">
        <v>1067</v>
      </c>
      <c r="B501" s="17" t="s">
        <v>1068</v>
      </c>
      <c r="C501" s="17" t="s">
        <v>72</v>
      </c>
      <c r="D501">
        <v>40</v>
      </c>
      <c r="E501" s="17" t="s">
        <v>130</v>
      </c>
      <c r="F501" s="17" t="s">
        <v>131</v>
      </c>
      <c r="G501" s="17" t="s">
        <v>36</v>
      </c>
      <c r="H501">
        <v>11</v>
      </c>
      <c r="I501">
        <v>20</v>
      </c>
      <c r="J501">
        <v>1.8</v>
      </c>
      <c r="K501" t="b">
        <v>1</v>
      </c>
      <c r="L501">
        <v>0.9</v>
      </c>
      <c r="M501" s="17" t="s">
        <v>21</v>
      </c>
      <c r="N501" s="17" t="s">
        <v>55</v>
      </c>
      <c r="O501">
        <v>13</v>
      </c>
      <c r="P501">
        <v>10</v>
      </c>
      <c r="Q501" s="17" t="s">
        <v>2094</v>
      </c>
      <c r="R501" s="17" t="s">
        <v>2093</v>
      </c>
      <c r="S501" s="17">
        <f t="shared" si="7"/>
        <v>96.7</v>
      </c>
    </row>
    <row r="502" spans="1:19" x14ac:dyDescent="0.3">
      <c r="A502" s="17" t="s">
        <v>1069</v>
      </c>
      <c r="B502" s="17" t="s">
        <v>1070</v>
      </c>
      <c r="C502" s="17" t="s">
        <v>91</v>
      </c>
      <c r="D502">
        <v>55</v>
      </c>
      <c r="E502" s="17" t="s">
        <v>25</v>
      </c>
      <c r="F502" s="17" t="s">
        <v>26</v>
      </c>
      <c r="G502" s="17" t="s">
        <v>49</v>
      </c>
      <c r="H502">
        <v>7</v>
      </c>
      <c r="I502">
        <v>100</v>
      </c>
      <c r="J502">
        <v>2.1</v>
      </c>
      <c r="K502" t="b">
        <v>0</v>
      </c>
      <c r="L502">
        <v>0.66</v>
      </c>
      <c r="M502" s="17" t="s">
        <v>64</v>
      </c>
      <c r="N502" s="17" t="s">
        <v>22</v>
      </c>
      <c r="O502">
        <v>8</v>
      </c>
      <c r="P502">
        <v>9</v>
      </c>
      <c r="Q502" s="17" t="s">
        <v>2094</v>
      </c>
      <c r="R502" s="17" t="s">
        <v>2096</v>
      </c>
      <c r="S502" s="17">
        <f t="shared" si="7"/>
        <v>181.76</v>
      </c>
    </row>
    <row r="503" spans="1:19" x14ac:dyDescent="0.3">
      <c r="A503" s="17" t="s">
        <v>1071</v>
      </c>
      <c r="B503" s="17" t="s">
        <v>1072</v>
      </c>
      <c r="C503" s="17" t="s">
        <v>91</v>
      </c>
      <c r="D503">
        <v>32</v>
      </c>
      <c r="E503" s="17" t="s">
        <v>168</v>
      </c>
      <c r="F503" s="17" t="s">
        <v>68</v>
      </c>
      <c r="G503" s="17" t="s">
        <v>84</v>
      </c>
      <c r="H503">
        <v>1</v>
      </c>
      <c r="I503">
        <v>50</v>
      </c>
      <c r="J503">
        <v>2.5125695216907653</v>
      </c>
      <c r="K503" t="b">
        <v>1</v>
      </c>
      <c r="L503">
        <v>0.7</v>
      </c>
      <c r="M503" s="17" t="s">
        <v>64</v>
      </c>
      <c r="N503" s="17" t="s">
        <v>55</v>
      </c>
      <c r="O503">
        <v>4</v>
      </c>
      <c r="P503">
        <v>5</v>
      </c>
      <c r="Q503" s="17" t="s">
        <v>2092</v>
      </c>
      <c r="R503" s="17" t="s">
        <v>2096</v>
      </c>
      <c r="S503" s="17">
        <f t="shared" si="7"/>
        <v>95.212569521690767</v>
      </c>
    </row>
    <row r="504" spans="1:19" x14ac:dyDescent="0.3">
      <c r="A504" s="17" t="s">
        <v>1073</v>
      </c>
      <c r="B504" s="17" t="s">
        <v>1074</v>
      </c>
      <c r="C504" s="17" t="s">
        <v>72</v>
      </c>
      <c r="D504">
        <v>21</v>
      </c>
      <c r="E504" s="17" t="s">
        <v>80</v>
      </c>
      <c r="F504" s="17" t="s">
        <v>81</v>
      </c>
      <c r="G504" s="17" t="s">
        <v>69</v>
      </c>
      <c r="H504">
        <v>0</v>
      </c>
      <c r="I504">
        <v>30</v>
      </c>
      <c r="J504">
        <v>4.2</v>
      </c>
      <c r="K504" t="b">
        <v>1</v>
      </c>
      <c r="L504">
        <v>0.79</v>
      </c>
      <c r="M504" s="17" t="s">
        <v>60</v>
      </c>
      <c r="N504" s="17" t="s">
        <v>33</v>
      </c>
      <c r="O504">
        <v>3</v>
      </c>
      <c r="P504">
        <v>2</v>
      </c>
      <c r="Q504" s="17" t="s">
        <v>2092</v>
      </c>
      <c r="R504" s="17" t="s">
        <v>2093</v>
      </c>
      <c r="S504" s="17">
        <f t="shared" si="7"/>
        <v>60.99</v>
      </c>
    </row>
    <row r="505" spans="1:19" x14ac:dyDescent="0.3">
      <c r="A505" s="17" t="s">
        <v>1075</v>
      </c>
      <c r="B505" s="17" t="s">
        <v>1076</v>
      </c>
      <c r="C505" s="17" t="s">
        <v>91</v>
      </c>
      <c r="D505">
        <v>23</v>
      </c>
      <c r="E505" s="17" t="s">
        <v>104</v>
      </c>
      <c r="F505" s="17" t="s">
        <v>105</v>
      </c>
      <c r="G505" s="17" t="s">
        <v>20</v>
      </c>
      <c r="H505">
        <v>1</v>
      </c>
      <c r="I505">
        <v>40</v>
      </c>
      <c r="J505">
        <v>0</v>
      </c>
      <c r="K505" t="b">
        <v>0</v>
      </c>
      <c r="L505">
        <v>0.64</v>
      </c>
      <c r="M505" s="17" t="s">
        <v>60</v>
      </c>
      <c r="N505" s="17" t="s">
        <v>28</v>
      </c>
      <c r="O505">
        <v>2</v>
      </c>
      <c r="P505">
        <v>3</v>
      </c>
      <c r="Q505" s="17" t="s">
        <v>2092</v>
      </c>
      <c r="R505" s="17" t="s">
        <v>2096</v>
      </c>
      <c r="S505" s="17">
        <f t="shared" si="7"/>
        <v>69.64</v>
      </c>
    </row>
    <row r="506" spans="1:19" x14ac:dyDescent="0.3">
      <c r="A506" s="17" t="s">
        <v>1077</v>
      </c>
      <c r="B506" s="17" t="s">
        <v>1078</v>
      </c>
      <c r="C506" s="17" t="s">
        <v>91</v>
      </c>
      <c r="D506">
        <v>21</v>
      </c>
      <c r="E506" s="17" t="s">
        <v>63</v>
      </c>
      <c r="F506" s="17" t="s">
        <v>26</v>
      </c>
      <c r="G506" s="17" t="s">
        <v>27</v>
      </c>
      <c r="H506">
        <v>1</v>
      </c>
      <c r="I506">
        <v>30</v>
      </c>
      <c r="J506">
        <v>1</v>
      </c>
      <c r="K506" t="b">
        <v>0</v>
      </c>
      <c r="L506">
        <v>0.81</v>
      </c>
      <c r="M506" s="17" t="s">
        <v>64</v>
      </c>
      <c r="N506" s="17" t="s">
        <v>28</v>
      </c>
      <c r="O506">
        <v>1</v>
      </c>
      <c r="P506">
        <v>3</v>
      </c>
      <c r="Q506" s="17" t="s">
        <v>2092</v>
      </c>
      <c r="R506" s="17" t="s">
        <v>2093</v>
      </c>
      <c r="S506" s="17">
        <f t="shared" si="7"/>
        <v>57.81</v>
      </c>
    </row>
    <row r="507" spans="1:19" x14ac:dyDescent="0.3">
      <c r="A507" s="17" t="s">
        <v>1079</v>
      </c>
      <c r="B507" s="17" t="s">
        <v>1080</v>
      </c>
      <c r="C507" s="17" t="s">
        <v>91</v>
      </c>
      <c r="D507">
        <v>31</v>
      </c>
      <c r="E507" s="17" t="s">
        <v>67</v>
      </c>
      <c r="F507" s="17" t="s">
        <v>68</v>
      </c>
      <c r="G507" s="17" t="s">
        <v>43</v>
      </c>
      <c r="H507">
        <v>7</v>
      </c>
      <c r="I507">
        <v>75</v>
      </c>
      <c r="J507">
        <v>4.4000000000000004</v>
      </c>
      <c r="K507" t="b">
        <v>0</v>
      </c>
      <c r="L507">
        <v>0.83</v>
      </c>
      <c r="M507" s="17" t="s">
        <v>64</v>
      </c>
      <c r="N507" s="17" t="s">
        <v>33</v>
      </c>
      <c r="O507">
        <v>12</v>
      </c>
      <c r="P507">
        <v>6</v>
      </c>
      <c r="Q507" s="17" t="s">
        <v>2092</v>
      </c>
      <c r="R507" s="17" t="s">
        <v>2093</v>
      </c>
      <c r="S507" s="17">
        <f t="shared" si="7"/>
        <v>136.23000000000002</v>
      </c>
    </row>
    <row r="508" spans="1:19" x14ac:dyDescent="0.3">
      <c r="A508" s="17" t="s">
        <v>1081</v>
      </c>
      <c r="B508" s="17" t="s">
        <v>1082</v>
      </c>
      <c r="C508" s="17" t="s">
        <v>91</v>
      </c>
      <c r="D508">
        <v>21</v>
      </c>
      <c r="E508" s="17" t="s">
        <v>168</v>
      </c>
      <c r="F508" s="17" t="s">
        <v>68</v>
      </c>
      <c r="G508" s="17" t="s">
        <v>20</v>
      </c>
      <c r="H508">
        <v>0</v>
      </c>
      <c r="I508">
        <v>40</v>
      </c>
      <c r="J508">
        <v>4</v>
      </c>
      <c r="K508" t="b">
        <v>0</v>
      </c>
      <c r="L508">
        <v>0.91</v>
      </c>
      <c r="M508" s="17" t="s">
        <v>64</v>
      </c>
      <c r="N508" s="17" t="s">
        <v>55</v>
      </c>
      <c r="O508">
        <v>2</v>
      </c>
      <c r="P508">
        <v>1</v>
      </c>
      <c r="Q508" s="17" t="s">
        <v>2092</v>
      </c>
      <c r="R508" s="17" t="s">
        <v>2093</v>
      </c>
      <c r="S508" s="17">
        <f t="shared" si="7"/>
        <v>68.91</v>
      </c>
    </row>
    <row r="509" spans="1:19" x14ac:dyDescent="0.3">
      <c r="A509" s="17" t="s">
        <v>1083</v>
      </c>
      <c r="B509" s="17" t="s">
        <v>1084</v>
      </c>
      <c r="C509" s="17" t="s">
        <v>91</v>
      </c>
      <c r="D509">
        <v>33</v>
      </c>
      <c r="E509" s="17" t="s">
        <v>63</v>
      </c>
      <c r="F509" s="17" t="s">
        <v>26</v>
      </c>
      <c r="G509" s="17" t="s">
        <v>73</v>
      </c>
      <c r="H509">
        <v>6</v>
      </c>
      <c r="I509">
        <v>50</v>
      </c>
      <c r="J509">
        <v>3.1</v>
      </c>
      <c r="K509" t="b">
        <v>0</v>
      </c>
      <c r="L509">
        <v>0.79</v>
      </c>
      <c r="M509" s="17" t="s">
        <v>60</v>
      </c>
      <c r="N509" s="17" t="s">
        <v>22</v>
      </c>
      <c r="O509">
        <v>15</v>
      </c>
      <c r="P509">
        <v>9</v>
      </c>
      <c r="Q509" s="17" t="s">
        <v>2094</v>
      </c>
      <c r="R509" s="17" t="s">
        <v>2093</v>
      </c>
      <c r="S509" s="17">
        <f t="shared" si="7"/>
        <v>116.89</v>
      </c>
    </row>
    <row r="510" spans="1:19" x14ac:dyDescent="0.3">
      <c r="A510" s="17" t="s">
        <v>1085</v>
      </c>
      <c r="B510" s="17" t="s">
        <v>1086</v>
      </c>
      <c r="C510" s="17" t="s">
        <v>91</v>
      </c>
      <c r="D510">
        <v>57</v>
      </c>
      <c r="E510" s="17" t="s">
        <v>100</v>
      </c>
      <c r="F510" s="17" t="s">
        <v>101</v>
      </c>
      <c r="G510" s="17" t="s">
        <v>36</v>
      </c>
      <c r="H510">
        <v>5</v>
      </c>
      <c r="I510">
        <v>75</v>
      </c>
      <c r="J510">
        <v>1.1000000000000001</v>
      </c>
      <c r="K510" t="b">
        <v>1</v>
      </c>
      <c r="L510">
        <v>0.77</v>
      </c>
      <c r="M510" s="17" t="s">
        <v>60</v>
      </c>
      <c r="N510" s="17" t="s">
        <v>22</v>
      </c>
      <c r="O510">
        <v>2</v>
      </c>
      <c r="P510">
        <v>3</v>
      </c>
      <c r="Q510" s="17" t="s">
        <v>2092</v>
      </c>
      <c r="R510" s="17" t="s">
        <v>2093</v>
      </c>
      <c r="S510" s="17">
        <f t="shared" si="7"/>
        <v>143.87</v>
      </c>
    </row>
    <row r="511" spans="1:19" x14ac:dyDescent="0.3">
      <c r="A511" s="17" t="s">
        <v>1087</v>
      </c>
      <c r="B511" s="17" t="s">
        <v>1088</v>
      </c>
      <c r="C511" s="17" t="s">
        <v>91</v>
      </c>
      <c r="D511">
        <v>52</v>
      </c>
      <c r="E511" s="17" t="s">
        <v>54</v>
      </c>
      <c r="F511" s="17" t="s">
        <v>26</v>
      </c>
      <c r="G511" s="17" t="s">
        <v>84</v>
      </c>
      <c r="H511">
        <v>17</v>
      </c>
      <c r="I511">
        <v>75</v>
      </c>
      <c r="J511">
        <v>0</v>
      </c>
      <c r="K511" t="b">
        <v>0</v>
      </c>
      <c r="L511">
        <v>0.94</v>
      </c>
      <c r="M511" s="17" t="s">
        <v>44</v>
      </c>
      <c r="N511" s="17" t="s">
        <v>33</v>
      </c>
      <c r="O511">
        <v>18</v>
      </c>
      <c r="P511">
        <v>6</v>
      </c>
      <c r="Q511" s="17" t="s">
        <v>2092</v>
      </c>
      <c r="R511" s="17" t="s">
        <v>2093</v>
      </c>
      <c r="S511" s="17">
        <f t="shared" si="7"/>
        <v>168.94</v>
      </c>
    </row>
    <row r="512" spans="1:19" x14ac:dyDescent="0.3">
      <c r="A512" s="17" t="s">
        <v>1089</v>
      </c>
      <c r="B512" s="17" t="s">
        <v>1090</v>
      </c>
      <c r="C512" s="17" t="s">
        <v>72</v>
      </c>
      <c r="D512">
        <v>21</v>
      </c>
      <c r="E512" s="17" t="s">
        <v>31</v>
      </c>
      <c r="F512" s="17" t="s">
        <v>31</v>
      </c>
      <c r="G512" s="17" t="s">
        <v>36</v>
      </c>
      <c r="H512">
        <v>0</v>
      </c>
      <c r="I512">
        <v>20</v>
      </c>
      <c r="J512">
        <v>3.8</v>
      </c>
      <c r="K512" t="b">
        <v>1</v>
      </c>
      <c r="L512">
        <v>0.61</v>
      </c>
      <c r="M512" s="17" t="s">
        <v>44</v>
      </c>
      <c r="N512" s="17" t="s">
        <v>22</v>
      </c>
      <c r="O512">
        <v>5</v>
      </c>
      <c r="P512">
        <v>2</v>
      </c>
      <c r="Q512" s="17" t="s">
        <v>2092</v>
      </c>
      <c r="R512" s="17" t="s">
        <v>2096</v>
      </c>
      <c r="S512" s="17">
        <f t="shared" si="7"/>
        <v>52.41</v>
      </c>
    </row>
    <row r="513" spans="1:19" x14ac:dyDescent="0.3">
      <c r="A513" s="17" t="s">
        <v>1091</v>
      </c>
      <c r="B513" s="17" t="s">
        <v>1092</v>
      </c>
      <c r="C513" s="17" t="s">
        <v>72</v>
      </c>
      <c r="D513">
        <v>36</v>
      </c>
      <c r="E513" s="17" t="s">
        <v>67</v>
      </c>
      <c r="F513" s="17" t="s">
        <v>68</v>
      </c>
      <c r="G513" s="17" t="s">
        <v>69</v>
      </c>
      <c r="H513">
        <v>8</v>
      </c>
      <c r="I513">
        <v>100</v>
      </c>
      <c r="J513">
        <v>1.7</v>
      </c>
      <c r="K513" t="b">
        <v>0</v>
      </c>
      <c r="L513">
        <v>0.68</v>
      </c>
      <c r="M513" s="17" t="s">
        <v>64</v>
      </c>
      <c r="N513" s="17" t="s">
        <v>55</v>
      </c>
      <c r="O513">
        <v>9</v>
      </c>
      <c r="P513">
        <v>5</v>
      </c>
      <c r="Q513" s="17" t="s">
        <v>2092</v>
      </c>
      <c r="R513" s="17" t="s">
        <v>2096</v>
      </c>
      <c r="S513" s="17">
        <f t="shared" si="7"/>
        <v>160.38</v>
      </c>
    </row>
    <row r="514" spans="1:19" x14ac:dyDescent="0.3">
      <c r="A514" s="17" t="s">
        <v>1093</v>
      </c>
      <c r="B514" s="17" t="s">
        <v>1094</v>
      </c>
      <c r="C514" s="17" t="s">
        <v>91</v>
      </c>
      <c r="D514">
        <v>33</v>
      </c>
      <c r="E514" s="17" t="s">
        <v>179</v>
      </c>
      <c r="F514" s="17" t="s">
        <v>68</v>
      </c>
      <c r="G514" s="17" t="s">
        <v>106</v>
      </c>
      <c r="H514">
        <v>13</v>
      </c>
      <c r="I514">
        <v>50</v>
      </c>
      <c r="J514">
        <v>2.2000000000000002</v>
      </c>
      <c r="K514" t="b">
        <v>0</v>
      </c>
      <c r="L514">
        <v>0.7</v>
      </c>
      <c r="M514" s="17" t="s">
        <v>21</v>
      </c>
      <c r="N514" s="17" t="s">
        <v>55</v>
      </c>
      <c r="O514">
        <v>8</v>
      </c>
      <c r="P514">
        <v>10</v>
      </c>
      <c r="Q514" s="17" t="s">
        <v>2094</v>
      </c>
      <c r="R514" s="17" t="s">
        <v>2096</v>
      </c>
      <c r="S514" s="17">
        <f t="shared" ref="S514:S577" si="8">SUM(D514:R514)</f>
        <v>116.9</v>
      </c>
    </row>
    <row r="515" spans="1:19" x14ac:dyDescent="0.3">
      <c r="A515" s="17" t="s">
        <v>1095</v>
      </c>
      <c r="B515" s="17" t="s">
        <v>1096</v>
      </c>
      <c r="C515" s="17" t="s">
        <v>72</v>
      </c>
      <c r="D515">
        <v>54</v>
      </c>
      <c r="E515" s="17" t="s">
        <v>63</v>
      </c>
      <c r="F515" s="17" t="s">
        <v>26</v>
      </c>
      <c r="G515" s="17" t="s">
        <v>49</v>
      </c>
      <c r="H515">
        <v>15</v>
      </c>
      <c r="I515">
        <v>40</v>
      </c>
      <c r="J515">
        <v>4.0999999999999996</v>
      </c>
      <c r="K515" t="b">
        <v>1</v>
      </c>
      <c r="L515">
        <v>0.71</v>
      </c>
      <c r="M515" s="17" t="s">
        <v>21</v>
      </c>
      <c r="N515" s="17" t="s">
        <v>33</v>
      </c>
      <c r="O515">
        <v>14</v>
      </c>
      <c r="P515">
        <v>6</v>
      </c>
      <c r="Q515" s="17" t="s">
        <v>2092</v>
      </c>
      <c r="R515" s="17" t="s">
        <v>2093</v>
      </c>
      <c r="S515" s="17">
        <f t="shared" si="8"/>
        <v>133.81</v>
      </c>
    </row>
    <row r="516" spans="1:19" x14ac:dyDescent="0.3">
      <c r="A516" s="17" t="s">
        <v>1097</v>
      </c>
      <c r="B516" s="17" t="s">
        <v>1098</v>
      </c>
      <c r="C516" s="17" t="s">
        <v>72</v>
      </c>
      <c r="D516">
        <v>33</v>
      </c>
      <c r="E516" s="17" t="s">
        <v>54</v>
      </c>
      <c r="F516" s="17" t="s">
        <v>26</v>
      </c>
      <c r="G516" s="17" t="s">
        <v>20</v>
      </c>
      <c r="H516">
        <v>2</v>
      </c>
      <c r="I516">
        <v>100</v>
      </c>
      <c r="J516">
        <v>3.8</v>
      </c>
      <c r="K516" t="b">
        <v>0</v>
      </c>
      <c r="L516">
        <v>0.79</v>
      </c>
      <c r="M516" s="17" t="s">
        <v>60</v>
      </c>
      <c r="N516" s="17" t="s">
        <v>55</v>
      </c>
      <c r="O516">
        <v>1</v>
      </c>
      <c r="P516">
        <v>1</v>
      </c>
      <c r="Q516" s="17" t="s">
        <v>2092</v>
      </c>
      <c r="R516" s="17" t="s">
        <v>2093</v>
      </c>
      <c r="S516" s="17">
        <f t="shared" si="8"/>
        <v>141.59</v>
      </c>
    </row>
    <row r="517" spans="1:19" x14ac:dyDescent="0.3">
      <c r="A517" s="17" t="s">
        <v>1099</v>
      </c>
      <c r="B517" s="17" t="s">
        <v>1100</v>
      </c>
      <c r="C517" s="17" t="s">
        <v>72</v>
      </c>
      <c r="D517">
        <v>36</v>
      </c>
      <c r="E517" s="17" t="s">
        <v>80</v>
      </c>
      <c r="F517" s="17" t="s">
        <v>81</v>
      </c>
      <c r="G517" s="17" t="s">
        <v>106</v>
      </c>
      <c r="H517">
        <v>9</v>
      </c>
      <c r="I517">
        <v>30</v>
      </c>
      <c r="J517">
        <v>0</v>
      </c>
      <c r="K517" t="b">
        <v>1</v>
      </c>
      <c r="L517">
        <v>0.78</v>
      </c>
      <c r="M517" s="17" t="s">
        <v>60</v>
      </c>
      <c r="N517" s="17" t="s">
        <v>28</v>
      </c>
      <c r="O517">
        <v>12</v>
      </c>
      <c r="P517">
        <v>1</v>
      </c>
      <c r="Q517" s="17" t="s">
        <v>2092</v>
      </c>
      <c r="R517" s="17" t="s">
        <v>2093</v>
      </c>
      <c r="S517" s="17">
        <f t="shared" si="8"/>
        <v>88.78</v>
      </c>
    </row>
    <row r="518" spans="1:19" x14ac:dyDescent="0.3">
      <c r="A518" s="17" t="s">
        <v>1101</v>
      </c>
      <c r="B518" s="17" t="s">
        <v>1102</v>
      </c>
      <c r="C518" s="17" t="s">
        <v>72</v>
      </c>
      <c r="D518">
        <v>36</v>
      </c>
      <c r="E518" s="17" t="s">
        <v>58</v>
      </c>
      <c r="F518" s="17" t="s">
        <v>59</v>
      </c>
      <c r="G518" s="17" t="s">
        <v>43</v>
      </c>
      <c r="H518">
        <v>3</v>
      </c>
      <c r="I518">
        <v>50</v>
      </c>
      <c r="J518">
        <v>0</v>
      </c>
      <c r="K518" t="b">
        <v>0</v>
      </c>
      <c r="L518">
        <v>0.75</v>
      </c>
      <c r="M518" s="17" t="s">
        <v>60</v>
      </c>
      <c r="N518" s="17" t="s">
        <v>33</v>
      </c>
      <c r="O518">
        <v>2</v>
      </c>
      <c r="P518">
        <v>3</v>
      </c>
      <c r="Q518" s="17" t="s">
        <v>2092</v>
      </c>
      <c r="R518" s="17" t="s">
        <v>2093</v>
      </c>
      <c r="S518" s="17">
        <f t="shared" si="8"/>
        <v>94.75</v>
      </c>
    </row>
    <row r="519" spans="1:19" x14ac:dyDescent="0.3">
      <c r="A519" s="17" t="s">
        <v>1103</v>
      </c>
      <c r="B519" s="17" t="s">
        <v>1104</v>
      </c>
      <c r="C519" s="17" t="s">
        <v>72</v>
      </c>
      <c r="D519">
        <v>43</v>
      </c>
      <c r="E519" s="17" t="s">
        <v>164</v>
      </c>
      <c r="F519" s="17" t="s">
        <v>165</v>
      </c>
      <c r="G519" s="17" t="s">
        <v>43</v>
      </c>
      <c r="H519">
        <v>15</v>
      </c>
      <c r="I519">
        <v>20</v>
      </c>
      <c r="J519">
        <v>4.2</v>
      </c>
      <c r="K519" t="b">
        <v>1</v>
      </c>
      <c r="L519">
        <v>0.91</v>
      </c>
      <c r="M519" s="17" t="s">
        <v>64</v>
      </c>
      <c r="N519" s="17" t="s">
        <v>55</v>
      </c>
      <c r="O519">
        <v>6</v>
      </c>
      <c r="P519">
        <v>9</v>
      </c>
      <c r="Q519" s="17" t="s">
        <v>2094</v>
      </c>
      <c r="R519" s="17" t="s">
        <v>2093</v>
      </c>
      <c r="S519" s="17">
        <f t="shared" si="8"/>
        <v>98.11</v>
      </c>
    </row>
    <row r="520" spans="1:19" x14ac:dyDescent="0.3">
      <c r="A520" s="17" t="s">
        <v>1105</v>
      </c>
      <c r="B520" s="17" t="s">
        <v>1106</v>
      </c>
      <c r="C520" s="17" t="s">
        <v>91</v>
      </c>
      <c r="D520">
        <v>52</v>
      </c>
      <c r="E520" s="17" t="s">
        <v>63</v>
      </c>
      <c r="F520" s="17" t="s">
        <v>26</v>
      </c>
      <c r="G520" s="17" t="s">
        <v>49</v>
      </c>
      <c r="H520">
        <v>21</v>
      </c>
      <c r="I520">
        <v>75</v>
      </c>
      <c r="J520">
        <v>2.2000000000000002</v>
      </c>
      <c r="K520" t="b">
        <v>1</v>
      </c>
      <c r="L520">
        <v>0.66</v>
      </c>
      <c r="M520" s="17" t="s">
        <v>21</v>
      </c>
      <c r="N520" s="17" t="s">
        <v>33</v>
      </c>
      <c r="O520">
        <v>20</v>
      </c>
      <c r="P520">
        <v>9</v>
      </c>
      <c r="Q520" s="17" t="s">
        <v>2094</v>
      </c>
      <c r="R520" s="17" t="s">
        <v>2096</v>
      </c>
      <c r="S520" s="17">
        <f t="shared" si="8"/>
        <v>179.85999999999999</v>
      </c>
    </row>
    <row r="521" spans="1:19" x14ac:dyDescent="0.3">
      <c r="A521" s="17" t="s">
        <v>1107</v>
      </c>
      <c r="B521" s="17" t="s">
        <v>1108</v>
      </c>
      <c r="C521" s="17" t="s">
        <v>72</v>
      </c>
      <c r="D521">
        <v>28</v>
      </c>
      <c r="E521" s="17" t="s">
        <v>47</v>
      </c>
      <c r="F521" s="17" t="s">
        <v>48</v>
      </c>
      <c r="G521" s="17" t="s">
        <v>73</v>
      </c>
      <c r="H521">
        <v>2</v>
      </c>
      <c r="I521">
        <v>75</v>
      </c>
      <c r="J521">
        <v>1.5</v>
      </c>
      <c r="K521" t="b">
        <v>1</v>
      </c>
      <c r="L521">
        <v>0.68</v>
      </c>
      <c r="M521" s="17" t="s">
        <v>44</v>
      </c>
      <c r="N521" s="17" t="s">
        <v>22</v>
      </c>
      <c r="O521">
        <v>4</v>
      </c>
      <c r="P521">
        <v>2</v>
      </c>
      <c r="Q521" s="17" t="s">
        <v>2092</v>
      </c>
      <c r="R521" s="17" t="s">
        <v>2096</v>
      </c>
      <c r="S521" s="17">
        <f t="shared" si="8"/>
        <v>113.18</v>
      </c>
    </row>
    <row r="522" spans="1:19" x14ac:dyDescent="0.3">
      <c r="A522" s="17" t="s">
        <v>1109</v>
      </c>
      <c r="B522" s="17" t="s">
        <v>1110</v>
      </c>
      <c r="C522" s="17" t="s">
        <v>72</v>
      </c>
      <c r="D522">
        <v>47</v>
      </c>
      <c r="E522" s="17" t="s">
        <v>164</v>
      </c>
      <c r="F522" s="17" t="s">
        <v>165</v>
      </c>
      <c r="G522" s="17" t="s">
        <v>73</v>
      </c>
      <c r="H522">
        <v>21</v>
      </c>
      <c r="I522">
        <v>100</v>
      </c>
      <c r="J522">
        <v>0</v>
      </c>
      <c r="K522" t="b">
        <v>0</v>
      </c>
      <c r="L522">
        <v>0.79</v>
      </c>
      <c r="M522" s="17" t="s">
        <v>64</v>
      </c>
      <c r="N522" s="17" t="s">
        <v>55</v>
      </c>
      <c r="O522">
        <v>18</v>
      </c>
      <c r="P522">
        <v>3</v>
      </c>
      <c r="Q522" s="17" t="s">
        <v>2092</v>
      </c>
      <c r="R522" s="17" t="s">
        <v>2093</v>
      </c>
      <c r="S522" s="17">
        <f t="shared" si="8"/>
        <v>189.79</v>
      </c>
    </row>
    <row r="523" spans="1:19" x14ac:dyDescent="0.3">
      <c r="A523" s="17" t="s">
        <v>1111</v>
      </c>
      <c r="B523" s="17" t="s">
        <v>1112</v>
      </c>
      <c r="C523" s="17" t="s">
        <v>72</v>
      </c>
      <c r="D523">
        <v>30</v>
      </c>
      <c r="E523" s="17" t="s">
        <v>126</v>
      </c>
      <c r="F523" s="17" t="s">
        <v>127</v>
      </c>
      <c r="G523" s="17" t="s">
        <v>84</v>
      </c>
      <c r="H523">
        <v>0</v>
      </c>
      <c r="I523">
        <v>100</v>
      </c>
      <c r="J523">
        <v>4.0999999999999996</v>
      </c>
      <c r="K523" t="b">
        <v>0</v>
      </c>
      <c r="L523">
        <v>0.62</v>
      </c>
      <c r="M523" s="17" t="s">
        <v>44</v>
      </c>
      <c r="N523" s="17" t="s">
        <v>28</v>
      </c>
      <c r="O523">
        <v>3</v>
      </c>
      <c r="P523">
        <v>1</v>
      </c>
      <c r="Q523" s="17" t="s">
        <v>2092</v>
      </c>
      <c r="R523" s="17" t="s">
        <v>2096</v>
      </c>
      <c r="S523" s="17">
        <f t="shared" si="8"/>
        <v>138.72</v>
      </c>
    </row>
    <row r="524" spans="1:19" x14ac:dyDescent="0.3">
      <c r="A524" s="17" t="s">
        <v>1113</v>
      </c>
      <c r="B524" s="17" t="s">
        <v>1114</v>
      </c>
      <c r="C524" s="17" t="s">
        <v>91</v>
      </c>
      <c r="D524">
        <v>36</v>
      </c>
      <c r="E524" s="17" t="s">
        <v>130</v>
      </c>
      <c r="F524" s="17" t="s">
        <v>131</v>
      </c>
      <c r="G524" s="17" t="s">
        <v>20</v>
      </c>
      <c r="H524">
        <v>4</v>
      </c>
      <c r="I524">
        <v>40</v>
      </c>
      <c r="J524">
        <v>2.6</v>
      </c>
      <c r="K524" t="b">
        <v>0</v>
      </c>
      <c r="L524">
        <v>0.9</v>
      </c>
      <c r="M524" s="17" t="s">
        <v>44</v>
      </c>
      <c r="N524" s="17" t="s">
        <v>55</v>
      </c>
      <c r="O524">
        <v>2</v>
      </c>
      <c r="P524">
        <v>4</v>
      </c>
      <c r="Q524" s="17" t="s">
        <v>2092</v>
      </c>
      <c r="R524" s="17" t="s">
        <v>2093</v>
      </c>
      <c r="S524" s="17">
        <f t="shared" si="8"/>
        <v>89.5</v>
      </c>
    </row>
    <row r="525" spans="1:19" x14ac:dyDescent="0.3">
      <c r="A525" s="17" t="s">
        <v>1115</v>
      </c>
      <c r="B525" s="17" t="s">
        <v>1116</v>
      </c>
      <c r="C525" s="17" t="s">
        <v>72</v>
      </c>
      <c r="D525">
        <v>45</v>
      </c>
      <c r="E525" s="17" t="s">
        <v>54</v>
      </c>
      <c r="F525" s="17" t="s">
        <v>26</v>
      </c>
      <c r="G525" s="17" t="s">
        <v>69</v>
      </c>
      <c r="H525">
        <v>23</v>
      </c>
      <c r="I525">
        <v>100</v>
      </c>
      <c r="J525">
        <v>2.4</v>
      </c>
      <c r="K525" t="b">
        <v>0</v>
      </c>
      <c r="L525">
        <v>0.96</v>
      </c>
      <c r="M525" s="17" t="s">
        <v>64</v>
      </c>
      <c r="N525" s="17" t="s">
        <v>33</v>
      </c>
      <c r="O525">
        <v>14</v>
      </c>
      <c r="P525">
        <v>1</v>
      </c>
      <c r="Q525" s="17" t="s">
        <v>2092</v>
      </c>
      <c r="R525" s="17" t="s">
        <v>2093</v>
      </c>
      <c r="S525" s="17">
        <f t="shared" si="8"/>
        <v>186.36</v>
      </c>
    </row>
    <row r="526" spans="1:19" x14ac:dyDescent="0.3">
      <c r="A526" s="17" t="s">
        <v>1117</v>
      </c>
      <c r="B526" s="17" t="s">
        <v>1118</v>
      </c>
      <c r="C526" s="17" t="s">
        <v>72</v>
      </c>
      <c r="D526">
        <v>51</v>
      </c>
      <c r="E526" s="17" t="s">
        <v>54</v>
      </c>
      <c r="F526" s="17" t="s">
        <v>26</v>
      </c>
      <c r="G526" s="17" t="s">
        <v>20</v>
      </c>
      <c r="H526">
        <v>25</v>
      </c>
      <c r="I526">
        <v>50</v>
      </c>
      <c r="J526">
        <v>1.4</v>
      </c>
      <c r="K526" t="b">
        <v>1</v>
      </c>
      <c r="L526">
        <v>0.6</v>
      </c>
      <c r="M526" s="17" t="s">
        <v>44</v>
      </c>
      <c r="N526" s="17" t="s">
        <v>33</v>
      </c>
      <c r="O526">
        <v>17</v>
      </c>
      <c r="P526">
        <v>7</v>
      </c>
      <c r="Q526" s="17" t="s">
        <v>2094</v>
      </c>
      <c r="R526" s="17" t="s">
        <v>2096</v>
      </c>
      <c r="S526" s="17">
        <f t="shared" si="8"/>
        <v>152</v>
      </c>
    </row>
    <row r="527" spans="1:19" x14ac:dyDescent="0.3">
      <c r="A527" s="17" t="s">
        <v>1119</v>
      </c>
      <c r="B527" s="17" t="s">
        <v>1120</v>
      </c>
      <c r="C527" s="17" t="s">
        <v>91</v>
      </c>
      <c r="D527">
        <v>46</v>
      </c>
      <c r="E527" s="17" t="s">
        <v>58</v>
      </c>
      <c r="F527" s="17" t="s">
        <v>59</v>
      </c>
      <c r="G527" s="17" t="s">
        <v>27</v>
      </c>
      <c r="H527">
        <v>10</v>
      </c>
      <c r="J527">
        <v>4.5999999999999996</v>
      </c>
      <c r="K527" t="b">
        <v>1</v>
      </c>
      <c r="L527">
        <v>0.62</v>
      </c>
      <c r="M527" s="17" t="s">
        <v>21</v>
      </c>
      <c r="N527" s="17" t="s">
        <v>55</v>
      </c>
      <c r="O527">
        <v>6</v>
      </c>
      <c r="P527">
        <v>1</v>
      </c>
      <c r="Q527" s="17" t="s">
        <v>2092</v>
      </c>
      <c r="R527" s="17" t="s">
        <v>2096</v>
      </c>
      <c r="S527" s="17">
        <f t="shared" si="8"/>
        <v>68.22</v>
      </c>
    </row>
    <row r="528" spans="1:19" x14ac:dyDescent="0.3">
      <c r="A528" s="17" t="s">
        <v>1121</v>
      </c>
      <c r="B528" s="17" t="s">
        <v>1122</v>
      </c>
      <c r="C528" s="17" t="s">
        <v>72</v>
      </c>
      <c r="D528">
        <v>38</v>
      </c>
      <c r="E528" s="17" t="s">
        <v>18</v>
      </c>
      <c r="F528" s="17" t="s">
        <v>19</v>
      </c>
      <c r="G528" s="17" t="s">
        <v>49</v>
      </c>
      <c r="H528">
        <v>18</v>
      </c>
      <c r="I528">
        <v>40</v>
      </c>
      <c r="J528">
        <v>4.9000000000000004</v>
      </c>
      <c r="K528" t="b">
        <v>0</v>
      </c>
      <c r="L528">
        <v>0.74</v>
      </c>
      <c r="M528" s="17" t="s">
        <v>44</v>
      </c>
      <c r="N528" s="17" t="s">
        <v>28</v>
      </c>
      <c r="O528">
        <v>11</v>
      </c>
      <c r="P528">
        <v>11</v>
      </c>
      <c r="Q528" s="17" t="s">
        <v>2094</v>
      </c>
      <c r="R528" s="17" t="s">
        <v>2093</v>
      </c>
      <c r="S528" s="17">
        <f t="shared" si="8"/>
        <v>123.64</v>
      </c>
    </row>
    <row r="529" spans="1:19" x14ac:dyDescent="0.3">
      <c r="A529" s="17" t="s">
        <v>1123</v>
      </c>
      <c r="B529" s="17" t="s">
        <v>1124</v>
      </c>
      <c r="C529" s="17" t="s">
        <v>91</v>
      </c>
      <c r="D529">
        <v>26</v>
      </c>
      <c r="E529" s="17" t="s">
        <v>179</v>
      </c>
      <c r="F529" s="17" t="s">
        <v>68</v>
      </c>
      <c r="G529" s="17" t="s">
        <v>20</v>
      </c>
      <c r="H529">
        <v>1</v>
      </c>
      <c r="I529">
        <v>20</v>
      </c>
      <c r="J529">
        <v>0</v>
      </c>
      <c r="K529" t="b">
        <v>1</v>
      </c>
      <c r="L529">
        <v>0.79</v>
      </c>
      <c r="M529" s="17" t="s">
        <v>21</v>
      </c>
      <c r="N529" s="17" t="s">
        <v>28</v>
      </c>
      <c r="O529">
        <v>1</v>
      </c>
      <c r="P529">
        <v>1</v>
      </c>
      <c r="Q529" s="17" t="s">
        <v>2092</v>
      </c>
      <c r="R529" s="17" t="s">
        <v>2093</v>
      </c>
      <c r="S529" s="17">
        <f t="shared" si="8"/>
        <v>49.79</v>
      </c>
    </row>
    <row r="530" spans="1:19" x14ac:dyDescent="0.3">
      <c r="A530" s="17" t="s">
        <v>1125</v>
      </c>
      <c r="B530" s="17" t="s">
        <v>1126</v>
      </c>
      <c r="C530" s="17" t="s">
        <v>72</v>
      </c>
      <c r="D530">
        <v>40</v>
      </c>
      <c r="E530" s="17" t="s">
        <v>63</v>
      </c>
      <c r="F530" s="17" t="s">
        <v>26</v>
      </c>
      <c r="G530" s="17" t="s">
        <v>84</v>
      </c>
      <c r="H530">
        <v>12</v>
      </c>
      <c r="I530">
        <v>30</v>
      </c>
      <c r="J530">
        <v>3.5</v>
      </c>
      <c r="K530" t="s">
        <v>2071</v>
      </c>
      <c r="L530">
        <v>0.98</v>
      </c>
      <c r="M530" s="17" t="s">
        <v>21</v>
      </c>
      <c r="N530" s="17" t="s">
        <v>28</v>
      </c>
      <c r="O530">
        <v>12</v>
      </c>
      <c r="P530">
        <v>9</v>
      </c>
      <c r="Q530" s="17" t="s">
        <v>2094</v>
      </c>
      <c r="R530" s="17" t="s">
        <v>2093</v>
      </c>
      <c r="S530" s="17">
        <f t="shared" si="8"/>
        <v>107.48</v>
      </c>
    </row>
    <row r="531" spans="1:19" x14ac:dyDescent="0.3">
      <c r="A531" s="17" t="s">
        <v>1127</v>
      </c>
      <c r="B531" s="17" t="s">
        <v>1128</v>
      </c>
      <c r="C531" s="17" t="s">
        <v>91</v>
      </c>
      <c r="D531">
        <v>37</v>
      </c>
      <c r="E531" s="17" t="s">
        <v>31</v>
      </c>
      <c r="F531" s="17" t="s">
        <v>31</v>
      </c>
      <c r="G531" s="17" t="s">
        <v>106</v>
      </c>
      <c r="H531">
        <v>0</v>
      </c>
      <c r="J531">
        <v>1.7</v>
      </c>
      <c r="K531" t="b">
        <v>1</v>
      </c>
      <c r="L531">
        <v>0.63</v>
      </c>
      <c r="M531" s="17" t="s">
        <v>21</v>
      </c>
      <c r="N531" s="17" t="s">
        <v>33</v>
      </c>
      <c r="O531">
        <v>2</v>
      </c>
      <c r="P531">
        <v>1</v>
      </c>
      <c r="Q531" s="17" t="s">
        <v>2092</v>
      </c>
      <c r="R531" s="17" t="s">
        <v>2096</v>
      </c>
      <c r="S531" s="17">
        <f t="shared" si="8"/>
        <v>42.330000000000005</v>
      </c>
    </row>
    <row r="532" spans="1:19" x14ac:dyDescent="0.3">
      <c r="A532" s="17" t="s">
        <v>1129</v>
      </c>
      <c r="B532" s="17" t="s">
        <v>1130</v>
      </c>
      <c r="C532" s="17" t="s">
        <v>91</v>
      </c>
      <c r="D532">
        <v>28</v>
      </c>
      <c r="E532" s="17" t="s">
        <v>119</v>
      </c>
      <c r="F532" s="17" t="s">
        <v>26</v>
      </c>
      <c r="G532" s="17" t="s">
        <v>20</v>
      </c>
      <c r="H532">
        <v>5</v>
      </c>
      <c r="I532">
        <v>50</v>
      </c>
      <c r="J532">
        <v>0</v>
      </c>
      <c r="K532" t="b">
        <v>1</v>
      </c>
      <c r="L532">
        <v>0.96</v>
      </c>
      <c r="M532" s="17" t="s">
        <v>60</v>
      </c>
      <c r="N532" s="17" t="s">
        <v>55</v>
      </c>
      <c r="O532">
        <v>2</v>
      </c>
      <c r="P532">
        <v>2</v>
      </c>
      <c r="Q532" s="17" t="s">
        <v>2092</v>
      </c>
      <c r="R532" s="17" t="s">
        <v>2093</v>
      </c>
      <c r="S532" s="17">
        <f t="shared" si="8"/>
        <v>87.96</v>
      </c>
    </row>
    <row r="533" spans="1:19" x14ac:dyDescent="0.3">
      <c r="A533" s="17" t="s">
        <v>1131</v>
      </c>
      <c r="B533" s="17" t="s">
        <v>1132</v>
      </c>
      <c r="C533" s="17" t="s">
        <v>72</v>
      </c>
      <c r="D533">
        <v>48</v>
      </c>
      <c r="E533" s="17" t="s">
        <v>87</v>
      </c>
      <c r="F533" s="17" t="s">
        <v>88</v>
      </c>
      <c r="G533" s="17" t="s">
        <v>27</v>
      </c>
      <c r="H533">
        <v>28</v>
      </c>
      <c r="I533">
        <v>20</v>
      </c>
      <c r="J533">
        <v>0</v>
      </c>
      <c r="K533" t="b">
        <v>0</v>
      </c>
      <c r="L533">
        <v>0.88</v>
      </c>
      <c r="M533" s="17" t="s">
        <v>44</v>
      </c>
      <c r="N533" s="17" t="s">
        <v>22</v>
      </c>
      <c r="O533">
        <v>18</v>
      </c>
      <c r="P533">
        <v>8</v>
      </c>
      <c r="Q533" s="17" t="s">
        <v>2094</v>
      </c>
      <c r="R533" s="17" t="s">
        <v>2093</v>
      </c>
      <c r="S533" s="17">
        <f t="shared" si="8"/>
        <v>122.88</v>
      </c>
    </row>
    <row r="534" spans="1:19" x14ac:dyDescent="0.3">
      <c r="A534" s="17" t="s">
        <v>1133</v>
      </c>
      <c r="B534" s="17" t="s">
        <v>1134</v>
      </c>
      <c r="C534" s="17" t="s">
        <v>91</v>
      </c>
      <c r="D534">
        <v>22</v>
      </c>
      <c r="E534" s="17" t="s">
        <v>87</v>
      </c>
      <c r="F534" s="17" t="s">
        <v>88</v>
      </c>
      <c r="G534" s="17" t="s">
        <v>43</v>
      </c>
      <c r="H534">
        <v>0</v>
      </c>
      <c r="J534">
        <v>4.5999999999999996</v>
      </c>
      <c r="K534" t="b">
        <v>0</v>
      </c>
      <c r="L534">
        <v>0.79</v>
      </c>
      <c r="M534" s="17" t="s">
        <v>64</v>
      </c>
      <c r="N534" s="17" t="s">
        <v>33</v>
      </c>
      <c r="O534">
        <v>4</v>
      </c>
      <c r="P534">
        <v>1</v>
      </c>
      <c r="Q534" s="17" t="s">
        <v>2092</v>
      </c>
      <c r="R534" s="17" t="s">
        <v>2093</v>
      </c>
      <c r="S534" s="17">
        <f t="shared" si="8"/>
        <v>32.39</v>
      </c>
    </row>
    <row r="535" spans="1:19" x14ac:dyDescent="0.3">
      <c r="A535" s="17" t="s">
        <v>1135</v>
      </c>
      <c r="B535" s="17" t="s">
        <v>1136</v>
      </c>
      <c r="C535" s="17" t="s">
        <v>72</v>
      </c>
      <c r="D535">
        <v>41</v>
      </c>
      <c r="E535" s="17" t="s">
        <v>31</v>
      </c>
      <c r="F535" s="17" t="s">
        <v>31</v>
      </c>
      <c r="G535" s="17" t="s">
        <v>36</v>
      </c>
      <c r="H535">
        <v>14</v>
      </c>
      <c r="I535">
        <v>40</v>
      </c>
      <c r="J535">
        <v>1.1000000000000001</v>
      </c>
      <c r="K535" t="b">
        <v>1</v>
      </c>
      <c r="L535">
        <v>0.73</v>
      </c>
      <c r="M535" s="17" t="s">
        <v>64</v>
      </c>
      <c r="N535" s="17" t="s">
        <v>28</v>
      </c>
      <c r="O535">
        <v>7</v>
      </c>
      <c r="P535">
        <v>5</v>
      </c>
      <c r="Q535" s="17" t="s">
        <v>2092</v>
      </c>
      <c r="R535" s="17" t="s">
        <v>2093</v>
      </c>
      <c r="S535" s="17">
        <f t="shared" si="8"/>
        <v>108.83</v>
      </c>
    </row>
    <row r="536" spans="1:19" x14ac:dyDescent="0.3">
      <c r="A536" s="17" t="s">
        <v>1137</v>
      </c>
      <c r="B536" s="17" t="s">
        <v>1138</v>
      </c>
      <c r="C536" s="17" t="s">
        <v>91</v>
      </c>
      <c r="D536">
        <v>38</v>
      </c>
      <c r="E536" s="17" t="s">
        <v>54</v>
      </c>
      <c r="F536" s="17" t="s">
        <v>26</v>
      </c>
      <c r="G536" s="17" t="s">
        <v>32</v>
      </c>
      <c r="H536">
        <v>15</v>
      </c>
      <c r="J536">
        <v>4.2</v>
      </c>
      <c r="K536" t="b">
        <v>0</v>
      </c>
      <c r="L536">
        <v>0.88</v>
      </c>
      <c r="M536" s="17" t="s">
        <v>44</v>
      </c>
      <c r="N536" s="17" t="s">
        <v>55</v>
      </c>
      <c r="O536">
        <v>15</v>
      </c>
      <c r="P536">
        <v>4</v>
      </c>
      <c r="Q536" s="17" t="s">
        <v>2092</v>
      </c>
      <c r="R536" s="17" t="s">
        <v>2093</v>
      </c>
      <c r="S536" s="17">
        <f t="shared" si="8"/>
        <v>77.080000000000013</v>
      </c>
    </row>
    <row r="537" spans="1:19" x14ac:dyDescent="0.3">
      <c r="A537" s="17" t="s">
        <v>1139</v>
      </c>
      <c r="B537" s="17" t="s">
        <v>1140</v>
      </c>
      <c r="C537" s="17" t="s">
        <v>72</v>
      </c>
      <c r="D537">
        <v>31</v>
      </c>
      <c r="E537" s="17" t="s">
        <v>144</v>
      </c>
      <c r="F537" s="17" t="s">
        <v>145</v>
      </c>
      <c r="G537" s="17" t="s">
        <v>69</v>
      </c>
      <c r="H537">
        <v>9</v>
      </c>
      <c r="J537">
        <v>0</v>
      </c>
      <c r="K537" t="b">
        <v>0</v>
      </c>
      <c r="L537">
        <v>0.91</v>
      </c>
      <c r="M537" s="17" t="s">
        <v>60</v>
      </c>
      <c r="N537" s="17" t="s">
        <v>28</v>
      </c>
      <c r="O537">
        <v>10</v>
      </c>
      <c r="P537">
        <v>5</v>
      </c>
      <c r="Q537" s="17" t="s">
        <v>2092</v>
      </c>
      <c r="R537" s="17" t="s">
        <v>2093</v>
      </c>
      <c r="S537" s="17">
        <f t="shared" si="8"/>
        <v>55.91</v>
      </c>
    </row>
    <row r="538" spans="1:19" x14ac:dyDescent="0.3">
      <c r="A538" s="17" t="s">
        <v>1141</v>
      </c>
      <c r="B538" s="17" t="s">
        <v>1142</v>
      </c>
      <c r="C538" s="17" t="s">
        <v>72</v>
      </c>
      <c r="D538">
        <v>30</v>
      </c>
      <c r="E538" s="17" t="s">
        <v>164</v>
      </c>
      <c r="F538" s="17" t="s">
        <v>165</v>
      </c>
      <c r="G538" s="17" t="s">
        <v>27</v>
      </c>
      <c r="H538">
        <v>9</v>
      </c>
      <c r="I538">
        <v>30</v>
      </c>
      <c r="J538">
        <v>3.9</v>
      </c>
      <c r="K538" t="b">
        <v>0</v>
      </c>
      <c r="L538">
        <v>0.65</v>
      </c>
      <c r="M538" s="17" t="s">
        <v>60</v>
      </c>
      <c r="N538" s="17" t="s">
        <v>22</v>
      </c>
      <c r="O538">
        <v>15</v>
      </c>
      <c r="P538">
        <v>13</v>
      </c>
      <c r="Q538" s="17" t="s">
        <v>2095</v>
      </c>
      <c r="R538" s="17" t="s">
        <v>2096</v>
      </c>
      <c r="S538" s="17">
        <f t="shared" si="8"/>
        <v>101.55000000000001</v>
      </c>
    </row>
    <row r="539" spans="1:19" x14ac:dyDescent="0.3">
      <c r="A539" s="17" t="s">
        <v>1143</v>
      </c>
      <c r="B539" s="17" t="s">
        <v>1144</v>
      </c>
      <c r="C539" s="17" t="s">
        <v>91</v>
      </c>
      <c r="D539">
        <v>51</v>
      </c>
      <c r="E539" s="17" t="s">
        <v>168</v>
      </c>
      <c r="F539" s="17" t="s">
        <v>68</v>
      </c>
      <c r="G539" s="17" t="s">
        <v>69</v>
      </c>
      <c r="H539">
        <v>22</v>
      </c>
      <c r="I539">
        <v>20</v>
      </c>
      <c r="J539">
        <v>3.4</v>
      </c>
      <c r="K539" t="b">
        <v>1</v>
      </c>
      <c r="L539">
        <v>0.9</v>
      </c>
      <c r="M539" s="17" t="s">
        <v>21</v>
      </c>
      <c r="N539" s="17" t="s">
        <v>28</v>
      </c>
      <c r="O539">
        <v>15</v>
      </c>
      <c r="P539">
        <v>15</v>
      </c>
      <c r="Q539" s="17" t="s">
        <v>2095</v>
      </c>
      <c r="R539" s="17" t="s">
        <v>2093</v>
      </c>
      <c r="S539" s="17">
        <f t="shared" si="8"/>
        <v>127.30000000000001</v>
      </c>
    </row>
    <row r="540" spans="1:19" x14ac:dyDescent="0.3">
      <c r="A540" s="17" t="s">
        <v>1145</v>
      </c>
      <c r="B540" s="17" t="s">
        <v>1146</v>
      </c>
      <c r="C540" s="17" t="s">
        <v>72</v>
      </c>
      <c r="D540">
        <v>21</v>
      </c>
      <c r="E540" s="17" t="s">
        <v>31</v>
      </c>
      <c r="F540" s="17" t="s">
        <v>31</v>
      </c>
      <c r="G540" s="17" t="s">
        <v>84</v>
      </c>
      <c r="H540">
        <v>0</v>
      </c>
      <c r="I540">
        <v>20</v>
      </c>
      <c r="J540">
        <v>2.6</v>
      </c>
      <c r="K540" t="b">
        <v>0</v>
      </c>
      <c r="L540">
        <v>0.72</v>
      </c>
      <c r="M540" s="17" t="s">
        <v>44</v>
      </c>
      <c r="N540" s="17" t="s">
        <v>28</v>
      </c>
      <c r="O540">
        <v>2</v>
      </c>
      <c r="P540">
        <v>5</v>
      </c>
      <c r="Q540" s="17" t="s">
        <v>2092</v>
      </c>
      <c r="R540" s="17" t="s">
        <v>2093</v>
      </c>
      <c r="S540" s="17">
        <f t="shared" si="8"/>
        <v>51.32</v>
      </c>
    </row>
    <row r="541" spans="1:19" x14ac:dyDescent="0.3">
      <c r="A541" s="17" t="s">
        <v>1147</v>
      </c>
      <c r="B541" s="17" t="s">
        <v>1148</v>
      </c>
      <c r="C541" s="17" t="s">
        <v>72</v>
      </c>
      <c r="D541">
        <v>20</v>
      </c>
      <c r="E541" s="17" t="s">
        <v>18</v>
      </c>
      <c r="F541" s="17" t="s">
        <v>19</v>
      </c>
      <c r="G541" s="17" t="s">
        <v>84</v>
      </c>
      <c r="H541">
        <v>1</v>
      </c>
      <c r="I541">
        <v>40</v>
      </c>
      <c r="J541">
        <v>2.2999999999999998</v>
      </c>
      <c r="K541" t="b">
        <v>1</v>
      </c>
      <c r="L541">
        <v>0.72</v>
      </c>
      <c r="M541" s="17" t="s">
        <v>44</v>
      </c>
      <c r="N541" s="17" t="s">
        <v>22</v>
      </c>
      <c r="O541">
        <v>1</v>
      </c>
      <c r="P541">
        <v>2</v>
      </c>
      <c r="Q541" s="17" t="s">
        <v>2092</v>
      </c>
      <c r="R541" s="17" t="s">
        <v>2093</v>
      </c>
      <c r="S541" s="17">
        <f t="shared" si="8"/>
        <v>67.02</v>
      </c>
    </row>
    <row r="542" spans="1:19" x14ac:dyDescent="0.3">
      <c r="A542" s="17" t="s">
        <v>1149</v>
      </c>
      <c r="B542" s="17" t="s">
        <v>1150</v>
      </c>
      <c r="C542" s="17" t="s">
        <v>91</v>
      </c>
      <c r="D542">
        <v>30</v>
      </c>
      <c r="E542" s="17" t="s">
        <v>80</v>
      </c>
      <c r="F542" s="17" t="s">
        <v>81</v>
      </c>
      <c r="G542" s="17" t="s">
        <v>20</v>
      </c>
      <c r="H542">
        <v>5</v>
      </c>
      <c r="I542">
        <v>30</v>
      </c>
      <c r="J542">
        <v>4.8</v>
      </c>
      <c r="K542" t="b">
        <v>0</v>
      </c>
      <c r="L542">
        <v>0.79</v>
      </c>
      <c r="M542" s="17" t="s">
        <v>64</v>
      </c>
      <c r="N542" s="17" t="s">
        <v>55</v>
      </c>
      <c r="O542">
        <v>1</v>
      </c>
      <c r="P542">
        <v>2</v>
      </c>
      <c r="Q542" s="17" t="s">
        <v>2092</v>
      </c>
      <c r="R542" s="17" t="s">
        <v>2093</v>
      </c>
      <c r="S542" s="17">
        <f t="shared" si="8"/>
        <v>73.59</v>
      </c>
    </row>
    <row r="543" spans="1:19" x14ac:dyDescent="0.3">
      <c r="A543" s="17" t="s">
        <v>1151</v>
      </c>
      <c r="B543" s="17" t="s">
        <v>1152</v>
      </c>
      <c r="C543" s="17" t="s">
        <v>91</v>
      </c>
      <c r="D543">
        <v>41</v>
      </c>
      <c r="E543" s="17" t="s">
        <v>164</v>
      </c>
      <c r="F543" s="17" t="s">
        <v>165</v>
      </c>
      <c r="G543" s="17" t="s">
        <v>49</v>
      </c>
      <c r="H543">
        <v>0</v>
      </c>
      <c r="I543">
        <v>40</v>
      </c>
      <c r="J543">
        <v>4.5</v>
      </c>
      <c r="K543" t="b">
        <v>0</v>
      </c>
      <c r="L543">
        <v>0.68</v>
      </c>
      <c r="M543" s="17" t="s">
        <v>44</v>
      </c>
      <c r="N543" s="17" t="s">
        <v>33</v>
      </c>
      <c r="O543">
        <v>3</v>
      </c>
      <c r="P543">
        <v>2</v>
      </c>
      <c r="Q543" s="17" t="s">
        <v>2092</v>
      </c>
      <c r="R543" s="17" t="s">
        <v>2096</v>
      </c>
      <c r="S543" s="17">
        <f t="shared" si="8"/>
        <v>91.18</v>
      </c>
    </row>
    <row r="544" spans="1:19" x14ac:dyDescent="0.3">
      <c r="A544" s="17" t="s">
        <v>1153</v>
      </c>
      <c r="B544" s="17" t="s">
        <v>1154</v>
      </c>
      <c r="C544" s="17" t="s">
        <v>91</v>
      </c>
      <c r="D544">
        <v>22</v>
      </c>
      <c r="E544" s="17" t="s">
        <v>179</v>
      </c>
      <c r="F544" s="17" t="s">
        <v>68</v>
      </c>
      <c r="G544" s="17" t="s">
        <v>20</v>
      </c>
      <c r="H544">
        <v>0</v>
      </c>
      <c r="I544">
        <v>30</v>
      </c>
      <c r="J544">
        <v>0</v>
      </c>
      <c r="K544" t="b">
        <v>0</v>
      </c>
      <c r="L544">
        <v>0.87</v>
      </c>
      <c r="M544" s="17" t="s">
        <v>60</v>
      </c>
      <c r="N544" s="17" t="s">
        <v>55</v>
      </c>
      <c r="O544">
        <v>5</v>
      </c>
      <c r="P544">
        <v>3</v>
      </c>
      <c r="Q544" s="17" t="s">
        <v>2092</v>
      </c>
      <c r="R544" s="17" t="s">
        <v>2093</v>
      </c>
      <c r="S544" s="17">
        <f t="shared" si="8"/>
        <v>60.87</v>
      </c>
    </row>
    <row r="545" spans="1:19" x14ac:dyDescent="0.3">
      <c r="A545" s="17" t="s">
        <v>1155</v>
      </c>
      <c r="B545" s="17" t="s">
        <v>1156</v>
      </c>
      <c r="C545" s="17" t="s">
        <v>91</v>
      </c>
      <c r="D545">
        <v>45</v>
      </c>
      <c r="E545" s="17" t="s">
        <v>168</v>
      </c>
      <c r="F545" s="17" t="s">
        <v>68</v>
      </c>
      <c r="G545" s="17" t="s">
        <v>73</v>
      </c>
      <c r="H545">
        <v>19</v>
      </c>
      <c r="I545">
        <v>75</v>
      </c>
      <c r="J545">
        <v>0</v>
      </c>
      <c r="K545" t="b">
        <v>0</v>
      </c>
      <c r="L545">
        <v>0.72</v>
      </c>
      <c r="M545" s="17" t="s">
        <v>44</v>
      </c>
      <c r="N545" s="17" t="s">
        <v>22</v>
      </c>
      <c r="O545">
        <v>14</v>
      </c>
      <c r="P545">
        <v>20</v>
      </c>
      <c r="Q545" s="17" t="s">
        <v>2095</v>
      </c>
      <c r="R545" s="17" t="s">
        <v>2093</v>
      </c>
      <c r="S545" s="17">
        <f t="shared" si="8"/>
        <v>173.72</v>
      </c>
    </row>
    <row r="546" spans="1:19" x14ac:dyDescent="0.3">
      <c r="A546" s="17" t="s">
        <v>1157</v>
      </c>
      <c r="B546" s="17" t="s">
        <v>1158</v>
      </c>
      <c r="C546" s="17" t="s">
        <v>72</v>
      </c>
      <c r="D546">
        <v>22</v>
      </c>
      <c r="E546" s="17" t="s">
        <v>25</v>
      </c>
      <c r="F546" s="17" t="s">
        <v>26</v>
      </c>
      <c r="G546" s="17" t="s">
        <v>49</v>
      </c>
      <c r="H546">
        <v>2</v>
      </c>
      <c r="I546">
        <v>40</v>
      </c>
      <c r="J546">
        <v>1.1000000000000001</v>
      </c>
      <c r="K546" t="b">
        <v>0</v>
      </c>
      <c r="L546">
        <v>0.76</v>
      </c>
      <c r="M546" s="17" t="s">
        <v>64</v>
      </c>
      <c r="N546" s="17" t="s">
        <v>28</v>
      </c>
      <c r="O546">
        <v>4</v>
      </c>
      <c r="P546">
        <v>1</v>
      </c>
      <c r="Q546" s="17" t="s">
        <v>2092</v>
      </c>
      <c r="R546" s="17" t="s">
        <v>2093</v>
      </c>
      <c r="S546" s="17">
        <f t="shared" si="8"/>
        <v>70.86</v>
      </c>
    </row>
    <row r="547" spans="1:19" x14ac:dyDescent="0.3">
      <c r="A547" s="17" t="s">
        <v>1159</v>
      </c>
      <c r="B547" s="17" t="s">
        <v>1160</v>
      </c>
      <c r="C547" s="17" t="s">
        <v>72</v>
      </c>
      <c r="D547">
        <v>20</v>
      </c>
      <c r="E547" s="17" t="s">
        <v>58</v>
      </c>
      <c r="F547" s="17" t="s">
        <v>59</v>
      </c>
      <c r="G547" s="17" t="s">
        <v>27</v>
      </c>
      <c r="H547">
        <v>0</v>
      </c>
      <c r="I547">
        <v>100</v>
      </c>
      <c r="J547">
        <v>0</v>
      </c>
      <c r="K547" t="b">
        <v>0</v>
      </c>
      <c r="L547">
        <v>0.63</v>
      </c>
      <c r="M547" s="17" t="s">
        <v>21</v>
      </c>
      <c r="N547" s="17" t="s">
        <v>55</v>
      </c>
      <c r="O547">
        <v>1</v>
      </c>
      <c r="P547">
        <v>3</v>
      </c>
      <c r="Q547" s="17" t="s">
        <v>2092</v>
      </c>
      <c r="R547" s="17" t="s">
        <v>2096</v>
      </c>
      <c r="S547" s="17">
        <f t="shared" si="8"/>
        <v>124.63</v>
      </c>
    </row>
    <row r="548" spans="1:19" x14ac:dyDescent="0.3">
      <c r="A548" s="17" t="s">
        <v>1161</v>
      </c>
      <c r="B548" s="17" t="s">
        <v>1162</v>
      </c>
      <c r="C548" s="17" t="s">
        <v>72</v>
      </c>
      <c r="D548">
        <v>20</v>
      </c>
      <c r="E548" s="17" t="s">
        <v>119</v>
      </c>
      <c r="F548" s="17" t="s">
        <v>26</v>
      </c>
      <c r="G548" s="17" t="s">
        <v>49</v>
      </c>
      <c r="H548">
        <v>2</v>
      </c>
      <c r="I548">
        <v>40</v>
      </c>
      <c r="J548">
        <v>2.5125695216907653</v>
      </c>
      <c r="K548" t="b">
        <v>1</v>
      </c>
      <c r="L548">
        <v>0.91</v>
      </c>
      <c r="M548" s="17" t="s">
        <v>64</v>
      </c>
      <c r="N548" s="17" t="s">
        <v>33</v>
      </c>
      <c r="O548">
        <v>1</v>
      </c>
      <c r="P548">
        <v>1</v>
      </c>
      <c r="Q548" s="17" t="s">
        <v>2092</v>
      </c>
      <c r="R548" s="17" t="s">
        <v>2093</v>
      </c>
      <c r="S548" s="17">
        <f t="shared" si="8"/>
        <v>67.422569521690761</v>
      </c>
    </row>
    <row r="549" spans="1:19" x14ac:dyDescent="0.3">
      <c r="A549" s="17" t="s">
        <v>1163</v>
      </c>
      <c r="B549" s="17" t="s">
        <v>1164</v>
      </c>
      <c r="C549" s="17" t="s">
        <v>91</v>
      </c>
      <c r="D549">
        <v>21</v>
      </c>
      <c r="E549" s="17" t="s">
        <v>63</v>
      </c>
      <c r="F549" s="17" t="s">
        <v>26</v>
      </c>
      <c r="G549" s="17" t="s">
        <v>43</v>
      </c>
      <c r="H549">
        <v>0</v>
      </c>
      <c r="I549">
        <v>100</v>
      </c>
      <c r="J549">
        <v>2.5125695216907653</v>
      </c>
      <c r="K549" t="b">
        <v>0</v>
      </c>
      <c r="L549">
        <v>0.73</v>
      </c>
      <c r="M549" s="17" t="s">
        <v>64</v>
      </c>
      <c r="N549" s="17" t="s">
        <v>22</v>
      </c>
      <c r="O549">
        <v>1</v>
      </c>
      <c r="P549">
        <v>1</v>
      </c>
      <c r="Q549" s="17" t="s">
        <v>2092</v>
      </c>
      <c r="R549" s="17" t="s">
        <v>2093</v>
      </c>
      <c r="S549" s="17">
        <f t="shared" si="8"/>
        <v>126.24256952169077</v>
      </c>
    </row>
    <row r="550" spans="1:19" x14ac:dyDescent="0.3">
      <c r="A550" s="17" t="s">
        <v>1165</v>
      </c>
      <c r="B550" s="17" t="s">
        <v>1166</v>
      </c>
      <c r="C550" s="17" t="s">
        <v>91</v>
      </c>
      <c r="D550">
        <v>22</v>
      </c>
      <c r="E550" s="17" t="s">
        <v>41</v>
      </c>
      <c r="F550" s="17" t="s">
        <v>42</v>
      </c>
      <c r="G550" s="17" t="s">
        <v>73</v>
      </c>
      <c r="H550">
        <v>1</v>
      </c>
      <c r="I550">
        <v>40</v>
      </c>
      <c r="J550">
        <v>0</v>
      </c>
      <c r="K550" t="b">
        <v>0</v>
      </c>
      <c r="L550">
        <v>0.63</v>
      </c>
      <c r="M550" s="17" t="s">
        <v>21</v>
      </c>
      <c r="N550" s="17" t="s">
        <v>55</v>
      </c>
      <c r="O550">
        <v>5</v>
      </c>
      <c r="P550">
        <v>1</v>
      </c>
      <c r="Q550" s="17" t="s">
        <v>2092</v>
      </c>
      <c r="R550" s="17" t="s">
        <v>2096</v>
      </c>
      <c r="S550" s="17">
        <f t="shared" si="8"/>
        <v>69.63</v>
      </c>
    </row>
    <row r="551" spans="1:19" x14ac:dyDescent="0.3">
      <c r="A551" s="17" t="s">
        <v>1167</v>
      </c>
      <c r="B551" s="17" t="s">
        <v>1168</v>
      </c>
      <c r="C551" s="17" t="s">
        <v>72</v>
      </c>
      <c r="D551">
        <v>28</v>
      </c>
      <c r="E551" s="17" t="s">
        <v>63</v>
      </c>
      <c r="F551" s="17" t="s">
        <v>26</v>
      </c>
      <c r="G551" s="17" t="s">
        <v>84</v>
      </c>
      <c r="H551">
        <v>3</v>
      </c>
      <c r="I551">
        <v>20</v>
      </c>
      <c r="J551">
        <v>2.5125695216907653</v>
      </c>
      <c r="K551" t="b">
        <v>1</v>
      </c>
      <c r="L551">
        <v>0.79</v>
      </c>
      <c r="M551" s="17" t="s">
        <v>64</v>
      </c>
      <c r="N551" s="17" t="s">
        <v>33</v>
      </c>
      <c r="O551">
        <v>2</v>
      </c>
      <c r="P551">
        <v>1</v>
      </c>
      <c r="Q551" s="17" t="s">
        <v>2092</v>
      </c>
      <c r="R551" s="17" t="s">
        <v>2093</v>
      </c>
      <c r="S551" s="17">
        <f t="shared" si="8"/>
        <v>57.302569521690764</v>
      </c>
    </row>
    <row r="552" spans="1:19" x14ac:dyDescent="0.3">
      <c r="A552" s="17" t="s">
        <v>1169</v>
      </c>
      <c r="B552" s="17" t="s">
        <v>1170</v>
      </c>
      <c r="C552" s="17" t="s">
        <v>72</v>
      </c>
      <c r="D552">
        <v>59</v>
      </c>
      <c r="E552" s="17" t="s">
        <v>67</v>
      </c>
      <c r="F552" s="17" t="s">
        <v>68</v>
      </c>
      <c r="G552" s="17" t="s">
        <v>43</v>
      </c>
      <c r="H552">
        <v>0</v>
      </c>
      <c r="I552">
        <v>20</v>
      </c>
      <c r="J552">
        <v>4.0999999999999996</v>
      </c>
      <c r="K552" t="b">
        <v>0</v>
      </c>
      <c r="L552">
        <v>0.75</v>
      </c>
      <c r="M552" s="17" t="s">
        <v>64</v>
      </c>
      <c r="N552" s="17" t="s">
        <v>22</v>
      </c>
      <c r="O552">
        <v>2</v>
      </c>
      <c r="P552">
        <v>2</v>
      </c>
      <c r="Q552" s="17" t="s">
        <v>2092</v>
      </c>
      <c r="R552" s="17" t="s">
        <v>2093</v>
      </c>
      <c r="S552" s="17">
        <f t="shared" si="8"/>
        <v>87.85</v>
      </c>
    </row>
    <row r="553" spans="1:19" x14ac:dyDescent="0.3">
      <c r="A553" s="17" t="s">
        <v>1171</v>
      </c>
      <c r="B553" s="17" t="s">
        <v>1172</v>
      </c>
      <c r="C553" s="17" t="s">
        <v>72</v>
      </c>
      <c r="D553">
        <v>28</v>
      </c>
      <c r="E553" s="17" t="s">
        <v>126</v>
      </c>
      <c r="F553" s="17" t="s">
        <v>127</v>
      </c>
      <c r="G553" s="17" t="s">
        <v>36</v>
      </c>
      <c r="H553">
        <v>1</v>
      </c>
      <c r="J553">
        <v>0</v>
      </c>
      <c r="K553" t="b">
        <v>0</v>
      </c>
      <c r="L553">
        <v>0.7</v>
      </c>
      <c r="M553" s="17" t="s">
        <v>44</v>
      </c>
      <c r="N553" s="17" t="s">
        <v>33</v>
      </c>
      <c r="O553">
        <v>1</v>
      </c>
      <c r="P553">
        <v>2</v>
      </c>
      <c r="Q553" s="17" t="s">
        <v>2092</v>
      </c>
      <c r="R553" s="17" t="s">
        <v>2096</v>
      </c>
      <c r="S553" s="17">
        <f t="shared" si="8"/>
        <v>32.700000000000003</v>
      </c>
    </row>
    <row r="554" spans="1:19" x14ac:dyDescent="0.3">
      <c r="A554" s="17" t="s">
        <v>1173</v>
      </c>
      <c r="B554" s="17" t="s">
        <v>1174</v>
      </c>
      <c r="C554" s="17" t="s">
        <v>72</v>
      </c>
      <c r="D554">
        <v>40</v>
      </c>
      <c r="E554" s="17" t="s">
        <v>25</v>
      </c>
      <c r="F554" s="17" t="s">
        <v>26</v>
      </c>
      <c r="G554" s="17" t="s">
        <v>84</v>
      </c>
      <c r="H554">
        <v>0</v>
      </c>
      <c r="I554">
        <v>100</v>
      </c>
      <c r="J554">
        <v>1.2</v>
      </c>
      <c r="K554" t="s">
        <v>2071</v>
      </c>
      <c r="L554">
        <v>0.87</v>
      </c>
      <c r="M554" s="17" t="s">
        <v>44</v>
      </c>
      <c r="N554" s="17" t="s">
        <v>22</v>
      </c>
      <c r="O554">
        <v>1</v>
      </c>
      <c r="P554">
        <v>1</v>
      </c>
      <c r="Q554" s="17" t="s">
        <v>2092</v>
      </c>
      <c r="R554" s="17" t="s">
        <v>2093</v>
      </c>
      <c r="S554" s="17">
        <f t="shared" si="8"/>
        <v>144.07</v>
      </c>
    </row>
    <row r="555" spans="1:19" x14ac:dyDescent="0.3">
      <c r="A555" s="17" t="s">
        <v>1175</v>
      </c>
      <c r="B555" s="17" t="s">
        <v>1176</v>
      </c>
      <c r="C555" s="17" t="s">
        <v>91</v>
      </c>
      <c r="D555">
        <v>57</v>
      </c>
      <c r="E555" s="17" t="s">
        <v>18</v>
      </c>
      <c r="F555" s="17" t="s">
        <v>19</v>
      </c>
      <c r="G555" s="17" t="s">
        <v>20</v>
      </c>
      <c r="H555">
        <v>7</v>
      </c>
      <c r="I555">
        <v>30</v>
      </c>
      <c r="J555">
        <v>1.6</v>
      </c>
      <c r="K555" t="b">
        <v>0</v>
      </c>
      <c r="L555">
        <v>0.79</v>
      </c>
      <c r="M555" s="17" t="s">
        <v>21</v>
      </c>
      <c r="N555" s="17" t="s">
        <v>28</v>
      </c>
      <c r="O555">
        <v>13</v>
      </c>
      <c r="P555">
        <v>5</v>
      </c>
      <c r="Q555" s="17" t="s">
        <v>2092</v>
      </c>
      <c r="R555" s="17" t="s">
        <v>2093</v>
      </c>
      <c r="S555" s="17">
        <f t="shared" si="8"/>
        <v>114.39</v>
      </c>
    </row>
    <row r="556" spans="1:19" x14ac:dyDescent="0.3">
      <c r="A556" s="17" t="s">
        <v>1177</v>
      </c>
      <c r="B556" s="17" t="s">
        <v>1178</v>
      </c>
      <c r="C556" s="17" t="s">
        <v>91</v>
      </c>
      <c r="D556">
        <v>47</v>
      </c>
      <c r="E556" s="17" t="s">
        <v>58</v>
      </c>
      <c r="F556" s="17" t="s">
        <v>59</v>
      </c>
      <c r="G556" s="17" t="s">
        <v>84</v>
      </c>
      <c r="H556">
        <v>1</v>
      </c>
      <c r="I556">
        <v>50</v>
      </c>
      <c r="J556">
        <v>3.9</v>
      </c>
      <c r="K556" t="b">
        <v>1</v>
      </c>
      <c r="L556">
        <v>0.88</v>
      </c>
      <c r="M556" s="17" t="s">
        <v>44</v>
      </c>
      <c r="N556" s="17" t="s">
        <v>55</v>
      </c>
      <c r="O556">
        <v>5</v>
      </c>
      <c r="P556">
        <v>3</v>
      </c>
      <c r="Q556" s="17" t="s">
        <v>2092</v>
      </c>
      <c r="R556" s="17" t="s">
        <v>2093</v>
      </c>
      <c r="S556" s="17">
        <f t="shared" si="8"/>
        <v>110.78</v>
      </c>
    </row>
    <row r="557" spans="1:19" x14ac:dyDescent="0.3">
      <c r="A557" s="17" t="s">
        <v>1179</v>
      </c>
      <c r="B557" s="17" t="s">
        <v>1180</v>
      </c>
      <c r="C557" s="17" t="s">
        <v>91</v>
      </c>
      <c r="D557">
        <v>48</v>
      </c>
      <c r="E557" s="17" t="s">
        <v>104</v>
      </c>
      <c r="F557" s="17" t="s">
        <v>105</v>
      </c>
      <c r="G557" s="17" t="s">
        <v>73</v>
      </c>
      <c r="H557">
        <v>21</v>
      </c>
      <c r="I557">
        <v>40</v>
      </c>
      <c r="J557">
        <v>0</v>
      </c>
      <c r="K557" t="b">
        <v>1</v>
      </c>
      <c r="L557">
        <v>0.79</v>
      </c>
      <c r="M557" s="17" t="s">
        <v>44</v>
      </c>
      <c r="N557" s="17" t="s">
        <v>33</v>
      </c>
      <c r="O557">
        <v>15</v>
      </c>
      <c r="P557">
        <v>11</v>
      </c>
      <c r="Q557" s="17" t="s">
        <v>2094</v>
      </c>
      <c r="R557" s="17" t="s">
        <v>2093</v>
      </c>
      <c r="S557" s="17">
        <f t="shared" si="8"/>
        <v>135.79000000000002</v>
      </c>
    </row>
    <row r="558" spans="1:19" x14ac:dyDescent="0.3">
      <c r="A558" s="17" t="s">
        <v>1181</v>
      </c>
      <c r="B558" s="17" t="s">
        <v>1182</v>
      </c>
      <c r="C558" s="17" t="s">
        <v>91</v>
      </c>
      <c r="D558">
        <v>28</v>
      </c>
      <c r="E558" s="17" t="s">
        <v>54</v>
      </c>
      <c r="F558" s="17" t="s">
        <v>26</v>
      </c>
      <c r="G558" s="17" t="s">
        <v>69</v>
      </c>
      <c r="H558">
        <v>1</v>
      </c>
      <c r="I558">
        <v>20</v>
      </c>
      <c r="J558">
        <v>4.7</v>
      </c>
      <c r="K558" t="b">
        <v>0</v>
      </c>
      <c r="L558">
        <v>0.93</v>
      </c>
      <c r="M558" s="17" t="s">
        <v>64</v>
      </c>
      <c r="N558" s="17" t="s">
        <v>22</v>
      </c>
      <c r="O558">
        <v>5</v>
      </c>
      <c r="P558">
        <v>3</v>
      </c>
      <c r="Q558" s="17" t="s">
        <v>2092</v>
      </c>
      <c r="R558" s="17" t="s">
        <v>2093</v>
      </c>
      <c r="S558" s="17">
        <f t="shared" si="8"/>
        <v>62.63</v>
      </c>
    </row>
    <row r="559" spans="1:19" x14ac:dyDescent="0.3">
      <c r="A559" s="17" t="s">
        <v>1183</v>
      </c>
      <c r="B559" s="17" t="s">
        <v>1184</v>
      </c>
      <c r="C559" s="17" t="s">
        <v>91</v>
      </c>
      <c r="D559">
        <v>41</v>
      </c>
      <c r="E559" s="17" t="s">
        <v>58</v>
      </c>
      <c r="F559" s="17" t="s">
        <v>59</v>
      </c>
      <c r="G559" s="17" t="s">
        <v>32</v>
      </c>
      <c r="H559">
        <v>15</v>
      </c>
      <c r="J559">
        <v>3.8</v>
      </c>
      <c r="K559" t="b">
        <v>1</v>
      </c>
      <c r="L559">
        <v>0.79</v>
      </c>
      <c r="M559" s="17" t="s">
        <v>60</v>
      </c>
      <c r="N559" s="17" t="s">
        <v>33</v>
      </c>
      <c r="O559">
        <v>13</v>
      </c>
      <c r="P559">
        <v>5</v>
      </c>
      <c r="Q559" s="17" t="s">
        <v>2092</v>
      </c>
      <c r="R559" s="17" t="s">
        <v>2093</v>
      </c>
      <c r="S559" s="17">
        <f t="shared" si="8"/>
        <v>78.59</v>
      </c>
    </row>
    <row r="560" spans="1:19" x14ac:dyDescent="0.3">
      <c r="A560" s="17" t="s">
        <v>1185</v>
      </c>
      <c r="B560" s="17" t="s">
        <v>1186</v>
      </c>
      <c r="C560" s="17" t="s">
        <v>72</v>
      </c>
      <c r="D560">
        <v>57</v>
      </c>
      <c r="E560" s="17" t="s">
        <v>144</v>
      </c>
      <c r="F560" s="17" t="s">
        <v>145</v>
      </c>
      <c r="G560" s="17" t="s">
        <v>73</v>
      </c>
      <c r="H560">
        <v>33</v>
      </c>
      <c r="I560">
        <v>100</v>
      </c>
      <c r="J560">
        <v>3.5</v>
      </c>
      <c r="K560" t="b">
        <v>0</v>
      </c>
      <c r="L560">
        <v>0.74</v>
      </c>
      <c r="M560" s="17" t="s">
        <v>44</v>
      </c>
      <c r="N560" s="17" t="s">
        <v>33</v>
      </c>
      <c r="O560">
        <v>19</v>
      </c>
      <c r="P560">
        <v>17</v>
      </c>
      <c r="Q560" s="17" t="s">
        <v>2095</v>
      </c>
      <c r="R560" s="17" t="s">
        <v>2093</v>
      </c>
      <c r="S560" s="17">
        <f t="shared" si="8"/>
        <v>230.24</v>
      </c>
    </row>
    <row r="561" spans="1:19" x14ac:dyDescent="0.3">
      <c r="A561" s="17" t="s">
        <v>1187</v>
      </c>
      <c r="B561" s="17" t="s">
        <v>1188</v>
      </c>
      <c r="C561" s="17" t="s">
        <v>91</v>
      </c>
      <c r="D561">
        <v>60</v>
      </c>
      <c r="E561" s="17" t="s">
        <v>67</v>
      </c>
      <c r="F561" s="17" t="s">
        <v>68</v>
      </c>
      <c r="G561" s="17" t="s">
        <v>32</v>
      </c>
      <c r="H561">
        <v>39</v>
      </c>
      <c r="I561">
        <v>75</v>
      </c>
      <c r="J561">
        <v>4</v>
      </c>
      <c r="K561" t="s">
        <v>2071</v>
      </c>
      <c r="L561">
        <v>0.7</v>
      </c>
      <c r="M561" s="17" t="s">
        <v>60</v>
      </c>
      <c r="N561" s="17" t="s">
        <v>55</v>
      </c>
      <c r="O561">
        <v>15</v>
      </c>
      <c r="P561">
        <v>15</v>
      </c>
      <c r="Q561" s="17" t="s">
        <v>2095</v>
      </c>
      <c r="R561" s="17" t="s">
        <v>2096</v>
      </c>
      <c r="S561" s="17">
        <f t="shared" si="8"/>
        <v>208.7</v>
      </c>
    </row>
    <row r="562" spans="1:19" x14ac:dyDescent="0.3">
      <c r="A562" s="17" t="s">
        <v>1189</v>
      </c>
      <c r="B562" s="17" t="s">
        <v>1190</v>
      </c>
      <c r="C562" s="17" t="s">
        <v>72</v>
      </c>
      <c r="D562">
        <v>48</v>
      </c>
      <c r="E562" s="17" t="s">
        <v>130</v>
      </c>
      <c r="F562" s="17" t="s">
        <v>131</v>
      </c>
      <c r="G562" s="17" t="s">
        <v>32</v>
      </c>
      <c r="H562">
        <v>21</v>
      </c>
      <c r="I562">
        <v>30</v>
      </c>
      <c r="J562">
        <v>1.6</v>
      </c>
      <c r="K562" t="b">
        <v>1</v>
      </c>
      <c r="L562">
        <v>0.67</v>
      </c>
      <c r="M562" s="17" t="s">
        <v>44</v>
      </c>
      <c r="N562" s="17" t="s">
        <v>28</v>
      </c>
      <c r="O562">
        <v>15</v>
      </c>
      <c r="P562">
        <v>5</v>
      </c>
      <c r="Q562" s="17" t="s">
        <v>2092</v>
      </c>
      <c r="R562" s="17" t="s">
        <v>2096</v>
      </c>
      <c r="S562" s="17">
        <f t="shared" si="8"/>
        <v>121.27</v>
      </c>
    </row>
    <row r="563" spans="1:19" x14ac:dyDescent="0.3">
      <c r="A563" s="17" t="s">
        <v>1191</v>
      </c>
      <c r="B563" s="17" t="s">
        <v>1192</v>
      </c>
      <c r="C563" s="17" t="s">
        <v>72</v>
      </c>
      <c r="D563">
        <v>24</v>
      </c>
      <c r="E563" s="17" t="s">
        <v>126</v>
      </c>
      <c r="F563" s="17" t="s">
        <v>127</v>
      </c>
      <c r="G563" s="17" t="s">
        <v>73</v>
      </c>
      <c r="H563">
        <v>5</v>
      </c>
      <c r="I563">
        <v>40</v>
      </c>
      <c r="J563">
        <v>3</v>
      </c>
      <c r="K563" t="b">
        <v>0</v>
      </c>
      <c r="L563">
        <v>0.86</v>
      </c>
      <c r="M563" s="17" t="s">
        <v>44</v>
      </c>
      <c r="N563" s="17" t="s">
        <v>33</v>
      </c>
      <c r="O563">
        <v>1</v>
      </c>
      <c r="P563">
        <v>1</v>
      </c>
      <c r="Q563" s="17" t="s">
        <v>2092</v>
      </c>
      <c r="R563" s="17" t="s">
        <v>2093</v>
      </c>
      <c r="S563" s="17">
        <f t="shared" si="8"/>
        <v>74.86</v>
      </c>
    </row>
    <row r="564" spans="1:19" x14ac:dyDescent="0.3">
      <c r="A564" s="17" t="s">
        <v>1193</v>
      </c>
      <c r="B564" s="17" t="s">
        <v>1194</v>
      </c>
      <c r="C564" s="17" t="s">
        <v>72</v>
      </c>
      <c r="D564">
        <v>33</v>
      </c>
      <c r="E564" s="17" t="s">
        <v>168</v>
      </c>
      <c r="F564" s="17" t="s">
        <v>68</v>
      </c>
      <c r="G564" s="17" t="s">
        <v>84</v>
      </c>
      <c r="H564">
        <v>11</v>
      </c>
      <c r="I564">
        <v>50</v>
      </c>
      <c r="J564">
        <v>5</v>
      </c>
      <c r="K564" t="b">
        <v>1</v>
      </c>
      <c r="L564">
        <v>0.69</v>
      </c>
      <c r="M564" s="17" t="s">
        <v>21</v>
      </c>
      <c r="N564" s="17" t="s">
        <v>22</v>
      </c>
      <c r="O564">
        <v>8</v>
      </c>
      <c r="P564">
        <v>9</v>
      </c>
      <c r="Q564" s="17" t="s">
        <v>2094</v>
      </c>
      <c r="R564" s="17" t="s">
        <v>2096</v>
      </c>
      <c r="S564" s="17">
        <f t="shared" si="8"/>
        <v>116.69</v>
      </c>
    </row>
    <row r="565" spans="1:19" x14ac:dyDescent="0.3">
      <c r="A565" s="17" t="s">
        <v>1195</v>
      </c>
      <c r="B565" s="17" t="s">
        <v>1196</v>
      </c>
      <c r="C565" s="17" t="s">
        <v>72</v>
      </c>
      <c r="D565">
        <v>20</v>
      </c>
      <c r="E565" s="17" t="s">
        <v>58</v>
      </c>
      <c r="F565" s="17" t="s">
        <v>59</v>
      </c>
      <c r="G565" s="17" t="s">
        <v>32</v>
      </c>
      <c r="H565">
        <v>0</v>
      </c>
      <c r="I565">
        <v>30</v>
      </c>
      <c r="J565">
        <v>4.8</v>
      </c>
      <c r="K565" t="b">
        <v>1</v>
      </c>
      <c r="L565">
        <v>0.68</v>
      </c>
      <c r="M565" s="17" t="s">
        <v>21</v>
      </c>
      <c r="N565" s="17" t="s">
        <v>22</v>
      </c>
      <c r="O565">
        <v>5</v>
      </c>
      <c r="P565">
        <v>3</v>
      </c>
      <c r="Q565" s="17" t="s">
        <v>2092</v>
      </c>
      <c r="R565" s="17" t="s">
        <v>2096</v>
      </c>
      <c r="S565" s="17">
        <f t="shared" si="8"/>
        <v>63.48</v>
      </c>
    </row>
    <row r="566" spans="1:19" x14ac:dyDescent="0.3">
      <c r="A566" s="17" t="s">
        <v>1197</v>
      </c>
      <c r="B566" s="17" t="s">
        <v>1198</v>
      </c>
      <c r="C566" s="17" t="s">
        <v>91</v>
      </c>
      <c r="D566">
        <v>59</v>
      </c>
      <c r="E566" s="17" t="s">
        <v>63</v>
      </c>
      <c r="F566" s="17" t="s">
        <v>26</v>
      </c>
      <c r="G566" s="17" t="s">
        <v>84</v>
      </c>
      <c r="H566">
        <v>15</v>
      </c>
      <c r="I566">
        <v>50</v>
      </c>
      <c r="J566">
        <v>2.5125695216907653</v>
      </c>
      <c r="K566" t="b">
        <v>0</v>
      </c>
      <c r="L566">
        <v>0.79</v>
      </c>
      <c r="M566" s="17" t="s">
        <v>21</v>
      </c>
      <c r="N566" s="17" t="s">
        <v>28</v>
      </c>
      <c r="O566">
        <v>7</v>
      </c>
      <c r="P566">
        <v>8</v>
      </c>
      <c r="Q566" s="17" t="s">
        <v>2094</v>
      </c>
      <c r="R566" s="17" t="s">
        <v>2093</v>
      </c>
      <c r="S566" s="17">
        <f t="shared" si="8"/>
        <v>142.30256952169077</v>
      </c>
    </row>
    <row r="567" spans="1:19" x14ac:dyDescent="0.3">
      <c r="A567" s="17" t="s">
        <v>1199</v>
      </c>
      <c r="B567" s="17" t="s">
        <v>1200</v>
      </c>
      <c r="C567" s="17" t="s">
        <v>72</v>
      </c>
      <c r="D567">
        <v>42</v>
      </c>
      <c r="E567" s="17" t="s">
        <v>164</v>
      </c>
      <c r="F567" s="17" t="s">
        <v>165</v>
      </c>
      <c r="G567" s="17" t="s">
        <v>84</v>
      </c>
      <c r="H567">
        <v>22</v>
      </c>
      <c r="J567">
        <v>2.9</v>
      </c>
      <c r="K567" t="b">
        <v>0</v>
      </c>
      <c r="L567">
        <v>0.61</v>
      </c>
      <c r="M567" s="17" t="s">
        <v>60</v>
      </c>
      <c r="N567" s="17" t="s">
        <v>22</v>
      </c>
      <c r="O567">
        <v>14</v>
      </c>
      <c r="P567">
        <v>9</v>
      </c>
      <c r="Q567" s="17" t="s">
        <v>2094</v>
      </c>
      <c r="R567" s="17" t="s">
        <v>2096</v>
      </c>
      <c r="S567" s="17">
        <f t="shared" si="8"/>
        <v>90.51</v>
      </c>
    </row>
    <row r="568" spans="1:19" x14ac:dyDescent="0.3">
      <c r="A568" s="17" t="s">
        <v>1201</v>
      </c>
      <c r="B568" s="17" t="s">
        <v>1202</v>
      </c>
      <c r="C568" s="17" t="s">
        <v>72</v>
      </c>
      <c r="D568">
        <v>22</v>
      </c>
      <c r="E568" s="17" t="s">
        <v>58</v>
      </c>
      <c r="F568" s="17" t="s">
        <v>59</v>
      </c>
      <c r="G568" s="17" t="s">
        <v>69</v>
      </c>
      <c r="H568">
        <v>3</v>
      </c>
      <c r="J568">
        <v>3</v>
      </c>
      <c r="K568" t="b">
        <v>1</v>
      </c>
      <c r="L568">
        <v>0.96</v>
      </c>
      <c r="M568" s="17" t="s">
        <v>64</v>
      </c>
      <c r="N568" s="17" t="s">
        <v>28</v>
      </c>
      <c r="O568">
        <v>1</v>
      </c>
      <c r="P568">
        <v>2</v>
      </c>
      <c r="Q568" s="17" t="s">
        <v>2092</v>
      </c>
      <c r="R568" s="17" t="s">
        <v>2093</v>
      </c>
      <c r="S568" s="17">
        <f t="shared" si="8"/>
        <v>31.96</v>
      </c>
    </row>
    <row r="569" spans="1:19" x14ac:dyDescent="0.3">
      <c r="A569" s="17" t="s">
        <v>1203</v>
      </c>
      <c r="B569" s="17" t="s">
        <v>1204</v>
      </c>
      <c r="C569" s="17" t="s">
        <v>91</v>
      </c>
      <c r="D569">
        <v>41</v>
      </c>
      <c r="E569" s="17" t="s">
        <v>119</v>
      </c>
      <c r="F569" s="17" t="s">
        <v>26</v>
      </c>
      <c r="G569" s="17" t="s">
        <v>73</v>
      </c>
      <c r="H569">
        <v>11</v>
      </c>
      <c r="I569">
        <v>50</v>
      </c>
      <c r="J569">
        <v>3.5</v>
      </c>
      <c r="K569" t="b">
        <v>1</v>
      </c>
      <c r="L569">
        <v>0.68</v>
      </c>
      <c r="M569" s="17" t="s">
        <v>44</v>
      </c>
      <c r="N569" s="17" t="s">
        <v>22</v>
      </c>
      <c r="O569">
        <v>12</v>
      </c>
      <c r="P569">
        <v>1</v>
      </c>
      <c r="Q569" s="17" t="s">
        <v>2092</v>
      </c>
      <c r="R569" s="17" t="s">
        <v>2096</v>
      </c>
      <c r="S569" s="17">
        <f t="shared" si="8"/>
        <v>119.18</v>
      </c>
    </row>
    <row r="570" spans="1:19" x14ac:dyDescent="0.3">
      <c r="A570" s="17" t="s">
        <v>1205</v>
      </c>
      <c r="B570" s="17" t="s">
        <v>1206</v>
      </c>
      <c r="C570" s="17" t="s">
        <v>72</v>
      </c>
      <c r="D570">
        <v>25</v>
      </c>
      <c r="E570" s="17" t="s">
        <v>67</v>
      </c>
      <c r="F570" s="17" t="s">
        <v>68</v>
      </c>
      <c r="G570" s="17" t="s">
        <v>36</v>
      </c>
      <c r="H570">
        <v>5</v>
      </c>
      <c r="I570">
        <v>40</v>
      </c>
      <c r="J570">
        <v>2.5125695216907653</v>
      </c>
      <c r="K570" t="b">
        <v>1</v>
      </c>
      <c r="L570">
        <v>0.75</v>
      </c>
      <c r="M570" s="17" t="s">
        <v>44</v>
      </c>
      <c r="N570" s="17" t="s">
        <v>55</v>
      </c>
      <c r="O570">
        <v>4</v>
      </c>
      <c r="P570">
        <v>1</v>
      </c>
      <c r="Q570" s="17" t="s">
        <v>2092</v>
      </c>
      <c r="R570" s="17" t="s">
        <v>2093</v>
      </c>
      <c r="S570" s="17">
        <f t="shared" si="8"/>
        <v>78.262569521690764</v>
      </c>
    </row>
    <row r="571" spans="1:19" x14ac:dyDescent="0.3">
      <c r="A571" s="17" t="s">
        <v>1207</v>
      </c>
      <c r="B571" s="17" t="s">
        <v>1208</v>
      </c>
      <c r="C571" s="17" t="s">
        <v>72</v>
      </c>
      <c r="D571">
        <v>38</v>
      </c>
      <c r="E571" s="17" t="s">
        <v>119</v>
      </c>
      <c r="F571" s="17" t="s">
        <v>26</v>
      </c>
      <c r="G571" s="17" t="s">
        <v>69</v>
      </c>
      <c r="H571">
        <v>3</v>
      </c>
      <c r="I571">
        <v>40</v>
      </c>
      <c r="J571">
        <v>4.7</v>
      </c>
      <c r="K571" t="b">
        <v>0</v>
      </c>
      <c r="L571">
        <v>0.69</v>
      </c>
      <c r="M571" s="17" t="s">
        <v>44</v>
      </c>
      <c r="N571" s="17" t="s">
        <v>33</v>
      </c>
      <c r="O571">
        <v>4</v>
      </c>
      <c r="P571">
        <v>2</v>
      </c>
      <c r="Q571" s="17" t="s">
        <v>2092</v>
      </c>
      <c r="R571" s="17" t="s">
        <v>2096</v>
      </c>
      <c r="S571" s="17">
        <f t="shared" si="8"/>
        <v>92.39</v>
      </c>
    </row>
    <row r="572" spans="1:19" x14ac:dyDescent="0.3">
      <c r="A572" s="17" t="s">
        <v>1209</v>
      </c>
      <c r="B572" s="17" t="s">
        <v>1210</v>
      </c>
      <c r="C572" s="17" t="s">
        <v>72</v>
      </c>
      <c r="D572">
        <v>43</v>
      </c>
      <c r="E572" s="17" t="s">
        <v>54</v>
      </c>
      <c r="F572" s="17" t="s">
        <v>26</v>
      </c>
      <c r="G572" s="17" t="s">
        <v>84</v>
      </c>
      <c r="H572">
        <v>1</v>
      </c>
      <c r="J572">
        <v>2.9</v>
      </c>
      <c r="K572" t="b">
        <v>0</v>
      </c>
      <c r="L572">
        <v>0.78</v>
      </c>
      <c r="M572" s="17" t="s">
        <v>60</v>
      </c>
      <c r="N572" s="17" t="s">
        <v>55</v>
      </c>
      <c r="O572">
        <v>5</v>
      </c>
      <c r="P572">
        <v>2</v>
      </c>
      <c r="Q572" s="17" t="s">
        <v>2092</v>
      </c>
      <c r="R572" s="17" t="s">
        <v>2093</v>
      </c>
      <c r="S572" s="17">
        <f t="shared" si="8"/>
        <v>54.68</v>
      </c>
    </row>
    <row r="573" spans="1:19" x14ac:dyDescent="0.3">
      <c r="A573" s="17" t="s">
        <v>1211</v>
      </c>
      <c r="B573" s="17" t="s">
        <v>1212</v>
      </c>
      <c r="C573" s="17" t="s">
        <v>72</v>
      </c>
      <c r="D573">
        <v>54</v>
      </c>
      <c r="E573" s="17" t="s">
        <v>168</v>
      </c>
      <c r="F573" s="17" t="s">
        <v>68</v>
      </c>
      <c r="G573" s="17" t="s">
        <v>43</v>
      </c>
      <c r="H573">
        <v>1</v>
      </c>
      <c r="I573">
        <v>75</v>
      </c>
      <c r="J573">
        <v>4.4000000000000004</v>
      </c>
      <c r="K573" t="b">
        <v>1</v>
      </c>
      <c r="L573">
        <v>0.79</v>
      </c>
      <c r="M573" s="17" t="s">
        <v>21</v>
      </c>
      <c r="N573" s="17" t="s">
        <v>33</v>
      </c>
      <c r="O573">
        <v>4</v>
      </c>
      <c r="P573">
        <v>5</v>
      </c>
      <c r="Q573" s="17" t="s">
        <v>2092</v>
      </c>
      <c r="R573" s="17" t="s">
        <v>2093</v>
      </c>
      <c r="S573" s="17">
        <f t="shared" si="8"/>
        <v>144.19</v>
      </c>
    </row>
    <row r="574" spans="1:19" x14ac:dyDescent="0.3">
      <c r="A574" s="17" t="s">
        <v>1213</v>
      </c>
      <c r="B574" s="17" t="s">
        <v>1214</v>
      </c>
      <c r="C574" s="17" t="s">
        <v>72</v>
      </c>
      <c r="D574">
        <v>31</v>
      </c>
      <c r="E574" s="17" t="s">
        <v>47</v>
      </c>
      <c r="F574" s="17" t="s">
        <v>48</v>
      </c>
      <c r="G574" s="17" t="s">
        <v>27</v>
      </c>
      <c r="H574">
        <v>2</v>
      </c>
      <c r="I574">
        <v>40</v>
      </c>
      <c r="J574">
        <v>2.2999999999999998</v>
      </c>
      <c r="K574" t="b">
        <v>0</v>
      </c>
      <c r="L574">
        <v>0.98</v>
      </c>
      <c r="M574" s="17" t="s">
        <v>64</v>
      </c>
      <c r="N574" s="17" t="s">
        <v>33</v>
      </c>
      <c r="O574">
        <v>5</v>
      </c>
      <c r="P574">
        <v>1</v>
      </c>
      <c r="Q574" s="17" t="s">
        <v>2092</v>
      </c>
      <c r="R574" s="17" t="s">
        <v>2093</v>
      </c>
      <c r="S574" s="17">
        <f t="shared" si="8"/>
        <v>82.28</v>
      </c>
    </row>
    <row r="575" spans="1:19" x14ac:dyDescent="0.3">
      <c r="A575" s="17" t="s">
        <v>1215</v>
      </c>
      <c r="B575" s="17" t="s">
        <v>1216</v>
      </c>
      <c r="C575" s="17" t="s">
        <v>72</v>
      </c>
      <c r="D575">
        <v>56</v>
      </c>
      <c r="E575" s="17" t="s">
        <v>168</v>
      </c>
      <c r="F575" s="17" t="s">
        <v>68</v>
      </c>
      <c r="G575" s="17" t="s">
        <v>43</v>
      </c>
      <c r="H575">
        <v>3</v>
      </c>
      <c r="I575">
        <v>30</v>
      </c>
      <c r="J575">
        <v>3.7</v>
      </c>
      <c r="K575" t="s">
        <v>2071</v>
      </c>
      <c r="L575">
        <v>0.83</v>
      </c>
      <c r="M575" s="17" t="s">
        <v>60</v>
      </c>
      <c r="N575" s="17" t="s">
        <v>33</v>
      </c>
      <c r="O575">
        <v>4</v>
      </c>
      <c r="P575">
        <v>2</v>
      </c>
      <c r="Q575" s="17" t="s">
        <v>2092</v>
      </c>
      <c r="R575" s="17" t="s">
        <v>2093</v>
      </c>
      <c r="S575" s="17">
        <f t="shared" si="8"/>
        <v>99.53</v>
      </c>
    </row>
    <row r="576" spans="1:19" x14ac:dyDescent="0.3">
      <c r="A576" s="17" t="s">
        <v>1217</v>
      </c>
      <c r="B576" s="17" t="s">
        <v>1218</v>
      </c>
      <c r="C576" s="17" t="s">
        <v>91</v>
      </c>
      <c r="D576">
        <v>46</v>
      </c>
      <c r="E576" s="17" t="s">
        <v>168</v>
      </c>
      <c r="F576" s="17" t="s">
        <v>68</v>
      </c>
      <c r="G576" s="17" t="s">
        <v>32</v>
      </c>
      <c r="H576">
        <v>11</v>
      </c>
      <c r="J576">
        <v>1.8</v>
      </c>
      <c r="K576" t="b">
        <v>1</v>
      </c>
      <c r="L576">
        <v>0.91</v>
      </c>
      <c r="M576" s="17" t="s">
        <v>21</v>
      </c>
      <c r="N576" s="17" t="s">
        <v>55</v>
      </c>
      <c r="O576">
        <v>8</v>
      </c>
      <c r="P576">
        <v>9</v>
      </c>
      <c r="Q576" s="17" t="s">
        <v>2094</v>
      </c>
      <c r="R576" s="17" t="s">
        <v>2093</v>
      </c>
      <c r="S576" s="17">
        <f t="shared" si="8"/>
        <v>76.709999999999994</v>
      </c>
    </row>
    <row r="577" spans="1:19" x14ac:dyDescent="0.3">
      <c r="A577" s="17" t="s">
        <v>1219</v>
      </c>
      <c r="B577" s="17" t="s">
        <v>1220</v>
      </c>
      <c r="C577" s="17" t="s">
        <v>91</v>
      </c>
      <c r="D577">
        <v>60</v>
      </c>
      <c r="E577" s="17" t="s">
        <v>130</v>
      </c>
      <c r="F577" s="17" t="s">
        <v>131</v>
      </c>
      <c r="G577" s="17" t="s">
        <v>43</v>
      </c>
      <c r="H577">
        <v>0</v>
      </c>
      <c r="I577">
        <v>100</v>
      </c>
      <c r="J577">
        <v>0</v>
      </c>
      <c r="K577" t="b">
        <v>1</v>
      </c>
      <c r="L577">
        <v>0.96</v>
      </c>
      <c r="M577" s="17" t="s">
        <v>60</v>
      </c>
      <c r="N577" s="17" t="s">
        <v>33</v>
      </c>
      <c r="O577">
        <v>5</v>
      </c>
      <c r="P577">
        <v>1</v>
      </c>
      <c r="Q577" s="17" t="s">
        <v>2092</v>
      </c>
      <c r="R577" s="17" t="s">
        <v>2093</v>
      </c>
      <c r="S577" s="17">
        <f t="shared" si="8"/>
        <v>166.96</v>
      </c>
    </row>
    <row r="578" spans="1:19" x14ac:dyDescent="0.3">
      <c r="A578" s="17" t="s">
        <v>1221</v>
      </c>
      <c r="B578" s="17" t="s">
        <v>1222</v>
      </c>
      <c r="C578" s="17" t="s">
        <v>72</v>
      </c>
      <c r="D578">
        <v>28</v>
      </c>
      <c r="E578" s="17" t="s">
        <v>104</v>
      </c>
      <c r="F578" s="17" t="s">
        <v>105</v>
      </c>
      <c r="G578" s="17" t="s">
        <v>32</v>
      </c>
      <c r="H578">
        <v>2</v>
      </c>
      <c r="I578">
        <v>50</v>
      </c>
      <c r="J578">
        <v>2.5125695216907653</v>
      </c>
      <c r="K578" t="b">
        <v>1</v>
      </c>
      <c r="L578">
        <v>0.85</v>
      </c>
      <c r="M578" s="17" t="s">
        <v>64</v>
      </c>
      <c r="N578" s="17" t="s">
        <v>55</v>
      </c>
      <c r="O578">
        <v>3</v>
      </c>
      <c r="P578">
        <v>2</v>
      </c>
      <c r="Q578" s="17" t="s">
        <v>2092</v>
      </c>
      <c r="R578" s="17" t="s">
        <v>2093</v>
      </c>
      <c r="S578" s="17">
        <f t="shared" ref="S578:S641" si="9">SUM(D578:R578)</f>
        <v>88.362569521690759</v>
      </c>
    </row>
    <row r="579" spans="1:19" x14ac:dyDescent="0.3">
      <c r="A579" s="17" t="s">
        <v>1223</v>
      </c>
      <c r="B579" s="17" t="s">
        <v>1224</v>
      </c>
      <c r="C579" s="17" t="s">
        <v>72</v>
      </c>
      <c r="D579">
        <v>43</v>
      </c>
      <c r="E579" s="17" t="s">
        <v>47</v>
      </c>
      <c r="F579" s="17" t="s">
        <v>48</v>
      </c>
      <c r="G579" s="17" t="s">
        <v>36</v>
      </c>
      <c r="H579">
        <v>20</v>
      </c>
      <c r="I579">
        <v>30</v>
      </c>
      <c r="J579">
        <v>2.7</v>
      </c>
      <c r="K579" t="b">
        <v>0</v>
      </c>
      <c r="L579">
        <v>0.72</v>
      </c>
      <c r="M579" s="17" t="s">
        <v>21</v>
      </c>
      <c r="N579" s="17" t="s">
        <v>28</v>
      </c>
      <c r="O579">
        <v>14</v>
      </c>
      <c r="P579">
        <v>2</v>
      </c>
      <c r="Q579" s="17" t="s">
        <v>2092</v>
      </c>
      <c r="R579" s="17" t="s">
        <v>2093</v>
      </c>
      <c r="S579" s="17">
        <f t="shared" si="9"/>
        <v>112.42</v>
      </c>
    </row>
    <row r="580" spans="1:19" x14ac:dyDescent="0.3">
      <c r="A580" s="17" t="s">
        <v>1225</v>
      </c>
      <c r="B580" s="17" t="s">
        <v>1226</v>
      </c>
      <c r="C580" s="17" t="s">
        <v>91</v>
      </c>
      <c r="D580">
        <v>41</v>
      </c>
      <c r="E580" s="17" t="s">
        <v>126</v>
      </c>
      <c r="F580" s="17" t="s">
        <v>127</v>
      </c>
      <c r="G580" s="17" t="s">
        <v>36</v>
      </c>
      <c r="H580">
        <v>11</v>
      </c>
      <c r="I580">
        <v>20</v>
      </c>
      <c r="J580">
        <v>4.7</v>
      </c>
      <c r="K580" t="s">
        <v>2071</v>
      </c>
      <c r="L580">
        <v>0.69</v>
      </c>
      <c r="M580" s="17" t="s">
        <v>60</v>
      </c>
      <c r="N580" s="17" t="s">
        <v>22</v>
      </c>
      <c r="O580">
        <v>10</v>
      </c>
      <c r="P580">
        <v>4</v>
      </c>
      <c r="Q580" s="17" t="s">
        <v>2092</v>
      </c>
      <c r="R580" s="17" t="s">
        <v>2096</v>
      </c>
      <c r="S580" s="17">
        <f t="shared" si="9"/>
        <v>91.39</v>
      </c>
    </row>
    <row r="581" spans="1:19" x14ac:dyDescent="0.3">
      <c r="A581" s="17" t="s">
        <v>1227</v>
      </c>
      <c r="B581" s="17" t="s">
        <v>1228</v>
      </c>
      <c r="C581" s="17" t="s">
        <v>91</v>
      </c>
      <c r="D581">
        <v>41</v>
      </c>
      <c r="E581" s="17" t="s">
        <v>63</v>
      </c>
      <c r="F581" s="17" t="s">
        <v>26</v>
      </c>
      <c r="G581" s="17" t="s">
        <v>84</v>
      </c>
      <c r="H581">
        <v>0</v>
      </c>
      <c r="I581">
        <v>20</v>
      </c>
      <c r="J581">
        <v>3.1</v>
      </c>
      <c r="K581" t="b">
        <v>0</v>
      </c>
      <c r="L581">
        <v>0.9</v>
      </c>
      <c r="M581" s="17" t="s">
        <v>64</v>
      </c>
      <c r="N581" s="17" t="s">
        <v>22</v>
      </c>
      <c r="O581">
        <v>4</v>
      </c>
      <c r="P581">
        <v>1</v>
      </c>
      <c r="Q581" s="17" t="s">
        <v>2092</v>
      </c>
      <c r="R581" s="17" t="s">
        <v>2093</v>
      </c>
      <c r="S581" s="17">
        <f t="shared" si="9"/>
        <v>70</v>
      </c>
    </row>
    <row r="582" spans="1:19" x14ac:dyDescent="0.3">
      <c r="A582" s="17" t="s">
        <v>1229</v>
      </c>
      <c r="B582" s="17" t="s">
        <v>1230</v>
      </c>
      <c r="C582" s="17" t="s">
        <v>72</v>
      </c>
      <c r="D582">
        <v>40</v>
      </c>
      <c r="E582" s="17" t="s">
        <v>63</v>
      </c>
      <c r="F582" s="17" t="s">
        <v>26</v>
      </c>
      <c r="G582" s="17" t="s">
        <v>27</v>
      </c>
      <c r="H582">
        <v>20</v>
      </c>
      <c r="I582">
        <v>20</v>
      </c>
      <c r="J582">
        <v>2.2999999999999998</v>
      </c>
      <c r="K582" t="b">
        <v>0</v>
      </c>
      <c r="L582">
        <v>0.92</v>
      </c>
      <c r="M582" s="17" t="s">
        <v>44</v>
      </c>
      <c r="N582" s="17" t="s">
        <v>33</v>
      </c>
      <c r="O582">
        <v>14</v>
      </c>
      <c r="P582">
        <v>10</v>
      </c>
      <c r="Q582" s="17" t="s">
        <v>2094</v>
      </c>
      <c r="R582" s="17" t="s">
        <v>2093</v>
      </c>
      <c r="S582" s="17">
        <f t="shared" si="9"/>
        <v>107.22</v>
      </c>
    </row>
    <row r="583" spans="1:19" x14ac:dyDescent="0.3">
      <c r="A583" s="17" t="s">
        <v>1231</v>
      </c>
      <c r="B583" s="17" t="s">
        <v>1232</v>
      </c>
      <c r="C583" s="17" t="s">
        <v>91</v>
      </c>
      <c r="D583">
        <v>45</v>
      </c>
      <c r="E583" s="17" t="s">
        <v>31</v>
      </c>
      <c r="F583" s="17" t="s">
        <v>31</v>
      </c>
      <c r="G583" s="17" t="s">
        <v>84</v>
      </c>
      <c r="H583">
        <v>3</v>
      </c>
      <c r="I583">
        <v>20</v>
      </c>
      <c r="J583">
        <v>1.3</v>
      </c>
      <c r="K583" t="b">
        <v>1</v>
      </c>
      <c r="L583">
        <v>0.91</v>
      </c>
      <c r="M583" s="17" t="s">
        <v>64</v>
      </c>
      <c r="N583" s="17" t="s">
        <v>55</v>
      </c>
      <c r="O583">
        <v>5</v>
      </c>
      <c r="P583">
        <v>1</v>
      </c>
      <c r="Q583" s="17" t="s">
        <v>2092</v>
      </c>
      <c r="R583" s="17" t="s">
        <v>2093</v>
      </c>
      <c r="S583" s="17">
        <f t="shared" si="9"/>
        <v>76.209999999999994</v>
      </c>
    </row>
    <row r="584" spans="1:19" x14ac:dyDescent="0.3">
      <c r="A584" s="17" t="s">
        <v>1233</v>
      </c>
      <c r="B584" s="17" t="s">
        <v>1234</v>
      </c>
      <c r="C584" s="17" t="s">
        <v>91</v>
      </c>
      <c r="D584">
        <v>47</v>
      </c>
      <c r="E584" s="17" t="s">
        <v>130</v>
      </c>
      <c r="F584" s="17" t="s">
        <v>131</v>
      </c>
      <c r="G584" s="17" t="s">
        <v>84</v>
      </c>
      <c r="H584">
        <v>28</v>
      </c>
      <c r="I584">
        <v>50</v>
      </c>
      <c r="J584">
        <v>2.9</v>
      </c>
      <c r="K584" t="b">
        <v>1</v>
      </c>
      <c r="L584">
        <v>0.79</v>
      </c>
      <c r="M584" s="17" t="s">
        <v>44</v>
      </c>
      <c r="N584" s="17" t="s">
        <v>22</v>
      </c>
      <c r="O584">
        <v>18</v>
      </c>
      <c r="P584">
        <v>13</v>
      </c>
      <c r="Q584" s="17" t="s">
        <v>2095</v>
      </c>
      <c r="R584" s="17" t="s">
        <v>2093</v>
      </c>
      <c r="S584" s="17">
        <f t="shared" si="9"/>
        <v>159.69</v>
      </c>
    </row>
    <row r="585" spans="1:19" x14ac:dyDescent="0.3">
      <c r="A585" s="17" t="s">
        <v>1235</v>
      </c>
      <c r="B585" s="17" t="s">
        <v>1236</v>
      </c>
      <c r="C585" s="17" t="s">
        <v>91</v>
      </c>
      <c r="D585">
        <v>34</v>
      </c>
      <c r="E585" s="17" t="s">
        <v>87</v>
      </c>
      <c r="F585" s="17" t="s">
        <v>88</v>
      </c>
      <c r="G585" s="17" t="s">
        <v>49</v>
      </c>
      <c r="H585">
        <v>0</v>
      </c>
      <c r="I585">
        <v>40</v>
      </c>
      <c r="J585">
        <v>3.3</v>
      </c>
      <c r="K585" t="b">
        <v>0</v>
      </c>
      <c r="L585">
        <v>0.98</v>
      </c>
      <c r="M585" s="17" t="s">
        <v>60</v>
      </c>
      <c r="N585" s="17" t="s">
        <v>55</v>
      </c>
      <c r="O585">
        <v>1</v>
      </c>
      <c r="P585">
        <v>3</v>
      </c>
      <c r="Q585" s="17" t="s">
        <v>2092</v>
      </c>
      <c r="R585" s="17" t="s">
        <v>2093</v>
      </c>
      <c r="S585" s="17">
        <f t="shared" si="9"/>
        <v>82.28</v>
      </c>
    </row>
    <row r="586" spans="1:19" x14ac:dyDescent="0.3">
      <c r="A586" s="17" t="s">
        <v>1237</v>
      </c>
      <c r="B586" s="17" t="s">
        <v>1238</v>
      </c>
      <c r="C586" s="17" t="s">
        <v>91</v>
      </c>
      <c r="D586">
        <v>47</v>
      </c>
      <c r="E586" s="17" t="s">
        <v>54</v>
      </c>
      <c r="F586" s="17" t="s">
        <v>26</v>
      </c>
      <c r="G586" s="17" t="s">
        <v>69</v>
      </c>
      <c r="H586">
        <v>4</v>
      </c>
      <c r="I586">
        <v>20</v>
      </c>
      <c r="J586">
        <v>4.2</v>
      </c>
      <c r="K586" t="s">
        <v>2071</v>
      </c>
      <c r="L586">
        <v>0.82</v>
      </c>
      <c r="M586" s="17" t="s">
        <v>21</v>
      </c>
      <c r="N586" s="17" t="s">
        <v>55</v>
      </c>
      <c r="O586">
        <v>5</v>
      </c>
      <c r="P586">
        <v>2</v>
      </c>
      <c r="Q586" s="17" t="s">
        <v>2092</v>
      </c>
      <c r="R586" s="17" t="s">
        <v>2093</v>
      </c>
      <c r="S586" s="17">
        <f t="shared" si="9"/>
        <v>83.02</v>
      </c>
    </row>
    <row r="587" spans="1:19" x14ac:dyDescent="0.3">
      <c r="A587" s="17" t="s">
        <v>1239</v>
      </c>
      <c r="B587" s="17" t="s">
        <v>1240</v>
      </c>
      <c r="C587" s="17" t="s">
        <v>91</v>
      </c>
      <c r="D587">
        <v>32</v>
      </c>
      <c r="E587" s="17" t="s">
        <v>168</v>
      </c>
      <c r="F587" s="17" t="s">
        <v>68</v>
      </c>
      <c r="G587" s="17" t="s">
        <v>69</v>
      </c>
      <c r="H587">
        <v>9</v>
      </c>
      <c r="I587">
        <v>40</v>
      </c>
      <c r="J587">
        <v>1.3</v>
      </c>
      <c r="K587" t="b">
        <v>1</v>
      </c>
      <c r="L587">
        <v>0.83</v>
      </c>
      <c r="M587" s="17" t="s">
        <v>21</v>
      </c>
      <c r="N587" s="17" t="s">
        <v>33</v>
      </c>
      <c r="O587">
        <v>10</v>
      </c>
      <c r="P587">
        <v>4</v>
      </c>
      <c r="Q587" s="17" t="s">
        <v>2092</v>
      </c>
      <c r="R587" s="17" t="s">
        <v>2093</v>
      </c>
      <c r="S587" s="17">
        <f t="shared" si="9"/>
        <v>97.13</v>
      </c>
    </row>
    <row r="588" spans="1:19" x14ac:dyDescent="0.3">
      <c r="A588" s="17" t="s">
        <v>1241</v>
      </c>
      <c r="B588" s="17" t="s">
        <v>1242</v>
      </c>
      <c r="C588" s="17" t="s">
        <v>91</v>
      </c>
      <c r="D588">
        <v>28</v>
      </c>
      <c r="E588" s="17" t="s">
        <v>63</v>
      </c>
      <c r="F588" s="17" t="s">
        <v>26</v>
      </c>
      <c r="G588" s="17" t="s">
        <v>27</v>
      </c>
      <c r="H588">
        <v>2</v>
      </c>
      <c r="I588">
        <v>100</v>
      </c>
      <c r="J588">
        <v>4.4000000000000004</v>
      </c>
      <c r="K588" t="b">
        <v>1</v>
      </c>
      <c r="L588">
        <v>0.79</v>
      </c>
      <c r="M588" s="17" t="s">
        <v>60</v>
      </c>
      <c r="N588" s="17" t="s">
        <v>22</v>
      </c>
      <c r="O588">
        <v>5</v>
      </c>
      <c r="P588">
        <v>2</v>
      </c>
      <c r="Q588" s="17" t="s">
        <v>2092</v>
      </c>
      <c r="R588" s="17" t="s">
        <v>2093</v>
      </c>
      <c r="S588" s="17">
        <f t="shared" si="9"/>
        <v>142.19</v>
      </c>
    </row>
    <row r="589" spans="1:19" x14ac:dyDescent="0.3">
      <c r="A589" s="17" t="s">
        <v>1243</v>
      </c>
      <c r="B589" s="17" t="s">
        <v>1244</v>
      </c>
      <c r="C589" s="17" t="s">
        <v>91</v>
      </c>
      <c r="D589">
        <v>32</v>
      </c>
      <c r="E589" s="17" t="s">
        <v>25</v>
      </c>
      <c r="F589" s="17" t="s">
        <v>26</v>
      </c>
      <c r="G589" s="17" t="s">
        <v>84</v>
      </c>
      <c r="H589">
        <v>1</v>
      </c>
      <c r="I589">
        <v>100</v>
      </c>
      <c r="J589">
        <v>3.4</v>
      </c>
      <c r="K589" t="b">
        <v>1</v>
      </c>
      <c r="L589">
        <v>0.79</v>
      </c>
      <c r="M589" s="17" t="s">
        <v>21</v>
      </c>
      <c r="N589" s="17" t="s">
        <v>33</v>
      </c>
      <c r="O589">
        <v>3</v>
      </c>
      <c r="P589">
        <v>1</v>
      </c>
      <c r="Q589" s="17" t="s">
        <v>2092</v>
      </c>
      <c r="R589" s="17" t="s">
        <v>2093</v>
      </c>
      <c r="S589" s="17">
        <f t="shared" si="9"/>
        <v>141.19</v>
      </c>
    </row>
    <row r="590" spans="1:19" x14ac:dyDescent="0.3">
      <c r="A590" s="17" t="s">
        <v>1245</v>
      </c>
      <c r="B590" s="17" t="s">
        <v>1246</v>
      </c>
      <c r="C590" s="17" t="s">
        <v>72</v>
      </c>
      <c r="D590">
        <v>49</v>
      </c>
      <c r="E590" s="17" t="s">
        <v>41</v>
      </c>
      <c r="F590" s="17" t="s">
        <v>42</v>
      </c>
      <c r="G590" s="17" t="s">
        <v>43</v>
      </c>
      <c r="H590">
        <v>2</v>
      </c>
      <c r="I590">
        <v>100</v>
      </c>
      <c r="J590">
        <v>3.4</v>
      </c>
      <c r="K590" t="b">
        <v>1</v>
      </c>
      <c r="L590">
        <v>0.85</v>
      </c>
      <c r="M590" s="17" t="s">
        <v>21</v>
      </c>
      <c r="N590" s="17" t="s">
        <v>33</v>
      </c>
      <c r="O590">
        <v>5</v>
      </c>
      <c r="P590">
        <v>1</v>
      </c>
      <c r="Q590" s="17" t="s">
        <v>2092</v>
      </c>
      <c r="R590" s="17" t="s">
        <v>2093</v>
      </c>
      <c r="S590" s="17">
        <f t="shared" si="9"/>
        <v>161.25</v>
      </c>
    </row>
    <row r="591" spans="1:19" x14ac:dyDescent="0.3">
      <c r="A591" s="17" t="s">
        <v>1247</v>
      </c>
      <c r="B591" s="17" t="s">
        <v>1248</v>
      </c>
      <c r="C591" s="17" t="s">
        <v>72</v>
      </c>
      <c r="D591">
        <v>36</v>
      </c>
      <c r="E591" s="17" t="s">
        <v>67</v>
      </c>
      <c r="F591" s="17" t="s">
        <v>68</v>
      </c>
      <c r="G591" s="17" t="s">
        <v>27</v>
      </c>
      <c r="H591">
        <v>16</v>
      </c>
      <c r="I591">
        <v>20</v>
      </c>
      <c r="J591">
        <v>3.2</v>
      </c>
      <c r="K591" t="s">
        <v>2071</v>
      </c>
      <c r="L591">
        <v>0.79</v>
      </c>
      <c r="M591" s="17" t="s">
        <v>44</v>
      </c>
      <c r="N591" s="17" t="s">
        <v>22</v>
      </c>
      <c r="O591">
        <v>18</v>
      </c>
      <c r="P591">
        <v>2</v>
      </c>
      <c r="Q591" s="17" t="s">
        <v>2092</v>
      </c>
      <c r="R591" s="17" t="s">
        <v>2093</v>
      </c>
      <c r="S591" s="17">
        <f t="shared" si="9"/>
        <v>95.990000000000009</v>
      </c>
    </row>
    <row r="592" spans="1:19" x14ac:dyDescent="0.3">
      <c r="A592" s="17" t="s">
        <v>1249</v>
      </c>
      <c r="B592" s="17" t="s">
        <v>1250</v>
      </c>
      <c r="C592" s="17" t="s">
        <v>91</v>
      </c>
      <c r="D592">
        <v>59</v>
      </c>
      <c r="E592" s="17" t="s">
        <v>168</v>
      </c>
      <c r="F592" s="17" t="s">
        <v>68</v>
      </c>
      <c r="G592" s="17" t="s">
        <v>20</v>
      </c>
      <c r="H592">
        <v>22</v>
      </c>
      <c r="I592">
        <v>20</v>
      </c>
      <c r="J592">
        <v>3.6</v>
      </c>
      <c r="K592" t="b">
        <v>0</v>
      </c>
      <c r="L592">
        <v>0.63</v>
      </c>
      <c r="M592" s="17" t="s">
        <v>60</v>
      </c>
      <c r="N592" s="17" t="s">
        <v>22</v>
      </c>
      <c r="O592">
        <v>16</v>
      </c>
      <c r="P592">
        <v>6</v>
      </c>
      <c r="Q592" s="17" t="s">
        <v>2092</v>
      </c>
      <c r="R592" s="17" t="s">
        <v>2096</v>
      </c>
      <c r="S592" s="17">
        <f t="shared" si="9"/>
        <v>127.22999999999999</v>
      </c>
    </row>
    <row r="593" spans="1:19" x14ac:dyDescent="0.3">
      <c r="A593" s="17" t="s">
        <v>1251</v>
      </c>
      <c r="B593" s="17" t="s">
        <v>1252</v>
      </c>
      <c r="C593" s="17" t="s">
        <v>72</v>
      </c>
      <c r="D593">
        <v>52</v>
      </c>
      <c r="E593" s="17" t="s">
        <v>119</v>
      </c>
      <c r="F593" s="17" t="s">
        <v>26</v>
      </c>
      <c r="G593" s="17" t="s">
        <v>73</v>
      </c>
      <c r="H593">
        <v>22</v>
      </c>
      <c r="I593">
        <v>20</v>
      </c>
      <c r="J593">
        <v>0</v>
      </c>
      <c r="K593" t="b">
        <v>0</v>
      </c>
      <c r="L593">
        <v>0.79</v>
      </c>
      <c r="M593" s="17" t="s">
        <v>64</v>
      </c>
      <c r="N593" s="17" t="s">
        <v>28</v>
      </c>
      <c r="O593">
        <v>14</v>
      </c>
      <c r="P593">
        <v>10</v>
      </c>
      <c r="Q593" s="17" t="s">
        <v>2094</v>
      </c>
      <c r="R593" s="17" t="s">
        <v>2093</v>
      </c>
      <c r="S593" s="17">
        <f t="shared" si="9"/>
        <v>118.79</v>
      </c>
    </row>
    <row r="594" spans="1:19" x14ac:dyDescent="0.3">
      <c r="A594" s="17" t="s">
        <v>1253</v>
      </c>
      <c r="B594" s="17" t="s">
        <v>1254</v>
      </c>
      <c r="C594" s="17" t="s">
        <v>72</v>
      </c>
      <c r="D594">
        <v>24</v>
      </c>
      <c r="E594" s="17" t="s">
        <v>164</v>
      </c>
      <c r="F594" s="17" t="s">
        <v>165</v>
      </c>
      <c r="G594" s="17" t="s">
        <v>20</v>
      </c>
      <c r="H594">
        <v>5</v>
      </c>
      <c r="I594">
        <v>40</v>
      </c>
      <c r="J594">
        <v>1.8</v>
      </c>
      <c r="K594" t="b">
        <v>1</v>
      </c>
      <c r="L594">
        <v>0.86</v>
      </c>
      <c r="M594" s="17" t="s">
        <v>44</v>
      </c>
      <c r="N594" s="17" t="s">
        <v>28</v>
      </c>
      <c r="O594">
        <v>4</v>
      </c>
      <c r="P594">
        <v>2</v>
      </c>
      <c r="Q594" s="17" t="s">
        <v>2092</v>
      </c>
      <c r="R594" s="17" t="s">
        <v>2093</v>
      </c>
      <c r="S594" s="17">
        <f t="shared" si="9"/>
        <v>77.66</v>
      </c>
    </row>
    <row r="595" spans="1:19" x14ac:dyDescent="0.3">
      <c r="A595" s="17" t="s">
        <v>1255</v>
      </c>
      <c r="B595" s="17" t="s">
        <v>1256</v>
      </c>
      <c r="C595" s="17" t="s">
        <v>72</v>
      </c>
      <c r="D595">
        <v>26</v>
      </c>
      <c r="E595" s="17" t="s">
        <v>25</v>
      </c>
      <c r="F595" s="17" t="s">
        <v>26</v>
      </c>
      <c r="G595" s="17" t="s">
        <v>32</v>
      </c>
      <c r="H595">
        <v>2</v>
      </c>
      <c r="I595">
        <v>75</v>
      </c>
      <c r="J595">
        <v>2.5</v>
      </c>
      <c r="K595" t="b">
        <v>1</v>
      </c>
      <c r="L595">
        <v>0.6</v>
      </c>
      <c r="M595" s="17" t="s">
        <v>60</v>
      </c>
      <c r="N595" s="17" t="s">
        <v>55</v>
      </c>
      <c r="O595">
        <v>5</v>
      </c>
      <c r="P595">
        <v>1</v>
      </c>
      <c r="Q595" s="17" t="s">
        <v>2092</v>
      </c>
      <c r="R595" s="17" t="s">
        <v>2096</v>
      </c>
      <c r="S595" s="17">
        <f t="shared" si="9"/>
        <v>112.1</v>
      </c>
    </row>
    <row r="596" spans="1:19" x14ac:dyDescent="0.3">
      <c r="A596" s="17" t="s">
        <v>1257</v>
      </c>
      <c r="B596" s="17" t="s">
        <v>1258</v>
      </c>
      <c r="C596" s="17" t="s">
        <v>91</v>
      </c>
      <c r="D596">
        <v>55</v>
      </c>
      <c r="E596" s="17" t="s">
        <v>119</v>
      </c>
      <c r="F596" s="17" t="s">
        <v>26</v>
      </c>
      <c r="G596" s="17" t="s">
        <v>73</v>
      </c>
      <c r="H596">
        <v>24</v>
      </c>
      <c r="I596">
        <v>40</v>
      </c>
      <c r="J596">
        <v>2</v>
      </c>
      <c r="K596" t="b">
        <v>1</v>
      </c>
      <c r="L596">
        <v>0.88</v>
      </c>
      <c r="M596" s="17" t="s">
        <v>44</v>
      </c>
      <c r="N596" s="17" t="s">
        <v>22</v>
      </c>
      <c r="O596">
        <v>15</v>
      </c>
      <c r="P596">
        <v>3</v>
      </c>
      <c r="Q596" s="17" t="s">
        <v>2092</v>
      </c>
      <c r="R596" s="17" t="s">
        <v>2093</v>
      </c>
      <c r="S596" s="17">
        <f t="shared" si="9"/>
        <v>139.88</v>
      </c>
    </row>
    <row r="597" spans="1:19" x14ac:dyDescent="0.3">
      <c r="A597" s="17" t="s">
        <v>1259</v>
      </c>
      <c r="B597" s="17" t="s">
        <v>1260</v>
      </c>
      <c r="C597" s="17" t="s">
        <v>72</v>
      </c>
      <c r="D597">
        <v>56</v>
      </c>
      <c r="E597" s="17" t="s">
        <v>18</v>
      </c>
      <c r="F597" s="17" t="s">
        <v>19</v>
      </c>
      <c r="G597" s="17" t="s">
        <v>27</v>
      </c>
      <c r="H597">
        <v>37</v>
      </c>
      <c r="I597">
        <v>40</v>
      </c>
      <c r="J597">
        <v>0</v>
      </c>
      <c r="K597" t="b">
        <v>0</v>
      </c>
      <c r="L597">
        <v>0.7</v>
      </c>
      <c r="M597" s="17" t="s">
        <v>64</v>
      </c>
      <c r="N597" s="17" t="s">
        <v>28</v>
      </c>
      <c r="O597">
        <v>11</v>
      </c>
      <c r="P597">
        <v>9</v>
      </c>
      <c r="Q597" s="17" t="s">
        <v>2094</v>
      </c>
      <c r="R597" s="17" t="s">
        <v>2096</v>
      </c>
      <c r="S597" s="17">
        <f t="shared" si="9"/>
        <v>153.69999999999999</v>
      </c>
    </row>
    <row r="598" spans="1:19" x14ac:dyDescent="0.3">
      <c r="A598" s="17" t="s">
        <v>1261</v>
      </c>
      <c r="B598" s="17" t="s">
        <v>1262</v>
      </c>
      <c r="C598" s="17" t="s">
        <v>91</v>
      </c>
      <c r="D598">
        <v>36</v>
      </c>
      <c r="E598" s="17" t="s">
        <v>126</v>
      </c>
      <c r="F598" s="17" t="s">
        <v>127</v>
      </c>
      <c r="G598" s="17" t="s">
        <v>32</v>
      </c>
      <c r="H598">
        <v>3</v>
      </c>
      <c r="I598">
        <v>50</v>
      </c>
      <c r="J598">
        <v>1.3</v>
      </c>
      <c r="K598" t="b">
        <v>1</v>
      </c>
      <c r="L598">
        <v>0.77</v>
      </c>
      <c r="M598" s="17" t="s">
        <v>64</v>
      </c>
      <c r="N598" s="17" t="s">
        <v>55</v>
      </c>
      <c r="O598">
        <v>2</v>
      </c>
      <c r="P598">
        <v>4</v>
      </c>
      <c r="Q598" s="17" t="s">
        <v>2092</v>
      </c>
      <c r="R598" s="17" t="s">
        <v>2093</v>
      </c>
      <c r="S598" s="17">
        <f t="shared" si="9"/>
        <v>97.07</v>
      </c>
    </row>
    <row r="599" spans="1:19" x14ac:dyDescent="0.3">
      <c r="A599" s="17" t="s">
        <v>1263</v>
      </c>
      <c r="B599" s="17" t="s">
        <v>1264</v>
      </c>
      <c r="C599" s="17" t="s">
        <v>91</v>
      </c>
      <c r="D599">
        <v>48</v>
      </c>
      <c r="E599" s="17" t="s">
        <v>67</v>
      </c>
      <c r="F599" s="17" t="s">
        <v>68</v>
      </c>
      <c r="G599" s="17" t="s">
        <v>36</v>
      </c>
      <c r="H599">
        <v>18</v>
      </c>
      <c r="I599">
        <v>75</v>
      </c>
      <c r="J599">
        <v>0</v>
      </c>
      <c r="K599" t="b">
        <v>0</v>
      </c>
      <c r="L599">
        <v>0.8</v>
      </c>
      <c r="M599" s="17" t="s">
        <v>60</v>
      </c>
      <c r="N599" s="17" t="s">
        <v>55</v>
      </c>
      <c r="O599">
        <v>20</v>
      </c>
      <c r="P599">
        <v>5</v>
      </c>
      <c r="Q599" s="17" t="s">
        <v>2092</v>
      </c>
      <c r="R599" s="17" t="s">
        <v>2093</v>
      </c>
      <c r="S599" s="17">
        <f t="shared" si="9"/>
        <v>166.8</v>
      </c>
    </row>
    <row r="600" spans="1:19" x14ac:dyDescent="0.3">
      <c r="A600" s="17" t="s">
        <v>1265</v>
      </c>
      <c r="B600" s="17" t="s">
        <v>1266</v>
      </c>
      <c r="C600" s="17" t="s">
        <v>91</v>
      </c>
      <c r="D600">
        <v>55</v>
      </c>
      <c r="E600" s="17" t="s">
        <v>130</v>
      </c>
      <c r="F600" s="17" t="s">
        <v>131</v>
      </c>
      <c r="G600" s="17" t="s">
        <v>106</v>
      </c>
      <c r="H600">
        <v>6</v>
      </c>
      <c r="I600">
        <v>40</v>
      </c>
      <c r="J600">
        <v>3.6</v>
      </c>
      <c r="K600" t="b">
        <v>1</v>
      </c>
      <c r="L600">
        <v>0.79</v>
      </c>
      <c r="M600" s="17" t="s">
        <v>64</v>
      </c>
      <c r="N600" s="17" t="s">
        <v>55</v>
      </c>
      <c r="O600">
        <v>13</v>
      </c>
      <c r="P600">
        <v>3</v>
      </c>
      <c r="Q600" s="17" t="s">
        <v>2092</v>
      </c>
      <c r="R600" s="17" t="s">
        <v>2093</v>
      </c>
      <c r="S600" s="17">
        <f t="shared" si="9"/>
        <v>121.39</v>
      </c>
    </row>
    <row r="601" spans="1:19" x14ac:dyDescent="0.3">
      <c r="A601" s="17" t="s">
        <v>1267</v>
      </c>
      <c r="B601" s="17" t="s">
        <v>1268</v>
      </c>
      <c r="C601" s="17" t="s">
        <v>72</v>
      </c>
      <c r="D601">
        <v>56</v>
      </c>
      <c r="E601" s="17" t="s">
        <v>179</v>
      </c>
      <c r="F601" s="17" t="s">
        <v>68</v>
      </c>
      <c r="G601" s="17" t="s">
        <v>84</v>
      </c>
      <c r="H601">
        <v>17</v>
      </c>
      <c r="J601">
        <v>1.3</v>
      </c>
      <c r="K601" t="s">
        <v>2071</v>
      </c>
      <c r="L601">
        <v>0.87</v>
      </c>
      <c r="M601" s="17" t="s">
        <v>44</v>
      </c>
      <c r="N601" s="17" t="s">
        <v>28</v>
      </c>
      <c r="O601">
        <v>12</v>
      </c>
      <c r="P601">
        <v>5</v>
      </c>
      <c r="Q601" s="17" t="s">
        <v>2092</v>
      </c>
      <c r="R601" s="17" t="s">
        <v>2093</v>
      </c>
      <c r="S601" s="17">
        <f t="shared" si="9"/>
        <v>92.17</v>
      </c>
    </row>
    <row r="602" spans="1:19" x14ac:dyDescent="0.3">
      <c r="A602" s="17" t="s">
        <v>1269</v>
      </c>
      <c r="B602" s="17" t="s">
        <v>1270</v>
      </c>
      <c r="C602" s="17" t="s">
        <v>72</v>
      </c>
      <c r="D602">
        <v>28</v>
      </c>
      <c r="E602" s="17" t="s">
        <v>119</v>
      </c>
      <c r="F602" s="17" t="s">
        <v>26</v>
      </c>
      <c r="G602" s="17" t="s">
        <v>20</v>
      </c>
      <c r="H602">
        <v>1</v>
      </c>
      <c r="I602">
        <v>75</v>
      </c>
      <c r="J602">
        <v>2.7</v>
      </c>
      <c r="K602" t="b">
        <v>1</v>
      </c>
      <c r="L602">
        <v>0.93</v>
      </c>
      <c r="M602" s="17" t="s">
        <v>64</v>
      </c>
      <c r="N602" s="17" t="s">
        <v>22</v>
      </c>
      <c r="O602">
        <v>1</v>
      </c>
      <c r="P602">
        <v>2</v>
      </c>
      <c r="Q602" s="17" t="s">
        <v>2092</v>
      </c>
      <c r="R602" s="17" t="s">
        <v>2093</v>
      </c>
      <c r="S602" s="17">
        <f t="shared" si="9"/>
        <v>110.63000000000001</v>
      </c>
    </row>
    <row r="603" spans="1:19" x14ac:dyDescent="0.3">
      <c r="A603" s="17" t="s">
        <v>1271</v>
      </c>
      <c r="B603" s="17" t="s">
        <v>1272</v>
      </c>
      <c r="C603" s="17" t="s">
        <v>91</v>
      </c>
      <c r="D603">
        <v>60</v>
      </c>
      <c r="E603" s="17" t="s">
        <v>54</v>
      </c>
      <c r="F603" s="17" t="s">
        <v>26</v>
      </c>
      <c r="G603" s="17" t="s">
        <v>43</v>
      </c>
      <c r="H603">
        <v>39</v>
      </c>
      <c r="I603">
        <v>100</v>
      </c>
      <c r="J603">
        <v>1.5</v>
      </c>
      <c r="K603" t="s">
        <v>2071</v>
      </c>
      <c r="L603">
        <v>0.88</v>
      </c>
      <c r="M603" s="17" t="s">
        <v>44</v>
      </c>
      <c r="N603" s="17" t="s">
        <v>33</v>
      </c>
      <c r="O603">
        <v>19</v>
      </c>
      <c r="P603">
        <v>4</v>
      </c>
      <c r="Q603" s="17" t="s">
        <v>2092</v>
      </c>
      <c r="R603" s="17" t="s">
        <v>2093</v>
      </c>
      <c r="S603" s="17">
        <f t="shared" si="9"/>
        <v>224.38</v>
      </c>
    </row>
    <row r="604" spans="1:19" x14ac:dyDescent="0.3">
      <c r="A604" s="17" t="s">
        <v>1273</v>
      </c>
      <c r="B604" s="17" t="s">
        <v>1274</v>
      </c>
      <c r="C604" s="17" t="s">
        <v>91</v>
      </c>
      <c r="D604">
        <v>34</v>
      </c>
      <c r="E604" s="17" t="s">
        <v>104</v>
      </c>
      <c r="F604" s="17" t="s">
        <v>105</v>
      </c>
      <c r="G604" s="17" t="s">
        <v>20</v>
      </c>
      <c r="H604">
        <v>15</v>
      </c>
      <c r="I604">
        <v>20</v>
      </c>
      <c r="J604">
        <v>0</v>
      </c>
      <c r="K604" t="b">
        <v>0</v>
      </c>
      <c r="L604">
        <v>1</v>
      </c>
      <c r="M604" s="17" t="s">
        <v>44</v>
      </c>
      <c r="N604" s="17" t="s">
        <v>55</v>
      </c>
      <c r="O604">
        <v>13</v>
      </c>
      <c r="P604">
        <v>3</v>
      </c>
      <c r="Q604" s="17" t="s">
        <v>2092</v>
      </c>
      <c r="R604" s="17" t="s">
        <v>2093</v>
      </c>
      <c r="S604" s="17">
        <f t="shared" si="9"/>
        <v>86</v>
      </c>
    </row>
    <row r="605" spans="1:19" x14ac:dyDescent="0.3">
      <c r="A605" s="17" t="s">
        <v>1275</v>
      </c>
      <c r="B605" s="17" t="s">
        <v>1276</v>
      </c>
      <c r="C605" s="17" t="s">
        <v>72</v>
      </c>
      <c r="D605">
        <v>38</v>
      </c>
      <c r="E605" s="17" t="s">
        <v>47</v>
      </c>
      <c r="F605" s="17" t="s">
        <v>48</v>
      </c>
      <c r="G605" s="17" t="s">
        <v>43</v>
      </c>
      <c r="H605">
        <v>13</v>
      </c>
      <c r="I605">
        <v>40</v>
      </c>
      <c r="J605">
        <v>0</v>
      </c>
      <c r="K605" t="b">
        <v>1</v>
      </c>
      <c r="L605">
        <v>0.61</v>
      </c>
      <c r="M605" s="17" t="s">
        <v>64</v>
      </c>
      <c r="N605" s="17" t="s">
        <v>28</v>
      </c>
      <c r="O605">
        <v>13</v>
      </c>
      <c r="P605">
        <v>2</v>
      </c>
      <c r="Q605" s="17" t="s">
        <v>2092</v>
      </c>
      <c r="R605" s="17" t="s">
        <v>2096</v>
      </c>
      <c r="S605" s="17">
        <f t="shared" si="9"/>
        <v>106.61</v>
      </c>
    </row>
    <row r="606" spans="1:19" x14ac:dyDescent="0.3">
      <c r="A606" s="17" t="s">
        <v>1277</v>
      </c>
      <c r="B606" s="17" t="s">
        <v>1278</v>
      </c>
      <c r="C606" s="17" t="s">
        <v>72</v>
      </c>
      <c r="D606">
        <v>51</v>
      </c>
      <c r="E606" s="17" t="s">
        <v>104</v>
      </c>
      <c r="F606" s="17" t="s">
        <v>105</v>
      </c>
      <c r="G606" s="17" t="s">
        <v>36</v>
      </c>
      <c r="H606">
        <v>17</v>
      </c>
      <c r="I606">
        <v>100</v>
      </c>
      <c r="J606">
        <v>3</v>
      </c>
      <c r="K606" t="b">
        <v>0</v>
      </c>
      <c r="L606">
        <v>0.79</v>
      </c>
      <c r="M606" s="17" t="s">
        <v>60</v>
      </c>
      <c r="N606" s="17" t="s">
        <v>28</v>
      </c>
      <c r="O606">
        <v>13</v>
      </c>
      <c r="P606">
        <v>1</v>
      </c>
      <c r="Q606" s="17" t="s">
        <v>2092</v>
      </c>
      <c r="R606" s="17" t="s">
        <v>2093</v>
      </c>
      <c r="S606" s="17">
        <f t="shared" si="9"/>
        <v>185.79</v>
      </c>
    </row>
    <row r="607" spans="1:19" x14ac:dyDescent="0.3">
      <c r="A607" s="17" t="s">
        <v>1279</v>
      </c>
      <c r="B607" s="17" t="s">
        <v>1280</v>
      </c>
      <c r="C607" s="17" t="s">
        <v>72</v>
      </c>
      <c r="D607">
        <v>21</v>
      </c>
      <c r="E607" s="17" t="s">
        <v>80</v>
      </c>
      <c r="F607" s="17" t="s">
        <v>81</v>
      </c>
      <c r="G607" s="17" t="s">
        <v>27</v>
      </c>
      <c r="H607">
        <v>1</v>
      </c>
      <c r="I607">
        <v>30</v>
      </c>
      <c r="J607">
        <v>1.2</v>
      </c>
      <c r="K607" t="s">
        <v>2071</v>
      </c>
      <c r="L607">
        <v>0.73</v>
      </c>
      <c r="M607" s="17" t="s">
        <v>21</v>
      </c>
      <c r="N607" s="17" t="s">
        <v>33</v>
      </c>
      <c r="O607">
        <v>1</v>
      </c>
      <c r="P607">
        <v>1</v>
      </c>
      <c r="Q607" s="17" t="s">
        <v>2092</v>
      </c>
      <c r="R607" s="17" t="s">
        <v>2093</v>
      </c>
      <c r="S607" s="17">
        <f t="shared" si="9"/>
        <v>55.93</v>
      </c>
    </row>
    <row r="608" spans="1:19" x14ac:dyDescent="0.3">
      <c r="A608" s="17" t="s">
        <v>1281</v>
      </c>
      <c r="B608" s="17" t="s">
        <v>1282</v>
      </c>
      <c r="C608" s="17" t="s">
        <v>91</v>
      </c>
      <c r="D608">
        <v>35</v>
      </c>
      <c r="E608" s="17" t="s">
        <v>18</v>
      </c>
      <c r="F608" s="17" t="s">
        <v>19</v>
      </c>
      <c r="G608" s="17" t="s">
        <v>69</v>
      </c>
      <c r="H608">
        <v>16</v>
      </c>
      <c r="J608">
        <v>1.3</v>
      </c>
      <c r="K608" t="b">
        <v>1</v>
      </c>
      <c r="L608">
        <v>0.64</v>
      </c>
      <c r="M608" s="17" t="s">
        <v>64</v>
      </c>
      <c r="N608" s="17" t="s">
        <v>33</v>
      </c>
      <c r="O608">
        <v>12</v>
      </c>
      <c r="P608">
        <v>18</v>
      </c>
      <c r="Q608" s="17" t="s">
        <v>2095</v>
      </c>
      <c r="R608" s="17" t="s">
        <v>2096</v>
      </c>
      <c r="S608" s="17">
        <f t="shared" si="9"/>
        <v>82.94</v>
      </c>
    </row>
    <row r="609" spans="1:19" x14ac:dyDescent="0.3">
      <c r="A609" s="17" t="s">
        <v>1283</v>
      </c>
      <c r="B609" s="17" t="s">
        <v>1284</v>
      </c>
      <c r="C609" s="17" t="s">
        <v>91</v>
      </c>
      <c r="D609">
        <v>27</v>
      </c>
      <c r="E609" s="17" t="s">
        <v>100</v>
      </c>
      <c r="F609" s="17" t="s">
        <v>101</v>
      </c>
      <c r="G609" s="17" t="s">
        <v>36</v>
      </c>
      <c r="H609">
        <v>9</v>
      </c>
      <c r="I609">
        <v>100</v>
      </c>
      <c r="J609">
        <v>2.5125695216907653</v>
      </c>
      <c r="K609" t="b">
        <v>1</v>
      </c>
      <c r="L609">
        <v>0.79</v>
      </c>
      <c r="M609" s="17" t="s">
        <v>44</v>
      </c>
      <c r="N609" s="17" t="s">
        <v>28</v>
      </c>
      <c r="O609">
        <v>13</v>
      </c>
      <c r="P609">
        <v>6</v>
      </c>
      <c r="Q609" s="17" t="s">
        <v>2092</v>
      </c>
      <c r="R609" s="17" t="s">
        <v>2093</v>
      </c>
      <c r="S609" s="17">
        <f t="shared" si="9"/>
        <v>158.30256952169077</v>
      </c>
    </row>
    <row r="610" spans="1:19" x14ac:dyDescent="0.3">
      <c r="A610" s="17" t="s">
        <v>1285</v>
      </c>
      <c r="B610" s="17" t="s">
        <v>1286</v>
      </c>
      <c r="C610" s="17" t="s">
        <v>72</v>
      </c>
      <c r="D610">
        <v>42</v>
      </c>
      <c r="E610" s="17" t="s">
        <v>58</v>
      </c>
      <c r="F610" s="17" t="s">
        <v>59</v>
      </c>
      <c r="G610" s="17" t="s">
        <v>27</v>
      </c>
      <c r="H610">
        <v>20</v>
      </c>
      <c r="I610">
        <v>50</v>
      </c>
      <c r="J610">
        <v>3.8</v>
      </c>
      <c r="K610" t="b">
        <v>0</v>
      </c>
      <c r="L610">
        <v>0.93</v>
      </c>
      <c r="M610" s="17" t="s">
        <v>44</v>
      </c>
      <c r="N610" s="17" t="s">
        <v>22</v>
      </c>
      <c r="O610">
        <v>10</v>
      </c>
      <c r="P610">
        <v>14</v>
      </c>
      <c r="Q610" s="17" t="s">
        <v>2095</v>
      </c>
      <c r="R610" s="17" t="s">
        <v>2093</v>
      </c>
      <c r="S610" s="17">
        <f t="shared" si="9"/>
        <v>140.73000000000002</v>
      </c>
    </row>
    <row r="611" spans="1:19" x14ac:dyDescent="0.3">
      <c r="A611" s="17" t="s">
        <v>1287</v>
      </c>
      <c r="B611" s="17" t="s">
        <v>1288</v>
      </c>
      <c r="C611" s="17" t="s">
        <v>72</v>
      </c>
      <c r="D611">
        <v>52</v>
      </c>
      <c r="E611" s="17" t="s">
        <v>119</v>
      </c>
      <c r="F611" s="17" t="s">
        <v>26</v>
      </c>
      <c r="G611" s="17" t="s">
        <v>20</v>
      </c>
      <c r="H611">
        <v>29</v>
      </c>
      <c r="I611">
        <v>30</v>
      </c>
      <c r="J611">
        <v>3.8</v>
      </c>
      <c r="K611" t="b">
        <v>0</v>
      </c>
      <c r="L611">
        <v>0.68</v>
      </c>
      <c r="M611" s="17" t="s">
        <v>64</v>
      </c>
      <c r="N611" s="17" t="s">
        <v>33</v>
      </c>
      <c r="O611">
        <v>14</v>
      </c>
      <c r="P611">
        <v>7</v>
      </c>
      <c r="Q611" s="17" t="s">
        <v>2094</v>
      </c>
      <c r="R611" s="17" t="s">
        <v>2096</v>
      </c>
      <c r="S611" s="17">
        <f t="shared" si="9"/>
        <v>136.48000000000002</v>
      </c>
    </row>
    <row r="612" spans="1:19" x14ac:dyDescent="0.3">
      <c r="A612" s="17" t="s">
        <v>1289</v>
      </c>
      <c r="B612" s="17" t="s">
        <v>1290</v>
      </c>
      <c r="C612" s="17" t="s">
        <v>91</v>
      </c>
      <c r="D612">
        <v>53</v>
      </c>
      <c r="E612" s="17" t="s">
        <v>104</v>
      </c>
      <c r="F612" s="17" t="s">
        <v>105</v>
      </c>
      <c r="G612" s="17" t="s">
        <v>36</v>
      </c>
      <c r="H612">
        <v>21</v>
      </c>
      <c r="I612">
        <v>40</v>
      </c>
      <c r="J612">
        <v>4.7</v>
      </c>
      <c r="K612" t="b">
        <v>1</v>
      </c>
      <c r="L612">
        <v>0.62</v>
      </c>
      <c r="M612" s="17" t="s">
        <v>60</v>
      </c>
      <c r="N612" s="17" t="s">
        <v>28</v>
      </c>
      <c r="O612">
        <v>19</v>
      </c>
      <c r="P612">
        <v>15</v>
      </c>
      <c r="Q612" s="17" t="s">
        <v>2095</v>
      </c>
      <c r="R612" s="17" t="s">
        <v>2096</v>
      </c>
      <c r="S612" s="17">
        <f t="shared" si="9"/>
        <v>153.32</v>
      </c>
    </row>
    <row r="613" spans="1:19" x14ac:dyDescent="0.3">
      <c r="A613" s="17" t="s">
        <v>1291</v>
      </c>
      <c r="B613" s="17" t="s">
        <v>1292</v>
      </c>
      <c r="C613" s="17" t="s">
        <v>72</v>
      </c>
      <c r="D613">
        <v>54</v>
      </c>
      <c r="E613" s="17" t="s">
        <v>18</v>
      </c>
      <c r="F613" s="17" t="s">
        <v>19</v>
      </c>
      <c r="G613" s="17" t="s">
        <v>27</v>
      </c>
      <c r="H613">
        <v>28</v>
      </c>
      <c r="I613">
        <v>40</v>
      </c>
      <c r="J613">
        <v>1.1000000000000001</v>
      </c>
      <c r="K613" t="b">
        <v>0</v>
      </c>
      <c r="L613">
        <v>0.79</v>
      </c>
      <c r="M613" s="17" t="s">
        <v>60</v>
      </c>
      <c r="N613" s="17" t="s">
        <v>33</v>
      </c>
      <c r="O613">
        <v>13</v>
      </c>
      <c r="P613">
        <v>2</v>
      </c>
      <c r="Q613" s="17" t="s">
        <v>2092</v>
      </c>
      <c r="R613" s="17" t="s">
        <v>2093</v>
      </c>
      <c r="S613" s="17">
        <f t="shared" si="9"/>
        <v>138.88999999999999</v>
      </c>
    </row>
    <row r="614" spans="1:19" x14ac:dyDescent="0.3">
      <c r="A614" s="17" t="s">
        <v>1293</v>
      </c>
      <c r="B614" s="17" t="s">
        <v>1294</v>
      </c>
      <c r="C614" s="17" t="s">
        <v>91</v>
      </c>
      <c r="D614">
        <v>51</v>
      </c>
      <c r="E614" s="17" t="s">
        <v>80</v>
      </c>
      <c r="F614" s="17" t="s">
        <v>81</v>
      </c>
      <c r="G614" s="17" t="s">
        <v>32</v>
      </c>
      <c r="H614">
        <v>5</v>
      </c>
      <c r="I614">
        <v>50</v>
      </c>
      <c r="J614">
        <v>4.2</v>
      </c>
      <c r="K614" t="b">
        <v>1</v>
      </c>
      <c r="L614">
        <v>0.82</v>
      </c>
      <c r="M614" s="17" t="s">
        <v>44</v>
      </c>
      <c r="N614" s="17" t="s">
        <v>22</v>
      </c>
      <c r="O614">
        <v>4</v>
      </c>
      <c r="P614">
        <v>2</v>
      </c>
      <c r="Q614" s="17" t="s">
        <v>2092</v>
      </c>
      <c r="R614" s="17" t="s">
        <v>2093</v>
      </c>
      <c r="S614" s="17">
        <f t="shared" si="9"/>
        <v>117.02</v>
      </c>
    </row>
    <row r="615" spans="1:19" x14ac:dyDescent="0.3">
      <c r="A615" s="17" t="s">
        <v>1295</v>
      </c>
      <c r="B615" s="17" t="s">
        <v>1296</v>
      </c>
      <c r="C615" s="17" t="s">
        <v>72</v>
      </c>
      <c r="D615">
        <v>30</v>
      </c>
      <c r="E615" s="17" t="s">
        <v>104</v>
      </c>
      <c r="F615" s="17" t="s">
        <v>105</v>
      </c>
      <c r="G615" s="17" t="s">
        <v>36</v>
      </c>
      <c r="H615">
        <v>0</v>
      </c>
      <c r="J615">
        <v>0</v>
      </c>
      <c r="K615" t="b">
        <v>0</v>
      </c>
      <c r="L615">
        <v>0.79</v>
      </c>
      <c r="M615" s="17" t="s">
        <v>44</v>
      </c>
      <c r="N615" s="17" t="s">
        <v>55</v>
      </c>
      <c r="O615">
        <v>1</v>
      </c>
      <c r="P615">
        <v>5</v>
      </c>
      <c r="Q615" s="17" t="s">
        <v>2092</v>
      </c>
      <c r="R615" s="17" t="s">
        <v>2093</v>
      </c>
      <c r="S615" s="17">
        <f t="shared" si="9"/>
        <v>36.79</v>
      </c>
    </row>
    <row r="616" spans="1:19" x14ac:dyDescent="0.3">
      <c r="A616" s="17" t="s">
        <v>1297</v>
      </c>
      <c r="B616" s="17" t="s">
        <v>1298</v>
      </c>
      <c r="C616" s="17" t="s">
        <v>72</v>
      </c>
      <c r="D616">
        <v>45</v>
      </c>
      <c r="E616" s="17" t="s">
        <v>41</v>
      </c>
      <c r="F616" s="17" t="s">
        <v>42</v>
      </c>
      <c r="G616" s="17" t="s">
        <v>106</v>
      </c>
      <c r="H616">
        <v>27</v>
      </c>
      <c r="I616">
        <v>75</v>
      </c>
      <c r="J616">
        <v>0</v>
      </c>
      <c r="K616" t="s">
        <v>2071</v>
      </c>
      <c r="L616">
        <v>0.85</v>
      </c>
      <c r="M616" s="17" t="s">
        <v>60</v>
      </c>
      <c r="N616" s="17" t="s">
        <v>33</v>
      </c>
      <c r="O616">
        <v>20</v>
      </c>
      <c r="P616">
        <v>2</v>
      </c>
      <c r="Q616" s="17" t="s">
        <v>2092</v>
      </c>
      <c r="R616" s="17" t="s">
        <v>2093</v>
      </c>
      <c r="S616" s="17">
        <f t="shared" si="9"/>
        <v>169.85</v>
      </c>
    </row>
    <row r="617" spans="1:19" x14ac:dyDescent="0.3">
      <c r="A617" s="17" t="s">
        <v>1299</v>
      </c>
      <c r="B617" s="17" t="s">
        <v>1300</v>
      </c>
      <c r="C617" s="17" t="s">
        <v>91</v>
      </c>
      <c r="D617">
        <v>57</v>
      </c>
      <c r="E617" s="17" t="s">
        <v>47</v>
      </c>
      <c r="F617" s="17" t="s">
        <v>48</v>
      </c>
      <c r="G617" s="17" t="s">
        <v>32</v>
      </c>
      <c r="H617">
        <v>26</v>
      </c>
      <c r="I617">
        <v>100</v>
      </c>
      <c r="J617">
        <v>2.4</v>
      </c>
      <c r="K617" t="b">
        <v>1</v>
      </c>
      <c r="L617">
        <v>0.78</v>
      </c>
      <c r="M617" s="17" t="s">
        <v>21</v>
      </c>
      <c r="N617" s="17" t="s">
        <v>22</v>
      </c>
      <c r="O617">
        <v>13</v>
      </c>
      <c r="P617">
        <v>11</v>
      </c>
      <c r="Q617" s="17" t="s">
        <v>2094</v>
      </c>
      <c r="R617" s="17" t="s">
        <v>2093</v>
      </c>
      <c r="S617" s="17">
        <f t="shared" si="9"/>
        <v>210.18</v>
      </c>
    </row>
    <row r="618" spans="1:19" x14ac:dyDescent="0.3">
      <c r="A618" s="17" t="s">
        <v>1301</v>
      </c>
      <c r="B618" s="17" t="s">
        <v>1302</v>
      </c>
      <c r="C618" s="17" t="s">
        <v>91</v>
      </c>
      <c r="D618">
        <v>38</v>
      </c>
      <c r="E618" s="17" t="s">
        <v>58</v>
      </c>
      <c r="F618" s="17" t="s">
        <v>59</v>
      </c>
      <c r="G618" s="17" t="s">
        <v>20</v>
      </c>
      <c r="H618">
        <v>19</v>
      </c>
      <c r="I618">
        <v>40</v>
      </c>
      <c r="J618">
        <v>0</v>
      </c>
      <c r="K618" t="b">
        <v>1</v>
      </c>
      <c r="L618">
        <v>0.86</v>
      </c>
      <c r="M618" s="17" t="s">
        <v>64</v>
      </c>
      <c r="N618" s="17" t="s">
        <v>28</v>
      </c>
      <c r="O618">
        <v>17</v>
      </c>
      <c r="P618">
        <v>5</v>
      </c>
      <c r="Q618" s="17" t="s">
        <v>2092</v>
      </c>
      <c r="R618" s="17" t="s">
        <v>2093</v>
      </c>
      <c r="S618" s="17">
        <f t="shared" si="9"/>
        <v>119.86</v>
      </c>
    </row>
    <row r="619" spans="1:19" x14ac:dyDescent="0.3">
      <c r="A619" s="17" t="s">
        <v>1303</v>
      </c>
      <c r="B619" s="17" t="s">
        <v>1304</v>
      </c>
      <c r="C619" s="17" t="s">
        <v>72</v>
      </c>
      <c r="D619">
        <v>42</v>
      </c>
      <c r="E619" s="17" t="s">
        <v>115</v>
      </c>
      <c r="F619" s="17" t="s">
        <v>116</v>
      </c>
      <c r="G619" s="17" t="s">
        <v>84</v>
      </c>
      <c r="H619">
        <v>24</v>
      </c>
      <c r="I619">
        <v>40</v>
      </c>
      <c r="J619">
        <v>2.5125695216907653</v>
      </c>
      <c r="K619" t="b">
        <v>0</v>
      </c>
      <c r="L619">
        <v>0.88</v>
      </c>
      <c r="M619" s="17" t="s">
        <v>44</v>
      </c>
      <c r="N619" s="17" t="s">
        <v>33</v>
      </c>
      <c r="O619">
        <v>12</v>
      </c>
      <c r="P619">
        <v>3</v>
      </c>
      <c r="Q619" s="17" t="s">
        <v>2092</v>
      </c>
      <c r="R619" s="17" t="s">
        <v>2093</v>
      </c>
      <c r="S619" s="17">
        <f t="shared" si="9"/>
        <v>124.39256952169076</v>
      </c>
    </row>
    <row r="620" spans="1:19" x14ac:dyDescent="0.3">
      <c r="A620" s="17" t="s">
        <v>1305</v>
      </c>
      <c r="B620" s="17" t="s">
        <v>1306</v>
      </c>
      <c r="C620" s="17" t="s">
        <v>72</v>
      </c>
      <c r="D620">
        <v>30</v>
      </c>
      <c r="E620" s="17" t="s">
        <v>144</v>
      </c>
      <c r="F620" s="17" t="s">
        <v>145</v>
      </c>
      <c r="G620" s="17" t="s">
        <v>84</v>
      </c>
      <c r="H620">
        <v>7</v>
      </c>
      <c r="I620">
        <v>30</v>
      </c>
      <c r="J620">
        <v>3.3</v>
      </c>
      <c r="K620" t="s">
        <v>2071</v>
      </c>
      <c r="L620">
        <v>0.68</v>
      </c>
      <c r="M620" s="17" t="s">
        <v>44</v>
      </c>
      <c r="N620" s="17" t="s">
        <v>33</v>
      </c>
      <c r="O620">
        <v>8</v>
      </c>
      <c r="P620">
        <v>14</v>
      </c>
      <c r="Q620" s="17" t="s">
        <v>2095</v>
      </c>
      <c r="R620" s="17" t="s">
        <v>2096</v>
      </c>
      <c r="S620" s="17">
        <f t="shared" si="9"/>
        <v>92.98</v>
      </c>
    </row>
    <row r="621" spans="1:19" x14ac:dyDescent="0.3">
      <c r="A621" s="17" t="s">
        <v>1307</v>
      </c>
      <c r="B621" s="17" t="s">
        <v>1308</v>
      </c>
      <c r="C621" s="17" t="s">
        <v>72</v>
      </c>
      <c r="D621">
        <v>43</v>
      </c>
      <c r="E621" s="17" t="s">
        <v>25</v>
      </c>
      <c r="F621" s="17" t="s">
        <v>26</v>
      </c>
      <c r="G621" s="17" t="s">
        <v>36</v>
      </c>
      <c r="H621">
        <v>13</v>
      </c>
      <c r="I621">
        <v>100</v>
      </c>
      <c r="J621">
        <v>1.4</v>
      </c>
      <c r="K621" t="b">
        <v>1</v>
      </c>
      <c r="L621">
        <v>0.97</v>
      </c>
      <c r="M621" s="17" t="s">
        <v>60</v>
      </c>
      <c r="N621" s="17" t="s">
        <v>28</v>
      </c>
      <c r="O621">
        <v>7</v>
      </c>
      <c r="P621">
        <v>4</v>
      </c>
      <c r="Q621" s="17" t="s">
        <v>2092</v>
      </c>
      <c r="R621" s="17" t="s">
        <v>2093</v>
      </c>
      <c r="S621" s="17">
        <f t="shared" si="9"/>
        <v>169.37</v>
      </c>
    </row>
    <row r="622" spans="1:19" x14ac:dyDescent="0.3">
      <c r="A622" s="17" t="s">
        <v>1309</v>
      </c>
      <c r="B622" s="17" t="s">
        <v>1310</v>
      </c>
      <c r="C622" s="17" t="s">
        <v>91</v>
      </c>
      <c r="D622">
        <v>22</v>
      </c>
      <c r="E622" s="17" t="s">
        <v>130</v>
      </c>
      <c r="F622" s="17" t="s">
        <v>131</v>
      </c>
      <c r="G622" s="17" t="s">
        <v>69</v>
      </c>
      <c r="H622">
        <v>2</v>
      </c>
      <c r="I622">
        <v>75</v>
      </c>
      <c r="J622">
        <v>1.7</v>
      </c>
      <c r="K622" t="b">
        <v>0</v>
      </c>
      <c r="L622">
        <v>0.91</v>
      </c>
      <c r="M622" s="17" t="s">
        <v>64</v>
      </c>
      <c r="N622" s="17" t="s">
        <v>55</v>
      </c>
      <c r="O622">
        <v>5</v>
      </c>
      <c r="P622">
        <v>1</v>
      </c>
      <c r="Q622" s="17" t="s">
        <v>2092</v>
      </c>
      <c r="R622" s="17" t="s">
        <v>2093</v>
      </c>
      <c r="S622" s="17">
        <f t="shared" si="9"/>
        <v>107.61</v>
      </c>
    </row>
    <row r="623" spans="1:19" x14ac:dyDescent="0.3">
      <c r="A623" s="17" t="s">
        <v>1311</v>
      </c>
      <c r="B623" s="17" t="s">
        <v>1312</v>
      </c>
      <c r="C623" s="17" t="s">
        <v>91</v>
      </c>
      <c r="D623">
        <v>57</v>
      </c>
      <c r="E623" s="17" t="s">
        <v>168</v>
      </c>
      <c r="F623" s="17" t="s">
        <v>68</v>
      </c>
      <c r="G623" s="17" t="s">
        <v>106</v>
      </c>
      <c r="H623">
        <v>37</v>
      </c>
      <c r="I623">
        <v>30</v>
      </c>
      <c r="J623">
        <v>4.8</v>
      </c>
      <c r="K623" t="b">
        <v>0</v>
      </c>
      <c r="L623">
        <v>0.79</v>
      </c>
      <c r="M623" s="17" t="s">
        <v>60</v>
      </c>
      <c r="N623" s="17" t="s">
        <v>28</v>
      </c>
      <c r="O623">
        <v>10</v>
      </c>
      <c r="P623">
        <v>7</v>
      </c>
      <c r="Q623" s="17" t="s">
        <v>2094</v>
      </c>
      <c r="R623" s="17" t="s">
        <v>2093</v>
      </c>
      <c r="S623" s="17">
        <f t="shared" si="9"/>
        <v>146.59</v>
      </c>
    </row>
    <row r="624" spans="1:19" x14ac:dyDescent="0.3">
      <c r="A624" s="17" t="s">
        <v>1313</v>
      </c>
      <c r="B624" s="17" t="s">
        <v>1314</v>
      </c>
      <c r="C624" s="17" t="s">
        <v>91</v>
      </c>
      <c r="D624">
        <v>44</v>
      </c>
      <c r="E624" s="17" t="s">
        <v>63</v>
      </c>
      <c r="F624" s="17" t="s">
        <v>26</v>
      </c>
      <c r="G624" s="17" t="s">
        <v>32</v>
      </c>
      <c r="H624">
        <v>1</v>
      </c>
      <c r="J624">
        <v>4.8</v>
      </c>
      <c r="K624" t="b">
        <v>0</v>
      </c>
      <c r="L624">
        <v>0.97</v>
      </c>
      <c r="M624" s="17" t="s">
        <v>64</v>
      </c>
      <c r="N624" s="17" t="s">
        <v>33</v>
      </c>
      <c r="O624">
        <v>1</v>
      </c>
      <c r="P624">
        <v>1</v>
      </c>
      <c r="Q624" s="17" t="s">
        <v>2092</v>
      </c>
      <c r="R624" s="17" t="s">
        <v>2093</v>
      </c>
      <c r="S624" s="17">
        <f t="shared" si="9"/>
        <v>52.769999999999996</v>
      </c>
    </row>
    <row r="625" spans="1:19" x14ac:dyDescent="0.3">
      <c r="A625" s="17" t="s">
        <v>1315</v>
      </c>
      <c r="B625" s="17" t="s">
        <v>1316</v>
      </c>
      <c r="C625" s="17" t="s">
        <v>72</v>
      </c>
      <c r="D625">
        <v>46</v>
      </c>
      <c r="E625" s="17" t="s">
        <v>164</v>
      </c>
      <c r="F625" s="17" t="s">
        <v>165</v>
      </c>
      <c r="G625" s="17" t="s">
        <v>84</v>
      </c>
      <c r="H625">
        <v>5</v>
      </c>
      <c r="I625">
        <v>30</v>
      </c>
      <c r="J625">
        <v>2</v>
      </c>
      <c r="K625" t="b">
        <v>1</v>
      </c>
      <c r="L625">
        <v>0.64</v>
      </c>
      <c r="M625" s="17" t="s">
        <v>64</v>
      </c>
      <c r="N625" s="17" t="s">
        <v>28</v>
      </c>
      <c r="O625">
        <v>3</v>
      </c>
      <c r="P625">
        <v>1</v>
      </c>
      <c r="Q625" s="17" t="s">
        <v>2092</v>
      </c>
      <c r="R625" s="17" t="s">
        <v>2096</v>
      </c>
      <c r="S625" s="17">
        <f t="shared" si="9"/>
        <v>87.64</v>
      </c>
    </row>
    <row r="626" spans="1:19" x14ac:dyDescent="0.3">
      <c r="A626" s="17" t="s">
        <v>1317</v>
      </c>
      <c r="B626" s="17" t="s">
        <v>1318</v>
      </c>
      <c r="C626" s="17" t="s">
        <v>91</v>
      </c>
      <c r="E626" s="17" t="s">
        <v>179</v>
      </c>
      <c r="F626" s="17" t="s">
        <v>68</v>
      </c>
      <c r="G626" s="17" t="s">
        <v>20</v>
      </c>
      <c r="H626">
        <v>1</v>
      </c>
      <c r="I626">
        <v>50</v>
      </c>
      <c r="J626">
        <v>2.8</v>
      </c>
      <c r="K626" t="b">
        <v>0</v>
      </c>
      <c r="L626">
        <v>0.87</v>
      </c>
      <c r="M626" s="17" t="s">
        <v>64</v>
      </c>
      <c r="N626" s="17" t="s">
        <v>22</v>
      </c>
      <c r="O626">
        <v>3</v>
      </c>
      <c r="P626">
        <v>1</v>
      </c>
      <c r="Q626" s="17" t="s">
        <v>2092</v>
      </c>
      <c r="R626" s="17" t="s">
        <v>2093</v>
      </c>
      <c r="S626" s="17">
        <f t="shared" si="9"/>
        <v>58.669999999999995</v>
      </c>
    </row>
    <row r="627" spans="1:19" x14ac:dyDescent="0.3">
      <c r="A627" s="17" t="s">
        <v>1319</v>
      </c>
      <c r="B627" s="17" t="s">
        <v>1320</v>
      </c>
      <c r="C627" s="17" t="s">
        <v>72</v>
      </c>
      <c r="D627">
        <v>34</v>
      </c>
      <c r="E627" s="17" t="s">
        <v>25</v>
      </c>
      <c r="F627" s="17" t="s">
        <v>26</v>
      </c>
      <c r="G627" s="17" t="s">
        <v>49</v>
      </c>
      <c r="H627">
        <v>2</v>
      </c>
      <c r="I627">
        <v>100</v>
      </c>
      <c r="J627">
        <v>0</v>
      </c>
      <c r="K627" t="b">
        <v>0</v>
      </c>
      <c r="L627">
        <v>0.86</v>
      </c>
      <c r="M627" s="17" t="s">
        <v>44</v>
      </c>
      <c r="N627" s="17" t="s">
        <v>28</v>
      </c>
      <c r="O627">
        <v>5</v>
      </c>
      <c r="P627">
        <v>1</v>
      </c>
      <c r="Q627" s="17" t="s">
        <v>2092</v>
      </c>
      <c r="R627" s="17" t="s">
        <v>2093</v>
      </c>
      <c r="S627" s="17">
        <f t="shared" si="9"/>
        <v>142.86000000000001</v>
      </c>
    </row>
    <row r="628" spans="1:19" x14ac:dyDescent="0.3">
      <c r="A628" s="17" t="s">
        <v>1321</v>
      </c>
      <c r="B628" s="17" t="s">
        <v>1322</v>
      </c>
      <c r="C628" s="17" t="s">
        <v>72</v>
      </c>
      <c r="D628">
        <v>46</v>
      </c>
      <c r="E628" s="17" t="s">
        <v>18</v>
      </c>
      <c r="F628" s="17" t="s">
        <v>19</v>
      </c>
      <c r="G628" s="17" t="s">
        <v>27</v>
      </c>
      <c r="H628">
        <v>0</v>
      </c>
      <c r="I628">
        <v>100</v>
      </c>
      <c r="J628">
        <v>4.4000000000000004</v>
      </c>
      <c r="K628" t="b">
        <v>1</v>
      </c>
      <c r="L628">
        <v>0.97</v>
      </c>
      <c r="M628" s="17" t="s">
        <v>21</v>
      </c>
      <c r="N628" s="17" t="s">
        <v>33</v>
      </c>
      <c r="O628">
        <v>2</v>
      </c>
      <c r="P628">
        <v>3</v>
      </c>
      <c r="Q628" s="17" t="s">
        <v>2092</v>
      </c>
      <c r="R628" s="17" t="s">
        <v>2093</v>
      </c>
      <c r="S628" s="17">
        <f t="shared" si="9"/>
        <v>156.37</v>
      </c>
    </row>
    <row r="629" spans="1:19" x14ac:dyDescent="0.3">
      <c r="A629" s="17" t="s">
        <v>1323</v>
      </c>
      <c r="B629" s="17" t="s">
        <v>1324</v>
      </c>
      <c r="C629" s="17" t="s">
        <v>72</v>
      </c>
      <c r="D629">
        <v>22</v>
      </c>
      <c r="E629" s="17" t="s">
        <v>126</v>
      </c>
      <c r="F629" s="17" t="s">
        <v>127</v>
      </c>
      <c r="G629" s="17" t="s">
        <v>20</v>
      </c>
      <c r="H629">
        <v>0</v>
      </c>
      <c r="I629">
        <v>30</v>
      </c>
      <c r="J629">
        <v>4.9000000000000004</v>
      </c>
      <c r="K629" t="b">
        <v>0</v>
      </c>
      <c r="L629">
        <v>0.73</v>
      </c>
      <c r="M629" s="17" t="s">
        <v>60</v>
      </c>
      <c r="N629" s="17" t="s">
        <v>28</v>
      </c>
      <c r="O629">
        <v>3</v>
      </c>
      <c r="P629">
        <v>2</v>
      </c>
      <c r="Q629" s="17" t="s">
        <v>2092</v>
      </c>
      <c r="R629" s="17" t="s">
        <v>2093</v>
      </c>
      <c r="S629" s="17">
        <f t="shared" si="9"/>
        <v>62.629999999999995</v>
      </c>
    </row>
    <row r="630" spans="1:19" x14ac:dyDescent="0.3">
      <c r="A630" s="17" t="s">
        <v>1325</v>
      </c>
      <c r="B630" s="17" t="s">
        <v>1326</v>
      </c>
      <c r="C630" s="17" t="s">
        <v>72</v>
      </c>
      <c r="D630">
        <v>23</v>
      </c>
      <c r="E630" s="17" t="s">
        <v>144</v>
      </c>
      <c r="F630" s="17" t="s">
        <v>145</v>
      </c>
      <c r="G630" s="17" t="s">
        <v>43</v>
      </c>
      <c r="H630">
        <v>0</v>
      </c>
      <c r="I630">
        <v>75</v>
      </c>
      <c r="J630">
        <v>2.2999999999999998</v>
      </c>
      <c r="K630" t="s">
        <v>2071</v>
      </c>
      <c r="L630">
        <v>0.6</v>
      </c>
      <c r="M630" s="17" t="s">
        <v>21</v>
      </c>
      <c r="N630" s="17" t="s">
        <v>55</v>
      </c>
      <c r="O630">
        <v>4</v>
      </c>
      <c r="P630">
        <v>1</v>
      </c>
      <c r="Q630" s="17" t="s">
        <v>2092</v>
      </c>
      <c r="R630" s="17" t="s">
        <v>2096</v>
      </c>
      <c r="S630" s="17">
        <f t="shared" si="9"/>
        <v>105.89999999999999</v>
      </c>
    </row>
    <row r="631" spans="1:19" x14ac:dyDescent="0.3">
      <c r="A631" s="17" t="s">
        <v>1327</v>
      </c>
      <c r="B631" s="17" t="s">
        <v>1328</v>
      </c>
      <c r="C631" s="17" t="s">
        <v>72</v>
      </c>
      <c r="D631">
        <v>60</v>
      </c>
      <c r="E631" s="17" t="s">
        <v>58</v>
      </c>
      <c r="F631" s="17" t="s">
        <v>59</v>
      </c>
      <c r="G631" s="17" t="s">
        <v>36</v>
      </c>
      <c r="H631">
        <v>41</v>
      </c>
      <c r="I631">
        <v>40</v>
      </c>
      <c r="J631">
        <v>4.9000000000000004</v>
      </c>
      <c r="K631" t="b">
        <v>1</v>
      </c>
      <c r="L631">
        <v>0.66</v>
      </c>
      <c r="M631" s="17" t="s">
        <v>60</v>
      </c>
      <c r="N631" s="17" t="s">
        <v>28</v>
      </c>
      <c r="O631">
        <v>20</v>
      </c>
      <c r="P631">
        <v>19</v>
      </c>
      <c r="Q631" s="17" t="s">
        <v>2095</v>
      </c>
      <c r="R631" s="17" t="s">
        <v>2096</v>
      </c>
      <c r="S631" s="17">
        <f t="shared" si="9"/>
        <v>185.56</v>
      </c>
    </row>
    <row r="632" spans="1:19" x14ac:dyDescent="0.3">
      <c r="A632" s="17" t="s">
        <v>1329</v>
      </c>
      <c r="B632" s="17" t="s">
        <v>1330</v>
      </c>
      <c r="C632" s="17" t="s">
        <v>91</v>
      </c>
      <c r="D632">
        <v>20</v>
      </c>
      <c r="E632" s="17" t="s">
        <v>119</v>
      </c>
      <c r="F632" s="17" t="s">
        <v>26</v>
      </c>
      <c r="G632" s="17" t="s">
        <v>84</v>
      </c>
      <c r="H632">
        <v>0</v>
      </c>
      <c r="I632">
        <v>75</v>
      </c>
      <c r="J632">
        <v>4.3</v>
      </c>
      <c r="K632" t="b">
        <v>0</v>
      </c>
      <c r="L632">
        <v>0.9</v>
      </c>
      <c r="M632" s="17" t="s">
        <v>64</v>
      </c>
      <c r="N632" s="17" t="s">
        <v>55</v>
      </c>
      <c r="O632">
        <v>1</v>
      </c>
      <c r="P632">
        <v>2</v>
      </c>
      <c r="Q632" s="17" t="s">
        <v>2092</v>
      </c>
      <c r="R632" s="17" t="s">
        <v>2093</v>
      </c>
      <c r="S632" s="17">
        <f t="shared" si="9"/>
        <v>103.2</v>
      </c>
    </row>
    <row r="633" spans="1:19" x14ac:dyDescent="0.3">
      <c r="A633" s="17" t="s">
        <v>1331</v>
      </c>
      <c r="B633" s="17" t="s">
        <v>1332</v>
      </c>
      <c r="C633" s="17" t="s">
        <v>72</v>
      </c>
      <c r="D633">
        <v>41</v>
      </c>
      <c r="E633" s="17" t="s">
        <v>104</v>
      </c>
      <c r="F633" s="17" t="s">
        <v>105</v>
      </c>
      <c r="G633" s="17" t="s">
        <v>69</v>
      </c>
      <c r="H633">
        <v>23</v>
      </c>
      <c r="I633">
        <v>75</v>
      </c>
      <c r="J633">
        <v>1.4</v>
      </c>
      <c r="K633" t="b">
        <v>0</v>
      </c>
      <c r="L633">
        <v>0.79</v>
      </c>
      <c r="M633" s="17" t="s">
        <v>44</v>
      </c>
      <c r="N633" s="17" t="s">
        <v>22</v>
      </c>
      <c r="O633">
        <v>11</v>
      </c>
      <c r="P633">
        <v>4</v>
      </c>
      <c r="Q633" s="17" t="s">
        <v>2092</v>
      </c>
      <c r="R633" s="17" t="s">
        <v>2093</v>
      </c>
      <c r="S633" s="17">
        <f t="shared" si="9"/>
        <v>156.19</v>
      </c>
    </row>
    <row r="634" spans="1:19" x14ac:dyDescent="0.3">
      <c r="A634" s="17" t="s">
        <v>1333</v>
      </c>
      <c r="B634" s="17" t="s">
        <v>1334</v>
      </c>
      <c r="C634" s="17" t="s">
        <v>91</v>
      </c>
      <c r="D634">
        <v>24</v>
      </c>
      <c r="E634" s="17" t="s">
        <v>126</v>
      </c>
      <c r="F634" s="17" t="s">
        <v>127</v>
      </c>
      <c r="G634" s="17" t="s">
        <v>27</v>
      </c>
      <c r="H634">
        <v>0</v>
      </c>
      <c r="I634">
        <v>100</v>
      </c>
      <c r="J634">
        <v>2.5125695216907653</v>
      </c>
      <c r="K634" t="b">
        <v>0</v>
      </c>
      <c r="L634">
        <v>0.79</v>
      </c>
      <c r="M634" s="17" t="s">
        <v>21</v>
      </c>
      <c r="N634" s="17" t="s">
        <v>55</v>
      </c>
      <c r="O634">
        <v>5</v>
      </c>
      <c r="P634">
        <v>1</v>
      </c>
      <c r="Q634" s="17" t="s">
        <v>2092</v>
      </c>
      <c r="R634" s="17" t="s">
        <v>2093</v>
      </c>
      <c r="S634" s="17">
        <f t="shared" si="9"/>
        <v>133.30256952169077</v>
      </c>
    </row>
    <row r="635" spans="1:19" x14ac:dyDescent="0.3">
      <c r="A635" s="17" t="s">
        <v>1335</v>
      </c>
      <c r="B635" s="17" t="s">
        <v>1336</v>
      </c>
      <c r="C635" s="17" t="s">
        <v>91</v>
      </c>
      <c r="D635">
        <v>44</v>
      </c>
      <c r="E635" s="17" t="s">
        <v>41</v>
      </c>
      <c r="F635" s="17" t="s">
        <v>42</v>
      </c>
      <c r="G635" s="17" t="s">
        <v>106</v>
      </c>
      <c r="H635">
        <v>4</v>
      </c>
      <c r="J635">
        <v>1.3</v>
      </c>
      <c r="K635" t="b">
        <v>1</v>
      </c>
      <c r="L635">
        <v>0.77</v>
      </c>
      <c r="M635" s="17" t="s">
        <v>44</v>
      </c>
      <c r="N635" s="17" t="s">
        <v>28</v>
      </c>
      <c r="O635">
        <v>3</v>
      </c>
      <c r="P635">
        <v>3</v>
      </c>
      <c r="Q635" s="17" t="s">
        <v>2092</v>
      </c>
      <c r="R635" s="17" t="s">
        <v>2093</v>
      </c>
      <c r="S635" s="17">
        <f t="shared" si="9"/>
        <v>56.07</v>
      </c>
    </row>
    <row r="636" spans="1:19" x14ac:dyDescent="0.3">
      <c r="A636" s="17" t="s">
        <v>1337</v>
      </c>
      <c r="B636" s="17" t="s">
        <v>1338</v>
      </c>
      <c r="C636" s="17" t="s">
        <v>91</v>
      </c>
      <c r="D636">
        <v>52</v>
      </c>
      <c r="E636" s="17" t="s">
        <v>164</v>
      </c>
      <c r="F636" s="17" t="s">
        <v>165</v>
      </c>
      <c r="G636" s="17" t="s">
        <v>69</v>
      </c>
      <c r="H636">
        <v>4</v>
      </c>
      <c r="I636">
        <v>75</v>
      </c>
      <c r="J636">
        <v>2.2999999999999998</v>
      </c>
      <c r="K636" t="b">
        <v>1</v>
      </c>
      <c r="L636">
        <v>0.79</v>
      </c>
      <c r="M636" s="17" t="s">
        <v>60</v>
      </c>
      <c r="N636" s="17" t="s">
        <v>33</v>
      </c>
      <c r="O636">
        <v>1</v>
      </c>
      <c r="P636">
        <v>2</v>
      </c>
      <c r="Q636" s="17" t="s">
        <v>2092</v>
      </c>
      <c r="R636" s="17" t="s">
        <v>2093</v>
      </c>
      <c r="S636" s="17">
        <f t="shared" si="9"/>
        <v>137.09</v>
      </c>
    </row>
    <row r="637" spans="1:19" x14ac:dyDescent="0.3">
      <c r="A637" s="17" t="s">
        <v>1339</v>
      </c>
      <c r="B637" s="17" t="s">
        <v>1340</v>
      </c>
      <c r="C637" s="17" t="s">
        <v>91</v>
      </c>
      <c r="D637">
        <v>35</v>
      </c>
      <c r="E637" s="17" t="s">
        <v>179</v>
      </c>
      <c r="F637" s="17" t="s">
        <v>68</v>
      </c>
      <c r="G637" s="17" t="s">
        <v>106</v>
      </c>
      <c r="H637">
        <v>13</v>
      </c>
      <c r="I637">
        <v>40</v>
      </c>
      <c r="J637">
        <v>3.6</v>
      </c>
      <c r="K637" t="b">
        <v>0</v>
      </c>
      <c r="L637">
        <v>0.83</v>
      </c>
      <c r="M637" s="17" t="s">
        <v>44</v>
      </c>
      <c r="N637" s="17" t="s">
        <v>55</v>
      </c>
      <c r="O637">
        <v>14</v>
      </c>
      <c r="P637">
        <v>4</v>
      </c>
      <c r="Q637" s="17" t="s">
        <v>2092</v>
      </c>
      <c r="R637" s="17" t="s">
        <v>2093</v>
      </c>
      <c r="S637" s="17">
        <f t="shared" si="9"/>
        <v>110.42999999999999</v>
      </c>
    </row>
    <row r="638" spans="1:19" x14ac:dyDescent="0.3">
      <c r="A638" s="17" t="s">
        <v>1341</v>
      </c>
      <c r="B638" s="17" t="s">
        <v>1342</v>
      </c>
      <c r="C638" s="17" t="s">
        <v>72</v>
      </c>
      <c r="D638">
        <v>24</v>
      </c>
      <c r="E638" s="17" t="s">
        <v>41</v>
      </c>
      <c r="F638" s="17" t="s">
        <v>42</v>
      </c>
      <c r="G638" s="17" t="s">
        <v>84</v>
      </c>
      <c r="H638">
        <v>2</v>
      </c>
      <c r="I638">
        <v>50</v>
      </c>
      <c r="J638">
        <v>2.5125695216907653</v>
      </c>
      <c r="K638" t="b">
        <v>0</v>
      </c>
      <c r="L638">
        <v>0.64</v>
      </c>
      <c r="M638" s="17" t="s">
        <v>44</v>
      </c>
      <c r="N638" s="17" t="s">
        <v>22</v>
      </c>
      <c r="O638">
        <v>4</v>
      </c>
      <c r="P638">
        <v>2</v>
      </c>
      <c r="Q638" s="17" t="s">
        <v>2092</v>
      </c>
      <c r="R638" s="17" t="s">
        <v>2096</v>
      </c>
      <c r="S638" s="17">
        <f t="shared" si="9"/>
        <v>85.152569521690765</v>
      </c>
    </row>
    <row r="639" spans="1:19" x14ac:dyDescent="0.3">
      <c r="A639" s="17" t="s">
        <v>1343</v>
      </c>
      <c r="B639" s="17" t="s">
        <v>1344</v>
      </c>
      <c r="C639" s="17" t="s">
        <v>72</v>
      </c>
      <c r="D639">
        <v>46</v>
      </c>
      <c r="E639" s="17" t="s">
        <v>25</v>
      </c>
      <c r="F639" s="17" t="s">
        <v>26</v>
      </c>
      <c r="G639" s="17" t="s">
        <v>73</v>
      </c>
      <c r="H639">
        <v>25</v>
      </c>
      <c r="I639">
        <v>100</v>
      </c>
      <c r="J639">
        <v>1.3</v>
      </c>
      <c r="K639" t="b">
        <v>0</v>
      </c>
      <c r="L639">
        <v>0.8</v>
      </c>
      <c r="M639" s="17" t="s">
        <v>21</v>
      </c>
      <c r="N639" s="17" t="s">
        <v>55</v>
      </c>
      <c r="O639">
        <v>18</v>
      </c>
      <c r="P639">
        <v>5</v>
      </c>
      <c r="Q639" s="17" t="s">
        <v>2092</v>
      </c>
      <c r="R639" s="17" t="s">
        <v>2093</v>
      </c>
      <c r="S639" s="17">
        <f t="shared" si="9"/>
        <v>196.10000000000002</v>
      </c>
    </row>
    <row r="640" spans="1:19" x14ac:dyDescent="0.3">
      <c r="A640" s="17" t="s">
        <v>1345</v>
      </c>
      <c r="B640" s="17" t="s">
        <v>1346</v>
      </c>
      <c r="C640" s="17" t="s">
        <v>91</v>
      </c>
      <c r="D640">
        <v>57</v>
      </c>
      <c r="E640" s="17" t="s">
        <v>168</v>
      </c>
      <c r="F640" s="17" t="s">
        <v>68</v>
      </c>
      <c r="G640" s="17" t="s">
        <v>27</v>
      </c>
      <c r="H640">
        <v>18</v>
      </c>
      <c r="I640">
        <v>30</v>
      </c>
      <c r="J640">
        <v>1.1000000000000001</v>
      </c>
      <c r="K640" t="b">
        <v>0</v>
      </c>
      <c r="L640">
        <v>0.9</v>
      </c>
      <c r="M640" s="17" t="s">
        <v>64</v>
      </c>
      <c r="N640" s="17" t="s">
        <v>55</v>
      </c>
      <c r="O640">
        <v>13</v>
      </c>
      <c r="P640">
        <v>6</v>
      </c>
      <c r="Q640" s="17" t="s">
        <v>2092</v>
      </c>
      <c r="R640" s="17" t="s">
        <v>2093</v>
      </c>
      <c r="S640" s="17">
        <f t="shared" si="9"/>
        <v>126</v>
      </c>
    </row>
    <row r="641" spans="1:19" x14ac:dyDescent="0.3">
      <c r="A641" s="17" t="s">
        <v>1347</v>
      </c>
      <c r="B641" s="17" t="s">
        <v>1348</v>
      </c>
      <c r="C641" s="17" t="s">
        <v>72</v>
      </c>
      <c r="D641">
        <v>49</v>
      </c>
      <c r="E641" s="17" t="s">
        <v>168</v>
      </c>
      <c r="F641" s="17" t="s">
        <v>68</v>
      </c>
      <c r="G641" s="17" t="s">
        <v>36</v>
      </c>
      <c r="H641">
        <v>24</v>
      </c>
      <c r="I641">
        <v>50</v>
      </c>
      <c r="J641">
        <v>0</v>
      </c>
      <c r="K641" t="b">
        <v>0</v>
      </c>
      <c r="L641">
        <v>0.94</v>
      </c>
      <c r="M641" s="17" t="s">
        <v>44</v>
      </c>
      <c r="N641" s="17" t="s">
        <v>55</v>
      </c>
      <c r="O641">
        <v>14</v>
      </c>
      <c r="P641">
        <v>8</v>
      </c>
      <c r="Q641" s="17" t="s">
        <v>2094</v>
      </c>
      <c r="R641" s="17" t="s">
        <v>2093</v>
      </c>
      <c r="S641" s="17">
        <f t="shared" si="9"/>
        <v>145.94</v>
      </c>
    </row>
    <row r="642" spans="1:19" x14ac:dyDescent="0.3">
      <c r="A642" s="17" t="s">
        <v>1349</v>
      </c>
      <c r="B642" s="17" t="s">
        <v>1350</v>
      </c>
      <c r="C642" s="17" t="s">
        <v>91</v>
      </c>
      <c r="D642">
        <v>41</v>
      </c>
      <c r="E642" s="17" t="s">
        <v>80</v>
      </c>
      <c r="F642" s="17" t="s">
        <v>81</v>
      </c>
      <c r="G642" s="17" t="s">
        <v>43</v>
      </c>
      <c r="H642">
        <v>7</v>
      </c>
      <c r="I642">
        <v>40</v>
      </c>
      <c r="J642">
        <v>1.8</v>
      </c>
      <c r="K642" t="b">
        <v>0</v>
      </c>
      <c r="L642">
        <v>0.7</v>
      </c>
      <c r="M642" s="17" t="s">
        <v>64</v>
      </c>
      <c r="N642" s="17" t="s">
        <v>22</v>
      </c>
      <c r="O642">
        <v>14</v>
      </c>
      <c r="P642">
        <v>6</v>
      </c>
      <c r="Q642" s="17" t="s">
        <v>2092</v>
      </c>
      <c r="R642" s="17" t="s">
        <v>2096</v>
      </c>
      <c r="S642" s="17">
        <f t="shared" ref="S642:S705" si="10">SUM(D642:R642)</f>
        <v>110.5</v>
      </c>
    </row>
    <row r="643" spans="1:19" x14ac:dyDescent="0.3">
      <c r="A643" s="17" t="s">
        <v>1351</v>
      </c>
      <c r="B643" s="17" t="s">
        <v>1352</v>
      </c>
      <c r="C643" s="17" t="s">
        <v>91</v>
      </c>
      <c r="D643">
        <v>22</v>
      </c>
      <c r="E643" s="17" t="s">
        <v>168</v>
      </c>
      <c r="F643" s="17" t="s">
        <v>68</v>
      </c>
      <c r="G643" s="17" t="s">
        <v>106</v>
      </c>
      <c r="H643">
        <v>1</v>
      </c>
      <c r="I643">
        <v>20</v>
      </c>
      <c r="J643">
        <v>2.5125695216907653</v>
      </c>
      <c r="K643" t="b">
        <v>1</v>
      </c>
      <c r="L643">
        <v>0.75</v>
      </c>
      <c r="M643" s="17" t="s">
        <v>60</v>
      </c>
      <c r="N643" s="17" t="s">
        <v>28</v>
      </c>
      <c r="O643">
        <v>1</v>
      </c>
      <c r="P643">
        <v>1</v>
      </c>
      <c r="Q643" s="17" t="s">
        <v>2092</v>
      </c>
      <c r="R643" s="17" t="s">
        <v>2093</v>
      </c>
      <c r="S643" s="17">
        <f t="shared" si="10"/>
        <v>48.262569521690764</v>
      </c>
    </row>
    <row r="644" spans="1:19" x14ac:dyDescent="0.3">
      <c r="A644" s="17" t="s">
        <v>1353</v>
      </c>
      <c r="B644" s="17" t="s">
        <v>1354</v>
      </c>
      <c r="C644" s="17" t="s">
        <v>91</v>
      </c>
      <c r="D644">
        <v>50</v>
      </c>
      <c r="E644" s="17" t="s">
        <v>25</v>
      </c>
      <c r="F644" s="17" t="s">
        <v>26</v>
      </c>
      <c r="G644" s="17" t="s">
        <v>20</v>
      </c>
      <c r="H644">
        <v>17</v>
      </c>
      <c r="I644">
        <v>75</v>
      </c>
      <c r="J644">
        <v>3.3</v>
      </c>
      <c r="K644" t="b">
        <v>1</v>
      </c>
      <c r="L644">
        <v>0.69</v>
      </c>
      <c r="M644" s="17" t="s">
        <v>44</v>
      </c>
      <c r="N644" s="17" t="s">
        <v>55</v>
      </c>
      <c r="O644">
        <v>15</v>
      </c>
      <c r="P644">
        <v>9</v>
      </c>
      <c r="Q644" s="17" t="s">
        <v>2094</v>
      </c>
      <c r="R644" s="17" t="s">
        <v>2096</v>
      </c>
      <c r="S644" s="17">
        <f t="shared" si="10"/>
        <v>169.99</v>
      </c>
    </row>
    <row r="645" spans="1:19" x14ac:dyDescent="0.3">
      <c r="A645" s="17" t="s">
        <v>1355</v>
      </c>
      <c r="B645" s="17" t="s">
        <v>1356</v>
      </c>
      <c r="C645" s="17" t="s">
        <v>91</v>
      </c>
      <c r="D645">
        <v>57</v>
      </c>
      <c r="E645" s="17" t="s">
        <v>31</v>
      </c>
      <c r="F645" s="17" t="s">
        <v>31</v>
      </c>
      <c r="G645" s="17" t="s">
        <v>32</v>
      </c>
      <c r="H645">
        <v>4</v>
      </c>
      <c r="I645">
        <v>30</v>
      </c>
      <c r="J645">
        <v>4.2</v>
      </c>
      <c r="K645" t="b">
        <v>0</v>
      </c>
      <c r="L645">
        <v>0.79</v>
      </c>
      <c r="M645" s="17" t="s">
        <v>21</v>
      </c>
      <c r="N645" s="17" t="s">
        <v>55</v>
      </c>
      <c r="O645">
        <v>5</v>
      </c>
      <c r="P645">
        <v>2</v>
      </c>
      <c r="Q645" s="17" t="s">
        <v>2092</v>
      </c>
      <c r="R645" s="17" t="s">
        <v>2093</v>
      </c>
      <c r="S645" s="17">
        <f t="shared" si="10"/>
        <v>102.99000000000001</v>
      </c>
    </row>
    <row r="646" spans="1:19" x14ac:dyDescent="0.3">
      <c r="A646" s="17" t="s">
        <v>1357</v>
      </c>
      <c r="B646" s="17" t="s">
        <v>1358</v>
      </c>
      <c r="C646" s="17" t="s">
        <v>72</v>
      </c>
      <c r="D646">
        <v>47</v>
      </c>
      <c r="E646" s="17" t="s">
        <v>168</v>
      </c>
      <c r="F646" s="17" t="s">
        <v>68</v>
      </c>
      <c r="G646" s="17" t="s">
        <v>43</v>
      </c>
      <c r="H646">
        <v>29</v>
      </c>
      <c r="I646">
        <v>50</v>
      </c>
      <c r="J646">
        <v>2.5125695216907653</v>
      </c>
      <c r="K646" t="b">
        <v>1</v>
      </c>
      <c r="L646">
        <v>0.79</v>
      </c>
      <c r="M646" s="17" t="s">
        <v>60</v>
      </c>
      <c r="N646" s="17" t="s">
        <v>33</v>
      </c>
      <c r="O646">
        <v>14</v>
      </c>
      <c r="P646">
        <v>5</v>
      </c>
      <c r="Q646" s="17" t="s">
        <v>2092</v>
      </c>
      <c r="R646" s="17" t="s">
        <v>2093</v>
      </c>
      <c r="S646" s="17">
        <f t="shared" si="10"/>
        <v>148.30256952169077</v>
      </c>
    </row>
    <row r="647" spans="1:19" x14ac:dyDescent="0.3">
      <c r="A647" s="17" t="s">
        <v>1359</v>
      </c>
      <c r="B647" s="17" t="s">
        <v>1360</v>
      </c>
      <c r="C647" s="17" t="s">
        <v>91</v>
      </c>
      <c r="D647">
        <v>24</v>
      </c>
      <c r="E647" s="17" t="s">
        <v>144</v>
      </c>
      <c r="F647" s="17" t="s">
        <v>145</v>
      </c>
      <c r="G647" s="17" t="s">
        <v>49</v>
      </c>
      <c r="H647">
        <v>2</v>
      </c>
      <c r="I647">
        <v>100</v>
      </c>
      <c r="J647">
        <v>3.8</v>
      </c>
      <c r="K647" t="b">
        <v>1</v>
      </c>
      <c r="L647">
        <v>0.71</v>
      </c>
      <c r="M647" s="17" t="s">
        <v>60</v>
      </c>
      <c r="N647" s="17" t="s">
        <v>22</v>
      </c>
      <c r="O647">
        <v>5</v>
      </c>
      <c r="P647">
        <v>1</v>
      </c>
      <c r="Q647" s="17" t="s">
        <v>2092</v>
      </c>
      <c r="R647" s="17" t="s">
        <v>2093</v>
      </c>
      <c r="S647" s="17">
        <f t="shared" si="10"/>
        <v>136.51000000000002</v>
      </c>
    </row>
    <row r="648" spans="1:19" x14ac:dyDescent="0.3">
      <c r="A648" s="17" t="s">
        <v>1361</v>
      </c>
      <c r="B648" s="17" t="s">
        <v>1362</v>
      </c>
      <c r="C648" s="17" t="s">
        <v>91</v>
      </c>
      <c r="E648" s="17" t="s">
        <v>87</v>
      </c>
      <c r="F648" s="17" t="s">
        <v>88</v>
      </c>
      <c r="G648" s="17" t="s">
        <v>73</v>
      </c>
      <c r="H648">
        <v>9</v>
      </c>
      <c r="I648">
        <v>100</v>
      </c>
      <c r="J648">
        <v>4.8</v>
      </c>
      <c r="K648" t="b">
        <v>1</v>
      </c>
      <c r="L648">
        <v>0.72</v>
      </c>
      <c r="M648" s="17" t="s">
        <v>21</v>
      </c>
      <c r="N648" s="17" t="s">
        <v>55</v>
      </c>
      <c r="O648">
        <v>12</v>
      </c>
      <c r="P648">
        <v>10</v>
      </c>
      <c r="Q648" s="17" t="s">
        <v>2094</v>
      </c>
      <c r="R648" s="17" t="s">
        <v>2093</v>
      </c>
      <c r="S648" s="17">
        <f t="shared" si="10"/>
        <v>136.51999999999998</v>
      </c>
    </row>
    <row r="649" spans="1:19" x14ac:dyDescent="0.3">
      <c r="A649" s="17" t="s">
        <v>1363</v>
      </c>
      <c r="B649" s="17" t="s">
        <v>1364</v>
      </c>
      <c r="C649" s="17" t="s">
        <v>72</v>
      </c>
      <c r="D649">
        <v>50</v>
      </c>
      <c r="E649" s="17" t="s">
        <v>31</v>
      </c>
      <c r="F649" s="17" t="s">
        <v>31</v>
      </c>
      <c r="G649" s="17" t="s">
        <v>84</v>
      </c>
      <c r="H649">
        <v>10</v>
      </c>
      <c r="I649">
        <v>100</v>
      </c>
      <c r="J649">
        <v>4.3</v>
      </c>
      <c r="K649" t="b">
        <v>0</v>
      </c>
      <c r="L649">
        <v>0.93</v>
      </c>
      <c r="M649" s="17" t="s">
        <v>44</v>
      </c>
      <c r="N649" s="17" t="s">
        <v>22</v>
      </c>
      <c r="O649">
        <v>8</v>
      </c>
      <c r="P649">
        <v>5</v>
      </c>
      <c r="Q649" s="17" t="s">
        <v>2092</v>
      </c>
      <c r="R649" s="17" t="s">
        <v>2093</v>
      </c>
      <c r="S649" s="17">
        <f t="shared" si="10"/>
        <v>178.23000000000002</v>
      </c>
    </row>
    <row r="650" spans="1:19" x14ac:dyDescent="0.3">
      <c r="A650" s="17" t="s">
        <v>1365</v>
      </c>
      <c r="B650" s="17" t="s">
        <v>1366</v>
      </c>
      <c r="C650" s="17" t="s">
        <v>91</v>
      </c>
      <c r="D650">
        <v>46</v>
      </c>
      <c r="E650" s="17" t="s">
        <v>100</v>
      </c>
      <c r="F650" s="17" t="s">
        <v>101</v>
      </c>
      <c r="G650" s="17" t="s">
        <v>106</v>
      </c>
      <c r="H650">
        <v>20</v>
      </c>
      <c r="J650">
        <v>4.8</v>
      </c>
      <c r="K650" t="b">
        <v>1</v>
      </c>
      <c r="L650">
        <v>0.82</v>
      </c>
      <c r="M650" s="17" t="s">
        <v>44</v>
      </c>
      <c r="N650" s="17" t="s">
        <v>55</v>
      </c>
      <c r="O650">
        <v>10</v>
      </c>
      <c r="P650">
        <v>9</v>
      </c>
      <c r="Q650" s="17" t="s">
        <v>2094</v>
      </c>
      <c r="R650" s="17" t="s">
        <v>2093</v>
      </c>
      <c r="S650" s="17">
        <f t="shared" si="10"/>
        <v>90.61999999999999</v>
      </c>
    </row>
    <row r="651" spans="1:19" x14ac:dyDescent="0.3">
      <c r="A651" s="17" t="s">
        <v>1367</v>
      </c>
      <c r="B651" s="17" t="s">
        <v>1368</v>
      </c>
      <c r="C651" s="17" t="s">
        <v>91</v>
      </c>
      <c r="D651">
        <v>51</v>
      </c>
      <c r="E651" s="17" t="s">
        <v>25</v>
      </c>
      <c r="F651" s="17" t="s">
        <v>26</v>
      </c>
      <c r="G651" s="17" t="s">
        <v>73</v>
      </c>
      <c r="H651">
        <v>9</v>
      </c>
      <c r="I651">
        <v>40</v>
      </c>
      <c r="J651">
        <v>2.5125695216907653</v>
      </c>
      <c r="K651" t="b">
        <v>0</v>
      </c>
      <c r="L651">
        <v>0.6</v>
      </c>
      <c r="M651" s="17" t="s">
        <v>60</v>
      </c>
      <c r="N651" s="17" t="s">
        <v>28</v>
      </c>
      <c r="O651">
        <v>12</v>
      </c>
      <c r="P651">
        <v>5</v>
      </c>
      <c r="Q651" s="17" t="s">
        <v>2092</v>
      </c>
      <c r="R651" s="17" t="s">
        <v>2096</v>
      </c>
      <c r="S651" s="17">
        <f t="shared" si="10"/>
        <v>120.11256952169076</v>
      </c>
    </row>
    <row r="652" spans="1:19" x14ac:dyDescent="0.3">
      <c r="A652" s="17" t="s">
        <v>1369</v>
      </c>
      <c r="B652" s="17" t="s">
        <v>1370</v>
      </c>
      <c r="C652" s="17" t="s">
        <v>91</v>
      </c>
      <c r="D652">
        <v>51</v>
      </c>
      <c r="E652" s="17" t="s">
        <v>63</v>
      </c>
      <c r="F652" s="17" t="s">
        <v>26</v>
      </c>
      <c r="G652" s="17" t="s">
        <v>43</v>
      </c>
      <c r="H652">
        <v>12</v>
      </c>
      <c r="I652">
        <v>20</v>
      </c>
      <c r="J652">
        <v>4</v>
      </c>
      <c r="K652" t="b">
        <v>0</v>
      </c>
      <c r="L652">
        <v>0.93</v>
      </c>
      <c r="M652" s="17" t="s">
        <v>44</v>
      </c>
      <c r="N652" s="17" t="s">
        <v>28</v>
      </c>
      <c r="O652">
        <v>15</v>
      </c>
      <c r="P652">
        <v>3</v>
      </c>
      <c r="Q652" s="17" t="s">
        <v>2092</v>
      </c>
      <c r="R652" s="17" t="s">
        <v>2093</v>
      </c>
      <c r="S652" s="17">
        <f t="shared" si="10"/>
        <v>105.93</v>
      </c>
    </row>
    <row r="653" spans="1:19" x14ac:dyDescent="0.3">
      <c r="A653" s="17" t="s">
        <v>1371</v>
      </c>
      <c r="B653" s="17" t="s">
        <v>1372</v>
      </c>
      <c r="C653" s="17" t="s">
        <v>91</v>
      </c>
      <c r="D653">
        <v>27</v>
      </c>
      <c r="E653" s="17" t="s">
        <v>63</v>
      </c>
      <c r="F653" s="17" t="s">
        <v>26</v>
      </c>
      <c r="G653" s="17" t="s">
        <v>43</v>
      </c>
      <c r="H653">
        <v>3</v>
      </c>
      <c r="I653">
        <v>50</v>
      </c>
      <c r="J653">
        <v>2.5125695216907653</v>
      </c>
      <c r="K653" t="b">
        <v>0</v>
      </c>
      <c r="L653">
        <v>0.79</v>
      </c>
      <c r="M653" s="17" t="s">
        <v>64</v>
      </c>
      <c r="N653" s="17" t="s">
        <v>55</v>
      </c>
      <c r="O653">
        <v>1</v>
      </c>
      <c r="P653">
        <v>3</v>
      </c>
      <c r="Q653" s="17" t="s">
        <v>2092</v>
      </c>
      <c r="R653" s="17" t="s">
        <v>2093</v>
      </c>
      <c r="S653" s="17">
        <f t="shared" si="10"/>
        <v>87.302569521690771</v>
      </c>
    </row>
    <row r="654" spans="1:19" x14ac:dyDescent="0.3">
      <c r="A654" s="17" t="s">
        <v>1373</v>
      </c>
      <c r="B654" s="17" t="s">
        <v>1374</v>
      </c>
      <c r="C654" s="17" t="s">
        <v>91</v>
      </c>
      <c r="D654">
        <v>42</v>
      </c>
      <c r="E654" s="17" t="s">
        <v>179</v>
      </c>
      <c r="F654" s="17" t="s">
        <v>68</v>
      </c>
      <c r="G654" s="17" t="s">
        <v>36</v>
      </c>
      <c r="H654">
        <v>13</v>
      </c>
      <c r="I654">
        <v>30</v>
      </c>
      <c r="J654">
        <v>0</v>
      </c>
      <c r="K654" t="b">
        <v>0</v>
      </c>
      <c r="L654">
        <v>0.74</v>
      </c>
      <c r="M654" s="17" t="s">
        <v>21</v>
      </c>
      <c r="N654" s="17" t="s">
        <v>28</v>
      </c>
      <c r="O654">
        <v>12</v>
      </c>
      <c r="P654">
        <v>8</v>
      </c>
      <c r="Q654" s="17" t="s">
        <v>2094</v>
      </c>
      <c r="R654" s="17" t="s">
        <v>2093</v>
      </c>
      <c r="S654" s="17">
        <f t="shared" si="10"/>
        <v>105.74</v>
      </c>
    </row>
    <row r="655" spans="1:19" x14ac:dyDescent="0.3">
      <c r="A655" s="17" t="s">
        <v>1375</v>
      </c>
      <c r="B655" s="17" t="s">
        <v>1376</v>
      </c>
      <c r="C655" s="17" t="s">
        <v>91</v>
      </c>
      <c r="D655">
        <v>25</v>
      </c>
      <c r="E655" s="17" t="s">
        <v>31</v>
      </c>
      <c r="F655" s="17" t="s">
        <v>31</v>
      </c>
      <c r="G655" s="17" t="s">
        <v>69</v>
      </c>
      <c r="H655">
        <v>4</v>
      </c>
      <c r="I655">
        <v>40</v>
      </c>
      <c r="J655">
        <v>2.2999999999999998</v>
      </c>
      <c r="K655" t="b">
        <v>1</v>
      </c>
      <c r="L655">
        <v>0.73</v>
      </c>
      <c r="M655" s="17" t="s">
        <v>64</v>
      </c>
      <c r="N655" s="17" t="s">
        <v>55</v>
      </c>
      <c r="O655">
        <v>1</v>
      </c>
      <c r="P655">
        <v>1</v>
      </c>
      <c r="Q655" s="17" t="s">
        <v>2092</v>
      </c>
      <c r="R655" s="17" t="s">
        <v>2093</v>
      </c>
      <c r="S655" s="17">
        <f t="shared" si="10"/>
        <v>74.03</v>
      </c>
    </row>
    <row r="656" spans="1:19" x14ac:dyDescent="0.3">
      <c r="A656" s="17" t="s">
        <v>1377</v>
      </c>
      <c r="B656" s="17" t="s">
        <v>1378</v>
      </c>
      <c r="C656" s="17" t="s">
        <v>72</v>
      </c>
      <c r="D656">
        <v>32</v>
      </c>
      <c r="E656" s="17" t="s">
        <v>31</v>
      </c>
      <c r="F656" s="17" t="s">
        <v>31</v>
      </c>
      <c r="G656" s="17" t="s">
        <v>49</v>
      </c>
      <c r="H656">
        <v>9</v>
      </c>
      <c r="I656">
        <v>75</v>
      </c>
      <c r="J656">
        <v>2.5125695216907653</v>
      </c>
      <c r="K656" t="b">
        <v>0</v>
      </c>
      <c r="L656">
        <v>0.96</v>
      </c>
      <c r="M656" s="17" t="s">
        <v>44</v>
      </c>
      <c r="N656" s="17" t="s">
        <v>28</v>
      </c>
      <c r="O656">
        <v>11</v>
      </c>
      <c r="P656">
        <v>5</v>
      </c>
      <c r="Q656" s="17" t="s">
        <v>2092</v>
      </c>
      <c r="R656" s="17" t="s">
        <v>2093</v>
      </c>
      <c r="S656" s="17">
        <f t="shared" si="10"/>
        <v>135.47256952169076</v>
      </c>
    </row>
    <row r="657" spans="1:19" x14ac:dyDescent="0.3">
      <c r="A657" s="17" t="s">
        <v>1379</v>
      </c>
      <c r="B657" s="17" t="s">
        <v>1380</v>
      </c>
      <c r="C657" s="17" t="s">
        <v>72</v>
      </c>
      <c r="D657">
        <v>59</v>
      </c>
      <c r="E657" s="17" t="s">
        <v>119</v>
      </c>
      <c r="F657" s="17" t="s">
        <v>26</v>
      </c>
      <c r="G657" s="17" t="s">
        <v>32</v>
      </c>
      <c r="H657">
        <v>14</v>
      </c>
      <c r="I657">
        <v>30</v>
      </c>
      <c r="J657">
        <v>3.8</v>
      </c>
      <c r="K657" t="s">
        <v>2071</v>
      </c>
      <c r="L657">
        <v>0.66</v>
      </c>
      <c r="M657" s="17" t="s">
        <v>60</v>
      </c>
      <c r="N657" s="17" t="s">
        <v>33</v>
      </c>
      <c r="O657">
        <v>8</v>
      </c>
      <c r="P657">
        <v>8</v>
      </c>
      <c r="Q657" s="17" t="s">
        <v>2094</v>
      </c>
      <c r="R657" s="17" t="s">
        <v>2096</v>
      </c>
      <c r="S657" s="17">
        <f t="shared" si="10"/>
        <v>123.46</v>
      </c>
    </row>
    <row r="658" spans="1:19" x14ac:dyDescent="0.3">
      <c r="A658" s="17" t="s">
        <v>1381</v>
      </c>
      <c r="B658" s="17" t="s">
        <v>1382</v>
      </c>
      <c r="C658" s="17" t="s">
        <v>72</v>
      </c>
      <c r="D658">
        <v>59</v>
      </c>
      <c r="E658" s="17" t="s">
        <v>126</v>
      </c>
      <c r="F658" s="17" t="s">
        <v>127</v>
      </c>
      <c r="G658" s="17" t="s">
        <v>73</v>
      </c>
      <c r="H658">
        <v>37</v>
      </c>
      <c r="I658">
        <v>30</v>
      </c>
      <c r="J658">
        <v>4</v>
      </c>
      <c r="K658" t="b">
        <v>0</v>
      </c>
      <c r="L658">
        <v>0.62</v>
      </c>
      <c r="M658" s="17" t="s">
        <v>21</v>
      </c>
      <c r="N658" s="17" t="s">
        <v>33</v>
      </c>
      <c r="O658">
        <v>20</v>
      </c>
      <c r="P658">
        <v>2</v>
      </c>
      <c r="Q658" s="17" t="s">
        <v>2092</v>
      </c>
      <c r="R658" s="17" t="s">
        <v>2096</v>
      </c>
      <c r="S658" s="17">
        <f t="shared" si="10"/>
        <v>152.62</v>
      </c>
    </row>
    <row r="659" spans="1:19" x14ac:dyDescent="0.3">
      <c r="A659" s="17" t="s">
        <v>1383</v>
      </c>
      <c r="B659" s="17" t="s">
        <v>1384</v>
      </c>
      <c r="C659" s="17" t="s">
        <v>91</v>
      </c>
      <c r="D659">
        <v>29</v>
      </c>
      <c r="E659" s="17" t="s">
        <v>31</v>
      </c>
      <c r="F659" s="17" t="s">
        <v>31</v>
      </c>
      <c r="G659" s="17" t="s">
        <v>32</v>
      </c>
      <c r="H659">
        <v>2</v>
      </c>
      <c r="I659">
        <v>75</v>
      </c>
      <c r="J659">
        <v>2.2000000000000002</v>
      </c>
      <c r="K659" t="b">
        <v>1</v>
      </c>
      <c r="L659">
        <v>0.85</v>
      </c>
      <c r="M659" s="17" t="s">
        <v>44</v>
      </c>
      <c r="N659" s="17" t="s">
        <v>33</v>
      </c>
      <c r="O659">
        <v>5</v>
      </c>
      <c r="P659">
        <v>1</v>
      </c>
      <c r="Q659" s="17" t="s">
        <v>2092</v>
      </c>
      <c r="R659" s="17" t="s">
        <v>2093</v>
      </c>
      <c r="S659" s="17">
        <f t="shared" si="10"/>
        <v>115.05</v>
      </c>
    </row>
    <row r="660" spans="1:19" x14ac:dyDescent="0.3">
      <c r="A660" s="17" t="s">
        <v>1385</v>
      </c>
      <c r="B660" s="17" t="s">
        <v>1386</v>
      </c>
      <c r="C660" s="17" t="s">
        <v>91</v>
      </c>
      <c r="D660">
        <v>58</v>
      </c>
      <c r="E660" s="17" t="s">
        <v>164</v>
      </c>
      <c r="F660" s="17" t="s">
        <v>165</v>
      </c>
      <c r="G660" s="17" t="s">
        <v>43</v>
      </c>
      <c r="H660">
        <v>11</v>
      </c>
      <c r="I660">
        <v>100</v>
      </c>
      <c r="J660">
        <v>4.3</v>
      </c>
      <c r="K660" t="b">
        <v>0</v>
      </c>
      <c r="L660">
        <v>0.66</v>
      </c>
      <c r="M660" s="17" t="s">
        <v>44</v>
      </c>
      <c r="N660" s="17" t="s">
        <v>22</v>
      </c>
      <c r="O660">
        <v>6</v>
      </c>
      <c r="P660">
        <v>3</v>
      </c>
      <c r="Q660" s="17" t="s">
        <v>2092</v>
      </c>
      <c r="R660" s="17" t="s">
        <v>2096</v>
      </c>
      <c r="S660" s="17">
        <f t="shared" si="10"/>
        <v>182.96</v>
      </c>
    </row>
    <row r="661" spans="1:19" x14ac:dyDescent="0.3">
      <c r="A661" s="17" t="s">
        <v>1387</v>
      </c>
      <c r="B661" s="17" t="s">
        <v>1388</v>
      </c>
      <c r="C661" s="17" t="s">
        <v>72</v>
      </c>
      <c r="D661">
        <v>56</v>
      </c>
      <c r="E661" s="17" t="s">
        <v>119</v>
      </c>
      <c r="F661" s="17" t="s">
        <v>26</v>
      </c>
      <c r="G661" s="17" t="s">
        <v>73</v>
      </c>
      <c r="H661">
        <v>19</v>
      </c>
      <c r="I661">
        <v>20</v>
      </c>
      <c r="J661">
        <v>0</v>
      </c>
      <c r="K661" t="b">
        <v>0</v>
      </c>
      <c r="L661">
        <v>0.87</v>
      </c>
      <c r="M661" s="17" t="s">
        <v>60</v>
      </c>
      <c r="N661" s="17" t="s">
        <v>22</v>
      </c>
      <c r="O661">
        <v>16</v>
      </c>
      <c r="P661">
        <v>5</v>
      </c>
      <c r="Q661" s="17" t="s">
        <v>2092</v>
      </c>
      <c r="R661" s="17" t="s">
        <v>2093</v>
      </c>
      <c r="S661" s="17">
        <f t="shared" si="10"/>
        <v>116.87</v>
      </c>
    </row>
    <row r="662" spans="1:19" x14ac:dyDescent="0.3">
      <c r="A662" s="17" t="s">
        <v>1389</v>
      </c>
      <c r="B662" s="17" t="s">
        <v>1390</v>
      </c>
      <c r="C662" s="17" t="s">
        <v>72</v>
      </c>
      <c r="D662">
        <v>36</v>
      </c>
      <c r="E662" s="17" t="s">
        <v>54</v>
      </c>
      <c r="F662" s="17" t="s">
        <v>26</v>
      </c>
      <c r="G662" s="17" t="s">
        <v>106</v>
      </c>
      <c r="H662">
        <v>9</v>
      </c>
      <c r="I662">
        <v>20</v>
      </c>
      <c r="J662">
        <v>0</v>
      </c>
      <c r="K662" t="b">
        <v>1</v>
      </c>
      <c r="L662">
        <v>0.68</v>
      </c>
      <c r="M662" s="17" t="s">
        <v>60</v>
      </c>
      <c r="N662" s="17" t="s">
        <v>33</v>
      </c>
      <c r="O662">
        <v>9</v>
      </c>
      <c r="P662">
        <v>10</v>
      </c>
      <c r="Q662" s="17" t="s">
        <v>2094</v>
      </c>
      <c r="R662" s="17" t="s">
        <v>2096</v>
      </c>
      <c r="S662" s="17">
        <f t="shared" si="10"/>
        <v>84.68</v>
      </c>
    </row>
    <row r="663" spans="1:19" x14ac:dyDescent="0.3">
      <c r="A663" s="17" t="s">
        <v>1391</v>
      </c>
      <c r="B663" s="17" t="s">
        <v>1392</v>
      </c>
      <c r="C663" s="17" t="s">
        <v>72</v>
      </c>
      <c r="D663">
        <v>52</v>
      </c>
      <c r="E663" s="17" t="s">
        <v>119</v>
      </c>
      <c r="F663" s="17" t="s">
        <v>26</v>
      </c>
      <c r="G663" s="17" t="s">
        <v>69</v>
      </c>
      <c r="H663">
        <v>16</v>
      </c>
      <c r="I663">
        <v>100</v>
      </c>
      <c r="J663">
        <v>4</v>
      </c>
      <c r="K663" t="b">
        <v>1</v>
      </c>
      <c r="L663">
        <v>0.79</v>
      </c>
      <c r="M663" s="17" t="s">
        <v>64</v>
      </c>
      <c r="N663" s="17" t="s">
        <v>22</v>
      </c>
      <c r="O663">
        <v>10</v>
      </c>
      <c r="P663">
        <v>11</v>
      </c>
      <c r="Q663" s="17" t="s">
        <v>2094</v>
      </c>
      <c r="R663" s="17" t="s">
        <v>2093</v>
      </c>
      <c r="S663" s="17">
        <f t="shared" si="10"/>
        <v>193.79</v>
      </c>
    </row>
    <row r="664" spans="1:19" x14ac:dyDescent="0.3">
      <c r="A664" s="17" t="s">
        <v>1393</v>
      </c>
      <c r="B664" s="17" t="s">
        <v>1394</v>
      </c>
      <c r="C664" s="17" t="s">
        <v>72</v>
      </c>
      <c r="D664">
        <v>42</v>
      </c>
      <c r="E664" s="17" t="s">
        <v>41</v>
      </c>
      <c r="F664" s="17" t="s">
        <v>42</v>
      </c>
      <c r="G664" s="17" t="s">
        <v>27</v>
      </c>
      <c r="H664">
        <v>8</v>
      </c>
      <c r="I664">
        <v>50</v>
      </c>
      <c r="J664">
        <v>2.5125695216907653</v>
      </c>
      <c r="K664" t="s">
        <v>2071</v>
      </c>
      <c r="L664">
        <v>0.79</v>
      </c>
      <c r="M664" s="17" t="s">
        <v>21</v>
      </c>
      <c r="N664" s="17" t="s">
        <v>28</v>
      </c>
      <c r="O664">
        <v>6</v>
      </c>
      <c r="P664">
        <v>11</v>
      </c>
      <c r="Q664" s="17" t="s">
        <v>2094</v>
      </c>
      <c r="R664" s="17" t="s">
        <v>2093</v>
      </c>
      <c r="S664" s="17">
        <f t="shared" si="10"/>
        <v>120.30256952169077</v>
      </c>
    </row>
    <row r="665" spans="1:19" x14ac:dyDescent="0.3">
      <c r="A665" s="17" t="s">
        <v>1395</v>
      </c>
      <c r="B665" s="17" t="s">
        <v>1396</v>
      </c>
      <c r="C665" s="17" t="s">
        <v>72</v>
      </c>
      <c r="D665">
        <v>59</v>
      </c>
      <c r="E665" s="17" t="s">
        <v>87</v>
      </c>
      <c r="F665" s="17" t="s">
        <v>88</v>
      </c>
      <c r="G665" s="17" t="s">
        <v>27</v>
      </c>
      <c r="H665">
        <v>34</v>
      </c>
      <c r="I665">
        <v>100</v>
      </c>
      <c r="J665">
        <v>2</v>
      </c>
      <c r="K665" t="b">
        <v>1</v>
      </c>
      <c r="L665">
        <v>0.79</v>
      </c>
      <c r="M665" s="17" t="s">
        <v>21</v>
      </c>
      <c r="N665" s="17" t="s">
        <v>55</v>
      </c>
      <c r="O665">
        <v>18</v>
      </c>
      <c r="P665">
        <v>8</v>
      </c>
      <c r="Q665" s="17" t="s">
        <v>2094</v>
      </c>
      <c r="R665" s="17" t="s">
        <v>2093</v>
      </c>
      <c r="S665" s="17">
        <f t="shared" si="10"/>
        <v>221.79</v>
      </c>
    </row>
    <row r="666" spans="1:19" x14ac:dyDescent="0.3">
      <c r="A666" s="17" t="s">
        <v>1397</v>
      </c>
      <c r="B666" s="17" t="s">
        <v>1398</v>
      </c>
      <c r="C666" s="17" t="s">
        <v>91</v>
      </c>
      <c r="D666">
        <v>33</v>
      </c>
      <c r="E666" s="17" t="s">
        <v>41</v>
      </c>
      <c r="F666" s="17" t="s">
        <v>42</v>
      </c>
      <c r="G666" s="17" t="s">
        <v>27</v>
      </c>
      <c r="H666">
        <v>5</v>
      </c>
      <c r="I666">
        <v>50</v>
      </c>
      <c r="J666">
        <v>4.7</v>
      </c>
      <c r="K666" t="b">
        <v>1</v>
      </c>
      <c r="L666">
        <v>0.88</v>
      </c>
      <c r="M666" s="17" t="s">
        <v>60</v>
      </c>
      <c r="N666" s="17" t="s">
        <v>55</v>
      </c>
      <c r="O666">
        <v>4</v>
      </c>
      <c r="P666">
        <v>2</v>
      </c>
      <c r="Q666" s="17" t="s">
        <v>2092</v>
      </c>
      <c r="R666" s="17" t="s">
        <v>2093</v>
      </c>
      <c r="S666" s="17">
        <f t="shared" si="10"/>
        <v>99.58</v>
      </c>
    </row>
    <row r="667" spans="1:19" x14ac:dyDescent="0.3">
      <c r="A667" s="17" t="s">
        <v>1399</v>
      </c>
      <c r="B667" s="17" t="s">
        <v>1400</v>
      </c>
      <c r="C667" s="17" t="s">
        <v>72</v>
      </c>
      <c r="D667">
        <v>55</v>
      </c>
      <c r="E667" s="17" t="s">
        <v>119</v>
      </c>
      <c r="F667" s="17" t="s">
        <v>26</v>
      </c>
      <c r="G667" s="17" t="s">
        <v>36</v>
      </c>
      <c r="H667">
        <v>14</v>
      </c>
      <c r="I667">
        <v>50</v>
      </c>
      <c r="J667">
        <v>3.6</v>
      </c>
      <c r="K667" t="b">
        <v>1</v>
      </c>
      <c r="L667">
        <v>0.81</v>
      </c>
      <c r="M667" s="17" t="s">
        <v>64</v>
      </c>
      <c r="N667" s="17" t="s">
        <v>55</v>
      </c>
      <c r="O667">
        <v>9</v>
      </c>
      <c r="P667">
        <v>7</v>
      </c>
      <c r="Q667" s="17" t="s">
        <v>2094</v>
      </c>
      <c r="R667" s="17" t="s">
        <v>2093</v>
      </c>
      <c r="S667" s="17">
        <f t="shared" si="10"/>
        <v>139.41</v>
      </c>
    </row>
    <row r="668" spans="1:19" x14ac:dyDescent="0.3">
      <c r="A668" s="17" t="s">
        <v>1401</v>
      </c>
      <c r="B668" s="17" t="s">
        <v>1402</v>
      </c>
      <c r="C668" s="17" t="s">
        <v>91</v>
      </c>
      <c r="D668">
        <v>47</v>
      </c>
      <c r="E668" s="17" t="s">
        <v>104</v>
      </c>
      <c r="F668" s="17" t="s">
        <v>105</v>
      </c>
      <c r="G668" s="17" t="s">
        <v>69</v>
      </c>
      <c r="H668">
        <v>17</v>
      </c>
      <c r="I668">
        <v>50</v>
      </c>
      <c r="J668">
        <v>1.2</v>
      </c>
      <c r="K668" t="b">
        <v>0</v>
      </c>
      <c r="L668">
        <v>0.79</v>
      </c>
      <c r="M668" s="17" t="s">
        <v>21</v>
      </c>
      <c r="N668" s="17" t="s">
        <v>33</v>
      </c>
      <c r="O668">
        <v>14</v>
      </c>
      <c r="P668">
        <v>5</v>
      </c>
      <c r="Q668" s="17" t="s">
        <v>2092</v>
      </c>
      <c r="R668" s="17" t="s">
        <v>2093</v>
      </c>
      <c r="S668" s="17">
        <f t="shared" si="10"/>
        <v>134.99</v>
      </c>
    </row>
    <row r="669" spans="1:19" x14ac:dyDescent="0.3">
      <c r="A669" s="17" t="s">
        <v>1403</v>
      </c>
      <c r="B669" s="17" t="s">
        <v>1404</v>
      </c>
      <c r="C669" s="17" t="s">
        <v>72</v>
      </c>
      <c r="D669">
        <v>29</v>
      </c>
      <c r="E669" s="17" t="s">
        <v>168</v>
      </c>
      <c r="F669" s="17" t="s">
        <v>68</v>
      </c>
      <c r="G669" s="17" t="s">
        <v>43</v>
      </c>
      <c r="H669">
        <v>10</v>
      </c>
      <c r="J669">
        <v>4.4000000000000004</v>
      </c>
      <c r="K669" t="b">
        <v>1</v>
      </c>
      <c r="L669">
        <v>0.67</v>
      </c>
      <c r="M669" s="17" t="s">
        <v>60</v>
      </c>
      <c r="N669" s="17" t="s">
        <v>22</v>
      </c>
      <c r="O669">
        <v>15</v>
      </c>
      <c r="P669">
        <v>5</v>
      </c>
      <c r="Q669" s="17" t="s">
        <v>2092</v>
      </c>
      <c r="R669" s="17" t="s">
        <v>2096</v>
      </c>
      <c r="S669" s="17">
        <f t="shared" si="10"/>
        <v>64.069999999999993</v>
      </c>
    </row>
    <row r="670" spans="1:19" x14ac:dyDescent="0.3">
      <c r="A670" s="17" t="s">
        <v>1405</v>
      </c>
      <c r="B670" s="17" t="s">
        <v>1406</v>
      </c>
      <c r="C670" s="17" t="s">
        <v>72</v>
      </c>
      <c r="D670">
        <v>30</v>
      </c>
      <c r="E670" s="17" t="s">
        <v>63</v>
      </c>
      <c r="F670" s="17" t="s">
        <v>26</v>
      </c>
      <c r="G670" s="17" t="s">
        <v>84</v>
      </c>
      <c r="H670">
        <v>8</v>
      </c>
      <c r="I670">
        <v>100</v>
      </c>
      <c r="J670">
        <v>1.4</v>
      </c>
      <c r="K670" t="b">
        <v>1</v>
      </c>
      <c r="L670">
        <v>0.62</v>
      </c>
      <c r="M670" s="17" t="s">
        <v>44</v>
      </c>
      <c r="N670" s="17" t="s">
        <v>28</v>
      </c>
      <c r="O670">
        <v>14</v>
      </c>
      <c r="P670">
        <v>5</v>
      </c>
      <c r="Q670" s="17" t="s">
        <v>2092</v>
      </c>
      <c r="R670" s="17" t="s">
        <v>2096</v>
      </c>
      <c r="S670" s="17">
        <f t="shared" si="10"/>
        <v>159.02000000000001</v>
      </c>
    </row>
    <row r="671" spans="1:19" x14ac:dyDescent="0.3">
      <c r="A671" s="17" t="s">
        <v>1407</v>
      </c>
      <c r="B671" s="17" t="s">
        <v>1408</v>
      </c>
      <c r="C671" s="17" t="s">
        <v>72</v>
      </c>
      <c r="D671">
        <v>25</v>
      </c>
      <c r="E671" s="17" t="s">
        <v>119</v>
      </c>
      <c r="F671" s="17" t="s">
        <v>26</v>
      </c>
      <c r="G671" s="17" t="s">
        <v>84</v>
      </c>
      <c r="H671">
        <v>1</v>
      </c>
      <c r="I671">
        <v>30</v>
      </c>
      <c r="J671">
        <v>3.2</v>
      </c>
      <c r="K671" t="b">
        <v>0</v>
      </c>
      <c r="L671">
        <v>0.87</v>
      </c>
      <c r="M671" s="17" t="s">
        <v>21</v>
      </c>
      <c r="N671" s="17" t="s">
        <v>28</v>
      </c>
      <c r="O671">
        <v>3</v>
      </c>
      <c r="P671">
        <v>2</v>
      </c>
      <c r="Q671" s="17" t="s">
        <v>2092</v>
      </c>
      <c r="R671" s="17" t="s">
        <v>2093</v>
      </c>
      <c r="S671" s="17">
        <f t="shared" si="10"/>
        <v>65.069999999999993</v>
      </c>
    </row>
    <row r="672" spans="1:19" x14ac:dyDescent="0.3">
      <c r="A672" s="17" t="s">
        <v>1409</v>
      </c>
      <c r="B672" s="17" t="s">
        <v>1410</v>
      </c>
      <c r="C672" s="17" t="s">
        <v>72</v>
      </c>
      <c r="D672">
        <v>28</v>
      </c>
      <c r="E672" s="17" t="s">
        <v>130</v>
      </c>
      <c r="F672" s="17" t="s">
        <v>131</v>
      </c>
      <c r="G672" s="17" t="s">
        <v>73</v>
      </c>
      <c r="H672">
        <v>10</v>
      </c>
      <c r="J672">
        <v>3.8</v>
      </c>
      <c r="K672" t="b">
        <v>1</v>
      </c>
      <c r="L672">
        <v>0.98</v>
      </c>
      <c r="M672" s="17" t="s">
        <v>64</v>
      </c>
      <c r="N672" s="17" t="s">
        <v>33</v>
      </c>
      <c r="O672">
        <v>12</v>
      </c>
      <c r="P672">
        <v>11</v>
      </c>
      <c r="Q672" s="17" t="s">
        <v>2094</v>
      </c>
      <c r="R672" s="17" t="s">
        <v>2093</v>
      </c>
      <c r="S672" s="17">
        <f t="shared" si="10"/>
        <v>65.78</v>
      </c>
    </row>
    <row r="673" spans="1:19" x14ac:dyDescent="0.3">
      <c r="A673" s="17" t="s">
        <v>1411</v>
      </c>
      <c r="B673" s="17" t="s">
        <v>1412</v>
      </c>
      <c r="C673" s="17" t="s">
        <v>91</v>
      </c>
      <c r="D673">
        <v>29</v>
      </c>
      <c r="E673" s="17" t="s">
        <v>104</v>
      </c>
      <c r="F673" s="17" t="s">
        <v>105</v>
      </c>
      <c r="G673" s="17" t="s">
        <v>20</v>
      </c>
      <c r="H673">
        <v>0</v>
      </c>
      <c r="I673">
        <v>75</v>
      </c>
      <c r="J673">
        <v>1.5</v>
      </c>
      <c r="K673" t="b">
        <v>1</v>
      </c>
      <c r="L673">
        <v>0.64</v>
      </c>
      <c r="M673" s="17" t="s">
        <v>64</v>
      </c>
      <c r="N673" s="17" t="s">
        <v>28</v>
      </c>
      <c r="O673">
        <v>5</v>
      </c>
      <c r="P673">
        <v>4</v>
      </c>
      <c r="Q673" s="17" t="s">
        <v>2092</v>
      </c>
      <c r="R673" s="17" t="s">
        <v>2096</v>
      </c>
      <c r="S673" s="17">
        <f t="shared" si="10"/>
        <v>115.14</v>
      </c>
    </row>
    <row r="674" spans="1:19" x14ac:dyDescent="0.3">
      <c r="A674" s="17" t="s">
        <v>1413</v>
      </c>
      <c r="B674" s="17" t="s">
        <v>1414</v>
      </c>
      <c r="C674" s="17" t="s">
        <v>91</v>
      </c>
      <c r="D674">
        <v>30</v>
      </c>
      <c r="E674" s="17" t="s">
        <v>179</v>
      </c>
      <c r="F674" s="17" t="s">
        <v>68</v>
      </c>
      <c r="G674" s="17" t="s">
        <v>32</v>
      </c>
      <c r="H674">
        <v>4</v>
      </c>
      <c r="J674">
        <v>2.8</v>
      </c>
      <c r="K674" t="b">
        <v>1</v>
      </c>
      <c r="L674">
        <v>0.71</v>
      </c>
      <c r="M674" s="17" t="s">
        <v>64</v>
      </c>
      <c r="N674" s="17" t="s">
        <v>28</v>
      </c>
      <c r="O674">
        <v>4</v>
      </c>
      <c r="P674">
        <v>1</v>
      </c>
      <c r="Q674" s="17" t="s">
        <v>2092</v>
      </c>
      <c r="R674" s="17" t="s">
        <v>2093</v>
      </c>
      <c r="S674" s="17">
        <f t="shared" si="10"/>
        <v>42.51</v>
      </c>
    </row>
    <row r="675" spans="1:19" x14ac:dyDescent="0.3">
      <c r="A675" s="17" t="s">
        <v>1415</v>
      </c>
      <c r="B675" s="17" t="s">
        <v>1416</v>
      </c>
      <c r="C675" s="17" t="s">
        <v>91</v>
      </c>
      <c r="D675">
        <v>47</v>
      </c>
      <c r="E675" s="17" t="s">
        <v>130</v>
      </c>
      <c r="F675" s="17" t="s">
        <v>131</v>
      </c>
      <c r="G675" s="17" t="s">
        <v>43</v>
      </c>
      <c r="H675">
        <v>2</v>
      </c>
      <c r="I675">
        <v>50</v>
      </c>
      <c r="J675">
        <v>2.7</v>
      </c>
      <c r="K675" t="b">
        <v>0</v>
      </c>
      <c r="L675">
        <v>0.96</v>
      </c>
      <c r="M675" s="17" t="s">
        <v>44</v>
      </c>
      <c r="N675" s="17" t="s">
        <v>28</v>
      </c>
      <c r="O675">
        <v>4</v>
      </c>
      <c r="P675">
        <v>1</v>
      </c>
      <c r="Q675" s="17" t="s">
        <v>2092</v>
      </c>
      <c r="R675" s="17" t="s">
        <v>2093</v>
      </c>
      <c r="S675" s="17">
        <f t="shared" si="10"/>
        <v>107.66</v>
      </c>
    </row>
    <row r="676" spans="1:19" x14ac:dyDescent="0.3">
      <c r="A676" s="17" t="s">
        <v>1417</v>
      </c>
      <c r="B676" s="17" t="s">
        <v>1418</v>
      </c>
      <c r="C676" s="17" t="s">
        <v>91</v>
      </c>
      <c r="D676">
        <v>34</v>
      </c>
      <c r="E676" s="17" t="s">
        <v>25</v>
      </c>
      <c r="F676" s="17" t="s">
        <v>26</v>
      </c>
      <c r="G676" s="17" t="s">
        <v>20</v>
      </c>
      <c r="H676">
        <v>10</v>
      </c>
      <c r="I676">
        <v>30</v>
      </c>
      <c r="J676">
        <v>3.9</v>
      </c>
      <c r="K676" t="s">
        <v>2071</v>
      </c>
      <c r="L676">
        <v>0.79</v>
      </c>
      <c r="M676" s="17" t="s">
        <v>21</v>
      </c>
      <c r="N676" s="17" t="s">
        <v>28</v>
      </c>
      <c r="O676">
        <v>12</v>
      </c>
      <c r="P676">
        <v>13</v>
      </c>
      <c r="Q676" s="17" t="s">
        <v>2095</v>
      </c>
      <c r="R676" s="17" t="s">
        <v>2093</v>
      </c>
      <c r="S676" s="17">
        <f t="shared" si="10"/>
        <v>103.69000000000001</v>
      </c>
    </row>
    <row r="677" spans="1:19" x14ac:dyDescent="0.3">
      <c r="A677" s="17" t="s">
        <v>1419</v>
      </c>
      <c r="B677" s="17" t="s">
        <v>1420</v>
      </c>
      <c r="C677" s="17" t="s">
        <v>91</v>
      </c>
      <c r="D677">
        <v>45</v>
      </c>
      <c r="E677" s="17" t="s">
        <v>54</v>
      </c>
      <c r="F677" s="17" t="s">
        <v>26</v>
      </c>
      <c r="G677" s="17" t="s">
        <v>32</v>
      </c>
      <c r="H677">
        <v>16</v>
      </c>
      <c r="I677">
        <v>100</v>
      </c>
      <c r="J677">
        <v>4.5999999999999996</v>
      </c>
      <c r="K677" t="b">
        <v>0</v>
      </c>
      <c r="L677">
        <v>0.78</v>
      </c>
      <c r="M677" s="17" t="s">
        <v>21</v>
      </c>
      <c r="N677" s="17" t="s">
        <v>22</v>
      </c>
      <c r="O677">
        <v>15</v>
      </c>
      <c r="P677">
        <v>7</v>
      </c>
      <c r="Q677" s="17" t="s">
        <v>2094</v>
      </c>
      <c r="R677" s="17" t="s">
        <v>2093</v>
      </c>
      <c r="S677" s="17">
        <f t="shared" si="10"/>
        <v>188.38</v>
      </c>
    </row>
    <row r="678" spans="1:19" x14ac:dyDescent="0.3">
      <c r="A678" s="17" t="s">
        <v>1421</v>
      </c>
      <c r="B678" s="17" t="s">
        <v>1422</v>
      </c>
      <c r="C678" s="17" t="s">
        <v>72</v>
      </c>
      <c r="D678">
        <v>56</v>
      </c>
      <c r="E678" s="17" t="s">
        <v>179</v>
      </c>
      <c r="F678" s="17" t="s">
        <v>68</v>
      </c>
      <c r="G678" s="17" t="s">
        <v>73</v>
      </c>
      <c r="H678">
        <v>27</v>
      </c>
      <c r="I678">
        <v>20</v>
      </c>
      <c r="J678">
        <v>2.2000000000000002</v>
      </c>
      <c r="K678" t="b">
        <v>0</v>
      </c>
      <c r="L678">
        <v>0.7</v>
      </c>
      <c r="M678" s="17" t="s">
        <v>44</v>
      </c>
      <c r="N678" s="17" t="s">
        <v>28</v>
      </c>
      <c r="O678">
        <v>19</v>
      </c>
      <c r="P678">
        <v>3</v>
      </c>
      <c r="Q678" s="17" t="s">
        <v>2092</v>
      </c>
      <c r="R678" s="17" t="s">
        <v>2096</v>
      </c>
      <c r="S678" s="17">
        <f t="shared" si="10"/>
        <v>127.9</v>
      </c>
    </row>
    <row r="679" spans="1:19" x14ac:dyDescent="0.3">
      <c r="A679" s="17" t="s">
        <v>1423</v>
      </c>
      <c r="B679" s="17" t="s">
        <v>1424</v>
      </c>
      <c r="C679" s="17" t="s">
        <v>72</v>
      </c>
      <c r="D679">
        <v>49</v>
      </c>
      <c r="E679" s="17" t="s">
        <v>164</v>
      </c>
      <c r="F679" s="17" t="s">
        <v>165</v>
      </c>
      <c r="G679" s="17" t="s">
        <v>84</v>
      </c>
      <c r="H679">
        <v>20</v>
      </c>
      <c r="I679">
        <v>50</v>
      </c>
      <c r="J679">
        <v>2.5</v>
      </c>
      <c r="K679" t="b">
        <v>0</v>
      </c>
      <c r="L679">
        <v>0.82</v>
      </c>
      <c r="M679" s="17" t="s">
        <v>21</v>
      </c>
      <c r="N679" s="17" t="s">
        <v>55</v>
      </c>
      <c r="O679">
        <v>15</v>
      </c>
      <c r="P679">
        <v>11</v>
      </c>
      <c r="Q679" s="17" t="s">
        <v>2094</v>
      </c>
      <c r="R679" s="17" t="s">
        <v>2093</v>
      </c>
      <c r="S679" s="17">
        <f t="shared" si="10"/>
        <v>148.32</v>
      </c>
    </row>
    <row r="680" spans="1:19" x14ac:dyDescent="0.3">
      <c r="A680" s="17" t="s">
        <v>1425</v>
      </c>
      <c r="B680" s="17" t="s">
        <v>1426</v>
      </c>
      <c r="C680" s="17" t="s">
        <v>91</v>
      </c>
      <c r="D680">
        <v>48</v>
      </c>
      <c r="E680" s="17" t="s">
        <v>126</v>
      </c>
      <c r="F680" s="17" t="s">
        <v>127</v>
      </c>
      <c r="G680" s="17" t="s">
        <v>43</v>
      </c>
      <c r="H680">
        <v>10</v>
      </c>
      <c r="J680">
        <v>3.1</v>
      </c>
      <c r="K680" t="b">
        <v>0</v>
      </c>
      <c r="L680">
        <v>0.79</v>
      </c>
      <c r="M680" s="17" t="s">
        <v>44</v>
      </c>
      <c r="N680" s="17" t="s">
        <v>33</v>
      </c>
      <c r="O680">
        <v>13</v>
      </c>
      <c r="P680">
        <v>4</v>
      </c>
      <c r="Q680" s="17" t="s">
        <v>2092</v>
      </c>
      <c r="R680" s="17" t="s">
        <v>2093</v>
      </c>
      <c r="S680" s="17">
        <f t="shared" si="10"/>
        <v>78.89</v>
      </c>
    </row>
    <row r="681" spans="1:19" x14ac:dyDescent="0.3">
      <c r="A681" s="17" t="s">
        <v>1427</v>
      </c>
      <c r="B681" s="17" t="s">
        <v>1428</v>
      </c>
      <c r="C681" s="17" t="s">
        <v>72</v>
      </c>
      <c r="D681">
        <v>29</v>
      </c>
      <c r="E681" s="17" t="s">
        <v>104</v>
      </c>
      <c r="F681" s="17" t="s">
        <v>105</v>
      </c>
      <c r="G681" s="17" t="s">
        <v>32</v>
      </c>
      <c r="H681">
        <v>0</v>
      </c>
      <c r="I681">
        <v>20</v>
      </c>
      <c r="J681">
        <v>2.5125695216907653</v>
      </c>
      <c r="K681" t="b">
        <v>1</v>
      </c>
      <c r="L681">
        <v>0.99</v>
      </c>
      <c r="M681" s="17" t="s">
        <v>44</v>
      </c>
      <c r="N681" s="17" t="s">
        <v>22</v>
      </c>
      <c r="O681">
        <v>3</v>
      </c>
      <c r="P681">
        <v>2</v>
      </c>
      <c r="Q681" s="17" t="s">
        <v>2092</v>
      </c>
      <c r="R681" s="17" t="s">
        <v>2093</v>
      </c>
      <c r="S681" s="17">
        <f t="shared" si="10"/>
        <v>57.502569521690766</v>
      </c>
    </row>
    <row r="682" spans="1:19" x14ac:dyDescent="0.3">
      <c r="A682" s="17" t="s">
        <v>1429</v>
      </c>
      <c r="B682" s="17" t="s">
        <v>1430</v>
      </c>
      <c r="C682" s="17" t="s">
        <v>72</v>
      </c>
      <c r="D682">
        <v>49</v>
      </c>
      <c r="E682" s="17" t="s">
        <v>41</v>
      </c>
      <c r="F682" s="17" t="s">
        <v>42</v>
      </c>
      <c r="G682" s="17" t="s">
        <v>36</v>
      </c>
      <c r="H682">
        <v>11</v>
      </c>
      <c r="I682">
        <v>75</v>
      </c>
      <c r="J682">
        <v>3.8</v>
      </c>
      <c r="K682" t="b">
        <v>1</v>
      </c>
      <c r="L682">
        <v>0.93</v>
      </c>
      <c r="M682" s="17" t="s">
        <v>44</v>
      </c>
      <c r="N682" s="17" t="s">
        <v>28</v>
      </c>
      <c r="O682">
        <v>13</v>
      </c>
      <c r="P682">
        <v>5</v>
      </c>
      <c r="Q682" s="17" t="s">
        <v>2092</v>
      </c>
      <c r="R682" s="17" t="s">
        <v>2093</v>
      </c>
      <c r="S682" s="17">
        <f t="shared" si="10"/>
        <v>157.73000000000002</v>
      </c>
    </row>
    <row r="683" spans="1:19" x14ac:dyDescent="0.3">
      <c r="A683" s="17" t="s">
        <v>1431</v>
      </c>
      <c r="B683" s="17" t="s">
        <v>1432</v>
      </c>
      <c r="C683" s="17" t="s">
        <v>72</v>
      </c>
      <c r="D683">
        <v>22</v>
      </c>
      <c r="E683" s="17" t="s">
        <v>164</v>
      </c>
      <c r="F683" s="17" t="s">
        <v>165</v>
      </c>
      <c r="G683" s="17" t="s">
        <v>20</v>
      </c>
      <c r="H683">
        <v>1</v>
      </c>
      <c r="I683">
        <v>100</v>
      </c>
      <c r="J683">
        <v>4.8</v>
      </c>
      <c r="K683" t="b">
        <v>1</v>
      </c>
      <c r="L683">
        <v>0.75</v>
      </c>
      <c r="M683" s="17" t="s">
        <v>64</v>
      </c>
      <c r="N683" s="17" t="s">
        <v>22</v>
      </c>
      <c r="O683">
        <v>1</v>
      </c>
      <c r="P683">
        <v>1</v>
      </c>
      <c r="Q683" s="17" t="s">
        <v>2092</v>
      </c>
      <c r="R683" s="17" t="s">
        <v>2093</v>
      </c>
      <c r="S683" s="17">
        <f t="shared" si="10"/>
        <v>130.55000000000001</v>
      </c>
    </row>
    <row r="684" spans="1:19" x14ac:dyDescent="0.3">
      <c r="A684" s="17" t="s">
        <v>1433</v>
      </c>
      <c r="B684" s="17" t="s">
        <v>1434</v>
      </c>
      <c r="C684" s="17" t="s">
        <v>91</v>
      </c>
      <c r="D684">
        <v>52</v>
      </c>
      <c r="E684" s="17" t="s">
        <v>168</v>
      </c>
      <c r="F684" s="17" t="s">
        <v>68</v>
      </c>
      <c r="G684" s="17" t="s">
        <v>32</v>
      </c>
      <c r="H684">
        <v>30</v>
      </c>
      <c r="I684">
        <v>100</v>
      </c>
      <c r="J684">
        <v>2.5</v>
      </c>
      <c r="K684" t="s">
        <v>2071</v>
      </c>
      <c r="L684">
        <v>0.61</v>
      </c>
      <c r="M684" s="17" t="s">
        <v>21</v>
      </c>
      <c r="N684" s="17" t="s">
        <v>28</v>
      </c>
      <c r="O684">
        <v>19</v>
      </c>
      <c r="P684">
        <v>14</v>
      </c>
      <c r="Q684" s="17" t="s">
        <v>2095</v>
      </c>
      <c r="R684" s="17" t="s">
        <v>2096</v>
      </c>
      <c r="S684" s="17">
        <f t="shared" si="10"/>
        <v>218.11</v>
      </c>
    </row>
    <row r="685" spans="1:19" x14ac:dyDescent="0.3">
      <c r="A685" s="17" t="s">
        <v>1435</v>
      </c>
      <c r="B685" s="17" t="s">
        <v>1436</v>
      </c>
      <c r="C685" s="17" t="s">
        <v>91</v>
      </c>
      <c r="D685">
        <v>60</v>
      </c>
      <c r="E685" s="17" t="s">
        <v>119</v>
      </c>
      <c r="F685" s="17" t="s">
        <v>26</v>
      </c>
      <c r="G685" s="17" t="s">
        <v>20</v>
      </c>
      <c r="H685">
        <v>7</v>
      </c>
      <c r="I685">
        <v>30</v>
      </c>
      <c r="J685">
        <v>0</v>
      </c>
      <c r="K685" t="b">
        <v>0</v>
      </c>
      <c r="L685">
        <v>0.97</v>
      </c>
      <c r="M685" s="17" t="s">
        <v>44</v>
      </c>
      <c r="N685" s="17" t="s">
        <v>55</v>
      </c>
      <c r="O685">
        <v>9</v>
      </c>
      <c r="P685">
        <v>8</v>
      </c>
      <c r="Q685" s="17" t="s">
        <v>2094</v>
      </c>
      <c r="R685" s="17" t="s">
        <v>2093</v>
      </c>
      <c r="S685" s="17">
        <f t="shared" si="10"/>
        <v>114.97</v>
      </c>
    </row>
    <row r="686" spans="1:19" x14ac:dyDescent="0.3">
      <c r="A686" s="17" t="s">
        <v>1437</v>
      </c>
      <c r="B686" s="17" t="s">
        <v>1438</v>
      </c>
      <c r="C686" s="17" t="s">
        <v>72</v>
      </c>
      <c r="D686">
        <v>33</v>
      </c>
      <c r="E686" s="17" t="s">
        <v>80</v>
      </c>
      <c r="F686" s="17" t="s">
        <v>81</v>
      </c>
      <c r="G686" s="17" t="s">
        <v>69</v>
      </c>
      <c r="H686">
        <v>0</v>
      </c>
      <c r="I686">
        <v>100</v>
      </c>
      <c r="J686">
        <v>1.7</v>
      </c>
      <c r="K686" t="b">
        <v>1</v>
      </c>
      <c r="L686">
        <v>0.95</v>
      </c>
      <c r="M686" s="17" t="s">
        <v>21</v>
      </c>
      <c r="N686" s="17" t="s">
        <v>33</v>
      </c>
      <c r="O686">
        <v>4</v>
      </c>
      <c r="P686">
        <v>5</v>
      </c>
      <c r="Q686" s="17" t="s">
        <v>2092</v>
      </c>
      <c r="R686" s="17" t="s">
        <v>2093</v>
      </c>
      <c r="S686" s="17">
        <f t="shared" si="10"/>
        <v>144.64999999999998</v>
      </c>
    </row>
    <row r="687" spans="1:19" x14ac:dyDescent="0.3">
      <c r="A687" s="17" t="s">
        <v>1439</v>
      </c>
      <c r="B687" s="17" t="s">
        <v>1440</v>
      </c>
      <c r="C687" s="17" t="s">
        <v>91</v>
      </c>
      <c r="D687">
        <v>52</v>
      </c>
      <c r="E687" s="17" t="s">
        <v>104</v>
      </c>
      <c r="F687" s="17" t="s">
        <v>105</v>
      </c>
      <c r="G687" s="17" t="s">
        <v>32</v>
      </c>
      <c r="H687">
        <v>21</v>
      </c>
      <c r="I687">
        <v>40</v>
      </c>
      <c r="J687">
        <v>4</v>
      </c>
      <c r="K687" t="s">
        <v>2071</v>
      </c>
      <c r="L687">
        <v>0.69</v>
      </c>
      <c r="M687" s="17" t="s">
        <v>64</v>
      </c>
      <c r="N687" s="17" t="s">
        <v>28</v>
      </c>
      <c r="O687">
        <v>14</v>
      </c>
      <c r="P687">
        <v>9</v>
      </c>
      <c r="Q687" s="17" t="s">
        <v>2094</v>
      </c>
      <c r="R687" s="17" t="s">
        <v>2096</v>
      </c>
      <c r="S687" s="17">
        <f t="shared" si="10"/>
        <v>140.69</v>
      </c>
    </row>
    <row r="688" spans="1:19" x14ac:dyDescent="0.3">
      <c r="A688" s="17" t="s">
        <v>1441</v>
      </c>
      <c r="B688" s="17" t="s">
        <v>1442</v>
      </c>
      <c r="C688" s="17" t="s">
        <v>72</v>
      </c>
      <c r="D688">
        <v>25</v>
      </c>
      <c r="E688" s="17" t="s">
        <v>31</v>
      </c>
      <c r="F688" s="17" t="s">
        <v>31</v>
      </c>
      <c r="G688" s="17" t="s">
        <v>84</v>
      </c>
      <c r="H688">
        <v>7</v>
      </c>
      <c r="I688">
        <v>100</v>
      </c>
      <c r="J688">
        <v>1.9</v>
      </c>
      <c r="K688" t="b">
        <v>0</v>
      </c>
      <c r="L688">
        <v>0.63</v>
      </c>
      <c r="M688" s="17" t="s">
        <v>44</v>
      </c>
      <c r="N688" s="17" t="s">
        <v>28</v>
      </c>
      <c r="O688">
        <v>11</v>
      </c>
      <c r="P688">
        <v>5</v>
      </c>
      <c r="Q688" s="17" t="s">
        <v>2092</v>
      </c>
      <c r="R688" s="17" t="s">
        <v>2096</v>
      </c>
      <c r="S688" s="17">
        <f t="shared" si="10"/>
        <v>150.53</v>
      </c>
    </row>
    <row r="689" spans="1:19" x14ac:dyDescent="0.3">
      <c r="A689" s="17" t="s">
        <v>1443</v>
      </c>
      <c r="B689" s="17" t="s">
        <v>1444</v>
      </c>
      <c r="C689" s="17" t="s">
        <v>91</v>
      </c>
      <c r="D689">
        <v>33</v>
      </c>
      <c r="E689" s="17" t="s">
        <v>80</v>
      </c>
      <c r="F689" s="17" t="s">
        <v>81</v>
      </c>
      <c r="G689" s="17" t="s">
        <v>73</v>
      </c>
      <c r="H689">
        <v>0</v>
      </c>
      <c r="I689">
        <v>30</v>
      </c>
      <c r="J689">
        <v>4.4000000000000004</v>
      </c>
      <c r="K689" t="b">
        <v>1</v>
      </c>
      <c r="L689">
        <v>0.65</v>
      </c>
      <c r="M689" s="17" t="s">
        <v>60</v>
      </c>
      <c r="N689" s="17" t="s">
        <v>28</v>
      </c>
      <c r="O689">
        <v>1</v>
      </c>
      <c r="P689">
        <v>1</v>
      </c>
      <c r="Q689" s="17" t="s">
        <v>2092</v>
      </c>
      <c r="R689" s="17" t="s">
        <v>2096</v>
      </c>
      <c r="S689" s="17">
        <f t="shared" si="10"/>
        <v>70.050000000000011</v>
      </c>
    </row>
    <row r="690" spans="1:19" x14ac:dyDescent="0.3">
      <c r="A690" s="17" t="s">
        <v>1445</v>
      </c>
      <c r="B690" s="17" t="s">
        <v>1446</v>
      </c>
      <c r="C690" s="17" t="s">
        <v>72</v>
      </c>
      <c r="D690">
        <v>33</v>
      </c>
      <c r="E690" s="17" t="s">
        <v>164</v>
      </c>
      <c r="F690" s="17" t="s">
        <v>165</v>
      </c>
      <c r="G690" s="17" t="s">
        <v>27</v>
      </c>
      <c r="H690">
        <v>0</v>
      </c>
      <c r="J690">
        <v>4.2</v>
      </c>
      <c r="K690" t="b">
        <v>1</v>
      </c>
      <c r="L690">
        <v>0.9</v>
      </c>
      <c r="M690" s="17" t="s">
        <v>64</v>
      </c>
      <c r="N690" s="17" t="s">
        <v>28</v>
      </c>
      <c r="O690">
        <v>1</v>
      </c>
      <c r="P690">
        <v>1</v>
      </c>
      <c r="Q690" s="17" t="s">
        <v>2092</v>
      </c>
      <c r="R690" s="17" t="s">
        <v>2093</v>
      </c>
      <c r="S690" s="17">
        <f t="shared" si="10"/>
        <v>40.1</v>
      </c>
    </row>
    <row r="691" spans="1:19" x14ac:dyDescent="0.3">
      <c r="A691" s="17" t="s">
        <v>1447</v>
      </c>
      <c r="B691" s="17" t="s">
        <v>40</v>
      </c>
      <c r="C691" s="17" t="s">
        <v>72</v>
      </c>
      <c r="D691">
        <v>52</v>
      </c>
      <c r="E691" s="17" t="s">
        <v>119</v>
      </c>
      <c r="F691" s="17" t="s">
        <v>26</v>
      </c>
      <c r="G691" s="17" t="s">
        <v>69</v>
      </c>
      <c r="H691">
        <v>25</v>
      </c>
      <c r="I691">
        <v>100</v>
      </c>
      <c r="J691">
        <v>4.8</v>
      </c>
      <c r="K691" t="b">
        <v>0</v>
      </c>
      <c r="L691">
        <v>0.79</v>
      </c>
      <c r="M691" s="17" t="s">
        <v>60</v>
      </c>
      <c r="N691" s="17" t="s">
        <v>33</v>
      </c>
      <c r="O691">
        <v>10</v>
      </c>
      <c r="P691">
        <v>8</v>
      </c>
      <c r="Q691" s="17" t="s">
        <v>2094</v>
      </c>
      <c r="R691" s="17" t="s">
        <v>2093</v>
      </c>
      <c r="S691" s="17">
        <f t="shared" si="10"/>
        <v>200.59</v>
      </c>
    </row>
    <row r="692" spans="1:19" x14ac:dyDescent="0.3">
      <c r="A692" s="17" t="s">
        <v>1448</v>
      </c>
      <c r="B692" s="17" t="s">
        <v>1449</v>
      </c>
      <c r="C692" s="17" t="s">
        <v>72</v>
      </c>
      <c r="D692">
        <v>20</v>
      </c>
      <c r="E692" s="17" t="s">
        <v>47</v>
      </c>
      <c r="F692" s="17" t="s">
        <v>48</v>
      </c>
      <c r="G692" s="17" t="s">
        <v>36</v>
      </c>
      <c r="H692">
        <v>1</v>
      </c>
      <c r="I692">
        <v>30</v>
      </c>
      <c r="J692">
        <v>2</v>
      </c>
      <c r="K692" t="b">
        <v>0</v>
      </c>
      <c r="L692">
        <v>0.89</v>
      </c>
      <c r="M692" s="17" t="s">
        <v>21</v>
      </c>
      <c r="N692" s="17" t="s">
        <v>33</v>
      </c>
      <c r="O692">
        <v>1</v>
      </c>
      <c r="P692">
        <v>2</v>
      </c>
      <c r="Q692" s="17" t="s">
        <v>2092</v>
      </c>
      <c r="R692" s="17" t="s">
        <v>2093</v>
      </c>
      <c r="S692" s="17">
        <f t="shared" si="10"/>
        <v>56.89</v>
      </c>
    </row>
    <row r="693" spans="1:19" x14ac:dyDescent="0.3">
      <c r="A693" s="17" t="s">
        <v>1450</v>
      </c>
      <c r="B693" s="17" t="s">
        <v>1451</v>
      </c>
      <c r="C693" s="17" t="s">
        <v>72</v>
      </c>
      <c r="D693">
        <v>43</v>
      </c>
      <c r="E693" s="17" t="s">
        <v>115</v>
      </c>
      <c r="F693" s="17" t="s">
        <v>116</v>
      </c>
      <c r="G693" s="17" t="s">
        <v>49</v>
      </c>
      <c r="H693">
        <v>7</v>
      </c>
      <c r="I693">
        <v>50</v>
      </c>
      <c r="J693">
        <v>2.5125695216907653</v>
      </c>
      <c r="K693" t="b">
        <v>1</v>
      </c>
      <c r="L693">
        <v>0.8</v>
      </c>
      <c r="M693" s="17" t="s">
        <v>21</v>
      </c>
      <c r="N693" s="17" t="s">
        <v>55</v>
      </c>
      <c r="O693">
        <v>11</v>
      </c>
      <c r="P693">
        <v>3</v>
      </c>
      <c r="Q693" s="17" t="s">
        <v>2092</v>
      </c>
      <c r="R693" s="17" t="s">
        <v>2093</v>
      </c>
      <c r="S693" s="17">
        <f t="shared" si="10"/>
        <v>117.31256952169076</v>
      </c>
    </row>
    <row r="694" spans="1:19" x14ac:dyDescent="0.3">
      <c r="A694" s="17" t="s">
        <v>1452</v>
      </c>
      <c r="B694" s="17" t="s">
        <v>1408</v>
      </c>
      <c r="C694" s="17" t="s">
        <v>72</v>
      </c>
      <c r="D694">
        <v>31</v>
      </c>
      <c r="E694" s="17" t="s">
        <v>126</v>
      </c>
      <c r="F694" s="17" t="s">
        <v>127</v>
      </c>
      <c r="G694" s="17" t="s">
        <v>27</v>
      </c>
      <c r="H694">
        <v>0</v>
      </c>
      <c r="I694">
        <v>50</v>
      </c>
      <c r="J694">
        <v>1.4</v>
      </c>
      <c r="K694" t="b">
        <v>0</v>
      </c>
      <c r="L694">
        <v>0.8</v>
      </c>
      <c r="M694" s="17" t="s">
        <v>64</v>
      </c>
      <c r="N694" s="17" t="s">
        <v>33</v>
      </c>
      <c r="O694">
        <v>5</v>
      </c>
      <c r="P694">
        <v>2</v>
      </c>
      <c r="Q694" s="17" t="s">
        <v>2092</v>
      </c>
      <c r="R694" s="17" t="s">
        <v>2093</v>
      </c>
      <c r="S694" s="17">
        <f t="shared" si="10"/>
        <v>90.2</v>
      </c>
    </row>
    <row r="695" spans="1:19" x14ac:dyDescent="0.3">
      <c r="A695" s="17" t="s">
        <v>1453</v>
      </c>
      <c r="B695" s="17" t="s">
        <v>1454</v>
      </c>
      <c r="C695" s="17" t="s">
        <v>72</v>
      </c>
      <c r="D695">
        <v>29</v>
      </c>
      <c r="E695" s="17" t="s">
        <v>31</v>
      </c>
      <c r="F695" s="17" t="s">
        <v>31</v>
      </c>
      <c r="G695" s="17" t="s">
        <v>49</v>
      </c>
      <c r="H695">
        <v>6</v>
      </c>
      <c r="I695">
        <v>100</v>
      </c>
      <c r="J695">
        <v>1.8</v>
      </c>
      <c r="K695" t="b">
        <v>0</v>
      </c>
      <c r="L695">
        <v>0.79</v>
      </c>
      <c r="M695" s="17" t="s">
        <v>21</v>
      </c>
      <c r="N695" s="17" t="s">
        <v>28</v>
      </c>
      <c r="O695">
        <v>6</v>
      </c>
      <c r="P695">
        <v>10</v>
      </c>
      <c r="Q695" s="17" t="s">
        <v>2094</v>
      </c>
      <c r="R695" s="17" t="s">
        <v>2093</v>
      </c>
      <c r="S695" s="17">
        <f t="shared" si="10"/>
        <v>153.59</v>
      </c>
    </row>
    <row r="696" spans="1:19" x14ac:dyDescent="0.3">
      <c r="A696" s="17" t="s">
        <v>1455</v>
      </c>
      <c r="B696" s="17" t="s">
        <v>826</v>
      </c>
      <c r="C696" s="17" t="s">
        <v>72</v>
      </c>
      <c r="D696">
        <v>53</v>
      </c>
      <c r="E696" s="17" t="s">
        <v>144</v>
      </c>
      <c r="F696" s="17" t="s">
        <v>145</v>
      </c>
      <c r="G696" s="17" t="s">
        <v>32</v>
      </c>
      <c r="H696">
        <v>35</v>
      </c>
      <c r="J696">
        <v>0</v>
      </c>
      <c r="K696" t="b">
        <v>1</v>
      </c>
      <c r="L696">
        <v>0.67</v>
      </c>
      <c r="M696" s="17" t="s">
        <v>60</v>
      </c>
      <c r="N696" s="17" t="s">
        <v>55</v>
      </c>
      <c r="O696">
        <v>18</v>
      </c>
      <c r="P696">
        <v>9</v>
      </c>
      <c r="Q696" s="17" t="s">
        <v>2094</v>
      </c>
      <c r="R696" s="17" t="s">
        <v>2096</v>
      </c>
      <c r="S696" s="17">
        <f t="shared" si="10"/>
        <v>115.67</v>
      </c>
    </row>
    <row r="697" spans="1:19" x14ac:dyDescent="0.3">
      <c r="A697" s="17" t="s">
        <v>1456</v>
      </c>
      <c r="B697" s="17" t="s">
        <v>1457</v>
      </c>
      <c r="C697" s="17" t="s">
        <v>91</v>
      </c>
      <c r="D697">
        <v>38</v>
      </c>
      <c r="E697" s="17" t="s">
        <v>87</v>
      </c>
      <c r="F697" s="17" t="s">
        <v>88</v>
      </c>
      <c r="G697" s="17" t="s">
        <v>27</v>
      </c>
      <c r="H697">
        <v>1</v>
      </c>
      <c r="I697">
        <v>40</v>
      </c>
      <c r="J697">
        <v>0</v>
      </c>
      <c r="K697" t="b">
        <v>0</v>
      </c>
      <c r="L697">
        <v>0.96</v>
      </c>
      <c r="M697" s="17" t="s">
        <v>44</v>
      </c>
      <c r="N697" s="17" t="s">
        <v>55</v>
      </c>
      <c r="O697">
        <v>2</v>
      </c>
      <c r="P697">
        <v>2</v>
      </c>
      <c r="Q697" s="17" t="s">
        <v>2092</v>
      </c>
      <c r="R697" s="17" t="s">
        <v>2093</v>
      </c>
      <c r="S697" s="17">
        <f t="shared" si="10"/>
        <v>83.96</v>
      </c>
    </row>
    <row r="698" spans="1:19" x14ac:dyDescent="0.3">
      <c r="A698" s="17" t="s">
        <v>1458</v>
      </c>
      <c r="B698" s="17" t="s">
        <v>1459</v>
      </c>
      <c r="C698" s="17" t="s">
        <v>91</v>
      </c>
      <c r="D698">
        <v>29</v>
      </c>
      <c r="E698" s="17" t="s">
        <v>179</v>
      </c>
      <c r="F698" s="17" t="s">
        <v>68</v>
      </c>
      <c r="G698" s="17" t="s">
        <v>32</v>
      </c>
      <c r="H698">
        <v>0</v>
      </c>
      <c r="I698">
        <v>20</v>
      </c>
      <c r="J698">
        <v>0</v>
      </c>
      <c r="K698" t="b">
        <v>0</v>
      </c>
      <c r="L698">
        <v>0.9</v>
      </c>
      <c r="M698" s="17" t="s">
        <v>44</v>
      </c>
      <c r="N698" s="17" t="s">
        <v>55</v>
      </c>
      <c r="O698">
        <v>3</v>
      </c>
      <c r="P698">
        <v>3</v>
      </c>
      <c r="Q698" s="17" t="s">
        <v>2092</v>
      </c>
      <c r="R698" s="17" t="s">
        <v>2093</v>
      </c>
      <c r="S698" s="17">
        <f t="shared" si="10"/>
        <v>55.9</v>
      </c>
    </row>
    <row r="699" spans="1:19" x14ac:dyDescent="0.3">
      <c r="A699" s="17" t="s">
        <v>1460</v>
      </c>
      <c r="B699" s="17" t="s">
        <v>1461</v>
      </c>
      <c r="C699" s="17" t="s">
        <v>91</v>
      </c>
      <c r="D699">
        <v>42</v>
      </c>
      <c r="E699" s="17" t="s">
        <v>104</v>
      </c>
      <c r="F699" s="17" t="s">
        <v>105</v>
      </c>
      <c r="G699" s="17" t="s">
        <v>69</v>
      </c>
      <c r="H699">
        <v>0</v>
      </c>
      <c r="J699">
        <v>3.9</v>
      </c>
      <c r="K699" t="b">
        <v>0</v>
      </c>
      <c r="L699">
        <v>0.62</v>
      </c>
      <c r="M699" s="17" t="s">
        <v>44</v>
      </c>
      <c r="N699" s="17" t="s">
        <v>28</v>
      </c>
      <c r="O699">
        <v>5</v>
      </c>
      <c r="P699">
        <v>2</v>
      </c>
      <c r="Q699" s="17" t="s">
        <v>2092</v>
      </c>
      <c r="R699" s="17" t="s">
        <v>2096</v>
      </c>
      <c r="S699" s="17">
        <f t="shared" si="10"/>
        <v>53.519999999999996</v>
      </c>
    </row>
    <row r="700" spans="1:19" x14ac:dyDescent="0.3">
      <c r="A700" s="17" t="s">
        <v>1462</v>
      </c>
      <c r="B700" s="17" t="s">
        <v>1463</v>
      </c>
      <c r="C700" s="17" t="s">
        <v>72</v>
      </c>
      <c r="D700">
        <v>54</v>
      </c>
      <c r="E700" s="17" t="s">
        <v>54</v>
      </c>
      <c r="F700" s="17" t="s">
        <v>26</v>
      </c>
      <c r="G700" s="17" t="s">
        <v>106</v>
      </c>
      <c r="H700">
        <v>9</v>
      </c>
      <c r="I700">
        <v>100</v>
      </c>
      <c r="J700">
        <v>2.5125695216907653</v>
      </c>
      <c r="K700" t="b">
        <v>0</v>
      </c>
      <c r="L700">
        <v>0.72</v>
      </c>
      <c r="M700" s="17" t="s">
        <v>64</v>
      </c>
      <c r="N700" s="17" t="s">
        <v>22</v>
      </c>
      <c r="O700">
        <v>13</v>
      </c>
      <c r="P700">
        <v>10</v>
      </c>
      <c r="Q700" s="17" t="s">
        <v>2094</v>
      </c>
      <c r="R700" s="17" t="s">
        <v>2093</v>
      </c>
      <c r="S700" s="17">
        <f t="shared" si="10"/>
        <v>189.23256952169078</v>
      </c>
    </row>
    <row r="701" spans="1:19" x14ac:dyDescent="0.3">
      <c r="A701" s="17" t="s">
        <v>1464</v>
      </c>
      <c r="B701" s="17" t="s">
        <v>1465</v>
      </c>
      <c r="C701" s="17" t="s">
        <v>91</v>
      </c>
      <c r="D701">
        <v>56</v>
      </c>
      <c r="E701" s="17" t="s">
        <v>164</v>
      </c>
      <c r="F701" s="17" t="s">
        <v>165</v>
      </c>
      <c r="G701" s="17" t="s">
        <v>69</v>
      </c>
      <c r="H701">
        <v>18</v>
      </c>
      <c r="I701">
        <v>50</v>
      </c>
      <c r="J701">
        <v>4.4000000000000004</v>
      </c>
      <c r="K701" t="b">
        <v>1</v>
      </c>
      <c r="L701">
        <v>0.83</v>
      </c>
      <c r="M701" s="17" t="s">
        <v>21</v>
      </c>
      <c r="N701" s="17" t="s">
        <v>28</v>
      </c>
      <c r="O701">
        <v>18</v>
      </c>
      <c r="P701">
        <v>10</v>
      </c>
      <c r="Q701" s="17" t="s">
        <v>2094</v>
      </c>
      <c r="R701" s="17" t="s">
        <v>2093</v>
      </c>
      <c r="S701" s="17">
        <f t="shared" si="10"/>
        <v>157.23000000000002</v>
      </c>
    </row>
    <row r="702" spans="1:19" x14ac:dyDescent="0.3">
      <c r="A702" s="17" t="s">
        <v>1466</v>
      </c>
      <c r="B702" s="17" t="s">
        <v>1467</v>
      </c>
      <c r="C702" s="17" t="s">
        <v>72</v>
      </c>
      <c r="D702">
        <v>47</v>
      </c>
      <c r="E702" s="17" t="s">
        <v>58</v>
      </c>
      <c r="F702" s="17" t="s">
        <v>59</v>
      </c>
      <c r="G702" s="17" t="s">
        <v>32</v>
      </c>
      <c r="H702">
        <v>22</v>
      </c>
      <c r="I702">
        <v>100</v>
      </c>
      <c r="J702">
        <v>4.4000000000000004</v>
      </c>
      <c r="K702" t="b">
        <v>0</v>
      </c>
      <c r="L702">
        <v>0.7</v>
      </c>
      <c r="M702" s="17" t="s">
        <v>60</v>
      </c>
      <c r="N702" s="17" t="s">
        <v>33</v>
      </c>
      <c r="O702">
        <v>17</v>
      </c>
      <c r="P702">
        <v>16</v>
      </c>
      <c r="Q702" s="17" t="s">
        <v>2095</v>
      </c>
      <c r="R702" s="17" t="s">
        <v>2096</v>
      </c>
      <c r="S702" s="17">
        <f t="shared" si="10"/>
        <v>207.1</v>
      </c>
    </row>
    <row r="703" spans="1:19" x14ac:dyDescent="0.3">
      <c r="A703" s="17" t="s">
        <v>1468</v>
      </c>
      <c r="B703" s="17" t="s">
        <v>1469</v>
      </c>
      <c r="C703" s="17" t="s">
        <v>91</v>
      </c>
      <c r="D703">
        <v>45</v>
      </c>
      <c r="E703" s="17" t="s">
        <v>115</v>
      </c>
      <c r="F703" s="17" t="s">
        <v>116</v>
      </c>
      <c r="G703" s="17" t="s">
        <v>20</v>
      </c>
      <c r="H703">
        <v>25</v>
      </c>
      <c r="I703">
        <v>50</v>
      </c>
      <c r="J703">
        <v>0</v>
      </c>
      <c r="K703" t="b">
        <v>0</v>
      </c>
      <c r="L703">
        <v>0.99</v>
      </c>
      <c r="M703" s="17" t="s">
        <v>21</v>
      </c>
      <c r="N703" s="17" t="s">
        <v>33</v>
      </c>
      <c r="O703">
        <v>17</v>
      </c>
      <c r="P703">
        <v>3</v>
      </c>
      <c r="Q703" s="17" t="s">
        <v>2092</v>
      </c>
      <c r="R703" s="17" t="s">
        <v>2093</v>
      </c>
      <c r="S703" s="17">
        <f t="shared" si="10"/>
        <v>140.99</v>
      </c>
    </row>
    <row r="704" spans="1:19" x14ac:dyDescent="0.3">
      <c r="A704" s="17" t="s">
        <v>1470</v>
      </c>
      <c r="B704" s="17" t="s">
        <v>1471</v>
      </c>
      <c r="C704" s="17" t="s">
        <v>91</v>
      </c>
      <c r="D704">
        <v>45</v>
      </c>
      <c r="E704" s="17" t="s">
        <v>164</v>
      </c>
      <c r="F704" s="17" t="s">
        <v>165</v>
      </c>
      <c r="G704" s="17" t="s">
        <v>49</v>
      </c>
      <c r="H704">
        <v>6</v>
      </c>
      <c r="I704">
        <v>50</v>
      </c>
      <c r="J704">
        <v>1.4</v>
      </c>
      <c r="K704" t="s">
        <v>2071</v>
      </c>
      <c r="L704">
        <v>0.97</v>
      </c>
      <c r="M704" s="17" t="s">
        <v>21</v>
      </c>
      <c r="N704" s="17" t="s">
        <v>28</v>
      </c>
      <c r="O704">
        <v>6</v>
      </c>
      <c r="P704">
        <v>5</v>
      </c>
      <c r="Q704" s="17" t="s">
        <v>2092</v>
      </c>
      <c r="R704" s="17" t="s">
        <v>2093</v>
      </c>
      <c r="S704" s="17">
        <f t="shared" si="10"/>
        <v>114.37</v>
      </c>
    </row>
    <row r="705" spans="1:19" x14ac:dyDescent="0.3">
      <c r="A705" s="17" t="s">
        <v>1472</v>
      </c>
      <c r="B705" s="17" t="s">
        <v>1473</v>
      </c>
      <c r="C705" s="17" t="s">
        <v>91</v>
      </c>
      <c r="D705">
        <v>35</v>
      </c>
      <c r="E705" s="17" t="s">
        <v>119</v>
      </c>
      <c r="F705" s="17" t="s">
        <v>26</v>
      </c>
      <c r="G705" s="17" t="s">
        <v>106</v>
      </c>
      <c r="H705">
        <v>10</v>
      </c>
      <c r="I705">
        <v>20</v>
      </c>
      <c r="J705">
        <v>3.2</v>
      </c>
      <c r="K705" t="b">
        <v>1</v>
      </c>
      <c r="L705">
        <v>0.77</v>
      </c>
      <c r="M705" s="17" t="s">
        <v>21</v>
      </c>
      <c r="N705" s="17" t="s">
        <v>28</v>
      </c>
      <c r="O705">
        <v>6</v>
      </c>
      <c r="P705">
        <v>10</v>
      </c>
      <c r="Q705" s="17" t="s">
        <v>2094</v>
      </c>
      <c r="R705" s="17" t="s">
        <v>2093</v>
      </c>
      <c r="S705" s="17">
        <f t="shared" si="10"/>
        <v>84.97</v>
      </c>
    </row>
    <row r="706" spans="1:19" x14ac:dyDescent="0.3">
      <c r="A706" s="17" t="s">
        <v>1474</v>
      </c>
      <c r="B706" s="17" t="s">
        <v>1475</v>
      </c>
      <c r="C706" s="17" t="s">
        <v>91</v>
      </c>
      <c r="D706">
        <v>51</v>
      </c>
      <c r="E706" s="17" t="s">
        <v>119</v>
      </c>
      <c r="F706" s="17" t="s">
        <v>26</v>
      </c>
      <c r="G706" s="17" t="s">
        <v>84</v>
      </c>
      <c r="H706">
        <v>4</v>
      </c>
      <c r="I706">
        <v>50</v>
      </c>
      <c r="J706">
        <v>2</v>
      </c>
      <c r="K706" t="b">
        <v>0</v>
      </c>
      <c r="L706">
        <v>0.92</v>
      </c>
      <c r="M706" s="17" t="s">
        <v>44</v>
      </c>
      <c r="N706" s="17" t="s">
        <v>55</v>
      </c>
      <c r="O706">
        <v>2</v>
      </c>
      <c r="P706">
        <v>2</v>
      </c>
      <c r="Q706" s="17" t="s">
        <v>2092</v>
      </c>
      <c r="R706" s="17" t="s">
        <v>2093</v>
      </c>
      <c r="S706" s="17">
        <f t="shared" ref="S706:S769" si="11">SUM(D706:R706)</f>
        <v>111.92</v>
      </c>
    </row>
    <row r="707" spans="1:19" x14ac:dyDescent="0.3">
      <c r="A707" s="17" t="s">
        <v>1476</v>
      </c>
      <c r="B707" s="17" t="s">
        <v>1477</v>
      </c>
      <c r="C707" s="17" t="s">
        <v>72</v>
      </c>
      <c r="D707">
        <v>34</v>
      </c>
      <c r="E707" s="17" t="s">
        <v>179</v>
      </c>
      <c r="F707" s="17" t="s">
        <v>68</v>
      </c>
      <c r="G707" s="17" t="s">
        <v>27</v>
      </c>
      <c r="H707">
        <v>11</v>
      </c>
      <c r="I707">
        <v>50</v>
      </c>
      <c r="J707">
        <v>3.3</v>
      </c>
      <c r="K707" t="b">
        <v>1</v>
      </c>
      <c r="L707">
        <v>0.76</v>
      </c>
      <c r="M707" s="17" t="s">
        <v>60</v>
      </c>
      <c r="N707" s="17" t="s">
        <v>28</v>
      </c>
      <c r="O707">
        <v>9</v>
      </c>
      <c r="P707">
        <v>4</v>
      </c>
      <c r="Q707" s="17" t="s">
        <v>2092</v>
      </c>
      <c r="R707" s="17" t="s">
        <v>2093</v>
      </c>
      <c r="S707" s="17">
        <f t="shared" si="11"/>
        <v>112.06</v>
      </c>
    </row>
    <row r="708" spans="1:19" x14ac:dyDescent="0.3">
      <c r="A708" s="17" t="s">
        <v>1478</v>
      </c>
      <c r="B708" s="17" t="s">
        <v>1479</v>
      </c>
      <c r="C708" s="17" t="s">
        <v>72</v>
      </c>
      <c r="D708">
        <v>51</v>
      </c>
      <c r="E708" s="17" t="s">
        <v>47</v>
      </c>
      <c r="F708" s="17" t="s">
        <v>48</v>
      </c>
      <c r="G708" s="17" t="s">
        <v>32</v>
      </c>
      <c r="H708">
        <v>1</v>
      </c>
      <c r="I708">
        <v>50</v>
      </c>
      <c r="J708">
        <v>0</v>
      </c>
      <c r="K708" t="b">
        <v>1</v>
      </c>
      <c r="L708">
        <v>0.97</v>
      </c>
      <c r="M708" s="17" t="s">
        <v>60</v>
      </c>
      <c r="N708" s="17" t="s">
        <v>55</v>
      </c>
      <c r="O708">
        <v>1</v>
      </c>
      <c r="P708">
        <v>1</v>
      </c>
      <c r="Q708" s="17" t="s">
        <v>2092</v>
      </c>
      <c r="R708" s="17" t="s">
        <v>2093</v>
      </c>
      <c r="S708" s="17">
        <f t="shared" si="11"/>
        <v>104.97</v>
      </c>
    </row>
    <row r="709" spans="1:19" x14ac:dyDescent="0.3">
      <c r="A709" s="17" t="s">
        <v>1480</v>
      </c>
      <c r="B709" s="17" t="s">
        <v>1481</v>
      </c>
      <c r="C709" s="17" t="s">
        <v>91</v>
      </c>
      <c r="D709">
        <v>58</v>
      </c>
      <c r="E709" s="17" t="s">
        <v>130</v>
      </c>
      <c r="F709" s="17" t="s">
        <v>131</v>
      </c>
      <c r="G709" s="17" t="s">
        <v>32</v>
      </c>
      <c r="H709">
        <v>35</v>
      </c>
      <c r="I709">
        <v>100</v>
      </c>
      <c r="J709">
        <v>2.2999999999999998</v>
      </c>
      <c r="K709" t="b">
        <v>1</v>
      </c>
      <c r="L709">
        <v>0.79</v>
      </c>
      <c r="M709" s="17" t="s">
        <v>21</v>
      </c>
      <c r="N709" s="17" t="s">
        <v>33</v>
      </c>
      <c r="O709">
        <v>16</v>
      </c>
      <c r="P709">
        <v>5</v>
      </c>
      <c r="Q709" s="17" t="s">
        <v>2092</v>
      </c>
      <c r="R709" s="17" t="s">
        <v>2093</v>
      </c>
      <c r="S709" s="17">
        <f t="shared" si="11"/>
        <v>217.09</v>
      </c>
    </row>
    <row r="710" spans="1:19" x14ac:dyDescent="0.3">
      <c r="A710" s="17" t="s">
        <v>1482</v>
      </c>
      <c r="B710" s="17" t="s">
        <v>1483</v>
      </c>
      <c r="C710" s="17" t="s">
        <v>72</v>
      </c>
      <c r="D710">
        <v>36</v>
      </c>
      <c r="E710" s="17" t="s">
        <v>41</v>
      </c>
      <c r="F710" s="17" t="s">
        <v>42</v>
      </c>
      <c r="G710" s="17" t="s">
        <v>36</v>
      </c>
      <c r="H710">
        <v>17</v>
      </c>
      <c r="I710">
        <v>20</v>
      </c>
      <c r="J710">
        <v>0</v>
      </c>
      <c r="K710" t="b">
        <v>1</v>
      </c>
      <c r="L710">
        <v>0.99</v>
      </c>
      <c r="M710" s="17" t="s">
        <v>44</v>
      </c>
      <c r="N710" s="17" t="s">
        <v>55</v>
      </c>
      <c r="O710">
        <v>12</v>
      </c>
      <c r="P710">
        <v>8</v>
      </c>
      <c r="Q710" s="17" t="s">
        <v>2094</v>
      </c>
      <c r="R710" s="17" t="s">
        <v>2093</v>
      </c>
      <c r="S710" s="17">
        <f t="shared" si="11"/>
        <v>93.99</v>
      </c>
    </row>
    <row r="711" spans="1:19" x14ac:dyDescent="0.3">
      <c r="A711" s="17" t="s">
        <v>1484</v>
      </c>
      <c r="B711" s="17" t="s">
        <v>1485</v>
      </c>
      <c r="C711" s="17" t="s">
        <v>91</v>
      </c>
      <c r="E711" s="17" t="s">
        <v>115</v>
      </c>
      <c r="F711" s="17" t="s">
        <v>116</v>
      </c>
      <c r="G711" s="17" t="s">
        <v>43</v>
      </c>
      <c r="H711">
        <v>12</v>
      </c>
      <c r="I711">
        <v>30</v>
      </c>
      <c r="J711">
        <v>2.6</v>
      </c>
      <c r="K711" t="b">
        <v>1</v>
      </c>
      <c r="L711">
        <v>0.79</v>
      </c>
      <c r="M711" s="17" t="s">
        <v>44</v>
      </c>
      <c r="N711" s="17" t="s">
        <v>28</v>
      </c>
      <c r="O711">
        <v>6</v>
      </c>
      <c r="P711">
        <v>10</v>
      </c>
      <c r="Q711" s="17" t="s">
        <v>2094</v>
      </c>
      <c r="R711" s="17" t="s">
        <v>2093</v>
      </c>
      <c r="S711" s="17">
        <f t="shared" si="11"/>
        <v>61.39</v>
      </c>
    </row>
    <row r="712" spans="1:19" x14ac:dyDescent="0.3">
      <c r="A712" s="17" t="s">
        <v>1486</v>
      </c>
      <c r="B712" s="17" t="s">
        <v>1487</v>
      </c>
      <c r="C712" s="17" t="s">
        <v>91</v>
      </c>
      <c r="D712">
        <v>56</v>
      </c>
      <c r="E712" s="17" t="s">
        <v>144</v>
      </c>
      <c r="F712" s="17" t="s">
        <v>145</v>
      </c>
      <c r="G712" s="17" t="s">
        <v>106</v>
      </c>
      <c r="H712">
        <v>30</v>
      </c>
      <c r="I712">
        <v>40</v>
      </c>
      <c r="J712">
        <v>3.3</v>
      </c>
      <c r="K712" t="b">
        <v>1</v>
      </c>
      <c r="L712">
        <v>0.82</v>
      </c>
      <c r="M712" s="17" t="s">
        <v>60</v>
      </c>
      <c r="N712" s="17" t="s">
        <v>33</v>
      </c>
      <c r="O712">
        <v>12</v>
      </c>
      <c r="P712">
        <v>3</v>
      </c>
      <c r="Q712" s="17" t="s">
        <v>2092</v>
      </c>
      <c r="R712" s="17" t="s">
        <v>2093</v>
      </c>
      <c r="S712" s="17">
        <f t="shared" si="11"/>
        <v>145.12</v>
      </c>
    </row>
    <row r="713" spans="1:19" x14ac:dyDescent="0.3">
      <c r="A713" s="17" t="s">
        <v>1488</v>
      </c>
      <c r="B713" s="17" t="s">
        <v>1489</v>
      </c>
      <c r="C713" s="17" t="s">
        <v>72</v>
      </c>
      <c r="D713">
        <v>58</v>
      </c>
      <c r="E713" s="17" t="s">
        <v>119</v>
      </c>
      <c r="F713" s="17" t="s">
        <v>26</v>
      </c>
      <c r="G713" s="17" t="s">
        <v>73</v>
      </c>
      <c r="H713">
        <v>20</v>
      </c>
      <c r="I713">
        <v>75</v>
      </c>
      <c r="J713">
        <v>3.6</v>
      </c>
      <c r="K713" t="b">
        <v>1</v>
      </c>
      <c r="L713">
        <v>0.78</v>
      </c>
      <c r="M713" s="17" t="s">
        <v>44</v>
      </c>
      <c r="N713" s="17" t="s">
        <v>22</v>
      </c>
      <c r="O713">
        <v>11</v>
      </c>
      <c r="P713">
        <v>13</v>
      </c>
      <c r="Q713" s="17" t="s">
        <v>2095</v>
      </c>
      <c r="R713" s="17" t="s">
        <v>2093</v>
      </c>
      <c r="S713" s="17">
        <f t="shared" si="11"/>
        <v>181.38</v>
      </c>
    </row>
    <row r="714" spans="1:19" x14ac:dyDescent="0.3">
      <c r="A714" s="17" t="s">
        <v>1490</v>
      </c>
      <c r="B714" s="17" t="s">
        <v>1491</v>
      </c>
      <c r="C714" s="17" t="s">
        <v>72</v>
      </c>
      <c r="D714">
        <v>58</v>
      </c>
      <c r="E714" s="17" t="s">
        <v>54</v>
      </c>
      <c r="F714" s="17" t="s">
        <v>26</v>
      </c>
      <c r="G714" s="17" t="s">
        <v>73</v>
      </c>
      <c r="H714">
        <v>22</v>
      </c>
      <c r="I714">
        <v>100</v>
      </c>
      <c r="J714">
        <v>3.7</v>
      </c>
      <c r="K714" t="b">
        <v>0</v>
      </c>
      <c r="L714">
        <v>0.79</v>
      </c>
      <c r="M714" s="17" t="s">
        <v>44</v>
      </c>
      <c r="N714" s="17" t="s">
        <v>55</v>
      </c>
      <c r="O714">
        <v>13</v>
      </c>
      <c r="P714">
        <v>8</v>
      </c>
      <c r="Q714" s="17" t="s">
        <v>2094</v>
      </c>
      <c r="R714" s="17" t="s">
        <v>2093</v>
      </c>
      <c r="S714" s="17">
        <f t="shared" si="11"/>
        <v>205.48999999999998</v>
      </c>
    </row>
    <row r="715" spans="1:19" x14ac:dyDescent="0.3">
      <c r="A715" s="17" t="s">
        <v>1492</v>
      </c>
      <c r="B715" s="17" t="s">
        <v>1493</v>
      </c>
      <c r="C715" s="17" t="s">
        <v>72</v>
      </c>
      <c r="D715">
        <v>54</v>
      </c>
      <c r="E715" s="17" t="s">
        <v>63</v>
      </c>
      <c r="F715" s="17" t="s">
        <v>26</v>
      </c>
      <c r="G715" s="17" t="s">
        <v>43</v>
      </c>
      <c r="H715">
        <v>32</v>
      </c>
      <c r="I715">
        <v>20</v>
      </c>
      <c r="J715">
        <v>3.4</v>
      </c>
      <c r="K715" t="b">
        <v>0</v>
      </c>
      <c r="L715">
        <v>0.79</v>
      </c>
      <c r="M715" s="17" t="s">
        <v>44</v>
      </c>
      <c r="N715" s="17" t="s">
        <v>33</v>
      </c>
      <c r="O715">
        <v>11</v>
      </c>
      <c r="P715">
        <v>15</v>
      </c>
      <c r="Q715" s="17" t="s">
        <v>2095</v>
      </c>
      <c r="R715" s="17" t="s">
        <v>2093</v>
      </c>
      <c r="S715" s="17">
        <f t="shared" si="11"/>
        <v>136.19</v>
      </c>
    </row>
    <row r="716" spans="1:19" x14ac:dyDescent="0.3">
      <c r="A716" s="17" t="s">
        <v>1494</v>
      </c>
      <c r="B716" s="17" t="s">
        <v>1495</v>
      </c>
      <c r="C716" s="17" t="s">
        <v>91</v>
      </c>
      <c r="D716">
        <v>53</v>
      </c>
      <c r="E716" s="17" t="s">
        <v>25</v>
      </c>
      <c r="F716" s="17" t="s">
        <v>26</v>
      </c>
      <c r="G716" s="17" t="s">
        <v>69</v>
      </c>
      <c r="H716">
        <v>9</v>
      </c>
      <c r="I716">
        <v>50</v>
      </c>
      <c r="J716">
        <v>4</v>
      </c>
      <c r="K716" t="b">
        <v>1</v>
      </c>
      <c r="L716">
        <v>0.72</v>
      </c>
      <c r="M716" s="17" t="s">
        <v>64</v>
      </c>
      <c r="N716" s="17" t="s">
        <v>55</v>
      </c>
      <c r="O716">
        <v>14</v>
      </c>
      <c r="P716">
        <v>2</v>
      </c>
      <c r="Q716" s="17" t="s">
        <v>2092</v>
      </c>
      <c r="R716" s="17" t="s">
        <v>2093</v>
      </c>
      <c r="S716" s="17">
        <f t="shared" si="11"/>
        <v>132.72</v>
      </c>
    </row>
    <row r="717" spans="1:19" x14ac:dyDescent="0.3">
      <c r="A717" s="17" t="s">
        <v>1496</v>
      </c>
      <c r="B717" s="17" t="s">
        <v>1497</v>
      </c>
      <c r="C717" s="17" t="s">
        <v>72</v>
      </c>
      <c r="D717">
        <v>43</v>
      </c>
      <c r="E717" s="17" t="s">
        <v>25</v>
      </c>
      <c r="F717" s="17" t="s">
        <v>26</v>
      </c>
      <c r="G717" s="17" t="s">
        <v>36</v>
      </c>
      <c r="H717">
        <v>22</v>
      </c>
      <c r="I717">
        <v>40</v>
      </c>
      <c r="J717">
        <v>4.5</v>
      </c>
      <c r="K717" t="s">
        <v>2071</v>
      </c>
      <c r="L717">
        <v>0.79</v>
      </c>
      <c r="M717" s="17" t="s">
        <v>21</v>
      </c>
      <c r="N717" s="17" t="s">
        <v>33</v>
      </c>
      <c r="O717">
        <v>16</v>
      </c>
      <c r="P717">
        <v>6</v>
      </c>
      <c r="Q717" s="17" t="s">
        <v>2092</v>
      </c>
      <c r="R717" s="17" t="s">
        <v>2093</v>
      </c>
      <c r="S717" s="17">
        <f t="shared" si="11"/>
        <v>132.29000000000002</v>
      </c>
    </row>
    <row r="718" spans="1:19" x14ac:dyDescent="0.3">
      <c r="A718" s="17" t="s">
        <v>1498</v>
      </c>
      <c r="B718" s="17" t="s">
        <v>1499</v>
      </c>
      <c r="C718" s="17" t="s">
        <v>91</v>
      </c>
      <c r="D718">
        <v>44</v>
      </c>
      <c r="E718" s="17" t="s">
        <v>104</v>
      </c>
      <c r="F718" s="17" t="s">
        <v>105</v>
      </c>
      <c r="G718" s="17" t="s">
        <v>106</v>
      </c>
      <c r="H718">
        <v>1</v>
      </c>
      <c r="I718">
        <v>75</v>
      </c>
      <c r="J718">
        <v>4.3</v>
      </c>
      <c r="K718" t="b">
        <v>1</v>
      </c>
      <c r="L718">
        <v>0.79</v>
      </c>
      <c r="M718" s="17" t="s">
        <v>60</v>
      </c>
      <c r="N718" s="17" t="s">
        <v>33</v>
      </c>
      <c r="O718">
        <v>1</v>
      </c>
      <c r="P718">
        <v>1</v>
      </c>
      <c r="Q718" s="17" t="s">
        <v>2092</v>
      </c>
      <c r="R718" s="17" t="s">
        <v>2093</v>
      </c>
      <c r="S718" s="17">
        <f t="shared" si="11"/>
        <v>127.09</v>
      </c>
    </row>
    <row r="719" spans="1:19" x14ac:dyDescent="0.3">
      <c r="A719" s="17" t="s">
        <v>1500</v>
      </c>
      <c r="B719" s="17" t="s">
        <v>1501</v>
      </c>
      <c r="C719" s="17" t="s">
        <v>91</v>
      </c>
      <c r="D719">
        <v>34</v>
      </c>
      <c r="E719" s="17" t="s">
        <v>119</v>
      </c>
      <c r="F719" s="17" t="s">
        <v>26</v>
      </c>
      <c r="G719" s="17" t="s">
        <v>73</v>
      </c>
      <c r="H719">
        <v>4</v>
      </c>
      <c r="I719">
        <v>75</v>
      </c>
      <c r="J719">
        <v>4</v>
      </c>
      <c r="K719" t="b">
        <v>1</v>
      </c>
      <c r="L719">
        <v>0.79</v>
      </c>
      <c r="M719" s="17" t="s">
        <v>60</v>
      </c>
      <c r="N719" s="17" t="s">
        <v>55</v>
      </c>
      <c r="O719">
        <v>3</v>
      </c>
      <c r="P719">
        <v>2</v>
      </c>
      <c r="Q719" s="17" t="s">
        <v>2092</v>
      </c>
      <c r="R719" s="17" t="s">
        <v>2093</v>
      </c>
      <c r="S719" s="17">
        <f t="shared" si="11"/>
        <v>122.79</v>
      </c>
    </row>
    <row r="720" spans="1:19" x14ac:dyDescent="0.3">
      <c r="A720" s="17" t="s">
        <v>1502</v>
      </c>
      <c r="B720" s="17" t="s">
        <v>1503</v>
      </c>
      <c r="C720" s="17" t="s">
        <v>72</v>
      </c>
      <c r="D720">
        <v>27</v>
      </c>
      <c r="E720" s="17" t="s">
        <v>100</v>
      </c>
      <c r="F720" s="17" t="s">
        <v>101</v>
      </c>
      <c r="G720" s="17" t="s">
        <v>27</v>
      </c>
      <c r="H720">
        <v>8</v>
      </c>
      <c r="I720">
        <v>50</v>
      </c>
      <c r="J720">
        <v>1.6</v>
      </c>
      <c r="K720" t="b">
        <v>1</v>
      </c>
      <c r="L720">
        <v>0.79</v>
      </c>
      <c r="M720" s="17" t="s">
        <v>64</v>
      </c>
      <c r="N720" s="17" t="s">
        <v>22</v>
      </c>
      <c r="O720">
        <v>15</v>
      </c>
      <c r="P720">
        <v>5</v>
      </c>
      <c r="Q720" s="17" t="s">
        <v>2092</v>
      </c>
      <c r="R720" s="17" t="s">
        <v>2093</v>
      </c>
      <c r="S720" s="17">
        <f t="shared" si="11"/>
        <v>107.39</v>
      </c>
    </row>
    <row r="721" spans="1:19" x14ac:dyDescent="0.3">
      <c r="A721" s="17" t="s">
        <v>1504</v>
      </c>
      <c r="B721" s="17" t="s">
        <v>1505</v>
      </c>
      <c r="C721" s="17" t="s">
        <v>91</v>
      </c>
      <c r="D721">
        <v>50</v>
      </c>
      <c r="E721" s="17" t="s">
        <v>80</v>
      </c>
      <c r="F721" s="17" t="s">
        <v>81</v>
      </c>
      <c r="G721" s="17" t="s">
        <v>49</v>
      </c>
      <c r="H721">
        <v>3</v>
      </c>
      <c r="I721">
        <v>100</v>
      </c>
      <c r="J721">
        <v>0</v>
      </c>
      <c r="K721" t="b">
        <v>1</v>
      </c>
      <c r="L721">
        <v>0.79</v>
      </c>
      <c r="M721" s="17" t="s">
        <v>21</v>
      </c>
      <c r="N721" s="17" t="s">
        <v>33</v>
      </c>
      <c r="O721">
        <v>2</v>
      </c>
      <c r="P721">
        <v>2</v>
      </c>
      <c r="Q721" s="17" t="s">
        <v>2092</v>
      </c>
      <c r="R721" s="17" t="s">
        <v>2093</v>
      </c>
      <c r="S721" s="17">
        <f t="shared" si="11"/>
        <v>157.79</v>
      </c>
    </row>
    <row r="722" spans="1:19" x14ac:dyDescent="0.3">
      <c r="A722" s="17" t="s">
        <v>1506</v>
      </c>
      <c r="B722" s="17" t="s">
        <v>1507</v>
      </c>
      <c r="C722" s="17" t="s">
        <v>72</v>
      </c>
      <c r="D722">
        <v>52</v>
      </c>
      <c r="E722" s="17" t="s">
        <v>104</v>
      </c>
      <c r="F722" s="17" t="s">
        <v>105</v>
      </c>
      <c r="G722" s="17" t="s">
        <v>69</v>
      </c>
      <c r="H722">
        <v>30</v>
      </c>
      <c r="I722">
        <v>75</v>
      </c>
      <c r="J722">
        <v>2.5125695216907653</v>
      </c>
      <c r="K722" t="b">
        <v>0</v>
      </c>
      <c r="L722">
        <v>0.94</v>
      </c>
      <c r="M722" s="17" t="s">
        <v>60</v>
      </c>
      <c r="N722" s="17" t="s">
        <v>33</v>
      </c>
      <c r="O722">
        <v>10</v>
      </c>
      <c r="P722">
        <v>6</v>
      </c>
      <c r="Q722" s="17" t="s">
        <v>2092</v>
      </c>
      <c r="R722" s="17" t="s">
        <v>2093</v>
      </c>
      <c r="S722" s="17">
        <f t="shared" si="11"/>
        <v>176.45256952169078</v>
      </c>
    </row>
    <row r="723" spans="1:19" x14ac:dyDescent="0.3">
      <c r="A723" s="17" t="s">
        <v>1508</v>
      </c>
      <c r="B723" s="17" t="s">
        <v>1509</v>
      </c>
      <c r="C723" s="17" t="s">
        <v>91</v>
      </c>
      <c r="D723">
        <v>57</v>
      </c>
      <c r="E723" s="17" t="s">
        <v>179</v>
      </c>
      <c r="F723" s="17" t="s">
        <v>68</v>
      </c>
      <c r="G723" s="17" t="s">
        <v>20</v>
      </c>
      <c r="H723">
        <v>11</v>
      </c>
      <c r="I723">
        <v>20</v>
      </c>
      <c r="J723">
        <v>4.9000000000000004</v>
      </c>
      <c r="K723" t="b">
        <v>1</v>
      </c>
      <c r="L723">
        <v>0.79</v>
      </c>
      <c r="M723" s="17" t="s">
        <v>44</v>
      </c>
      <c r="N723" s="17" t="s">
        <v>33</v>
      </c>
      <c r="O723">
        <v>11</v>
      </c>
      <c r="P723">
        <v>4</v>
      </c>
      <c r="Q723" s="17" t="s">
        <v>2092</v>
      </c>
      <c r="R723" s="17" t="s">
        <v>2093</v>
      </c>
      <c r="S723" s="17">
        <f t="shared" si="11"/>
        <v>108.69000000000001</v>
      </c>
    </row>
    <row r="724" spans="1:19" x14ac:dyDescent="0.3">
      <c r="A724" s="17" t="s">
        <v>1510</v>
      </c>
      <c r="B724" s="17" t="s">
        <v>1511</v>
      </c>
      <c r="C724" s="17" t="s">
        <v>72</v>
      </c>
      <c r="D724">
        <v>53</v>
      </c>
      <c r="E724" s="17" t="s">
        <v>168</v>
      </c>
      <c r="F724" s="17" t="s">
        <v>68</v>
      </c>
      <c r="G724" s="17" t="s">
        <v>84</v>
      </c>
      <c r="H724">
        <v>8</v>
      </c>
      <c r="I724">
        <v>20</v>
      </c>
      <c r="J724">
        <v>2.8</v>
      </c>
      <c r="K724" t="b">
        <v>1</v>
      </c>
      <c r="L724">
        <v>0.79</v>
      </c>
      <c r="M724" s="17" t="s">
        <v>60</v>
      </c>
      <c r="N724" s="17" t="s">
        <v>22</v>
      </c>
      <c r="O724">
        <v>9</v>
      </c>
      <c r="P724">
        <v>2</v>
      </c>
      <c r="Q724" s="17" t="s">
        <v>2092</v>
      </c>
      <c r="R724" s="17" t="s">
        <v>2093</v>
      </c>
      <c r="S724" s="17">
        <f t="shared" si="11"/>
        <v>95.59</v>
      </c>
    </row>
    <row r="725" spans="1:19" x14ac:dyDescent="0.3">
      <c r="A725" s="17" t="s">
        <v>1512</v>
      </c>
      <c r="B725" s="17" t="s">
        <v>1513</v>
      </c>
      <c r="C725" s="17" t="s">
        <v>91</v>
      </c>
      <c r="D725">
        <v>51</v>
      </c>
      <c r="E725" s="17" t="s">
        <v>58</v>
      </c>
      <c r="F725" s="17" t="s">
        <v>59</v>
      </c>
      <c r="G725" s="17" t="s">
        <v>69</v>
      </c>
      <c r="H725">
        <v>11</v>
      </c>
      <c r="I725">
        <v>30</v>
      </c>
      <c r="J725">
        <v>3.6</v>
      </c>
      <c r="K725" t="b">
        <v>1</v>
      </c>
      <c r="L725">
        <v>0.77</v>
      </c>
      <c r="M725" s="17" t="s">
        <v>44</v>
      </c>
      <c r="N725" s="17" t="s">
        <v>22</v>
      </c>
      <c r="O725">
        <v>7</v>
      </c>
      <c r="P725">
        <v>3</v>
      </c>
      <c r="Q725" s="17" t="s">
        <v>2092</v>
      </c>
      <c r="R725" s="17" t="s">
        <v>2093</v>
      </c>
      <c r="S725" s="17">
        <f t="shared" si="11"/>
        <v>106.36999999999999</v>
      </c>
    </row>
    <row r="726" spans="1:19" x14ac:dyDescent="0.3">
      <c r="A726" s="17" t="s">
        <v>1514</v>
      </c>
      <c r="B726" s="17" t="s">
        <v>1515</v>
      </c>
      <c r="C726" s="17" t="s">
        <v>72</v>
      </c>
      <c r="D726">
        <v>37</v>
      </c>
      <c r="E726" s="17" t="s">
        <v>119</v>
      </c>
      <c r="F726" s="17" t="s">
        <v>26</v>
      </c>
      <c r="G726" s="17" t="s">
        <v>73</v>
      </c>
      <c r="H726">
        <v>9</v>
      </c>
      <c r="I726">
        <v>50</v>
      </c>
      <c r="J726">
        <v>2.5125695216907653</v>
      </c>
      <c r="K726" t="b">
        <v>1</v>
      </c>
      <c r="L726">
        <v>0.84</v>
      </c>
      <c r="M726" s="17" t="s">
        <v>64</v>
      </c>
      <c r="N726" s="17" t="s">
        <v>28</v>
      </c>
      <c r="O726">
        <v>7</v>
      </c>
      <c r="P726">
        <v>6</v>
      </c>
      <c r="Q726" s="17" t="s">
        <v>2092</v>
      </c>
      <c r="R726" s="17" t="s">
        <v>2093</v>
      </c>
      <c r="S726" s="17">
        <f t="shared" si="11"/>
        <v>112.35256952169077</v>
      </c>
    </row>
    <row r="727" spans="1:19" x14ac:dyDescent="0.3">
      <c r="A727" s="17" t="s">
        <v>1516</v>
      </c>
      <c r="B727" s="17" t="s">
        <v>1517</v>
      </c>
      <c r="C727" s="17" t="s">
        <v>91</v>
      </c>
      <c r="D727">
        <v>40</v>
      </c>
      <c r="E727" s="17" t="s">
        <v>179</v>
      </c>
      <c r="F727" s="17" t="s">
        <v>68</v>
      </c>
      <c r="G727" s="17" t="s">
        <v>36</v>
      </c>
      <c r="H727">
        <v>7</v>
      </c>
      <c r="I727">
        <v>40</v>
      </c>
      <c r="J727">
        <v>4.5</v>
      </c>
      <c r="K727" t="s">
        <v>2071</v>
      </c>
      <c r="L727">
        <v>0.79</v>
      </c>
      <c r="M727" s="17" t="s">
        <v>44</v>
      </c>
      <c r="N727" s="17" t="s">
        <v>55</v>
      </c>
      <c r="O727">
        <v>15</v>
      </c>
      <c r="P727">
        <v>6</v>
      </c>
      <c r="Q727" s="17" t="s">
        <v>2092</v>
      </c>
      <c r="R727" s="17" t="s">
        <v>2093</v>
      </c>
      <c r="S727" s="17">
        <f t="shared" si="11"/>
        <v>113.29</v>
      </c>
    </row>
    <row r="728" spans="1:19" x14ac:dyDescent="0.3">
      <c r="A728" s="17" t="s">
        <v>1518</v>
      </c>
      <c r="B728" s="17" t="s">
        <v>1519</v>
      </c>
      <c r="C728" s="17" t="s">
        <v>91</v>
      </c>
      <c r="D728">
        <v>60</v>
      </c>
      <c r="E728" s="17" t="s">
        <v>80</v>
      </c>
      <c r="F728" s="17" t="s">
        <v>81</v>
      </c>
      <c r="G728" s="17" t="s">
        <v>49</v>
      </c>
      <c r="H728">
        <v>24</v>
      </c>
      <c r="I728">
        <v>40</v>
      </c>
      <c r="J728">
        <v>3.1</v>
      </c>
      <c r="K728" t="b">
        <v>0</v>
      </c>
      <c r="L728">
        <v>0.69</v>
      </c>
      <c r="M728" s="17" t="s">
        <v>60</v>
      </c>
      <c r="N728" s="17" t="s">
        <v>22</v>
      </c>
      <c r="O728">
        <v>18</v>
      </c>
      <c r="P728">
        <v>12</v>
      </c>
      <c r="Q728" s="17" t="s">
        <v>2094</v>
      </c>
      <c r="R728" s="17" t="s">
        <v>2096</v>
      </c>
      <c r="S728" s="17">
        <f t="shared" si="11"/>
        <v>157.79</v>
      </c>
    </row>
    <row r="729" spans="1:19" x14ac:dyDescent="0.3">
      <c r="A729" s="17" t="s">
        <v>1520</v>
      </c>
      <c r="B729" s="17" t="s">
        <v>1521</v>
      </c>
      <c r="C729" s="17" t="s">
        <v>91</v>
      </c>
      <c r="D729">
        <v>60</v>
      </c>
      <c r="E729" s="17" t="s">
        <v>126</v>
      </c>
      <c r="F729" s="17" t="s">
        <v>127</v>
      </c>
      <c r="G729" s="17" t="s">
        <v>69</v>
      </c>
      <c r="H729">
        <v>0</v>
      </c>
      <c r="I729">
        <v>40</v>
      </c>
      <c r="J729">
        <v>4.9000000000000004</v>
      </c>
      <c r="K729" t="b">
        <v>1</v>
      </c>
      <c r="L729">
        <v>0.68</v>
      </c>
      <c r="M729" s="17" t="s">
        <v>60</v>
      </c>
      <c r="N729" s="17" t="s">
        <v>55</v>
      </c>
      <c r="O729">
        <v>5</v>
      </c>
      <c r="P729">
        <v>1</v>
      </c>
      <c r="Q729" s="17" t="s">
        <v>2092</v>
      </c>
      <c r="R729" s="17" t="s">
        <v>2096</v>
      </c>
      <c r="S729" s="17">
        <f t="shared" si="11"/>
        <v>111.58000000000001</v>
      </c>
    </row>
    <row r="730" spans="1:19" x14ac:dyDescent="0.3">
      <c r="A730" s="17" t="s">
        <v>1522</v>
      </c>
      <c r="B730" s="17" t="s">
        <v>1523</v>
      </c>
      <c r="C730" s="17" t="s">
        <v>72</v>
      </c>
      <c r="D730">
        <v>53</v>
      </c>
      <c r="E730" s="17" t="s">
        <v>104</v>
      </c>
      <c r="F730" s="17" t="s">
        <v>105</v>
      </c>
      <c r="G730" s="17" t="s">
        <v>69</v>
      </c>
      <c r="H730">
        <v>21</v>
      </c>
      <c r="I730">
        <v>30</v>
      </c>
      <c r="J730">
        <v>4.2</v>
      </c>
      <c r="K730" t="b">
        <v>1</v>
      </c>
      <c r="L730">
        <v>0.73</v>
      </c>
      <c r="M730" s="17" t="s">
        <v>60</v>
      </c>
      <c r="N730" s="17" t="s">
        <v>28</v>
      </c>
      <c r="O730">
        <v>10</v>
      </c>
      <c r="P730">
        <v>9</v>
      </c>
      <c r="Q730" s="17" t="s">
        <v>2094</v>
      </c>
      <c r="R730" s="17" t="s">
        <v>2093</v>
      </c>
      <c r="S730" s="17">
        <f t="shared" si="11"/>
        <v>127.93</v>
      </c>
    </row>
    <row r="731" spans="1:19" x14ac:dyDescent="0.3">
      <c r="A731" s="17" t="s">
        <v>1524</v>
      </c>
      <c r="B731" s="17" t="s">
        <v>1525</v>
      </c>
      <c r="C731" s="17" t="s">
        <v>72</v>
      </c>
      <c r="D731">
        <v>20</v>
      </c>
      <c r="E731" s="17" t="s">
        <v>168</v>
      </c>
      <c r="F731" s="17" t="s">
        <v>68</v>
      </c>
      <c r="G731" s="17" t="s">
        <v>20</v>
      </c>
      <c r="H731">
        <v>0</v>
      </c>
      <c r="I731">
        <v>75</v>
      </c>
      <c r="J731">
        <v>3.2</v>
      </c>
      <c r="K731" t="b">
        <v>1</v>
      </c>
      <c r="L731">
        <v>0.74</v>
      </c>
      <c r="M731" s="17" t="s">
        <v>64</v>
      </c>
      <c r="N731" s="17" t="s">
        <v>55</v>
      </c>
      <c r="O731">
        <v>2</v>
      </c>
      <c r="P731">
        <v>2</v>
      </c>
      <c r="Q731" s="17" t="s">
        <v>2092</v>
      </c>
      <c r="R731" s="17" t="s">
        <v>2093</v>
      </c>
      <c r="S731" s="17">
        <f t="shared" si="11"/>
        <v>102.94</v>
      </c>
    </row>
    <row r="732" spans="1:19" x14ac:dyDescent="0.3">
      <c r="A732" s="17" t="s">
        <v>1526</v>
      </c>
      <c r="B732" s="17" t="s">
        <v>1527</v>
      </c>
      <c r="C732" s="17" t="s">
        <v>91</v>
      </c>
      <c r="D732">
        <v>42</v>
      </c>
      <c r="E732" s="17" t="s">
        <v>115</v>
      </c>
      <c r="F732" s="17" t="s">
        <v>116</v>
      </c>
      <c r="G732" s="17" t="s">
        <v>36</v>
      </c>
      <c r="H732">
        <v>7</v>
      </c>
      <c r="I732">
        <v>20</v>
      </c>
      <c r="J732">
        <v>2.5125695216907653</v>
      </c>
      <c r="K732" t="b">
        <v>0</v>
      </c>
      <c r="L732">
        <v>1</v>
      </c>
      <c r="M732" s="17" t="s">
        <v>64</v>
      </c>
      <c r="N732" s="17" t="s">
        <v>22</v>
      </c>
      <c r="O732">
        <v>15</v>
      </c>
      <c r="P732">
        <v>14</v>
      </c>
      <c r="Q732" s="17" t="s">
        <v>2095</v>
      </c>
      <c r="R732" s="17" t="s">
        <v>2093</v>
      </c>
      <c r="S732" s="17">
        <f t="shared" si="11"/>
        <v>101.51256952169076</v>
      </c>
    </row>
    <row r="733" spans="1:19" x14ac:dyDescent="0.3">
      <c r="A733" s="17" t="s">
        <v>1528</v>
      </c>
      <c r="B733" s="17" t="s">
        <v>1529</v>
      </c>
      <c r="C733" s="17" t="s">
        <v>91</v>
      </c>
      <c r="D733">
        <v>21</v>
      </c>
      <c r="E733" s="17" t="s">
        <v>63</v>
      </c>
      <c r="F733" s="17" t="s">
        <v>26</v>
      </c>
      <c r="G733" s="17" t="s">
        <v>27</v>
      </c>
      <c r="H733">
        <v>3</v>
      </c>
      <c r="I733">
        <v>40</v>
      </c>
      <c r="J733">
        <v>0</v>
      </c>
      <c r="K733" t="b">
        <v>0</v>
      </c>
      <c r="L733">
        <v>0.87</v>
      </c>
      <c r="M733" s="17" t="s">
        <v>21</v>
      </c>
      <c r="N733" s="17" t="s">
        <v>55</v>
      </c>
      <c r="O733">
        <v>1</v>
      </c>
      <c r="P733">
        <v>1</v>
      </c>
      <c r="Q733" s="17" t="s">
        <v>2092</v>
      </c>
      <c r="R733" s="17" t="s">
        <v>2093</v>
      </c>
      <c r="S733" s="17">
        <f t="shared" si="11"/>
        <v>66.87</v>
      </c>
    </row>
    <row r="734" spans="1:19" x14ac:dyDescent="0.3">
      <c r="A734" s="17" t="s">
        <v>1530</v>
      </c>
      <c r="B734" s="17" t="s">
        <v>1531</v>
      </c>
      <c r="C734" s="17" t="s">
        <v>91</v>
      </c>
      <c r="D734">
        <v>39</v>
      </c>
      <c r="E734" s="17" t="s">
        <v>31</v>
      </c>
      <c r="F734" s="17" t="s">
        <v>31</v>
      </c>
      <c r="G734" s="17" t="s">
        <v>36</v>
      </c>
      <c r="H734">
        <v>21</v>
      </c>
      <c r="I734">
        <v>100</v>
      </c>
      <c r="J734">
        <v>2.2000000000000002</v>
      </c>
      <c r="K734" t="b">
        <v>0</v>
      </c>
      <c r="L734">
        <v>0.79</v>
      </c>
      <c r="M734" s="17" t="s">
        <v>60</v>
      </c>
      <c r="N734" s="17" t="s">
        <v>22</v>
      </c>
      <c r="O734">
        <v>12</v>
      </c>
      <c r="P734">
        <v>13</v>
      </c>
      <c r="Q734" s="17" t="s">
        <v>2095</v>
      </c>
      <c r="R734" s="17" t="s">
        <v>2093</v>
      </c>
      <c r="S734" s="17">
        <f t="shared" si="11"/>
        <v>187.98999999999998</v>
      </c>
    </row>
    <row r="735" spans="1:19" x14ac:dyDescent="0.3">
      <c r="A735" s="17" t="s">
        <v>1532</v>
      </c>
      <c r="B735" s="17" t="s">
        <v>1533</v>
      </c>
      <c r="C735" s="17" t="s">
        <v>91</v>
      </c>
      <c r="D735">
        <v>32</v>
      </c>
      <c r="E735" s="17" t="s">
        <v>87</v>
      </c>
      <c r="F735" s="17" t="s">
        <v>88</v>
      </c>
      <c r="G735" s="17" t="s">
        <v>20</v>
      </c>
      <c r="H735">
        <v>0</v>
      </c>
      <c r="I735">
        <v>30</v>
      </c>
      <c r="J735">
        <v>1.5</v>
      </c>
      <c r="K735" t="b">
        <v>0</v>
      </c>
      <c r="L735">
        <v>0.68</v>
      </c>
      <c r="M735" s="17" t="s">
        <v>44</v>
      </c>
      <c r="N735" s="17" t="s">
        <v>55</v>
      </c>
      <c r="O735">
        <v>4</v>
      </c>
      <c r="P735">
        <v>1</v>
      </c>
      <c r="Q735" s="17" t="s">
        <v>2092</v>
      </c>
      <c r="R735" s="17" t="s">
        <v>2096</v>
      </c>
      <c r="S735" s="17">
        <f t="shared" si="11"/>
        <v>69.180000000000007</v>
      </c>
    </row>
    <row r="736" spans="1:19" x14ac:dyDescent="0.3">
      <c r="A736" s="17" t="s">
        <v>1534</v>
      </c>
      <c r="B736" s="17" t="s">
        <v>1535</v>
      </c>
      <c r="C736" s="17" t="s">
        <v>91</v>
      </c>
      <c r="D736">
        <v>35</v>
      </c>
      <c r="E736" s="17" t="s">
        <v>31</v>
      </c>
      <c r="F736" s="17" t="s">
        <v>31</v>
      </c>
      <c r="G736" s="17" t="s">
        <v>49</v>
      </c>
      <c r="H736">
        <v>0</v>
      </c>
      <c r="I736">
        <v>100</v>
      </c>
      <c r="J736">
        <v>2.5125695216907653</v>
      </c>
      <c r="K736" t="b">
        <v>0</v>
      </c>
      <c r="L736">
        <v>0.84</v>
      </c>
      <c r="M736" s="17" t="s">
        <v>64</v>
      </c>
      <c r="N736" s="17" t="s">
        <v>22</v>
      </c>
      <c r="O736">
        <v>1</v>
      </c>
      <c r="P736">
        <v>2</v>
      </c>
      <c r="Q736" s="17" t="s">
        <v>2092</v>
      </c>
      <c r="R736" s="17" t="s">
        <v>2093</v>
      </c>
      <c r="S736" s="17">
        <f t="shared" si="11"/>
        <v>141.35256952169078</v>
      </c>
    </row>
    <row r="737" spans="1:19" x14ac:dyDescent="0.3">
      <c r="A737" s="17" t="s">
        <v>1536</v>
      </c>
      <c r="B737" s="17" t="s">
        <v>1537</v>
      </c>
      <c r="C737" s="17" t="s">
        <v>72</v>
      </c>
      <c r="D737">
        <v>35</v>
      </c>
      <c r="E737" s="17" t="s">
        <v>126</v>
      </c>
      <c r="F737" s="17" t="s">
        <v>127</v>
      </c>
      <c r="G737" s="17" t="s">
        <v>69</v>
      </c>
      <c r="H737">
        <v>17</v>
      </c>
      <c r="I737">
        <v>50</v>
      </c>
      <c r="J737">
        <v>3.1</v>
      </c>
      <c r="K737" t="b">
        <v>0</v>
      </c>
      <c r="L737">
        <v>0.71</v>
      </c>
      <c r="M737" s="17" t="s">
        <v>60</v>
      </c>
      <c r="N737" s="17" t="s">
        <v>22</v>
      </c>
      <c r="O737">
        <v>10</v>
      </c>
      <c r="P737">
        <v>2</v>
      </c>
      <c r="Q737" s="17" t="s">
        <v>2092</v>
      </c>
      <c r="R737" s="17" t="s">
        <v>2093</v>
      </c>
      <c r="S737" s="17">
        <f t="shared" si="11"/>
        <v>117.80999999999999</v>
      </c>
    </row>
    <row r="738" spans="1:19" x14ac:dyDescent="0.3">
      <c r="A738" s="17" t="s">
        <v>1538</v>
      </c>
      <c r="B738" s="17" t="s">
        <v>1539</v>
      </c>
      <c r="C738" s="17" t="s">
        <v>72</v>
      </c>
      <c r="D738">
        <v>23</v>
      </c>
      <c r="E738" s="17" t="s">
        <v>67</v>
      </c>
      <c r="F738" s="17" t="s">
        <v>68</v>
      </c>
      <c r="G738" s="17" t="s">
        <v>69</v>
      </c>
      <c r="H738">
        <v>0</v>
      </c>
      <c r="I738">
        <v>75</v>
      </c>
      <c r="J738">
        <v>0</v>
      </c>
      <c r="K738" t="b">
        <v>0</v>
      </c>
      <c r="L738">
        <v>0.92</v>
      </c>
      <c r="M738" s="17" t="s">
        <v>60</v>
      </c>
      <c r="N738" s="17" t="s">
        <v>55</v>
      </c>
      <c r="O738">
        <v>1</v>
      </c>
      <c r="P738">
        <v>2</v>
      </c>
      <c r="Q738" s="17" t="s">
        <v>2092</v>
      </c>
      <c r="R738" s="17" t="s">
        <v>2093</v>
      </c>
      <c r="S738" s="17">
        <f t="shared" si="11"/>
        <v>101.92</v>
      </c>
    </row>
    <row r="739" spans="1:19" x14ac:dyDescent="0.3">
      <c r="A739" s="17" t="s">
        <v>1540</v>
      </c>
      <c r="B739" s="17" t="s">
        <v>1541</v>
      </c>
      <c r="C739" s="17" t="s">
        <v>91</v>
      </c>
      <c r="D739">
        <v>26</v>
      </c>
      <c r="E739" s="17" t="s">
        <v>41</v>
      </c>
      <c r="F739" s="17" t="s">
        <v>42</v>
      </c>
      <c r="G739" s="17" t="s">
        <v>43</v>
      </c>
      <c r="H739">
        <v>6</v>
      </c>
      <c r="I739">
        <v>100</v>
      </c>
      <c r="J739">
        <v>2.5125695216907653</v>
      </c>
      <c r="K739" t="b">
        <v>0</v>
      </c>
      <c r="L739">
        <v>0.69</v>
      </c>
      <c r="M739" s="17" t="s">
        <v>64</v>
      </c>
      <c r="N739" s="17" t="s">
        <v>28</v>
      </c>
      <c r="O739">
        <v>8</v>
      </c>
      <c r="P739">
        <v>9</v>
      </c>
      <c r="Q739" s="17" t="s">
        <v>2094</v>
      </c>
      <c r="R739" s="17" t="s">
        <v>2096</v>
      </c>
      <c r="S739" s="17">
        <f t="shared" si="11"/>
        <v>152.20256952169078</v>
      </c>
    </row>
    <row r="740" spans="1:19" x14ac:dyDescent="0.3">
      <c r="A740" s="17" t="s">
        <v>1542</v>
      </c>
      <c r="B740" s="17" t="s">
        <v>1543</v>
      </c>
      <c r="C740" s="17" t="s">
        <v>72</v>
      </c>
      <c r="D740">
        <v>34</v>
      </c>
      <c r="E740" s="17" t="s">
        <v>119</v>
      </c>
      <c r="F740" s="17" t="s">
        <v>26</v>
      </c>
      <c r="G740" s="17" t="s">
        <v>106</v>
      </c>
      <c r="H740">
        <v>3</v>
      </c>
      <c r="J740">
        <v>0</v>
      </c>
      <c r="K740" t="b">
        <v>1</v>
      </c>
      <c r="L740">
        <v>0.71</v>
      </c>
      <c r="M740" s="17" t="s">
        <v>21</v>
      </c>
      <c r="N740" s="17" t="s">
        <v>33</v>
      </c>
      <c r="O740">
        <v>2</v>
      </c>
      <c r="P740">
        <v>1</v>
      </c>
      <c r="Q740" s="17" t="s">
        <v>2092</v>
      </c>
      <c r="R740" s="17" t="s">
        <v>2093</v>
      </c>
      <c r="S740" s="17">
        <f t="shared" si="11"/>
        <v>40.71</v>
      </c>
    </row>
    <row r="741" spans="1:19" x14ac:dyDescent="0.3">
      <c r="A741" s="17" t="s">
        <v>1544</v>
      </c>
      <c r="B741" s="17" t="s">
        <v>1545</v>
      </c>
      <c r="C741" s="17" t="s">
        <v>72</v>
      </c>
      <c r="D741">
        <v>34</v>
      </c>
      <c r="E741" s="17" t="s">
        <v>31</v>
      </c>
      <c r="F741" s="17" t="s">
        <v>31</v>
      </c>
      <c r="G741" s="17" t="s">
        <v>20</v>
      </c>
      <c r="H741">
        <v>3</v>
      </c>
      <c r="J741">
        <v>2.5125695216907653</v>
      </c>
      <c r="K741" t="b">
        <v>0</v>
      </c>
      <c r="L741">
        <v>0.77</v>
      </c>
      <c r="M741" s="17" t="s">
        <v>64</v>
      </c>
      <c r="N741" s="17" t="s">
        <v>28</v>
      </c>
      <c r="O741">
        <v>2</v>
      </c>
      <c r="P741">
        <v>1</v>
      </c>
      <c r="Q741" s="17" t="s">
        <v>2092</v>
      </c>
      <c r="R741" s="17" t="s">
        <v>2093</v>
      </c>
      <c r="S741" s="17">
        <f t="shared" si="11"/>
        <v>43.282569521690768</v>
      </c>
    </row>
    <row r="742" spans="1:19" x14ac:dyDescent="0.3">
      <c r="A742" s="17" t="s">
        <v>1546</v>
      </c>
      <c r="B742" s="17" t="s">
        <v>1547</v>
      </c>
      <c r="C742" s="17" t="s">
        <v>91</v>
      </c>
      <c r="D742">
        <v>57</v>
      </c>
      <c r="E742" s="17" t="s">
        <v>18</v>
      </c>
      <c r="F742" s="17" t="s">
        <v>19</v>
      </c>
      <c r="G742" s="17" t="s">
        <v>36</v>
      </c>
      <c r="H742">
        <v>31</v>
      </c>
      <c r="I742">
        <v>50</v>
      </c>
      <c r="J742">
        <v>3</v>
      </c>
      <c r="K742" t="b">
        <v>1</v>
      </c>
      <c r="L742">
        <v>0.87</v>
      </c>
      <c r="M742" s="17" t="s">
        <v>64</v>
      </c>
      <c r="N742" s="17" t="s">
        <v>55</v>
      </c>
      <c r="O742">
        <v>15</v>
      </c>
      <c r="P742">
        <v>10</v>
      </c>
      <c r="Q742" s="17" t="s">
        <v>2094</v>
      </c>
      <c r="R742" s="17" t="s">
        <v>2093</v>
      </c>
      <c r="S742" s="17">
        <f t="shared" si="11"/>
        <v>166.87</v>
      </c>
    </row>
    <row r="743" spans="1:19" x14ac:dyDescent="0.3">
      <c r="A743" s="17" t="s">
        <v>1548</v>
      </c>
      <c r="B743" s="17" t="s">
        <v>1549</v>
      </c>
      <c r="C743" s="17" t="s">
        <v>91</v>
      </c>
      <c r="D743">
        <v>46</v>
      </c>
      <c r="E743" s="17" t="s">
        <v>119</v>
      </c>
      <c r="F743" s="17" t="s">
        <v>26</v>
      </c>
      <c r="G743" s="17" t="s">
        <v>36</v>
      </c>
      <c r="H743">
        <v>5</v>
      </c>
      <c r="I743">
        <v>30</v>
      </c>
      <c r="J743">
        <v>2.6</v>
      </c>
      <c r="K743" t="b">
        <v>0</v>
      </c>
      <c r="L743">
        <v>0.76</v>
      </c>
      <c r="M743" s="17" t="s">
        <v>44</v>
      </c>
      <c r="N743" s="17" t="s">
        <v>28</v>
      </c>
      <c r="O743">
        <v>2</v>
      </c>
      <c r="P743">
        <v>3</v>
      </c>
      <c r="Q743" s="17" t="s">
        <v>2092</v>
      </c>
      <c r="R743" s="17" t="s">
        <v>2093</v>
      </c>
      <c r="S743" s="17">
        <f t="shared" si="11"/>
        <v>89.36</v>
      </c>
    </row>
    <row r="744" spans="1:19" x14ac:dyDescent="0.3">
      <c r="A744" s="17" t="s">
        <v>1550</v>
      </c>
      <c r="B744" s="17" t="s">
        <v>1551</v>
      </c>
      <c r="C744" s="17" t="s">
        <v>91</v>
      </c>
      <c r="D744">
        <v>55</v>
      </c>
      <c r="E744" s="17" t="s">
        <v>87</v>
      </c>
      <c r="F744" s="17" t="s">
        <v>88</v>
      </c>
      <c r="G744" s="17" t="s">
        <v>43</v>
      </c>
      <c r="H744">
        <v>37</v>
      </c>
      <c r="I744">
        <v>75</v>
      </c>
      <c r="J744">
        <v>4.0999999999999996</v>
      </c>
      <c r="K744" t="b">
        <v>0</v>
      </c>
      <c r="L744">
        <v>0.79</v>
      </c>
      <c r="M744" s="17" t="s">
        <v>44</v>
      </c>
      <c r="N744" s="17" t="s">
        <v>22</v>
      </c>
      <c r="O744">
        <v>16</v>
      </c>
      <c r="P744">
        <v>7</v>
      </c>
      <c r="Q744" s="17" t="s">
        <v>2094</v>
      </c>
      <c r="R744" s="17" t="s">
        <v>2093</v>
      </c>
      <c r="S744" s="17">
        <f t="shared" si="11"/>
        <v>194.89</v>
      </c>
    </row>
    <row r="745" spans="1:19" x14ac:dyDescent="0.3">
      <c r="A745" s="17" t="s">
        <v>1552</v>
      </c>
      <c r="B745" s="17" t="s">
        <v>1553</v>
      </c>
      <c r="C745" s="17" t="s">
        <v>72</v>
      </c>
      <c r="D745">
        <v>32</v>
      </c>
      <c r="E745" s="17" t="s">
        <v>25</v>
      </c>
      <c r="F745" s="17" t="s">
        <v>26</v>
      </c>
      <c r="G745" s="17" t="s">
        <v>84</v>
      </c>
      <c r="H745">
        <v>10</v>
      </c>
      <c r="I745">
        <v>50</v>
      </c>
      <c r="J745">
        <v>1.5</v>
      </c>
      <c r="K745" t="b">
        <v>0</v>
      </c>
      <c r="L745">
        <v>0.65</v>
      </c>
      <c r="M745" s="17" t="s">
        <v>21</v>
      </c>
      <c r="N745" s="17" t="s">
        <v>33</v>
      </c>
      <c r="O745">
        <v>15</v>
      </c>
      <c r="P745">
        <v>6</v>
      </c>
      <c r="Q745" s="17" t="s">
        <v>2092</v>
      </c>
      <c r="R745" s="17" t="s">
        <v>2096</v>
      </c>
      <c r="S745" s="17">
        <f t="shared" si="11"/>
        <v>115.15</v>
      </c>
    </row>
    <row r="746" spans="1:19" x14ac:dyDescent="0.3">
      <c r="A746" s="17" t="s">
        <v>1554</v>
      </c>
      <c r="B746" s="17" t="s">
        <v>1555</v>
      </c>
      <c r="C746" s="17" t="s">
        <v>91</v>
      </c>
      <c r="D746">
        <v>53</v>
      </c>
      <c r="E746" s="17" t="s">
        <v>47</v>
      </c>
      <c r="F746" s="17" t="s">
        <v>48</v>
      </c>
      <c r="G746" s="17" t="s">
        <v>43</v>
      </c>
      <c r="H746">
        <v>28</v>
      </c>
      <c r="I746">
        <v>50</v>
      </c>
      <c r="J746">
        <v>2.9</v>
      </c>
      <c r="K746" t="b">
        <v>1</v>
      </c>
      <c r="L746">
        <v>0.82</v>
      </c>
      <c r="M746" s="17" t="s">
        <v>60</v>
      </c>
      <c r="N746" s="17" t="s">
        <v>55</v>
      </c>
      <c r="O746">
        <v>10</v>
      </c>
      <c r="P746">
        <v>13</v>
      </c>
      <c r="Q746" s="17" t="s">
        <v>2095</v>
      </c>
      <c r="R746" s="17" t="s">
        <v>2093</v>
      </c>
      <c r="S746" s="17">
        <f t="shared" si="11"/>
        <v>157.72</v>
      </c>
    </row>
    <row r="747" spans="1:19" x14ac:dyDescent="0.3">
      <c r="A747" s="17" t="s">
        <v>1556</v>
      </c>
      <c r="B747" s="17" t="s">
        <v>1557</v>
      </c>
      <c r="C747" s="17" t="s">
        <v>91</v>
      </c>
      <c r="D747">
        <v>59</v>
      </c>
      <c r="E747" s="17" t="s">
        <v>168</v>
      </c>
      <c r="F747" s="17" t="s">
        <v>68</v>
      </c>
      <c r="G747" s="17" t="s">
        <v>43</v>
      </c>
      <c r="H747">
        <v>0</v>
      </c>
      <c r="I747">
        <v>100</v>
      </c>
      <c r="J747">
        <v>0</v>
      </c>
      <c r="K747" t="b">
        <v>1</v>
      </c>
      <c r="L747">
        <v>0.87</v>
      </c>
      <c r="M747" s="17" t="s">
        <v>64</v>
      </c>
      <c r="N747" s="17" t="s">
        <v>55</v>
      </c>
      <c r="O747">
        <v>4</v>
      </c>
      <c r="P747">
        <v>4</v>
      </c>
      <c r="Q747" s="17" t="s">
        <v>2092</v>
      </c>
      <c r="R747" s="17" t="s">
        <v>2093</v>
      </c>
      <c r="S747" s="17">
        <f t="shared" si="11"/>
        <v>167.87</v>
      </c>
    </row>
    <row r="748" spans="1:19" x14ac:dyDescent="0.3">
      <c r="A748" s="17" t="s">
        <v>1558</v>
      </c>
      <c r="B748" s="17" t="s">
        <v>1559</v>
      </c>
      <c r="C748" s="17" t="s">
        <v>72</v>
      </c>
      <c r="D748">
        <v>44</v>
      </c>
      <c r="E748" s="17" t="s">
        <v>41</v>
      </c>
      <c r="F748" s="17" t="s">
        <v>42</v>
      </c>
      <c r="G748" s="17" t="s">
        <v>106</v>
      </c>
      <c r="H748">
        <v>19</v>
      </c>
      <c r="I748">
        <v>40</v>
      </c>
      <c r="J748">
        <v>4.9000000000000004</v>
      </c>
      <c r="K748" t="b">
        <v>0</v>
      </c>
      <c r="L748">
        <v>1</v>
      </c>
      <c r="M748" s="17" t="s">
        <v>21</v>
      </c>
      <c r="N748" s="17" t="s">
        <v>55</v>
      </c>
      <c r="O748">
        <v>17</v>
      </c>
      <c r="P748">
        <v>14</v>
      </c>
      <c r="Q748" s="17" t="s">
        <v>2095</v>
      </c>
      <c r="R748" s="17" t="s">
        <v>2093</v>
      </c>
      <c r="S748" s="17">
        <f t="shared" si="11"/>
        <v>139.9</v>
      </c>
    </row>
    <row r="749" spans="1:19" x14ac:dyDescent="0.3">
      <c r="A749" s="17" t="s">
        <v>1560</v>
      </c>
      <c r="B749" s="17" t="s">
        <v>1561</v>
      </c>
      <c r="C749" s="17" t="s">
        <v>91</v>
      </c>
      <c r="D749">
        <v>35</v>
      </c>
      <c r="E749" s="17" t="s">
        <v>130</v>
      </c>
      <c r="F749" s="17" t="s">
        <v>131</v>
      </c>
      <c r="G749" s="17" t="s">
        <v>20</v>
      </c>
      <c r="H749">
        <v>9</v>
      </c>
      <c r="I749">
        <v>50</v>
      </c>
      <c r="J749">
        <v>3</v>
      </c>
      <c r="K749" t="b">
        <v>0</v>
      </c>
      <c r="L749">
        <v>0.71</v>
      </c>
      <c r="M749" s="17" t="s">
        <v>44</v>
      </c>
      <c r="N749" s="17" t="s">
        <v>33</v>
      </c>
      <c r="O749">
        <v>6</v>
      </c>
      <c r="P749">
        <v>13</v>
      </c>
      <c r="Q749" s="17" t="s">
        <v>2095</v>
      </c>
      <c r="R749" s="17" t="s">
        <v>2093</v>
      </c>
      <c r="S749" s="17">
        <f t="shared" si="11"/>
        <v>116.71</v>
      </c>
    </row>
    <row r="750" spans="1:19" x14ac:dyDescent="0.3">
      <c r="A750" s="17" t="s">
        <v>1562</v>
      </c>
      <c r="B750" s="17" t="s">
        <v>1563</v>
      </c>
      <c r="C750" s="17" t="s">
        <v>72</v>
      </c>
      <c r="D750">
        <v>42</v>
      </c>
      <c r="E750" s="17" t="s">
        <v>164</v>
      </c>
      <c r="F750" s="17" t="s">
        <v>165</v>
      </c>
      <c r="G750" s="17" t="s">
        <v>106</v>
      </c>
      <c r="H750">
        <v>5</v>
      </c>
      <c r="I750">
        <v>30</v>
      </c>
      <c r="J750">
        <v>4.9000000000000004</v>
      </c>
      <c r="K750" t="b">
        <v>1</v>
      </c>
      <c r="L750">
        <v>0.87</v>
      </c>
      <c r="M750" s="17" t="s">
        <v>64</v>
      </c>
      <c r="N750" s="17" t="s">
        <v>22</v>
      </c>
      <c r="O750">
        <v>1</v>
      </c>
      <c r="P750">
        <v>1</v>
      </c>
      <c r="Q750" s="17" t="s">
        <v>2092</v>
      </c>
      <c r="R750" s="17" t="s">
        <v>2093</v>
      </c>
      <c r="S750" s="17">
        <f t="shared" si="11"/>
        <v>84.77000000000001</v>
      </c>
    </row>
    <row r="751" spans="1:19" x14ac:dyDescent="0.3">
      <c r="A751" s="17" t="s">
        <v>1564</v>
      </c>
      <c r="B751" s="17" t="s">
        <v>1565</v>
      </c>
      <c r="C751" s="17" t="s">
        <v>72</v>
      </c>
      <c r="D751">
        <v>58</v>
      </c>
      <c r="E751" s="17" t="s">
        <v>104</v>
      </c>
      <c r="F751" s="17" t="s">
        <v>105</v>
      </c>
      <c r="G751" s="17" t="s">
        <v>20</v>
      </c>
      <c r="H751">
        <v>0</v>
      </c>
      <c r="I751">
        <v>30</v>
      </c>
      <c r="J751">
        <v>4.5999999999999996</v>
      </c>
      <c r="K751" t="b">
        <v>0</v>
      </c>
      <c r="L751">
        <v>0.7</v>
      </c>
      <c r="M751" s="17" t="s">
        <v>60</v>
      </c>
      <c r="N751" s="17" t="s">
        <v>55</v>
      </c>
      <c r="O751">
        <v>4</v>
      </c>
      <c r="P751">
        <v>2</v>
      </c>
      <c r="Q751" s="17" t="s">
        <v>2092</v>
      </c>
      <c r="R751" s="17" t="s">
        <v>2096</v>
      </c>
      <c r="S751" s="17">
        <f t="shared" si="11"/>
        <v>99.3</v>
      </c>
    </row>
    <row r="752" spans="1:19" x14ac:dyDescent="0.3">
      <c r="A752" s="17" t="s">
        <v>1566</v>
      </c>
      <c r="B752" s="17" t="s">
        <v>1567</v>
      </c>
      <c r="C752" s="17" t="s">
        <v>91</v>
      </c>
      <c r="D752">
        <v>41</v>
      </c>
      <c r="E752" s="17" t="s">
        <v>41</v>
      </c>
      <c r="F752" s="17" t="s">
        <v>42</v>
      </c>
      <c r="G752" s="17" t="s">
        <v>43</v>
      </c>
      <c r="H752">
        <v>21</v>
      </c>
      <c r="I752">
        <v>100</v>
      </c>
      <c r="J752">
        <v>2.2000000000000002</v>
      </c>
      <c r="K752" t="b">
        <v>1</v>
      </c>
      <c r="L752">
        <v>0.83</v>
      </c>
      <c r="M752" s="17" t="s">
        <v>44</v>
      </c>
      <c r="N752" s="17" t="s">
        <v>28</v>
      </c>
      <c r="O752">
        <v>17</v>
      </c>
      <c r="P752">
        <v>6</v>
      </c>
      <c r="Q752" s="17" t="s">
        <v>2092</v>
      </c>
      <c r="R752" s="17" t="s">
        <v>2093</v>
      </c>
      <c r="S752" s="17">
        <f t="shared" si="11"/>
        <v>188.03</v>
      </c>
    </row>
    <row r="753" spans="1:19" x14ac:dyDescent="0.3">
      <c r="A753" s="17" t="s">
        <v>1568</v>
      </c>
      <c r="B753" s="17" t="s">
        <v>1569</v>
      </c>
      <c r="C753" s="17" t="s">
        <v>72</v>
      </c>
      <c r="E753" s="17" t="s">
        <v>67</v>
      </c>
      <c r="F753" s="17" t="s">
        <v>68</v>
      </c>
      <c r="G753" s="17" t="s">
        <v>36</v>
      </c>
      <c r="H753">
        <v>0</v>
      </c>
      <c r="I753">
        <v>40</v>
      </c>
      <c r="J753">
        <v>2.5125695216907653</v>
      </c>
      <c r="K753" t="b">
        <v>1</v>
      </c>
      <c r="L753">
        <v>0.74</v>
      </c>
      <c r="M753" s="17" t="s">
        <v>44</v>
      </c>
      <c r="N753" s="17" t="s">
        <v>55</v>
      </c>
      <c r="O753">
        <v>1</v>
      </c>
      <c r="P753">
        <v>2</v>
      </c>
      <c r="Q753" s="17" t="s">
        <v>2092</v>
      </c>
      <c r="R753" s="17" t="s">
        <v>2093</v>
      </c>
      <c r="S753" s="17">
        <f t="shared" si="11"/>
        <v>46.252569521690766</v>
      </c>
    </row>
    <row r="754" spans="1:19" x14ac:dyDescent="0.3">
      <c r="A754" s="17" t="s">
        <v>1570</v>
      </c>
      <c r="B754" s="17" t="s">
        <v>1571</v>
      </c>
      <c r="C754" s="17" t="s">
        <v>72</v>
      </c>
      <c r="D754">
        <v>23</v>
      </c>
      <c r="E754" s="17" t="s">
        <v>119</v>
      </c>
      <c r="F754" s="17" t="s">
        <v>26</v>
      </c>
      <c r="G754" s="17" t="s">
        <v>20</v>
      </c>
      <c r="H754">
        <v>0</v>
      </c>
      <c r="I754">
        <v>30</v>
      </c>
      <c r="J754">
        <v>1.1000000000000001</v>
      </c>
      <c r="K754" t="b">
        <v>1</v>
      </c>
      <c r="L754">
        <v>0.86</v>
      </c>
      <c r="M754" s="17" t="s">
        <v>44</v>
      </c>
      <c r="N754" s="17" t="s">
        <v>55</v>
      </c>
      <c r="O754">
        <v>4</v>
      </c>
      <c r="P754">
        <v>2</v>
      </c>
      <c r="Q754" s="17" t="s">
        <v>2092</v>
      </c>
      <c r="R754" s="17" t="s">
        <v>2093</v>
      </c>
      <c r="S754" s="17">
        <f t="shared" si="11"/>
        <v>60.96</v>
      </c>
    </row>
    <row r="755" spans="1:19" x14ac:dyDescent="0.3">
      <c r="A755" s="17" t="s">
        <v>1572</v>
      </c>
      <c r="B755" s="17" t="s">
        <v>1573</v>
      </c>
      <c r="C755" s="17" t="s">
        <v>91</v>
      </c>
      <c r="D755">
        <v>51</v>
      </c>
      <c r="E755" s="17" t="s">
        <v>164</v>
      </c>
      <c r="F755" s="17" t="s">
        <v>165</v>
      </c>
      <c r="G755" s="17" t="s">
        <v>20</v>
      </c>
      <c r="H755">
        <v>17</v>
      </c>
      <c r="I755">
        <v>40</v>
      </c>
      <c r="J755">
        <v>4.5</v>
      </c>
      <c r="K755" t="b">
        <v>1</v>
      </c>
      <c r="L755">
        <v>0.72</v>
      </c>
      <c r="M755" s="17" t="s">
        <v>21</v>
      </c>
      <c r="N755" s="17" t="s">
        <v>55</v>
      </c>
      <c r="O755">
        <v>11</v>
      </c>
      <c r="P755">
        <v>2</v>
      </c>
      <c r="Q755" s="17" t="s">
        <v>2092</v>
      </c>
      <c r="R755" s="17" t="s">
        <v>2093</v>
      </c>
      <c r="S755" s="17">
        <f t="shared" si="11"/>
        <v>126.22</v>
      </c>
    </row>
    <row r="756" spans="1:19" x14ac:dyDescent="0.3">
      <c r="A756" s="17" t="s">
        <v>1574</v>
      </c>
      <c r="B756" s="17" t="s">
        <v>1575</v>
      </c>
      <c r="C756" s="17" t="s">
        <v>72</v>
      </c>
      <c r="D756">
        <v>42</v>
      </c>
      <c r="E756" s="17" t="s">
        <v>126</v>
      </c>
      <c r="F756" s="17" t="s">
        <v>127</v>
      </c>
      <c r="G756" s="17" t="s">
        <v>43</v>
      </c>
      <c r="H756">
        <v>21</v>
      </c>
      <c r="J756">
        <v>2.5</v>
      </c>
      <c r="K756" t="b">
        <v>1</v>
      </c>
      <c r="L756">
        <v>0.73</v>
      </c>
      <c r="M756" s="17" t="s">
        <v>60</v>
      </c>
      <c r="N756" s="17" t="s">
        <v>55</v>
      </c>
      <c r="O756">
        <v>10</v>
      </c>
      <c r="P756">
        <v>7</v>
      </c>
      <c r="Q756" s="17" t="s">
        <v>2094</v>
      </c>
      <c r="R756" s="17" t="s">
        <v>2093</v>
      </c>
      <c r="S756" s="17">
        <f t="shared" si="11"/>
        <v>83.23</v>
      </c>
    </row>
    <row r="757" spans="1:19" x14ac:dyDescent="0.3">
      <c r="A757" s="17" t="s">
        <v>1576</v>
      </c>
      <c r="B757" s="17" t="s">
        <v>1577</v>
      </c>
      <c r="C757" s="17" t="s">
        <v>91</v>
      </c>
      <c r="D757">
        <v>26</v>
      </c>
      <c r="E757" s="17" t="s">
        <v>80</v>
      </c>
      <c r="F757" s="17" t="s">
        <v>81</v>
      </c>
      <c r="G757" s="17" t="s">
        <v>49</v>
      </c>
      <c r="H757">
        <v>7</v>
      </c>
      <c r="I757">
        <v>75</v>
      </c>
      <c r="J757">
        <v>2.9</v>
      </c>
      <c r="K757" t="b">
        <v>0</v>
      </c>
      <c r="L757">
        <v>0.78</v>
      </c>
      <c r="M757" s="17" t="s">
        <v>64</v>
      </c>
      <c r="N757" s="17" t="s">
        <v>22</v>
      </c>
      <c r="O757">
        <v>15</v>
      </c>
      <c r="P757">
        <v>1</v>
      </c>
      <c r="Q757" s="17" t="s">
        <v>2092</v>
      </c>
      <c r="R757" s="17" t="s">
        <v>2093</v>
      </c>
      <c r="S757" s="17">
        <f t="shared" si="11"/>
        <v>127.68</v>
      </c>
    </row>
    <row r="758" spans="1:19" x14ac:dyDescent="0.3">
      <c r="A758" s="17" t="s">
        <v>1578</v>
      </c>
      <c r="B758" s="17" t="s">
        <v>1579</v>
      </c>
      <c r="C758" s="17" t="s">
        <v>72</v>
      </c>
      <c r="D758">
        <v>49</v>
      </c>
      <c r="E758" s="17" t="s">
        <v>47</v>
      </c>
      <c r="F758" s="17" t="s">
        <v>48</v>
      </c>
      <c r="G758" s="17" t="s">
        <v>43</v>
      </c>
      <c r="H758">
        <v>22</v>
      </c>
      <c r="I758">
        <v>75</v>
      </c>
      <c r="J758">
        <v>0</v>
      </c>
      <c r="K758" t="b">
        <v>1</v>
      </c>
      <c r="L758">
        <v>0.79</v>
      </c>
      <c r="M758" s="17" t="s">
        <v>21</v>
      </c>
      <c r="N758" s="17" t="s">
        <v>28</v>
      </c>
      <c r="O758">
        <v>16</v>
      </c>
      <c r="P758">
        <v>18</v>
      </c>
      <c r="Q758" s="17" t="s">
        <v>2095</v>
      </c>
      <c r="R758" s="17" t="s">
        <v>2093</v>
      </c>
      <c r="S758" s="17">
        <f t="shared" si="11"/>
        <v>180.79</v>
      </c>
    </row>
    <row r="759" spans="1:19" x14ac:dyDescent="0.3">
      <c r="A759" s="17" t="s">
        <v>1580</v>
      </c>
      <c r="B759" s="17" t="s">
        <v>1581</v>
      </c>
      <c r="C759" s="17" t="s">
        <v>72</v>
      </c>
      <c r="D759">
        <v>37</v>
      </c>
      <c r="E759" s="17" t="s">
        <v>18</v>
      </c>
      <c r="F759" s="17" t="s">
        <v>19</v>
      </c>
      <c r="G759" s="17" t="s">
        <v>84</v>
      </c>
      <c r="H759">
        <v>0</v>
      </c>
      <c r="I759">
        <v>75</v>
      </c>
      <c r="J759">
        <v>3.5</v>
      </c>
      <c r="K759" t="b">
        <v>0</v>
      </c>
      <c r="L759">
        <v>0.75</v>
      </c>
      <c r="M759" s="17" t="s">
        <v>21</v>
      </c>
      <c r="N759" s="17" t="s">
        <v>22</v>
      </c>
      <c r="O759">
        <v>2</v>
      </c>
      <c r="P759">
        <v>2</v>
      </c>
      <c r="Q759" s="17" t="s">
        <v>2092</v>
      </c>
      <c r="R759" s="17" t="s">
        <v>2093</v>
      </c>
      <c r="S759" s="17">
        <f t="shared" si="11"/>
        <v>120.25</v>
      </c>
    </row>
    <row r="760" spans="1:19" x14ac:dyDescent="0.3">
      <c r="A760" s="17" t="s">
        <v>1582</v>
      </c>
      <c r="B760" s="17" t="s">
        <v>1583</v>
      </c>
      <c r="C760" s="17" t="s">
        <v>91</v>
      </c>
      <c r="D760">
        <v>31</v>
      </c>
      <c r="E760" s="17" t="s">
        <v>25</v>
      </c>
      <c r="F760" s="17" t="s">
        <v>26</v>
      </c>
      <c r="G760" s="17" t="s">
        <v>43</v>
      </c>
      <c r="H760">
        <v>1</v>
      </c>
      <c r="I760">
        <v>40</v>
      </c>
      <c r="J760">
        <v>4.5</v>
      </c>
      <c r="K760" t="b">
        <v>0</v>
      </c>
      <c r="L760">
        <v>0.96</v>
      </c>
      <c r="M760" s="17" t="s">
        <v>21</v>
      </c>
      <c r="N760" s="17" t="s">
        <v>28</v>
      </c>
      <c r="O760">
        <v>1</v>
      </c>
      <c r="P760">
        <v>3</v>
      </c>
      <c r="Q760" s="17" t="s">
        <v>2092</v>
      </c>
      <c r="R760" s="17" t="s">
        <v>2093</v>
      </c>
      <c r="S760" s="17">
        <f t="shared" si="11"/>
        <v>81.459999999999994</v>
      </c>
    </row>
    <row r="761" spans="1:19" x14ac:dyDescent="0.3">
      <c r="A761" s="17" t="s">
        <v>1584</v>
      </c>
      <c r="B761" s="17" t="s">
        <v>1585</v>
      </c>
      <c r="C761" s="17" t="s">
        <v>91</v>
      </c>
      <c r="D761">
        <v>51</v>
      </c>
      <c r="E761" s="17" t="s">
        <v>104</v>
      </c>
      <c r="F761" s="17" t="s">
        <v>105</v>
      </c>
      <c r="G761" s="17" t="s">
        <v>27</v>
      </c>
      <c r="H761">
        <v>5</v>
      </c>
      <c r="I761">
        <v>40</v>
      </c>
      <c r="J761">
        <v>1.7</v>
      </c>
      <c r="K761" t="b">
        <v>1</v>
      </c>
      <c r="L761">
        <v>0.61</v>
      </c>
      <c r="M761" s="17" t="s">
        <v>44</v>
      </c>
      <c r="N761" s="17" t="s">
        <v>55</v>
      </c>
      <c r="O761">
        <v>3</v>
      </c>
      <c r="P761">
        <v>3</v>
      </c>
      <c r="Q761" s="17" t="s">
        <v>2092</v>
      </c>
      <c r="R761" s="17" t="s">
        <v>2096</v>
      </c>
      <c r="S761" s="17">
        <f t="shared" si="11"/>
        <v>104.31</v>
      </c>
    </row>
    <row r="762" spans="1:19" x14ac:dyDescent="0.3">
      <c r="A762" s="17" t="s">
        <v>1586</v>
      </c>
      <c r="B762" s="17" t="s">
        <v>1587</v>
      </c>
      <c r="C762" s="17" t="s">
        <v>91</v>
      </c>
      <c r="D762">
        <v>60</v>
      </c>
      <c r="E762" s="17" t="s">
        <v>164</v>
      </c>
      <c r="F762" s="17" t="s">
        <v>165</v>
      </c>
      <c r="G762" s="17" t="s">
        <v>84</v>
      </c>
      <c r="H762">
        <v>40</v>
      </c>
      <c r="I762">
        <v>50</v>
      </c>
      <c r="J762">
        <v>4.5999999999999996</v>
      </c>
      <c r="K762" t="b">
        <v>1</v>
      </c>
      <c r="L762">
        <v>1</v>
      </c>
      <c r="M762" s="17" t="s">
        <v>60</v>
      </c>
      <c r="N762" s="17" t="s">
        <v>33</v>
      </c>
      <c r="O762">
        <v>13</v>
      </c>
      <c r="P762">
        <v>2</v>
      </c>
      <c r="Q762" s="17" t="s">
        <v>2092</v>
      </c>
      <c r="R762" s="17" t="s">
        <v>2093</v>
      </c>
      <c r="S762" s="17">
        <f t="shared" si="11"/>
        <v>170.6</v>
      </c>
    </row>
    <row r="763" spans="1:19" x14ac:dyDescent="0.3">
      <c r="A763" s="17" t="s">
        <v>1588</v>
      </c>
      <c r="B763" s="17" t="s">
        <v>1589</v>
      </c>
      <c r="C763" s="17" t="s">
        <v>91</v>
      </c>
      <c r="D763">
        <v>51</v>
      </c>
      <c r="E763" s="17" t="s">
        <v>119</v>
      </c>
      <c r="F763" s="17" t="s">
        <v>26</v>
      </c>
      <c r="G763" s="17" t="s">
        <v>20</v>
      </c>
      <c r="H763">
        <v>19</v>
      </c>
      <c r="I763">
        <v>50</v>
      </c>
      <c r="J763">
        <v>2.5125695216907653</v>
      </c>
      <c r="K763" t="b">
        <v>1</v>
      </c>
      <c r="L763">
        <v>0.82</v>
      </c>
      <c r="M763" s="17" t="s">
        <v>21</v>
      </c>
      <c r="N763" s="17" t="s">
        <v>22</v>
      </c>
      <c r="O763">
        <v>17</v>
      </c>
      <c r="P763">
        <v>4</v>
      </c>
      <c r="Q763" s="17" t="s">
        <v>2092</v>
      </c>
      <c r="R763" s="17" t="s">
        <v>2093</v>
      </c>
      <c r="S763" s="17">
        <f t="shared" si="11"/>
        <v>144.33256952169074</v>
      </c>
    </row>
    <row r="764" spans="1:19" x14ac:dyDescent="0.3">
      <c r="A764" s="17" t="s">
        <v>1590</v>
      </c>
      <c r="B764" s="17" t="s">
        <v>1591</v>
      </c>
      <c r="C764" s="17" t="s">
        <v>91</v>
      </c>
      <c r="D764">
        <v>37</v>
      </c>
      <c r="E764" s="17" t="s">
        <v>31</v>
      </c>
      <c r="F764" s="17" t="s">
        <v>31</v>
      </c>
      <c r="G764" s="17" t="s">
        <v>32</v>
      </c>
      <c r="H764">
        <v>12</v>
      </c>
      <c r="J764">
        <v>4.9000000000000004</v>
      </c>
      <c r="K764" t="b">
        <v>1</v>
      </c>
      <c r="L764">
        <v>0.8</v>
      </c>
      <c r="M764" s="17" t="s">
        <v>64</v>
      </c>
      <c r="N764" s="17" t="s">
        <v>33</v>
      </c>
      <c r="O764">
        <v>7</v>
      </c>
      <c r="P764">
        <v>6</v>
      </c>
      <c r="Q764" s="17" t="s">
        <v>2092</v>
      </c>
      <c r="R764" s="17" t="s">
        <v>2093</v>
      </c>
      <c r="S764" s="17">
        <f t="shared" si="11"/>
        <v>67.699999999999989</v>
      </c>
    </row>
    <row r="765" spans="1:19" x14ac:dyDescent="0.3">
      <c r="A765" s="17" t="s">
        <v>1592</v>
      </c>
      <c r="B765" s="17" t="s">
        <v>1593</v>
      </c>
      <c r="C765" s="17" t="s">
        <v>91</v>
      </c>
      <c r="D765">
        <v>52</v>
      </c>
      <c r="E765" s="17" t="s">
        <v>87</v>
      </c>
      <c r="F765" s="17" t="s">
        <v>88</v>
      </c>
      <c r="G765" s="17" t="s">
        <v>20</v>
      </c>
      <c r="H765">
        <v>7</v>
      </c>
      <c r="I765">
        <v>40</v>
      </c>
      <c r="J765">
        <v>2.2000000000000002</v>
      </c>
      <c r="K765" t="s">
        <v>2071</v>
      </c>
      <c r="L765">
        <v>0.96</v>
      </c>
      <c r="M765" s="17" t="s">
        <v>60</v>
      </c>
      <c r="N765" s="17" t="s">
        <v>22</v>
      </c>
      <c r="O765">
        <v>8</v>
      </c>
      <c r="P765">
        <v>8</v>
      </c>
      <c r="Q765" s="17" t="s">
        <v>2094</v>
      </c>
      <c r="R765" s="17" t="s">
        <v>2093</v>
      </c>
      <c r="S765" s="17">
        <f t="shared" si="11"/>
        <v>118.16</v>
      </c>
    </row>
    <row r="766" spans="1:19" x14ac:dyDescent="0.3">
      <c r="A766" s="17" t="s">
        <v>1594</v>
      </c>
      <c r="B766" s="17" t="s">
        <v>1595</v>
      </c>
      <c r="C766" s="17" t="s">
        <v>91</v>
      </c>
      <c r="D766">
        <v>27</v>
      </c>
      <c r="E766" s="17" t="s">
        <v>47</v>
      </c>
      <c r="F766" s="17" t="s">
        <v>48</v>
      </c>
      <c r="G766" s="17" t="s">
        <v>20</v>
      </c>
      <c r="H766">
        <v>4</v>
      </c>
      <c r="I766">
        <v>20</v>
      </c>
      <c r="J766">
        <v>2.5125695216907653</v>
      </c>
      <c r="K766" t="b">
        <v>0</v>
      </c>
      <c r="L766">
        <v>0.63</v>
      </c>
      <c r="M766" s="17" t="s">
        <v>64</v>
      </c>
      <c r="N766" s="17" t="s">
        <v>55</v>
      </c>
      <c r="O766">
        <v>3</v>
      </c>
      <c r="P766">
        <v>3</v>
      </c>
      <c r="Q766" s="17" t="s">
        <v>2092</v>
      </c>
      <c r="R766" s="17" t="s">
        <v>2096</v>
      </c>
      <c r="S766" s="17">
        <f t="shared" si="11"/>
        <v>60.142569521690767</v>
      </c>
    </row>
    <row r="767" spans="1:19" x14ac:dyDescent="0.3">
      <c r="A767" s="17" t="s">
        <v>1596</v>
      </c>
      <c r="B767" s="17" t="s">
        <v>1597</v>
      </c>
      <c r="C767" s="17" t="s">
        <v>91</v>
      </c>
      <c r="D767">
        <v>48</v>
      </c>
      <c r="E767" s="17" t="s">
        <v>25</v>
      </c>
      <c r="F767" s="17" t="s">
        <v>26</v>
      </c>
      <c r="G767" s="17" t="s">
        <v>32</v>
      </c>
      <c r="H767">
        <v>24</v>
      </c>
      <c r="I767">
        <v>40</v>
      </c>
      <c r="J767">
        <v>2.2000000000000002</v>
      </c>
      <c r="K767" t="b">
        <v>0</v>
      </c>
      <c r="L767">
        <v>0.67</v>
      </c>
      <c r="M767" s="17" t="s">
        <v>60</v>
      </c>
      <c r="N767" s="17" t="s">
        <v>22</v>
      </c>
      <c r="O767">
        <v>12</v>
      </c>
      <c r="P767">
        <v>13</v>
      </c>
      <c r="Q767" s="17" t="s">
        <v>2095</v>
      </c>
      <c r="R767" s="17" t="s">
        <v>2096</v>
      </c>
      <c r="S767" s="17">
        <f t="shared" si="11"/>
        <v>139.87</v>
      </c>
    </row>
    <row r="768" spans="1:19" x14ac:dyDescent="0.3">
      <c r="A768" s="17" t="s">
        <v>1598</v>
      </c>
      <c r="B768" s="17" t="s">
        <v>1599</v>
      </c>
      <c r="C768" s="17" t="s">
        <v>72</v>
      </c>
      <c r="D768">
        <v>22</v>
      </c>
      <c r="E768" s="17" t="s">
        <v>80</v>
      </c>
      <c r="F768" s="17" t="s">
        <v>81</v>
      </c>
      <c r="G768" s="17" t="s">
        <v>49</v>
      </c>
      <c r="H768">
        <v>1</v>
      </c>
      <c r="I768">
        <v>30</v>
      </c>
      <c r="J768">
        <v>3.3</v>
      </c>
      <c r="K768" t="b">
        <v>1</v>
      </c>
      <c r="L768">
        <v>0.61</v>
      </c>
      <c r="M768" s="17" t="s">
        <v>64</v>
      </c>
      <c r="N768" s="17" t="s">
        <v>55</v>
      </c>
      <c r="O768">
        <v>3</v>
      </c>
      <c r="P768">
        <v>5</v>
      </c>
      <c r="Q768" s="17" t="s">
        <v>2092</v>
      </c>
      <c r="R768" s="17" t="s">
        <v>2096</v>
      </c>
      <c r="S768" s="17">
        <f t="shared" si="11"/>
        <v>64.91</v>
      </c>
    </row>
    <row r="769" spans="1:19" x14ac:dyDescent="0.3">
      <c r="A769" s="17" t="s">
        <v>1600</v>
      </c>
      <c r="B769" s="17" t="s">
        <v>1601</v>
      </c>
      <c r="C769" s="17" t="s">
        <v>72</v>
      </c>
      <c r="D769">
        <v>48</v>
      </c>
      <c r="E769" s="17" t="s">
        <v>31</v>
      </c>
      <c r="F769" s="17" t="s">
        <v>31</v>
      </c>
      <c r="G769" s="17" t="s">
        <v>27</v>
      </c>
      <c r="H769">
        <v>28</v>
      </c>
      <c r="I769">
        <v>30</v>
      </c>
      <c r="J769">
        <v>4.9000000000000004</v>
      </c>
      <c r="K769" t="b">
        <v>0</v>
      </c>
      <c r="L769">
        <v>0.77</v>
      </c>
      <c r="M769" s="17" t="s">
        <v>44</v>
      </c>
      <c r="N769" s="17" t="s">
        <v>22</v>
      </c>
      <c r="O769">
        <v>19</v>
      </c>
      <c r="P769">
        <v>8</v>
      </c>
      <c r="Q769" s="17" t="s">
        <v>2094</v>
      </c>
      <c r="R769" s="17" t="s">
        <v>2093</v>
      </c>
      <c r="S769" s="17">
        <f t="shared" si="11"/>
        <v>138.67000000000002</v>
      </c>
    </row>
    <row r="770" spans="1:19" x14ac:dyDescent="0.3">
      <c r="A770" s="17" t="s">
        <v>1602</v>
      </c>
      <c r="B770" s="17" t="s">
        <v>1603</v>
      </c>
      <c r="C770" s="17" t="s">
        <v>72</v>
      </c>
      <c r="D770">
        <v>54</v>
      </c>
      <c r="E770" s="17" t="s">
        <v>54</v>
      </c>
      <c r="F770" s="17" t="s">
        <v>26</v>
      </c>
      <c r="G770" s="17" t="s">
        <v>27</v>
      </c>
      <c r="H770">
        <v>19</v>
      </c>
      <c r="I770">
        <v>75</v>
      </c>
      <c r="J770">
        <v>0</v>
      </c>
      <c r="K770" t="s">
        <v>2071</v>
      </c>
      <c r="L770">
        <v>0.79</v>
      </c>
      <c r="M770" s="17" t="s">
        <v>21</v>
      </c>
      <c r="N770" s="17" t="s">
        <v>55</v>
      </c>
      <c r="O770">
        <v>14</v>
      </c>
      <c r="P770">
        <v>9</v>
      </c>
      <c r="Q770" s="17" t="s">
        <v>2094</v>
      </c>
      <c r="R770" s="17" t="s">
        <v>2093</v>
      </c>
      <c r="S770" s="17">
        <f t="shared" ref="S770:S833" si="12">SUM(D770:R770)</f>
        <v>171.79</v>
      </c>
    </row>
    <row r="771" spans="1:19" x14ac:dyDescent="0.3">
      <c r="A771" s="17" t="s">
        <v>1604</v>
      </c>
      <c r="B771" s="17" t="s">
        <v>1605</v>
      </c>
      <c r="C771" s="17" t="s">
        <v>72</v>
      </c>
      <c r="D771">
        <v>52</v>
      </c>
      <c r="E771" s="17" t="s">
        <v>104</v>
      </c>
      <c r="F771" s="17" t="s">
        <v>105</v>
      </c>
      <c r="G771" s="17" t="s">
        <v>49</v>
      </c>
      <c r="H771">
        <v>4</v>
      </c>
      <c r="I771">
        <v>50</v>
      </c>
      <c r="J771">
        <v>2.5125695216907653</v>
      </c>
      <c r="K771" t="b">
        <v>0</v>
      </c>
      <c r="L771">
        <v>0.84</v>
      </c>
      <c r="M771" s="17" t="s">
        <v>64</v>
      </c>
      <c r="N771" s="17" t="s">
        <v>55</v>
      </c>
      <c r="O771">
        <v>5</v>
      </c>
      <c r="P771">
        <v>1</v>
      </c>
      <c r="Q771" s="17" t="s">
        <v>2092</v>
      </c>
      <c r="R771" s="17" t="s">
        <v>2093</v>
      </c>
      <c r="S771" s="17">
        <f t="shared" si="12"/>
        <v>115.35256952169077</v>
      </c>
    </row>
    <row r="772" spans="1:19" x14ac:dyDescent="0.3">
      <c r="A772" s="17" t="s">
        <v>1606</v>
      </c>
      <c r="B772" s="17" t="s">
        <v>1607</v>
      </c>
      <c r="C772" s="17" t="s">
        <v>72</v>
      </c>
      <c r="D772">
        <v>39</v>
      </c>
      <c r="E772" s="17" t="s">
        <v>58</v>
      </c>
      <c r="F772" s="17" t="s">
        <v>59</v>
      </c>
      <c r="G772" s="17" t="s">
        <v>36</v>
      </c>
      <c r="H772">
        <v>20</v>
      </c>
      <c r="I772">
        <v>100</v>
      </c>
      <c r="J772">
        <v>2.5125695216907653</v>
      </c>
      <c r="K772" t="b">
        <v>1</v>
      </c>
      <c r="L772">
        <v>0.89</v>
      </c>
      <c r="M772" s="17" t="s">
        <v>60</v>
      </c>
      <c r="N772" s="17" t="s">
        <v>28</v>
      </c>
      <c r="O772">
        <v>13</v>
      </c>
      <c r="P772">
        <v>2</v>
      </c>
      <c r="Q772" s="17" t="s">
        <v>2092</v>
      </c>
      <c r="R772" s="17" t="s">
        <v>2093</v>
      </c>
      <c r="S772" s="17">
        <f t="shared" si="12"/>
        <v>177.40256952169076</v>
      </c>
    </row>
    <row r="773" spans="1:19" x14ac:dyDescent="0.3">
      <c r="A773" s="17" t="s">
        <v>1608</v>
      </c>
      <c r="B773" s="17" t="s">
        <v>1609</v>
      </c>
      <c r="C773" s="17" t="s">
        <v>72</v>
      </c>
      <c r="D773">
        <v>54</v>
      </c>
      <c r="E773" s="17" t="s">
        <v>115</v>
      </c>
      <c r="F773" s="17" t="s">
        <v>116</v>
      </c>
      <c r="G773" s="17" t="s">
        <v>27</v>
      </c>
      <c r="H773">
        <v>19</v>
      </c>
      <c r="I773">
        <v>30</v>
      </c>
      <c r="J773">
        <v>4</v>
      </c>
      <c r="K773" t="s">
        <v>2071</v>
      </c>
      <c r="L773">
        <v>0.9</v>
      </c>
      <c r="M773" s="17" t="s">
        <v>21</v>
      </c>
      <c r="N773" s="17" t="s">
        <v>55</v>
      </c>
      <c r="O773">
        <v>14</v>
      </c>
      <c r="P773">
        <v>3</v>
      </c>
      <c r="Q773" s="17" t="s">
        <v>2092</v>
      </c>
      <c r="R773" s="17" t="s">
        <v>2093</v>
      </c>
      <c r="S773" s="17">
        <f t="shared" si="12"/>
        <v>124.9</v>
      </c>
    </row>
    <row r="774" spans="1:19" x14ac:dyDescent="0.3">
      <c r="A774" s="17" t="s">
        <v>1610</v>
      </c>
      <c r="B774" s="17" t="s">
        <v>1611</v>
      </c>
      <c r="C774" s="17" t="s">
        <v>72</v>
      </c>
      <c r="D774">
        <v>22</v>
      </c>
      <c r="E774" s="17" t="s">
        <v>54</v>
      </c>
      <c r="F774" s="17" t="s">
        <v>26</v>
      </c>
      <c r="G774" s="17" t="s">
        <v>73</v>
      </c>
      <c r="H774">
        <v>1</v>
      </c>
      <c r="I774">
        <v>20</v>
      </c>
      <c r="J774">
        <v>4.8</v>
      </c>
      <c r="K774" t="b">
        <v>0</v>
      </c>
      <c r="L774">
        <v>0.87</v>
      </c>
      <c r="M774" s="17" t="s">
        <v>21</v>
      </c>
      <c r="N774" s="17" t="s">
        <v>28</v>
      </c>
      <c r="O774">
        <v>3</v>
      </c>
      <c r="P774">
        <v>4</v>
      </c>
      <c r="Q774" s="17" t="s">
        <v>2092</v>
      </c>
      <c r="R774" s="17" t="s">
        <v>2093</v>
      </c>
      <c r="S774" s="17">
        <f t="shared" si="12"/>
        <v>55.669999999999995</v>
      </c>
    </row>
    <row r="775" spans="1:19" x14ac:dyDescent="0.3">
      <c r="A775" s="17" t="s">
        <v>1612</v>
      </c>
      <c r="B775" s="17" t="s">
        <v>1613</v>
      </c>
      <c r="C775" s="17" t="s">
        <v>72</v>
      </c>
      <c r="D775">
        <v>29</v>
      </c>
      <c r="E775" s="17" t="s">
        <v>144</v>
      </c>
      <c r="F775" s="17" t="s">
        <v>145</v>
      </c>
      <c r="G775" s="17" t="s">
        <v>27</v>
      </c>
      <c r="H775">
        <v>8</v>
      </c>
      <c r="I775">
        <v>50</v>
      </c>
      <c r="J775">
        <v>0</v>
      </c>
      <c r="K775" t="b">
        <v>0</v>
      </c>
      <c r="L775">
        <v>0.77</v>
      </c>
      <c r="M775" s="17" t="s">
        <v>60</v>
      </c>
      <c r="N775" s="17" t="s">
        <v>55</v>
      </c>
      <c r="O775">
        <v>11</v>
      </c>
      <c r="P775">
        <v>3</v>
      </c>
      <c r="Q775" s="17" t="s">
        <v>2092</v>
      </c>
      <c r="R775" s="17" t="s">
        <v>2093</v>
      </c>
      <c r="S775" s="17">
        <f t="shared" si="12"/>
        <v>101.77</v>
      </c>
    </row>
    <row r="776" spans="1:19" x14ac:dyDescent="0.3">
      <c r="A776" s="17" t="s">
        <v>1614</v>
      </c>
      <c r="B776" s="17" t="s">
        <v>1615</v>
      </c>
      <c r="C776" s="17" t="s">
        <v>91</v>
      </c>
      <c r="D776">
        <v>23</v>
      </c>
      <c r="E776" s="17" t="s">
        <v>179</v>
      </c>
      <c r="F776" s="17" t="s">
        <v>68</v>
      </c>
      <c r="G776" s="17" t="s">
        <v>84</v>
      </c>
      <c r="H776">
        <v>3</v>
      </c>
      <c r="I776">
        <v>30</v>
      </c>
      <c r="J776">
        <v>1.6</v>
      </c>
      <c r="K776" t="b">
        <v>1</v>
      </c>
      <c r="L776">
        <v>0.72</v>
      </c>
      <c r="M776" s="17" t="s">
        <v>64</v>
      </c>
      <c r="N776" s="17" t="s">
        <v>33</v>
      </c>
      <c r="O776">
        <v>1</v>
      </c>
      <c r="P776">
        <v>1</v>
      </c>
      <c r="Q776" s="17" t="s">
        <v>2092</v>
      </c>
      <c r="R776" s="17" t="s">
        <v>2093</v>
      </c>
      <c r="S776" s="17">
        <f t="shared" si="12"/>
        <v>60.32</v>
      </c>
    </row>
    <row r="777" spans="1:19" x14ac:dyDescent="0.3">
      <c r="A777" s="17" t="s">
        <v>1616</v>
      </c>
      <c r="B777" s="17" t="s">
        <v>1617</v>
      </c>
      <c r="C777" s="17" t="s">
        <v>72</v>
      </c>
      <c r="D777">
        <v>58</v>
      </c>
      <c r="E777" s="17" t="s">
        <v>168</v>
      </c>
      <c r="F777" s="17" t="s">
        <v>68</v>
      </c>
      <c r="G777" s="17" t="s">
        <v>84</v>
      </c>
      <c r="H777">
        <v>30</v>
      </c>
      <c r="I777">
        <v>50</v>
      </c>
      <c r="J777">
        <v>1.3</v>
      </c>
      <c r="K777" t="b">
        <v>1</v>
      </c>
      <c r="L777">
        <v>0.87</v>
      </c>
      <c r="M777" s="17" t="s">
        <v>44</v>
      </c>
      <c r="N777" s="17" t="s">
        <v>55</v>
      </c>
      <c r="O777">
        <v>13</v>
      </c>
      <c r="P777">
        <v>6</v>
      </c>
      <c r="Q777" s="17" t="s">
        <v>2092</v>
      </c>
      <c r="R777" s="17" t="s">
        <v>2093</v>
      </c>
      <c r="S777" s="17">
        <f t="shared" si="12"/>
        <v>159.17000000000002</v>
      </c>
    </row>
    <row r="778" spans="1:19" x14ac:dyDescent="0.3">
      <c r="A778" s="17" t="s">
        <v>1618</v>
      </c>
      <c r="B778" s="17" t="s">
        <v>1619</v>
      </c>
      <c r="C778" s="17" t="s">
        <v>72</v>
      </c>
      <c r="D778">
        <v>56</v>
      </c>
      <c r="E778" s="17" t="s">
        <v>164</v>
      </c>
      <c r="F778" s="17" t="s">
        <v>165</v>
      </c>
      <c r="G778" s="17" t="s">
        <v>20</v>
      </c>
      <c r="H778">
        <v>3</v>
      </c>
      <c r="I778">
        <v>40</v>
      </c>
      <c r="J778">
        <v>4.0999999999999996</v>
      </c>
      <c r="K778" t="b">
        <v>1</v>
      </c>
      <c r="L778">
        <v>0.89</v>
      </c>
      <c r="M778" s="17" t="s">
        <v>44</v>
      </c>
      <c r="N778" s="17" t="s">
        <v>33</v>
      </c>
      <c r="O778">
        <v>5</v>
      </c>
      <c r="P778">
        <v>1</v>
      </c>
      <c r="Q778" s="17" t="s">
        <v>2092</v>
      </c>
      <c r="R778" s="17" t="s">
        <v>2093</v>
      </c>
      <c r="S778" s="17">
        <f t="shared" si="12"/>
        <v>109.99</v>
      </c>
    </row>
    <row r="779" spans="1:19" x14ac:dyDescent="0.3">
      <c r="A779" s="17" t="s">
        <v>1620</v>
      </c>
      <c r="B779" s="17" t="s">
        <v>1621</v>
      </c>
      <c r="C779" s="17" t="s">
        <v>91</v>
      </c>
      <c r="D779">
        <v>48</v>
      </c>
      <c r="E779" s="17" t="s">
        <v>58</v>
      </c>
      <c r="F779" s="17" t="s">
        <v>59</v>
      </c>
      <c r="G779" s="17" t="s">
        <v>36</v>
      </c>
      <c r="H779">
        <v>19</v>
      </c>
      <c r="I779">
        <v>40</v>
      </c>
      <c r="J779">
        <v>1.5</v>
      </c>
      <c r="K779" t="b">
        <v>0</v>
      </c>
      <c r="L779">
        <v>0.87</v>
      </c>
      <c r="M779" s="17" t="s">
        <v>64</v>
      </c>
      <c r="N779" s="17" t="s">
        <v>33</v>
      </c>
      <c r="O779">
        <v>14</v>
      </c>
      <c r="P779">
        <v>11</v>
      </c>
      <c r="Q779" s="17" t="s">
        <v>2094</v>
      </c>
      <c r="R779" s="17" t="s">
        <v>2093</v>
      </c>
      <c r="S779" s="17">
        <f t="shared" si="12"/>
        <v>134.37</v>
      </c>
    </row>
    <row r="780" spans="1:19" x14ac:dyDescent="0.3">
      <c r="A780" s="17" t="s">
        <v>1622</v>
      </c>
      <c r="B780" s="17" t="s">
        <v>1623</v>
      </c>
      <c r="C780" s="17" t="s">
        <v>72</v>
      </c>
      <c r="D780">
        <v>31</v>
      </c>
      <c r="E780" s="17" t="s">
        <v>115</v>
      </c>
      <c r="F780" s="17" t="s">
        <v>116</v>
      </c>
      <c r="G780" s="17" t="s">
        <v>27</v>
      </c>
      <c r="H780">
        <v>11</v>
      </c>
      <c r="I780">
        <v>40</v>
      </c>
      <c r="J780">
        <v>4.3</v>
      </c>
      <c r="K780" t="b">
        <v>1</v>
      </c>
      <c r="L780">
        <v>0.76</v>
      </c>
      <c r="M780" s="17" t="s">
        <v>21</v>
      </c>
      <c r="N780" s="17" t="s">
        <v>55</v>
      </c>
      <c r="O780">
        <v>6</v>
      </c>
      <c r="P780">
        <v>3</v>
      </c>
      <c r="Q780" s="17" t="s">
        <v>2092</v>
      </c>
      <c r="R780" s="17" t="s">
        <v>2093</v>
      </c>
      <c r="S780" s="17">
        <f t="shared" si="12"/>
        <v>96.06</v>
      </c>
    </row>
    <row r="781" spans="1:19" x14ac:dyDescent="0.3">
      <c r="A781" s="17" t="s">
        <v>1624</v>
      </c>
      <c r="B781" s="17" t="s">
        <v>1625</v>
      </c>
      <c r="C781" s="17" t="s">
        <v>91</v>
      </c>
      <c r="D781">
        <v>44</v>
      </c>
      <c r="E781" s="17" t="s">
        <v>25</v>
      </c>
      <c r="F781" s="17" t="s">
        <v>26</v>
      </c>
      <c r="G781" s="17" t="s">
        <v>106</v>
      </c>
      <c r="H781">
        <v>26</v>
      </c>
      <c r="I781">
        <v>50</v>
      </c>
      <c r="J781">
        <v>1.6</v>
      </c>
      <c r="K781" t="s">
        <v>2071</v>
      </c>
      <c r="L781">
        <v>1</v>
      </c>
      <c r="M781" s="17" t="s">
        <v>21</v>
      </c>
      <c r="N781" s="17" t="s">
        <v>33</v>
      </c>
      <c r="O781">
        <v>20</v>
      </c>
      <c r="P781">
        <v>8</v>
      </c>
      <c r="Q781" s="17" t="s">
        <v>2094</v>
      </c>
      <c r="R781" s="17" t="s">
        <v>2093</v>
      </c>
      <c r="S781" s="17">
        <f t="shared" si="12"/>
        <v>150.6</v>
      </c>
    </row>
    <row r="782" spans="1:19" x14ac:dyDescent="0.3">
      <c r="A782" s="17" t="s">
        <v>1626</v>
      </c>
      <c r="B782" s="17" t="s">
        <v>1627</v>
      </c>
      <c r="C782" s="17" t="s">
        <v>72</v>
      </c>
      <c r="D782">
        <v>42</v>
      </c>
      <c r="E782" s="17" t="s">
        <v>130</v>
      </c>
      <c r="F782" s="17" t="s">
        <v>131</v>
      </c>
      <c r="G782" s="17" t="s">
        <v>27</v>
      </c>
      <c r="H782">
        <v>10</v>
      </c>
      <c r="I782">
        <v>100</v>
      </c>
      <c r="J782">
        <v>3.7</v>
      </c>
      <c r="K782" t="b">
        <v>1</v>
      </c>
      <c r="L782">
        <v>0.94</v>
      </c>
      <c r="M782" s="17" t="s">
        <v>21</v>
      </c>
      <c r="N782" s="17" t="s">
        <v>28</v>
      </c>
      <c r="O782">
        <v>8</v>
      </c>
      <c r="P782">
        <v>2</v>
      </c>
      <c r="Q782" s="17" t="s">
        <v>2092</v>
      </c>
      <c r="R782" s="17" t="s">
        <v>2093</v>
      </c>
      <c r="S782" s="17">
        <f t="shared" si="12"/>
        <v>166.64</v>
      </c>
    </row>
    <row r="783" spans="1:19" x14ac:dyDescent="0.3">
      <c r="A783" s="17" t="s">
        <v>1628</v>
      </c>
      <c r="B783" s="17" t="s">
        <v>1629</v>
      </c>
      <c r="C783" s="17" t="s">
        <v>91</v>
      </c>
      <c r="D783">
        <v>59</v>
      </c>
      <c r="E783" s="17" t="s">
        <v>54</v>
      </c>
      <c r="F783" s="17" t="s">
        <v>26</v>
      </c>
      <c r="G783" s="17" t="s">
        <v>73</v>
      </c>
      <c r="H783">
        <v>17</v>
      </c>
      <c r="I783">
        <v>50</v>
      </c>
      <c r="J783">
        <v>1.4</v>
      </c>
      <c r="K783" t="b">
        <v>1</v>
      </c>
      <c r="L783">
        <v>0.79</v>
      </c>
      <c r="M783" s="17" t="s">
        <v>21</v>
      </c>
      <c r="N783" s="17" t="s">
        <v>22</v>
      </c>
      <c r="O783">
        <v>20</v>
      </c>
      <c r="P783">
        <v>12</v>
      </c>
      <c r="Q783" s="17" t="s">
        <v>2094</v>
      </c>
      <c r="R783" s="17" t="s">
        <v>2093</v>
      </c>
      <c r="S783" s="17">
        <f t="shared" si="12"/>
        <v>160.19</v>
      </c>
    </row>
    <row r="784" spans="1:19" x14ac:dyDescent="0.3">
      <c r="A784" s="17" t="s">
        <v>1630</v>
      </c>
      <c r="B784" s="17" t="s">
        <v>1631</v>
      </c>
      <c r="C784" s="17" t="s">
        <v>72</v>
      </c>
      <c r="E784" s="17" t="s">
        <v>67</v>
      </c>
      <c r="F784" s="17" t="s">
        <v>68</v>
      </c>
      <c r="G784" s="17" t="s">
        <v>20</v>
      </c>
      <c r="H784">
        <v>9</v>
      </c>
      <c r="I784">
        <v>100</v>
      </c>
      <c r="J784">
        <v>4.5</v>
      </c>
      <c r="K784" t="b">
        <v>1</v>
      </c>
      <c r="L784">
        <v>0.83</v>
      </c>
      <c r="M784" s="17" t="s">
        <v>64</v>
      </c>
      <c r="N784" s="17" t="s">
        <v>55</v>
      </c>
      <c r="O784">
        <v>15</v>
      </c>
      <c r="P784">
        <v>1</v>
      </c>
      <c r="Q784" s="17" t="s">
        <v>2092</v>
      </c>
      <c r="R784" s="17" t="s">
        <v>2093</v>
      </c>
      <c r="S784" s="17">
        <f t="shared" si="12"/>
        <v>130.32999999999998</v>
      </c>
    </row>
    <row r="785" spans="1:19" x14ac:dyDescent="0.3">
      <c r="A785" s="17" t="s">
        <v>1632</v>
      </c>
      <c r="B785" s="17" t="s">
        <v>1633</v>
      </c>
      <c r="C785" s="17" t="s">
        <v>91</v>
      </c>
      <c r="D785">
        <v>21</v>
      </c>
      <c r="E785" s="17" t="s">
        <v>164</v>
      </c>
      <c r="F785" s="17" t="s">
        <v>165</v>
      </c>
      <c r="G785" s="17" t="s">
        <v>49</v>
      </c>
      <c r="H785">
        <v>0</v>
      </c>
      <c r="I785">
        <v>40</v>
      </c>
      <c r="J785">
        <v>3.7</v>
      </c>
      <c r="K785" t="b">
        <v>0</v>
      </c>
      <c r="L785">
        <v>0.74</v>
      </c>
      <c r="M785" s="17" t="s">
        <v>21</v>
      </c>
      <c r="N785" s="17" t="s">
        <v>33</v>
      </c>
      <c r="O785">
        <v>1</v>
      </c>
      <c r="P785">
        <v>1</v>
      </c>
      <c r="Q785" s="17" t="s">
        <v>2092</v>
      </c>
      <c r="R785" s="17" t="s">
        <v>2093</v>
      </c>
      <c r="S785" s="17">
        <f t="shared" si="12"/>
        <v>67.44</v>
      </c>
    </row>
    <row r="786" spans="1:19" x14ac:dyDescent="0.3">
      <c r="A786" s="17" t="s">
        <v>1634</v>
      </c>
      <c r="B786" s="17" t="s">
        <v>1635</v>
      </c>
      <c r="C786" s="17" t="s">
        <v>91</v>
      </c>
      <c r="D786">
        <v>53</v>
      </c>
      <c r="E786" s="17" t="s">
        <v>63</v>
      </c>
      <c r="F786" s="17" t="s">
        <v>26</v>
      </c>
      <c r="G786" s="17" t="s">
        <v>84</v>
      </c>
      <c r="H786">
        <v>5</v>
      </c>
      <c r="I786">
        <v>75</v>
      </c>
      <c r="J786">
        <v>1.1000000000000001</v>
      </c>
      <c r="K786" t="b">
        <v>0</v>
      </c>
      <c r="L786">
        <v>0.92</v>
      </c>
      <c r="M786" s="17" t="s">
        <v>60</v>
      </c>
      <c r="N786" s="17" t="s">
        <v>55</v>
      </c>
      <c r="O786">
        <v>1</v>
      </c>
      <c r="P786">
        <v>1</v>
      </c>
      <c r="Q786" s="17" t="s">
        <v>2092</v>
      </c>
      <c r="R786" s="17" t="s">
        <v>2093</v>
      </c>
      <c r="S786" s="17">
        <f t="shared" si="12"/>
        <v>137.01999999999998</v>
      </c>
    </row>
    <row r="787" spans="1:19" x14ac:dyDescent="0.3">
      <c r="A787" s="17" t="s">
        <v>1636</v>
      </c>
      <c r="B787" s="17" t="s">
        <v>1637</v>
      </c>
      <c r="C787" s="17" t="s">
        <v>91</v>
      </c>
      <c r="D787">
        <v>35</v>
      </c>
      <c r="E787" s="17" t="s">
        <v>67</v>
      </c>
      <c r="F787" s="17" t="s">
        <v>68</v>
      </c>
      <c r="G787" s="17" t="s">
        <v>27</v>
      </c>
      <c r="H787">
        <v>15</v>
      </c>
      <c r="J787">
        <v>3.7</v>
      </c>
      <c r="K787" t="b">
        <v>0</v>
      </c>
      <c r="L787">
        <v>0.66</v>
      </c>
      <c r="M787" s="17" t="s">
        <v>21</v>
      </c>
      <c r="N787" s="17" t="s">
        <v>28</v>
      </c>
      <c r="O787">
        <v>8</v>
      </c>
      <c r="P787">
        <v>7</v>
      </c>
      <c r="Q787" s="17" t="s">
        <v>2094</v>
      </c>
      <c r="R787" s="17" t="s">
        <v>2096</v>
      </c>
      <c r="S787" s="17">
        <f t="shared" si="12"/>
        <v>69.36</v>
      </c>
    </row>
    <row r="788" spans="1:19" x14ac:dyDescent="0.3">
      <c r="A788" s="17" t="s">
        <v>1638</v>
      </c>
      <c r="B788" s="17" t="s">
        <v>1639</v>
      </c>
      <c r="C788" s="17" t="s">
        <v>72</v>
      </c>
      <c r="D788">
        <v>25</v>
      </c>
      <c r="E788" s="17" t="s">
        <v>100</v>
      </c>
      <c r="F788" s="17" t="s">
        <v>101</v>
      </c>
      <c r="G788" s="17" t="s">
        <v>106</v>
      </c>
      <c r="H788">
        <v>3</v>
      </c>
      <c r="I788">
        <v>50</v>
      </c>
      <c r="J788">
        <v>3.2</v>
      </c>
      <c r="K788" t="b">
        <v>1</v>
      </c>
      <c r="L788">
        <v>0.74</v>
      </c>
      <c r="M788" s="17" t="s">
        <v>44</v>
      </c>
      <c r="N788" s="17" t="s">
        <v>55</v>
      </c>
      <c r="O788">
        <v>2</v>
      </c>
      <c r="P788">
        <v>2</v>
      </c>
      <c r="Q788" s="17" t="s">
        <v>2092</v>
      </c>
      <c r="R788" s="17" t="s">
        <v>2093</v>
      </c>
      <c r="S788" s="17">
        <f t="shared" si="12"/>
        <v>85.94</v>
      </c>
    </row>
    <row r="789" spans="1:19" x14ac:dyDescent="0.3">
      <c r="A789" s="17" t="s">
        <v>1640</v>
      </c>
      <c r="B789" s="17" t="s">
        <v>1641</v>
      </c>
      <c r="C789" s="17" t="s">
        <v>72</v>
      </c>
      <c r="D789">
        <v>23</v>
      </c>
      <c r="E789" s="17" t="s">
        <v>18</v>
      </c>
      <c r="F789" s="17" t="s">
        <v>19</v>
      </c>
      <c r="G789" s="17" t="s">
        <v>69</v>
      </c>
      <c r="H789">
        <v>1</v>
      </c>
      <c r="I789">
        <v>30</v>
      </c>
      <c r="J789">
        <v>5</v>
      </c>
      <c r="K789" t="b">
        <v>0</v>
      </c>
      <c r="L789">
        <v>0.97</v>
      </c>
      <c r="M789" s="17" t="s">
        <v>21</v>
      </c>
      <c r="N789" s="17" t="s">
        <v>55</v>
      </c>
      <c r="O789">
        <v>2</v>
      </c>
      <c r="P789">
        <v>1</v>
      </c>
      <c r="Q789" s="17" t="s">
        <v>2092</v>
      </c>
      <c r="R789" s="17" t="s">
        <v>2093</v>
      </c>
      <c r="S789" s="17">
        <f t="shared" si="12"/>
        <v>62.97</v>
      </c>
    </row>
    <row r="790" spans="1:19" x14ac:dyDescent="0.3">
      <c r="A790" s="17" t="s">
        <v>1642</v>
      </c>
      <c r="B790" s="17" t="s">
        <v>1643</v>
      </c>
      <c r="C790" s="17" t="s">
        <v>72</v>
      </c>
      <c r="D790">
        <v>56</v>
      </c>
      <c r="E790" s="17" t="s">
        <v>130</v>
      </c>
      <c r="F790" s="17" t="s">
        <v>131</v>
      </c>
      <c r="G790" s="17" t="s">
        <v>32</v>
      </c>
      <c r="H790">
        <v>13</v>
      </c>
      <c r="I790">
        <v>30</v>
      </c>
      <c r="J790">
        <v>0</v>
      </c>
      <c r="K790" t="s">
        <v>2071</v>
      </c>
      <c r="L790">
        <v>0.77</v>
      </c>
      <c r="M790" s="17" t="s">
        <v>64</v>
      </c>
      <c r="N790" s="17" t="s">
        <v>33</v>
      </c>
      <c r="O790">
        <v>6</v>
      </c>
      <c r="P790">
        <v>7</v>
      </c>
      <c r="Q790" s="17" t="s">
        <v>2094</v>
      </c>
      <c r="R790" s="17" t="s">
        <v>2093</v>
      </c>
      <c r="S790" s="17">
        <f t="shared" si="12"/>
        <v>112.77</v>
      </c>
    </row>
    <row r="791" spans="1:19" x14ac:dyDescent="0.3">
      <c r="A791" s="17" t="s">
        <v>1644</v>
      </c>
      <c r="B791" s="17" t="s">
        <v>1645</v>
      </c>
      <c r="C791" s="17" t="s">
        <v>72</v>
      </c>
      <c r="D791">
        <v>31</v>
      </c>
      <c r="E791" s="17" t="s">
        <v>168</v>
      </c>
      <c r="F791" s="17" t="s">
        <v>68</v>
      </c>
      <c r="G791" s="17" t="s">
        <v>69</v>
      </c>
      <c r="H791">
        <v>6</v>
      </c>
      <c r="J791">
        <v>3.5</v>
      </c>
      <c r="K791" t="b">
        <v>0</v>
      </c>
      <c r="L791">
        <v>0.86</v>
      </c>
      <c r="M791" s="17" t="s">
        <v>44</v>
      </c>
      <c r="N791" s="17" t="s">
        <v>28</v>
      </c>
      <c r="O791">
        <v>12</v>
      </c>
      <c r="P791">
        <v>2</v>
      </c>
      <c r="Q791" s="17" t="s">
        <v>2092</v>
      </c>
      <c r="R791" s="17" t="s">
        <v>2093</v>
      </c>
      <c r="S791" s="17">
        <f t="shared" si="12"/>
        <v>55.36</v>
      </c>
    </row>
    <row r="792" spans="1:19" x14ac:dyDescent="0.3">
      <c r="A792" s="17" t="s">
        <v>1646</v>
      </c>
      <c r="B792" s="17" t="s">
        <v>1647</v>
      </c>
      <c r="C792" s="17" t="s">
        <v>91</v>
      </c>
      <c r="D792">
        <v>24</v>
      </c>
      <c r="E792" s="17" t="s">
        <v>54</v>
      </c>
      <c r="F792" s="17" t="s">
        <v>26</v>
      </c>
      <c r="G792" s="17" t="s">
        <v>73</v>
      </c>
      <c r="H792">
        <v>4</v>
      </c>
      <c r="I792">
        <v>50</v>
      </c>
      <c r="J792">
        <v>3.1</v>
      </c>
      <c r="K792" t="b">
        <v>0</v>
      </c>
      <c r="L792">
        <v>0.95</v>
      </c>
      <c r="M792" s="17" t="s">
        <v>64</v>
      </c>
      <c r="N792" s="17" t="s">
        <v>22</v>
      </c>
      <c r="O792">
        <v>5</v>
      </c>
      <c r="P792">
        <v>2</v>
      </c>
      <c r="Q792" s="17" t="s">
        <v>2092</v>
      </c>
      <c r="R792" s="17" t="s">
        <v>2093</v>
      </c>
      <c r="S792" s="17">
        <f t="shared" si="12"/>
        <v>89.05</v>
      </c>
    </row>
    <row r="793" spans="1:19" x14ac:dyDescent="0.3">
      <c r="A793" s="17" t="s">
        <v>1648</v>
      </c>
      <c r="B793" s="17" t="s">
        <v>1649</v>
      </c>
      <c r="C793" s="17" t="s">
        <v>72</v>
      </c>
      <c r="D793">
        <v>35</v>
      </c>
      <c r="E793" s="17" t="s">
        <v>100</v>
      </c>
      <c r="F793" s="17" t="s">
        <v>101</v>
      </c>
      <c r="G793" s="17" t="s">
        <v>73</v>
      </c>
      <c r="H793">
        <v>7</v>
      </c>
      <c r="J793">
        <v>3.9</v>
      </c>
      <c r="K793" t="b">
        <v>0</v>
      </c>
      <c r="L793">
        <v>0.72</v>
      </c>
      <c r="M793" s="17" t="s">
        <v>64</v>
      </c>
      <c r="N793" s="17" t="s">
        <v>22</v>
      </c>
      <c r="O793">
        <v>6</v>
      </c>
      <c r="P793">
        <v>9</v>
      </c>
      <c r="Q793" s="17" t="s">
        <v>2094</v>
      </c>
      <c r="R793" s="17" t="s">
        <v>2093</v>
      </c>
      <c r="S793" s="17">
        <f t="shared" si="12"/>
        <v>61.62</v>
      </c>
    </row>
    <row r="794" spans="1:19" x14ac:dyDescent="0.3">
      <c r="A794" s="17" t="s">
        <v>1650</v>
      </c>
      <c r="B794" s="17" t="s">
        <v>1651</v>
      </c>
      <c r="C794" s="17" t="s">
        <v>72</v>
      </c>
      <c r="D794">
        <v>20</v>
      </c>
      <c r="E794" s="17" t="s">
        <v>179</v>
      </c>
      <c r="F794" s="17" t="s">
        <v>68</v>
      </c>
      <c r="G794" s="17" t="s">
        <v>43</v>
      </c>
      <c r="H794">
        <v>1</v>
      </c>
      <c r="J794">
        <v>3.5</v>
      </c>
      <c r="K794" t="b">
        <v>0</v>
      </c>
      <c r="L794">
        <v>0.71</v>
      </c>
      <c r="M794" s="17" t="s">
        <v>44</v>
      </c>
      <c r="N794" s="17" t="s">
        <v>33</v>
      </c>
      <c r="O794">
        <v>3</v>
      </c>
      <c r="P794">
        <v>1</v>
      </c>
      <c r="Q794" s="17" t="s">
        <v>2092</v>
      </c>
      <c r="R794" s="17" t="s">
        <v>2093</v>
      </c>
      <c r="S794" s="17">
        <f t="shared" si="12"/>
        <v>29.21</v>
      </c>
    </row>
    <row r="795" spans="1:19" x14ac:dyDescent="0.3">
      <c r="A795" s="17" t="s">
        <v>1652</v>
      </c>
      <c r="B795" s="17" t="s">
        <v>1653</v>
      </c>
      <c r="C795" s="17" t="s">
        <v>91</v>
      </c>
      <c r="D795">
        <v>26</v>
      </c>
      <c r="E795" s="17" t="s">
        <v>25</v>
      </c>
      <c r="F795" s="17" t="s">
        <v>26</v>
      </c>
      <c r="G795" s="17" t="s">
        <v>49</v>
      </c>
      <c r="H795">
        <v>5</v>
      </c>
      <c r="I795">
        <v>100</v>
      </c>
      <c r="J795">
        <v>2.5</v>
      </c>
      <c r="K795" t="b">
        <v>1</v>
      </c>
      <c r="L795">
        <v>0.93</v>
      </c>
      <c r="M795" s="17" t="s">
        <v>64</v>
      </c>
      <c r="N795" s="17" t="s">
        <v>55</v>
      </c>
      <c r="O795">
        <v>1</v>
      </c>
      <c r="P795">
        <v>1</v>
      </c>
      <c r="Q795" s="17" t="s">
        <v>2092</v>
      </c>
      <c r="R795" s="17" t="s">
        <v>2093</v>
      </c>
      <c r="S795" s="17">
        <f t="shared" si="12"/>
        <v>136.43</v>
      </c>
    </row>
    <row r="796" spans="1:19" x14ac:dyDescent="0.3">
      <c r="A796" s="17" t="s">
        <v>1654</v>
      </c>
      <c r="B796" s="17" t="s">
        <v>1655</v>
      </c>
      <c r="C796" s="17" t="s">
        <v>91</v>
      </c>
      <c r="D796">
        <v>54</v>
      </c>
      <c r="E796" s="17" t="s">
        <v>63</v>
      </c>
      <c r="F796" s="17" t="s">
        <v>26</v>
      </c>
      <c r="G796" s="17" t="s">
        <v>84</v>
      </c>
      <c r="H796">
        <v>29</v>
      </c>
      <c r="I796">
        <v>40</v>
      </c>
      <c r="J796">
        <v>3.1</v>
      </c>
      <c r="K796" t="b">
        <v>1</v>
      </c>
      <c r="L796">
        <v>0.79</v>
      </c>
      <c r="M796" s="17" t="s">
        <v>64</v>
      </c>
      <c r="N796" s="17" t="s">
        <v>33</v>
      </c>
      <c r="O796">
        <v>14</v>
      </c>
      <c r="P796">
        <v>12</v>
      </c>
      <c r="Q796" s="17" t="s">
        <v>2094</v>
      </c>
      <c r="R796" s="17" t="s">
        <v>2093</v>
      </c>
      <c r="S796" s="17">
        <f t="shared" si="12"/>
        <v>152.88999999999999</v>
      </c>
    </row>
    <row r="797" spans="1:19" x14ac:dyDescent="0.3">
      <c r="A797" s="17" t="s">
        <v>1656</v>
      </c>
      <c r="B797" s="17" t="s">
        <v>1657</v>
      </c>
      <c r="C797" s="17" t="s">
        <v>91</v>
      </c>
      <c r="D797">
        <v>53</v>
      </c>
      <c r="E797" s="17" t="s">
        <v>115</v>
      </c>
      <c r="F797" s="17" t="s">
        <v>116</v>
      </c>
      <c r="G797" s="17" t="s">
        <v>73</v>
      </c>
      <c r="H797">
        <v>12</v>
      </c>
      <c r="I797">
        <v>100</v>
      </c>
      <c r="J797">
        <v>4.7</v>
      </c>
      <c r="K797" t="b">
        <v>1</v>
      </c>
      <c r="L797">
        <v>0.87</v>
      </c>
      <c r="M797" s="17" t="s">
        <v>21</v>
      </c>
      <c r="N797" s="17" t="s">
        <v>33</v>
      </c>
      <c r="O797">
        <v>10</v>
      </c>
      <c r="P797">
        <v>11</v>
      </c>
      <c r="Q797" s="17" t="s">
        <v>2094</v>
      </c>
      <c r="R797" s="17" t="s">
        <v>2093</v>
      </c>
      <c r="S797" s="17">
        <f t="shared" si="12"/>
        <v>191.57</v>
      </c>
    </row>
    <row r="798" spans="1:19" x14ac:dyDescent="0.3">
      <c r="A798" s="17" t="s">
        <v>1658</v>
      </c>
      <c r="B798" s="17" t="s">
        <v>1659</v>
      </c>
      <c r="C798" s="17" t="s">
        <v>72</v>
      </c>
      <c r="D798">
        <v>33</v>
      </c>
      <c r="E798" s="17" t="s">
        <v>119</v>
      </c>
      <c r="F798" s="17" t="s">
        <v>26</v>
      </c>
      <c r="G798" s="17" t="s">
        <v>84</v>
      </c>
      <c r="H798">
        <v>4</v>
      </c>
      <c r="J798">
        <v>1.9</v>
      </c>
      <c r="K798" t="b">
        <v>0</v>
      </c>
      <c r="L798">
        <v>0.73</v>
      </c>
      <c r="M798" s="17" t="s">
        <v>60</v>
      </c>
      <c r="N798" s="17" t="s">
        <v>33</v>
      </c>
      <c r="O798">
        <v>2</v>
      </c>
      <c r="P798">
        <v>1</v>
      </c>
      <c r="Q798" s="17" t="s">
        <v>2092</v>
      </c>
      <c r="R798" s="17" t="s">
        <v>2093</v>
      </c>
      <c r="S798" s="17">
        <f t="shared" si="12"/>
        <v>42.629999999999995</v>
      </c>
    </row>
    <row r="799" spans="1:19" x14ac:dyDescent="0.3">
      <c r="A799" s="17" t="s">
        <v>1660</v>
      </c>
      <c r="B799" s="17" t="s">
        <v>1661</v>
      </c>
      <c r="C799" s="17" t="s">
        <v>91</v>
      </c>
      <c r="D799">
        <v>43</v>
      </c>
      <c r="E799" s="17" t="s">
        <v>41</v>
      </c>
      <c r="F799" s="17" t="s">
        <v>42</v>
      </c>
      <c r="G799" s="17" t="s">
        <v>36</v>
      </c>
      <c r="H799">
        <v>12</v>
      </c>
      <c r="J799">
        <v>1.6</v>
      </c>
      <c r="K799" t="b">
        <v>1</v>
      </c>
      <c r="L799">
        <v>0.74</v>
      </c>
      <c r="M799" s="17" t="s">
        <v>64</v>
      </c>
      <c r="N799" s="17" t="s">
        <v>55</v>
      </c>
      <c r="O799">
        <v>6</v>
      </c>
      <c r="P799">
        <v>2</v>
      </c>
      <c r="Q799" s="17" t="s">
        <v>2092</v>
      </c>
      <c r="R799" s="17" t="s">
        <v>2093</v>
      </c>
      <c r="S799" s="17">
        <f t="shared" si="12"/>
        <v>65.34</v>
      </c>
    </row>
    <row r="800" spans="1:19" x14ac:dyDescent="0.3">
      <c r="A800" s="17" t="s">
        <v>1662</v>
      </c>
      <c r="B800" s="17" t="s">
        <v>1663</v>
      </c>
      <c r="C800" s="17" t="s">
        <v>91</v>
      </c>
      <c r="D800">
        <v>37</v>
      </c>
      <c r="E800" s="17" t="s">
        <v>119</v>
      </c>
      <c r="F800" s="17" t="s">
        <v>26</v>
      </c>
      <c r="G800" s="17" t="s">
        <v>84</v>
      </c>
      <c r="H800">
        <v>3</v>
      </c>
      <c r="I800">
        <v>20</v>
      </c>
      <c r="J800">
        <v>2.5</v>
      </c>
      <c r="K800" t="b">
        <v>0</v>
      </c>
      <c r="L800">
        <v>0.62</v>
      </c>
      <c r="M800" s="17" t="s">
        <v>64</v>
      </c>
      <c r="N800" s="17" t="s">
        <v>28</v>
      </c>
      <c r="O800">
        <v>3</v>
      </c>
      <c r="P800">
        <v>1</v>
      </c>
      <c r="Q800" s="17" t="s">
        <v>2092</v>
      </c>
      <c r="R800" s="17" t="s">
        <v>2096</v>
      </c>
      <c r="S800" s="17">
        <f t="shared" si="12"/>
        <v>67.12</v>
      </c>
    </row>
    <row r="801" spans="1:19" x14ac:dyDescent="0.3">
      <c r="A801" s="17" t="s">
        <v>1664</v>
      </c>
      <c r="B801" s="17" t="s">
        <v>1665</v>
      </c>
      <c r="C801" s="17" t="s">
        <v>72</v>
      </c>
      <c r="D801">
        <v>58</v>
      </c>
      <c r="E801" s="17" t="s">
        <v>126</v>
      </c>
      <c r="F801" s="17" t="s">
        <v>127</v>
      </c>
      <c r="G801" s="17" t="s">
        <v>49</v>
      </c>
      <c r="H801">
        <v>15</v>
      </c>
      <c r="I801">
        <v>20</v>
      </c>
      <c r="J801">
        <v>3.5</v>
      </c>
      <c r="K801" t="s">
        <v>2071</v>
      </c>
      <c r="L801">
        <v>0.98</v>
      </c>
      <c r="M801" s="17" t="s">
        <v>64</v>
      </c>
      <c r="N801" s="17" t="s">
        <v>33</v>
      </c>
      <c r="O801">
        <v>9</v>
      </c>
      <c r="P801">
        <v>12</v>
      </c>
      <c r="Q801" s="17" t="s">
        <v>2094</v>
      </c>
      <c r="R801" s="17" t="s">
        <v>2093</v>
      </c>
      <c r="S801" s="17">
        <f t="shared" si="12"/>
        <v>118.48</v>
      </c>
    </row>
    <row r="802" spans="1:19" x14ac:dyDescent="0.3">
      <c r="A802" s="17" t="s">
        <v>1666</v>
      </c>
      <c r="B802" s="17" t="s">
        <v>1667</v>
      </c>
      <c r="C802" s="17" t="s">
        <v>72</v>
      </c>
      <c r="D802">
        <v>39</v>
      </c>
      <c r="E802" s="17" t="s">
        <v>179</v>
      </c>
      <c r="F802" s="17" t="s">
        <v>68</v>
      </c>
      <c r="G802" s="17" t="s">
        <v>27</v>
      </c>
      <c r="H802">
        <v>15</v>
      </c>
      <c r="I802">
        <v>50</v>
      </c>
      <c r="J802">
        <v>2.5125695216907653</v>
      </c>
      <c r="K802" t="b">
        <v>0</v>
      </c>
      <c r="L802">
        <v>0.8</v>
      </c>
      <c r="M802" s="17" t="s">
        <v>21</v>
      </c>
      <c r="N802" s="17" t="s">
        <v>55</v>
      </c>
      <c r="O802">
        <v>15</v>
      </c>
      <c r="P802">
        <v>2</v>
      </c>
      <c r="Q802" s="17" t="s">
        <v>2092</v>
      </c>
      <c r="R802" s="17" t="s">
        <v>2093</v>
      </c>
      <c r="S802" s="17">
        <f t="shared" si="12"/>
        <v>124.31256952169076</v>
      </c>
    </row>
    <row r="803" spans="1:19" x14ac:dyDescent="0.3">
      <c r="A803" s="17" t="s">
        <v>1668</v>
      </c>
      <c r="B803" s="17" t="s">
        <v>1669</v>
      </c>
      <c r="C803" s="17" t="s">
        <v>91</v>
      </c>
      <c r="D803">
        <v>43</v>
      </c>
      <c r="E803" s="17" t="s">
        <v>58</v>
      </c>
      <c r="F803" s="17" t="s">
        <v>59</v>
      </c>
      <c r="G803" s="17" t="s">
        <v>32</v>
      </c>
      <c r="H803">
        <v>13</v>
      </c>
      <c r="I803">
        <v>20</v>
      </c>
      <c r="J803">
        <v>1.2</v>
      </c>
      <c r="K803" t="b">
        <v>1</v>
      </c>
      <c r="L803">
        <v>0.69</v>
      </c>
      <c r="M803" s="17" t="s">
        <v>60</v>
      </c>
      <c r="N803" s="17" t="s">
        <v>28</v>
      </c>
      <c r="O803">
        <v>14</v>
      </c>
      <c r="P803">
        <v>1</v>
      </c>
      <c r="Q803" s="17" t="s">
        <v>2092</v>
      </c>
      <c r="R803" s="17" t="s">
        <v>2096</v>
      </c>
      <c r="S803" s="17">
        <f t="shared" si="12"/>
        <v>92.89</v>
      </c>
    </row>
    <row r="804" spans="1:19" x14ac:dyDescent="0.3">
      <c r="A804" s="17" t="s">
        <v>1670</v>
      </c>
      <c r="B804" s="17" t="s">
        <v>1671</v>
      </c>
      <c r="C804" s="17" t="s">
        <v>72</v>
      </c>
      <c r="D804">
        <v>40</v>
      </c>
      <c r="E804" s="17" t="s">
        <v>179</v>
      </c>
      <c r="F804" s="17" t="s">
        <v>68</v>
      </c>
      <c r="G804" s="17" t="s">
        <v>20</v>
      </c>
      <c r="H804">
        <v>20</v>
      </c>
      <c r="I804">
        <v>30</v>
      </c>
      <c r="J804">
        <v>2.5125695216907653</v>
      </c>
      <c r="K804" t="b">
        <v>0</v>
      </c>
      <c r="L804">
        <v>0.9</v>
      </c>
      <c r="M804" s="17" t="s">
        <v>44</v>
      </c>
      <c r="N804" s="17" t="s">
        <v>33</v>
      </c>
      <c r="O804">
        <v>11</v>
      </c>
      <c r="P804">
        <v>3</v>
      </c>
      <c r="Q804" s="17" t="s">
        <v>2092</v>
      </c>
      <c r="R804" s="17" t="s">
        <v>2093</v>
      </c>
      <c r="S804" s="17">
        <f t="shared" si="12"/>
        <v>107.41256952169077</v>
      </c>
    </row>
    <row r="805" spans="1:19" x14ac:dyDescent="0.3">
      <c r="A805" s="17" t="s">
        <v>1672</v>
      </c>
      <c r="B805" s="17" t="s">
        <v>1673</v>
      </c>
      <c r="C805" s="17" t="s">
        <v>72</v>
      </c>
      <c r="D805">
        <v>51</v>
      </c>
      <c r="E805" s="17" t="s">
        <v>63</v>
      </c>
      <c r="F805" s="17" t="s">
        <v>26</v>
      </c>
      <c r="G805" s="17" t="s">
        <v>106</v>
      </c>
      <c r="H805">
        <v>30</v>
      </c>
      <c r="I805">
        <v>75</v>
      </c>
      <c r="J805">
        <v>2.5125695216907653</v>
      </c>
      <c r="K805" t="b">
        <v>1</v>
      </c>
      <c r="L805">
        <v>0.74</v>
      </c>
      <c r="M805" s="17" t="s">
        <v>21</v>
      </c>
      <c r="N805" s="17" t="s">
        <v>22</v>
      </c>
      <c r="O805">
        <v>20</v>
      </c>
      <c r="P805">
        <v>11</v>
      </c>
      <c r="Q805" s="17" t="s">
        <v>2094</v>
      </c>
      <c r="R805" s="17" t="s">
        <v>2093</v>
      </c>
      <c r="S805" s="17">
        <f t="shared" si="12"/>
        <v>190.25256952169079</v>
      </c>
    </row>
    <row r="806" spans="1:19" x14ac:dyDescent="0.3">
      <c r="A806" s="17" t="s">
        <v>1674</v>
      </c>
      <c r="B806" s="17" t="s">
        <v>1675</v>
      </c>
      <c r="C806" s="17" t="s">
        <v>91</v>
      </c>
      <c r="D806">
        <v>23</v>
      </c>
      <c r="E806" s="17" t="s">
        <v>31</v>
      </c>
      <c r="F806" s="17" t="s">
        <v>31</v>
      </c>
      <c r="G806" s="17" t="s">
        <v>43</v>
      </c>
      <c r="H806">
        <v>4</v>
      </c>
      <c r="I806">
        <v>50</v>
      </c>
      <c r="J806">
        <v>4.5</v>
      </c>
      <c r="K806" t="b">
        <v>0</v>
      </c>
      <c r="L806">
        <v>0.98</v>
      </c>
      <c r="M806" s="17" t="s">
        <v>21</v>
      </c>
      <c r="N806" s="17" t="s">
        <v>28</v>
      </c>
      <c r="O806">
        <v>1</v>
      </c>
      <c r="P806">
        <v>3</v>
      </c>
      <c r="Q806" s="17" t="s">
        <v>2092</v>
      </c>
      <c r="R806" s="17" t="s">
        <v>2093</v>
      </c>
      <c r="S806" s="17">
        <f t="shared" si="12"/>
        <v>86.48</v>
      </c>
    </row>
    <row r="807" spans="1:19" x14ac:dyDescent="0.3">
      <c r="A807" s="17" t="s">
        <v>1676</v>
      </c>
      <c r="B807" s="17" t="s">
        <v>1677</v>
      </c>
      <c r="C807" s="17" t="s">
        <v>72</v>
      </c>
      <c r="D807">
        <v>31</v>
      </c>
      <c r="E807" s="17" t="s">
        <v>47</v>
      </c>
      <c r="F807" s="17" t="s">
        <v>48</v>
      </c>
      <c r="G807" s="17" t="s">
        <v>32</v>
      </c>
      <c r="H807">
        <v>0</v>
      </c>
      <c r="I807">
        <v>20</v>
      </c>
      <c r="J807">
        <v>2.5125695216907653</v>
      </c>
      <c r="K807" t="b">
        <v>1</v>
      </c>
      <c r="L807">
        <v>0.84</v>
      </c>
      <c r="M807" s="17" t="s">
        <v>60</v>
      </c>
      <c r="N807" s="17" t="s">
        <v>33</v>
      </c>
      <c r="O807">
        <v>5</v>
      </c>
      <c r="P807">
        <v>1</v>
      </c>
      <c r="Q807" s="17" t="s">
        <v>2092</v>
      </c>
      <c r="R807" s="17" t="s">
        <v>2093</v>
      </c>
      <c r="S807" s="17">
        <f t="shared" si="12"/>
        <v>60.352569521690768</v>
      </c>
    </row>
    <row r="808" spans="1:19" x14ac:dyDescent="0.3">
      <c r="A808" s="17" t="s">
        <v>1678</v>
      </c>
      <c r="B808" s="17" t="s">
        <v>1679</v>
      </c>
      <c r="C808" s="17" t="s">
        <v>72</v>
      </c>
      <c r="D808">
        <v>44</v>
      </c>
      <c r="E808" s="17" t="s">
        <v>115</v>
      </c>
      <c r="F808" s="17" t="s">
        <v>116</v>
      </c>
      <c r="G808" s="17" t="s">
        <v>36</v>
      </c>
      <c r="H808">
        <v>3</v>
      </c>
      <c r="I808">
        <v>20</v>
      </c>
      <c r="J808">
        <v>5</v>
      </c>
      <c r="K808" t="b">
        <v>1</v>
      </c>
      <c r="L808">
        <v>0.75</v>
      </c>
      <c r="M808" s="17" t="s">
        <v>60</v>
      </c>
      <c r="N808" s="17" t="s">
        <v>28</v>
      </c>
      <c r="O808">
        <v>4</v>
      </c>
      <c r="P808">
        <v>2</v>
      </c>
      <c r="Q808" s="17" t="s">
        <v>2092</v>
      </c>
      <c r="R808" s="17" t="s">
        <v>2093</v>
      </c>
      <c r="S808" s="17">
        <f t="shared" si="12"/>
        <v>78.75</v>
      </c>
    </row>
    <row r="809" spans="1:19" x14ac:dyDescent="0.3">
      <c r="A809" s="17" t="s">
        <v>1680</v>
      </c>
      <c r="B809" s="17" t="s">
        <v>1681</v>
      </c>
      <c r="C809" s="17" t="s">
        <v>91</v>
      </c>
      <c r="D809">
        <v>56</v>
      </c>
      <c r="E809" s="17" t="s">
        <v>31</v>
      </c>
      <c r="F809" s="17" t="s">
        <v>31</v>
      </c>
      <c r="G809" s="17" t="s">
        <v>27</v>
      </c>
      <c r="H809">
        <v>23</v>
      </c>
      <c r="I809">
        <v>75</v>
      </c>
      <c r="J809">
        <v>3.9</v>
      </c>
      <c r="K809" t="b">
        <v>1</v>
      </c>
      <c r="L809">
        <v>0.79</v>
      </c>
      <c r="M809" s="17" t="s">
        <v>21</v>
      </c>
      <c r="N809" s="17" t="s">
        <v>28</v>
      </c>
      <c r="O809">
        <v>14</v>
      </c>
      <c r="P809">
        <v>7</v>
      </c>
      <c r="Q809" s="17" t="s">
        <v>2094</v>
      </c>
      <c r="R809" s="17" t="s">
        <v>2093</v>
      </c>
      <c r="S809" s="17">
        <f t="shared" si="12"/>
        <v>179.69</v>
      </c>
    </row>
    <row r="810" spans="1:19" x14ac:dyDescent="0.3">
      <c r="A810" s="17" t="s">
        <v>1682</v>
      </c>
      <c r="B810" s="17" t="s">
        <v>1683</v>
      </c>
      <c r="C810" s="17" t="s">
        <v>72</v>
      </c>
      <c r="D810">
        <v>48</v>
      </c>
      <c r="E810" s="17" t="s">
        <v>25</v>
      </c>
      <c r="F810" s="17" t="s">
        <v>26</v>
      </c>
      <c r="G810" s="17" t="s">
        <v>73</v>
      </c>
      <c r="H810">
        <v>5</v>
      </c>
      <c r="I810">
        <v>100</v>
      </c>
      <c r="J810">
        <v>1.8</v>
      </c>
      <c r="K810" t="b">
        <v>1</v>
      </c>
      <c r="L810">
        <v>0.97</v>
      </c>
      <c r="M810" s="17" t="s">
        <v>44</v>
      </c>
      <c r="N810" s="17" t="s">
        <v>28</v>
      </c>
      <c r="O810">
        <v>3</v>
      </c>
      <c r="P810">
        <v>3</v>
      </c>
      <c r="Q810" s="17" t="s">
        <v>2092</v>
      </c>
      <c r="R810" s="17" t="s">
        <v>2093</v>
      </c>
      <c r="S810" s="17">
        <f t="shared" si="12"/>
        <v>161.77000000000001</v>
      </c>
    </row>
    <row r="811" spans="1:19" x14ac:dyDescent="0.3">
      <c r="A811" s="17" t="s">
        <v>1684</v>
      </c>
      <c r="B811" s="17" t="s">
        <v>1685</v>
      </c>
      <c r="C811" s="17" t="s">
        <v>72</v>
      </c>
      <c r="D811">
        <v>46</v>
      </c>
      <c r="E811" s="17" t="s">
        <v>115</v>
      </c>
      <c r="F811" s="17" t="s">
        <v>116</v>
      </c>
      <c r="G811" s="17" t="s">
        <v>36</v>
      </c>
      <c r="H811">
        <v>28</v>
      </c>
      <c r="I811">
        <v>30</v>
      </c>
      <c r="J811">
        <v>4.2</v>
      </c>
      <c r="K811" t="b">
        <v>1</v>
      </c>
      <c r="L811">
        <v>0.79</v>
      </c>
      <c r="M811" s="17" t="s">
        <v>21</v>
      </c>
      <c r="N811" s="17" t="s">
        <v>28</v>
      </c>
      <c r="O811">
        <v>16</v>
      </c>
      <c r="P811">
        <v>9</v>
      </c>
      <c r="Q811" s="17" t="s">
        <v>2094</v>
      </c>
      <c r="R811" s="17" t="s">
        <v>2093</v>
      </c>
      <c r="S811" s="17">
        <f t="shared" si="12"/>
        <v>133.99</v>
      </c>
    </row>
    <row r="812" spans="1:19" x14ac:dyDescent="0.3">
      <c r="A812" s="17" t="s">
        <v>1686</v>
      </c>
      <c r="B812" s="17" t="s">
        <v>1687</v>
      </c>
      <c r="C812" s="17" t="s">
        <v>91</v>
      </c>
      <c r="D812">
        <v>21</v>
      </c>
      <c r="E812" s="17" t="s">
        <v>130</v>
      </c>
      <c r="F812" s="17" t="s">
        <v>131</v>
      </c>
      <c r="G812" s="17" t="s">
        <v>43</v>
      </c>
      <c r="H812">
        <v>0</v>
      </c>
      <c r="I812">
        <v>20</v>
      </c>
      <c r="J812">
        <v>2.6</v>
      </c>
      <c r="K812" t="b">
        <v>0</v>
      </c>
      <c r="L812">
        <v>0.64</v>
      </c>
      <c r="M812" s="17" t="s">
        <v>60</v>
      </c>
      <c r="N812" s="17" t="s">
        <v>28</v>
      </c>
      <c r="O812">
        <v>3</v>
      </c>
      <c r="P812">
        <v>2</v>
      </c>
      <c r="Q812" s="17" t="s">
        <v>2092</v>
      </c>
      <c r="R812" s="17" t="s">
        <v>2096</v>
      </c>
      <c r="S812" s="17">
        <f t="shared" si="12"/>
        <v>49.24</v>
      </c>
    </row>
    <row r="813" spans="1:19" x14ac:dyDescent="0.3">
      <c r="A813" s="17" t="s">
        <v>1688</v>
      </c>
      <c r="B813" s="17" t="s">
        <v>1689</v>
      </c>
      <c r="C813" s="17" t="s">
        <v>91</v>
      </c>
      <c r="D813">
        <v>52</v>
      </c>
      <c r="E813" s="17" t="s">
        <v>115</v>
      </c>
      <c r="F813" s="17" t="s">
        <v>116</v>
      </c>
      <c r="G813" s="17" t="s">
        <v>49</v>
      </c>
      <c r="H813">
        <v>30</v>
      </c>
      <c r="I813">
        <v>30</v>
      </c>
      <c r="J813">
        <v>2</v>
      </c>
      <c r="K813" t="b">
        <v>1</v>
      </c>
      <c r="L813">
        <v>0.68</v>
      </c>
      <c r="M813" s="17" t="s">
        <v>44</v>
      </c>
      <c r="N813" s="17" t="s">
        <v>28</v>
      </c>
      <c r="O813">
        <v>10</v>
      </c>
      <c r="P813">
        <v>6</v>
      </c>
      <c r="Q813" s="17" t="s">
        <v>2092</v>
      </c>
      <c r="R813" s="17" t="s">
        <v>2096</v>
      </c>
      <c r="S813" s="17">
        <f t="shared" si="12"/>
        <v>130.68</v>
      </c>
    </row>
    <row r="814" spans="1:19" x14ac:dyDescent="0.3">
      <c r="A814" s="17" t="s">
        <v>1690</v>
      </c>
      <c r="B814" s="17" t="s">
        <v>1691</v>
      </c>
      <c r="C814" s="17" t="s">
        <v>72</v>
      </c>
      <c r="D814">
        <v>39</v>
      </c>
      <c r="E814" s="17" t="s">
        <v>115</v>
      </c>
      <c r="F814" s="17" t="s">
        <v>116</v>
      </c>
      <c r="G814" s="17" t="s">
        <v>32</v>
      </c>
      <c r="H814">
        <v>20</v>
      </c>
      <c r="I814">
        <v>75</v>
      </c>
      <c r="J814">
        <v>2.7</v>
      </c>
      <c r="K814" t="b">
        <v>1</v>
      </c>
      <c r="L814">
        <v>0.67</v>
      </c>
      <c r="M814" s="17" t="s">
        <v>60</v>
      </c>
      <c r="N814" s="17" t="s">
        <v>33</v>
      </c>
      <c r="O814">
        <v>12</v>
      </c>
      <c r="P814">
        <v>2</v>
      </c>
      <c r="Q814" s="17" t="s">
        <v>2092</v>
      </c>
      <c r="R814" s="17" t="s">
        <v>2096</v>
      </c>
      <c r="S814" s="17">
        <f t="shared" si="12"/>
        <v>151.36999999999998</v>
      </c>
    </row>
    <row r="815" spans="1:19" x14ac:dyDescent="0.3">
      <c r="A815" s="17" t="s">
        <v>1692</v>
      </c>
      <c r="B815" s="17" t="s">
        <v>1693</v>
      </c>
      <c r="C815" s="17" t="s">
        <v>72</v>
      </c>
      <c r="D815">
        <v>31</v>
      </c>
      <c r="E815" s="17" t="s">
        <v>25</v>
      </c>
      <c r="F815" s="17" t="s">
        <v>26</v>
      </c>
      <c r="G815" s="17" t="s">
        <v>27</v>
      </c>
      <c r="H815">
        <v>0</v>
      </c>
      <c r="I815">
        <v>30</v>
      </c>
      <c r="J815">
        <v>2.2999999999999998</v>
      </c>
      <c r="K815" t="b">
        <v>0</v>
      </c>
      <c r="L815">
        <v>0.79</v>
      </c>
      <c r="M815" s="17" t="s">
        <v>44</v>
      </c>
      <c r="N815" s="17" t="s">
        <v>22</v>
      </c>
      <c r="O815">
        <v>2</v>
      </c>
      <c r="P815">
        <v>1</v>
      </c>
      <c r="Q815" s="17" t="s">
        <v>2092</v>
      </c>
      <c r="R815" s="17" t="s">
        <v>2093</v>
      </c>
      <c r="S815" s="17">
        <f t="shared" si="12"/>
        <v>67.09</v>
      </c>
    </row>
    <row r="816" spans="1:19" x14ac:dyDescent="0.3">
      <c r="A816" s="17" t="s">
        <v>1694</v>
      </c>
      <c r="B816" s="17" t="s">
        <v>1695</v>
      </c>
      <c r="C816" s="17" t="s">
        <v>91</v>
      </c>
      <c r="D816">
        <v>22</v>
      </c>
      <c r="E816" s="17" t="s">
        <v>104</v>
      </c>
      <c r="F816" s="17" t="s">
        <v>105</v>
      </c>
      <c r="G816" s="17" t="s">
        <v>69</v>
      </c>
      <c r="H816">
        <v>4</v>
      </c>
      <c r="I816">
        <v>40</v>
      </c>
      <c r="J816">
        <v>3.8</v>
      </c>
      <c r="K816" t="b">
        <v>1</v>
      </c>
      <c r="L816">
        <v>1</v>
      </c>
      <c r="M816" s="17" t="s">
        <v>64</v>
      </c>
      <c r="N816" s="17" t="s">
        <v>55</v>
      </c>
      <c r="O816">
        <v>2</v>
      </c>
      <c r="P816">
        <v>2</v>
      </c>
      <c r="Q816" s="17" t="s">
        <v>2092</v>
      </c>
      <c r="R816" s="17" t="s">
        <v>2093</v>
      </c>
      <c r="S816" s="17">
        <f t="shared" si="12"/>
        <v>74.8</v>
      </c>
    </row>
    <row r="817" spans="1:19" x14ac:dyDescent="0.3">
      <c r="A817" s="17" t="s">
        <v>1696</v>
      </c>
      <c r="B817" s="17" t="s">
        <v>1697</v>
      </c>
      <c r="C817" s="17" t="s">
        <v>72</v>
      </c>
      <c r="D817">
        <v>38</v>
      </c>
      <c r="E817" s="17" t="s">
        <v>63</v>
      </c>
      <c r="F817" s="17" t="s">
        <v>26</v>
      </c>
      <c r="G817" s="17" t="s">
        <v>69</v>
      </c>
      <c r="H817">
        <v>10</v>
      </c>
      <c r="I817">
        <v>40</v>
      </c>
      <c r="J817">
        <v>2.5125695216907653</v>
      </c>
      <c r="K817" t="b">
        <v>0</v>
      </c>
      <c r="L817">
        <v>0.66</v>
      </c>
      <c r="M817" s="17" t="s">
        <v>60</v>
      </c>
      <c r="N817" s="17" t="s">
        <v>28</v>
      </c>
      <c r="O817">
        <v>11</v>
      </c>
      <c r="P817">
        <v>13</v>
      </c>
      <c r="Q817" s="17" t="s">
        <v>2095</v>
      </c>
      <c r="R817" s="17" t="s">
        <v>2096</v>
      </c>
      <c r="S817" s="17">
        <f t="shared" si="12"/>
        <v>115.17256952169076</v>
      </c>
    </row>
    <row r="818" spans="1:19" x14ac:dyDescent="0.3">
      <c r="A818" s="17" t="s">
        <v>1698</v>
      </c>
      <c r="B818" s="17" t="s">
        <v>1699</v>
      </c>
      <c r="C818" s="17" t="s">
        <v>91</v>
      </c>
      <c r="D818">
        <v>44</v>
      </c>
      <c r="E818" s="17" t="s">
        <v>67</v>
      </c>
      <c r="F818" s="17" t="s">
        <v>68</v>
      </c>
      <c r="G818" s="17" t="s">
        <v>32</v>
      </c>
      <c r="H818">
        <v>24</v>
      </c>
      <c r="I818">
        <v>75</v>
      </c>
      <c r="J818">
        <v>4.5999999999999996</v>
      </c>
      <c r="K818" t="b">
        <v>0</v>
      </c>
      <c r="L818">
        <v>0.97</v>
      </c>
      <c r="M818" s="17" t="s">
        <v>60</v>
      </c>
      <c r="N818" s="17" t="s">
        <v>55</v>
      </c>
      <c r="O818">
        <v>19</v>
      </c>
      <c r="P818">
        <v>4</v>
      </c>
      <c r="Q818" s="17" t="s">
        <v>2092</v>
      </c>
      <c r="R818" s="17" t="s">
        <v>2093</v>
      </c>
      <c r="S818" s="17">
        <f t="shared" si="12"/>
        <v>171.57</v>
      </c>
    </row>
    <row r="819" spans="1:19" x14ac:dyDescent="0.3">
      <c r="A819" s="17" t="s">
        <v>1700</v>
      </c>
      <c r="B819" s="17" t="s">
        <v>1701</v>
      </c>
      <c r="C819" s="17" t="s">
        <v>91</v>
      </c>
      <c r="D819">
        <v>53</v>
      </c>
      <c r="E819" s="17" t="s">
        <v>47</v>
      </c>
      <c r="F819" s="17" t="s">
        <v>48</v>
      </c>
      <c r="G819" s="17" t="s">
        <v>106</v>
      </c>
      <c r="H819">
        <v>21</v>
      </c>
      <c r="I819">
        <v>100</v>
      </c>
      <c r="J819">
        <v>3.4</v>
      </c>
      <c r="K819" t="b">
        <v>0</v>
      </c>
      <c r="L819">
        <v>0.62</v>
      </c>
      <c r="M819" s="17" t="s">
        <v>21</v>
      </c>
      <c r="N819" s="17" t="s">
        <v>33</v>
      </c>
      <c r="O819">
        <v>17</v>
      </c>
      <c r="P819">
        <v>3</v>
      </c>
      <c r="Q819" s="17" t="s">
        <v>2092</v>
      </c>
      <c r="R819" s="17" t="s">
        <v>2096</v>
      </c>
      <c r="S819" s="17">
        <f t="shared" si="12"/>
        <v>198.02</v>
      </c>
    </row>
    <row r="820" spans="1:19" x14ac:dyDescent="0.3">
      <c r="A820" s="17" t="s">
        <v>1702</v>
      </c>
      <c r="B820" s="17" t="s">
        <v>1703</v>
      </c>
      <c r="C820" s="17" t="s">
        <v>91</v>
      </c>
      <c r="D820">
        <v>22</v>
      </c>
      <c r="E820" s="17" t="s">
        <v>164</v>
      </c>
      <c r="F820" s="17" t="s">
        <v>165</v>
      </c>
      <c r="G820" s="17" t="s">
        <v>49</v>
      </c>
      <c r="H820">
        <v>2</v>
      </c>
      <c r="I820">
        <v>20</v>
      </c>
      <c r="J820">
        <v>2.5125695216907653</v>
      </c>
      <c r="K820" t="b">
        <v>0</v>
      </c>
      <c r="L820">
        <v>0.79</v>
      </c>
      <c r="M820" s="17" t="s">
        <v>60</v>
      </c>
      <c r="N820" s="17" t="s">
        <v>28</v>
      </c>
      <c r="O820">
        <v>5</v>
      </c>
      <c r="P820">
        <v>1</v>
      </c>
      <c r="Q820" s="17" t="s">
        <v>2092</v>
      </c>
      <c r="R820" s="17" t="s">
        <v>2093</v>
      </c>
      <c r="S820" s="17">
        <f t="shared" si="12"/>
        <v>53.302569521690764</v>
      </c>
    </row>
    <row r="821" spans="1:19" x14ac:dyDescent="0.3">
      <c r="A821" s="17" t="s">
        <v>1704</v>
      </c>
      <c r="B821" s="17" t="s">
        <v>1705</v>
      </c>
      <c r="C821" s="17" t="s">
        <v>72</v>
      </c>
      <c r="D821">
        <v>40</v>
      </c>
      <c r="E821" s="17" t="s">
        <v>87</v>
      </c>
      <c r="F821" s="17" t="s">
        <v>88</v>
      </c>
      <c r="G821" s="17" t="s">
        <v>20</v>
      </c>
      <c r="H821">
        <v>14</v>
      </c>
      <c r="I821">
        <v>75</v>
      </c>
      <c r="J821">
        <v>0</v>
      </c>
      <c r="K821" t="b">
        <v>1</v>
      </c>
      <c r="L821">
        <v>0.79</v>
      </c>
      <c r="M821" s="17" t="s">
        <v>60</v>
      </c>
      <c r="N821" s="17" t="s">
        <v>22</v>
      </c>
      <c r="O821">
        <v>14</v>
      </c>
      <c r="P821">
        <v>1</v>
      </c>
      <c r="Q821" s="17" t="s">
        <v>2092</v>
      </c>
      <c r="R821" s="17" t="s">
        <v>2093</v>
      </c>
      <c r="S821" s="17">
        <f t="shared" si="12"/>
        <v>144.79</v>
      </c>
    </row>
    <row r="822" spans="1:19" x14ac:dyDescent="0.3">
      <c r="A822" s="17" t="s">
        <v>1706</v>
      </c>
      <c r="B822" s="17" t="s">
        <v>1707</v>
      </c>
      <c r="C822" s="17" t="s">
        <v>72</v>
      </c>
      <c r="D822">
        <v>49</v>
      </c>
      <c r="E822" s="17" t="s">
        <v>164</v>
      </c>
      <c r="F822" s="17" t="s">
        <v>165</v>
      </c>
      <c r="G822" s="17" t="s">
        <v>27</v>
      </c>
      <c r="H822">
        <v>15</v>
      </c>
      <c r="I822">
        <v>40</v>
      </c>
      <c r="J822">
        <v>3.9</v>
      </c>
      <c r="K822" t="b">
        <v>0</v>
      </c>
      <c r="L822">
        <v>0.86</v>
      </c>
      <c r="M822" s="17" t="s">
        <v>64</v>
      </c>
      <c r="N822" s="17" t="s">
        <v>55</v>
      </c>
      <c r="O822">
        <v>15</v>
      </c>
      <c r="P822">
        <v>11</v>
      </c>
      <c r="Q822" s="17" t="s">
        <v>2094</v>
      </c>
      <c r="R822" s="17" t="s">
        <v>2093</v>
      </c>
      <c r="S822" s="17">
        <f t="shared" si="12"/>
        <v>134.76</v>
      </c>
    </row>
    <row r="823" spans="1:19" x14ac:dyDescent="0.3">
      <c r="A823" s="17" t="s">
        <v>1708</v>
      </c>
      <c r="B823" s="17" t="s">
        <v>1709</v>
      </c>
      <c r="C823" s="17" t="s">
        <v>91</v>
      </c>
      <c r="D823">
        <v>30</v>
      </c>
      <c r="E823" s="17" t="s">
        <v>25</v>
      </c>
      <c r="F823" s="17" t="s">
        <v>26</v>
      </c>
      <c r="G823" s="17" t="s">
        <v>69</v>
      </c>
      <c r="H823">
        <v>11</v>
      </c>
      <c r="I823">
        <v>30</v>
      </c>
      <c r="J823">
        <v>4.2</v>
      </c>
      <c r="K823" t="b">
        <v>0</v>
      </c>
      <c r="L823">
        <v>0.65</v>
      </c>
      <c r="M823" s="17" t="s">
        <v>60</v>
      </c>
      <c r="N823" s="17" t="s">
        <v>28</v>
      </c>
      <c r="O823">
        <v>13</v>
      </c>
      <c r="P823">
        <v>5</v>
      </c>
      <c r="Q823" s="17" t="s">
        <v>2092</v>
      </c>
      <c r="R823" s="17" t="s">
        <v>2096</v>
      </c>
      <c r="S823" s="17">
        <f t="shared" si="12"/>
        <v>93.850000000000009</v>
      </c>
    </row>
    <row r="824" spans="1:19" x14ac:dyDescent="0.3">
      <c r="A824" s="17" t="s">
        <v>1710</v>
      </c>
      <c r="B824" s="17" t="s">
        <v>1711</v>
      </c>
      <c r="C824" s="17" t="s">
        <v>72</v>
      </c>
      <c r="D824">
        <v>37</v>
      </c>
      <c r="E824" s="17" t="s">
        <v>80</v>
      </c>
      <c r="F824" s="17" t="s">
        <v>81</v>
      </c>
      <c r="G824" s="17" t="s">
        <v>43</v>
      </c>
      <c r="H824">
        <v>6</v>
      </c>
      <c r="I824">
        <v>20</v>
      </c>
      <c r="J824">
        <v>2.5125695216907653</v>
      </c>
      <c r="K824" t="s">
        <v>2071</v>
      </c>
      <c r="L824">
        <v>0.99</v>
      </c>
      <c r="M824" s="17" t="s">
        <v>64</v>
      </c>
      <c r="N824" s="17" t="s">
        <v>33</v>
      </c>
      <c r="O824">
        <v>14</v>
      </c>
      <c r="P824">
        <v>6</v>
      </c>
      <c r="Q824" s="17" t="s">
        <v>2092</v>
      </c>
      <c r="R824" s="17" t="s">
        <v>2093</v>
      </c>
      <c r="S824" s="17">
        <f t="shared" si="12"/>
        <v>86.502569521690759</v>
      </c>
    </row>
    <row r="825" spans="1:19" x14ac:dyDescent="0.3">
      <c r="A825" s="17" t="s">
        <v>1712</v>
      </c>
      <c r="B825" s="17" t="s">
        <v>1713</v>
      </c>
      <c r="C825" s="17" t="s">
        <v>91</v>
      </c>
      <c r="D825">
        <v>21</v>
      </c>
      <c r="E825" s="17" t="s">
        <v>130</v>
      </c>
      <c r="F825" s="17" t="s">
        <v>131</v>
      </c>
      <c r="G825" s="17" t="s">
        <v>32</v>
      </c>
      <c r="H825">
        <v>2</v>
      </c>
      <c r="I825">
        <v>100</v>
      </c>
      <c r="J825">
        <v>3.6</v>
      </c>
      <c r="K825" t="b">
        <v>0</v>
      </c>
      <c r="L825">
        <v>0.85</v>
      </c>
      <c r="M825" s="17" t="s">
        <v>64</v>
      </c>
      <c r="N825" s="17" t="s">
        <v>22</v>
      </c>
      <c r="O825">
        <v>3</v>
      </c>
      <c r="P825">
        <v>2</v>
      </c>
      <c r="Q825" s="17" t="s">
        <v>2092</v>
      </c>
      <c r="R825" s="17" t="s">
        <v>2093</v>
      </c>
      <c r="S825" s="17">
        <f t="shared" si="12"/>
        <v>132.44999999999999</v>
      </c>
    </row>
    <row r="826" spans="1:19" x14ac:dyDescent="0.3">
      <c r="A826" s="17" t="s">
        <v>1714</v>
      </c>
      <c r="B826" s="17" t="s">
        <v>1715</v>
      </c>
      <c r="C826" s="17" t="s">
        <v>91</v>
      </c>
      <c r="D826">
        <v>20</v>
      </c>
      <c r="E826" s="17" t="s">
        <v>104</v>
      </c>
      <c r="F826" s="17" t="s">
        <v>105</v>
      </c>
      <c r="G826" s="17" t="s">
        <v>43</v>
      </c>
      <c r="H826">
        <v>1</v>
      </c>
      <c r="I826">
        <v>50</v>
      </c>
      <c r="J826">
        <v>2.5125695216907653</v>
      </c>
      <c r="K826" t="b">
        <v>1</v>
      </c>
      <c r="L826">
        <v>0.81</v>
      </c>
      <c r="M826" s="17" t="s">
        <v>64</v>
      </c>
      <c r="N826" s="17" t="s">
        <v>55</v>
      </c>
      <c r="O826">
        <v>5</v>
      </c>
      <c r="P826">
        <v>1</v>
      </c>
      <c r="Q826" s="17" t="s">
        <v>2092</v>
      </c>
      <c r="R826" s="17" t="s">
        <v>2093</v>
      </c>
      <c r="S826" s="17">
        <f t="shared" si="12"/>
        <v>80.322569521690767</v>
      </c>
    </row>
    <row r="827" spans="1:19" x14ac:dyDescent="0.3">
      <c r="A827" s="17" t="s">
        <v>1716</v>
      </c>
      <c r="B827" s="17" t="s">
        <v>1717</v>
      </c>
      <c r="C827" s="17" t="s">
        <v>91</v>
      </c>
      <c r="D827">
        <v>20</v>
      </c>
      <c r="E827" s="17" t="s">
        <v>164</v>
      </c>
      <c r="F827" s="17" t="s">
        <v>165</v>
      </c>
      <c r="G827" s="17" t="s">
        <v>49</v>
      </c>
      <c r="H827">
        <v>2</v>
      </c>
      <c r="I827">
        <v>40</v>
      </c>
      <c r="J827">
        <v>2.1</v>
      </c>
      <c r="K827" t="b">
        <v>0</v>
      </c>
      <c r="L827">
        <v>0.64</v>
      </c>
      <c r="M827" s="17" t="s">
        <v>64</v>
      </c>
      <c r="N827" s="17" t="s">
        <v>55</v>
      </c>
      <c r="O827">
        <v>1</v>
      </c>
      <c r="P827">
        <v>1</v>
      </c>
      <c r="Q827" s="17" t="s">
        <v>2092</v>
      </c>
      <c r="R827" s="17" t="s">
        <v>2096</v>
      </c>
      <c r="S827" s="17">
        <f t="shared" si="12"/>
        <v>66.739999999999995</v>
      </c>
    </row>
    <row r="828" spans="1:19" x14ac:dyDescent="0.3">
      <c r="A828" s="17" t="s">
        <v>1718</v>
      </c>
      <c r="B828" s="17" t="s">
        <v>1719</v>
      </c>
      <c r="C828" s="17" t="s">
        <v>91</v>
      </c>
      <c r="D828">
        <v>20</v>
      </c>
      <c r="E828" s="17" t="s">
        <v>67</v>
      </c>
      <c r="F828" s="17" t="s">
        <v>68</v>
      </c>
      <c r="G828" s="17" t="s">
        <v>106</v>
      </c>
      <c r="H828">
        <v>2</v>
      </c>
      <c r="I828">
        <v>20</v>
      </c>
      <c r="J828">
        <v>3.9</v>
      </c>
      <c r="K828" t="b">
        <v>0</v>
      </c>
      <c r="L828">
        <v>0.84</v>
      </c>
      <c r="M828" s="17" t="s">
        <v>44</v>
      </c>
      <c r="N828" s="17" t="s">
        <v>28</v>
      </c>
      <c r="O828">
        <v>5</v>
      </c>
      <c r="P828">
        <v>1</v>
      </c>
      <c r="Q828" s="17" t="s">
        <v>2092</v>
      </c>
      <c r="R828" s="17" t="s">
        <v>2093</v>
      </c>
      <c r="S828" s="17">
        <f t="shared" si="12"/>
        <v>52.74</v>
      </c>
    </row>
    <row r="829" spans="1:19" x14ac:dyDescent="0.3">
      <c r="A829" s="17" t="s">
        <v>1720</v>
      </c>
      <c r="B829" s="17" t="s">
        <v>1721</v>
      </c>
      <c r="C829" s="17" t="s">
        <v>72</v>
      </c>
      <c r="D829">
        <v>26</v>
      </c>
      <c r="E829" s="17" t="s">
        <v>115</v>
      </c>
      <c r="F829" s="17" t="s">
        <v>116</v>
      </c>
      <c r="G829" s="17" t="s">
        <v>106</v>
      </c>
      <c r="H829">
        <v>2</v>
      </c>
      <c r="I829">
        <v>40</v>
      </c>
      <c r="J829">
        <v>0</v>
      </c>
      <c r="K829" t="s">
        <v>2071</v>
      </c>
      <c r="L829">
        <v>0.66</v>
      </c>
      <c r="M829" s="17" t="s">
        <v>21</v>
      </c>
      <c r="N829" s="17" t="s">
        <v>22</v>
      </c>
      <c r="O829">
        <v>4</v>
      </c>
      <c r="P829">
        <v>3</v>
      </c>
      <c r="Q829" s="17" t="s">
        <v>2092</v>
      </c>
      <c r="R829" s="17" t="s">
        <v>2096</v>
      </c>
      <c r="S829" s="17">
        <f t="shared" si="12"/>
        <v>75.66</v>
      </c>
    </row>
    <row r="830" spans="1:19" x14ac:dyDescent="0.3">
      <c r="A830" s="17" t="s">
        <v>1722</v>
      </c>
      <c r="B830" s="17" t="s">
        <v>1723</v>
      </c>
      <c r="C830" s="17" t="s">
        <v>72</v>
      </c>
      <c r="D830">
        <v>50</v>
      </c>
      <c r="E830" s="17" t="s">
        <v>104</v>
      </c>
      <c r="F830" s="17" t="s">
        <v>105</v>
      </c>
      <c r="G830" s="17" t="s">
        <v>36</v>
      </c>
      <c r="H830">
        <v>12</v>
      </c>
      <c r="I830">
        <v>75</v>
      </c>
      <c r="J830">
        <v>0</v>
      </c>
      <c r="K830" t="b">
        <v>0</v>
      </c>
      <c r="L830">
        <v>0.75</v>
      </c>
      <c r="M830" s="17" t="s">
        <v>44</v>
      </c>
      <c r="N830" s="17" t="s">
        <v>22</v>
      </c>
      <c r="O830">
        <v>12</v>
      </c>
      <c r="P830">
        <v>10</v>
      </c>
      <c r="Q830" s="17" t="s">
        <v>2094</v>
      </c>
      <c r="R830" s="17" t="s">
        <v>2093</v>
      </c>
      <c r="S830" s="17">
        <f t="shared" si="12"/>
        <v>159.75</v>
      </c>
    </row>
    <row r="831" spans="1:19" x14ac:dyDescent="0.3">
      <c r="A831" s="17" t="s">
        <v>1724</v>
      </c>
      <c r="B831" s="17" t="s">
        <v>1725</v>
      </c>
      <c r="C831" s="17" t="s">
        <v>91</v>
      </c>
      <c r="D831">
        <v>50</v>
      </c>
      <c r="E831" s="17" t="s">
        <v>179</v>
      </c>
      <c r="F831" s="17" t="s">
        <v>68</v>
      </c>
      <c r="G831" s="17" t="s">
        <v>43</v>
      </c>
      <c r="H831">
        <v>28</v>
      </c>
      <c r="I831">
        <v>30</v>
      </c>
      <c r="J831">
        <v>1.8</v>
      </c>
      <c r="K831" t="s">
        <v>2071</v>
      </c>
      <c r="L831">
        <v>0.79</v>
      </c>
      <c r="M831" s="17" t="s">
        <v>60</v>
      </c>
      <c r="N831" s="17" t="s">
        <v>22</v>
      </c>
      <c r="O831">
        <v>15</v>
      </c>
      <c r="P831">
        <v>9</v>
      </c>
      <c r="Q831" s="17" t="s">
        <v>2094</v>
      </c>
      <c r="R831" s="17" t="s">
        <v>2093</v>
      </c>
      <c r="S831" s="17">
        <f t="shared" si="12"/>
        <v>134.59</v>
      </c>
    </row>
    <row r="832" spans="1:19" x14ac:dyDescent="0.3">
      <c r="A832" s="17" t="s">
        <v>1726</v>
      </c>
      <c r="B832" s="17" t="s">
        <v>1727</v>
      </c>
      <c r="C832" s="17" t="s">
        <v>72</v>
      </c>
      <c r="D832">
        <v>54</v>
      </c>
      <c r="E832" s="17" t="s">
        <v>47</v>
      </c>
      <c r="F832" s="17" t="s">
        <v>48</v>
      </c>
      <c r="G832" s="17" t="s">
        <v>43</v>
      </c>
      <c r="H832">
        <v>4</v>
      </c>
      <c r="I832">
        <v>20</v>
      </c>
      <c r="J832">
        <v>1.1000000000000001</v>
      </c>
      <c r="K832" t="b">
        <v>1</v>
      </c>
      <c r="L832">
        <v>0.63</v>
      </c>
      <c r="M832" s="17" t="s">
        <v>44</v>
      </c>
      <c r="N832" s="17" t="s">
        <v>22</v>
      </c>
      <c r="O832">
        <v>3</v>
      </c>
      <c r="P832">
        <v>2</v>
      </c>
      <c r="Q832" s="17" t="s">
        <v>2092</v>
      </c>
      <c r="R832" s="17" t="s">
        <v>2096</v>
      </c>
      <c r="S832" s="17">
        <f t="shared" si="12"/>
        <v>84.72999999999999</v>
      </c>
    </row>
    <row r="833" spans="1:19" x14ac:dyDescent="0.3">
      <c r="A833" s="17" t="s">
        <v>1728</v>
      </c>
      <c r="B833" s="17" t="s">
        <v>1729</v>
      </c>
      <c r="C833" s="17" t="s">
        <v>91</v>
      </c>
      <c r="D833">
        <v>54</v>
      </c>
      <c r="E833" s="17" t="s">
        <v>179</v>
      </c>
      <c r="F833" s="17" t="s">
        <v>68</v>
      </c>
      <c r="G833" s="17" t="s">
        <v>20</v>
      </c>
      <c r="H833">
        <v>3</v>
      </c>
      <c r="I833">
        <v>20</v>
      </c>
      <c r="J833">
        <v>1.6</v>
      </c>
      <c r="K833" t="b">
        <v>1</v>
      </c>
      <c r="L833">
        <v>0.7</v>
      </c>
      <c r="M833" s="17" t="s">
        <v>44</v>
      </c>
      <c r="N833" s="17" t="s">
        <v>33</v>
      </c>
      <c r="O833">
        <v>1</v>
      </c>
      <c r="P833">
        <v>2</v>
      </c>
      <c r="Q833" s="17" t="s">
        <v>2092</v>
      </c>
      <c r="R833" s="17" t="s">
        <v>2096</v>
      </c>
      <c r="S833" s="17">
        <f t="shared" si="12"/>
        <v>82.3</v>
      </c>
    </row>
    <row r="834" spans="1:19" x14ac:dyDescent="0.3">
      <c r="A834" s="17" t="s">
        <v>1730</v>
      </c>
      <c r="B834" s="17" t="s">
        <v>1731</v>
      </c>
      <c r="C834" s="17" t="s">
        <v>72</v>
      </c>
      <c r="D834">
        <v>34</v>
      </c>
      <c r="E834" s="17" t="s">
        <v>130</v>
      </c>
      <c r="F834" s="17" t="s">
        <v>131</v>
      </c>
      <c r="G834" s="17" t="s">
        <v>106</v>
      </c>
      <c r="H834">
        <v>4</v>
      </c>
      <c r="I834">
        <v>30</v>
      </c>
      <c r="J834">
        <v>3.1</v>
      </c>
      <c r="K834" t="s">
        <v>2071</v>
      </c>
      <c r="L834">
        <v>0.9</v>
      </c>
      <c r="M834" s="17" t="s">
        <v>60</v>
      </c>
      <c r="N834" s="17" t="s">
        <v>22</v>
      </c>
      <c r="O834">
        <v>1</v>
      </c>
      <c r="P834">
        <v>1</v>
      </c>
      <c r="Q834" s="17" t="s">
        <v>2092</v>
      </c>
      <c r="R834" s="17" t="s">
        <v>2093</v>
      </c>
      <c r="S834" s="17">
        <f t="shared" ref="S834:S897" si="13">SUM(D834:R834)</f>
        <v>74</v>
      </c>
    </row>
    <row r="835" spans="1:19" x14ac:dyDescent="0.3">
      <c r="A835" s="17" t="s">
        <v>1732</v>
      </c>
      <c r="B835" s="17" t="s">
        <v>1733</v>
      </c>
      <c r="C835" s="17" t="s">
        <v>72</v>
      </c>
      <c r="D835">
        <v>20</v>
      </c>
      <c r="E835" s="17" t="s">
        <v>18</v>
      </c>
      <c r="F835" s="17" t="s">
        <v>19</v>
      </c>
      <c r="G835" s="17" t="s">
        <v>84</v>
      </c>
      <c r="H835">
        <v>1</v>
      </c>
      <c r="I835">
        <v>50</v>
      </c>
      <c r="J835">
        <v>3.4</v>
      </c>
      <c r="K835" t="b">
        <v>1</v>
      </c>
      <c r="L835">
        <v>0.79</v>
      </c>
      <c r="M835" s="17" t="s">
        <v>60</v>
      </c>
      <c r="N835" s="17" t="s">
        <v>55</v>
      </c>
      <c r="O835">
        <v>2</v>
      </c>
      <c r="P835">
        <v>2</v>
      </c>
      <c r="Q835" s="17" t="s">
        <v>2092</v>
      </c>
      <c r="R835" s="17" t="s">
        <v>2093</v>
      </c>
      <c r="S835" s="17">
        <f t="shared" si="13"/>
        <v>79.190000000000012</v>
      </c>
    </row>
    <row r="836" spans="1:19" x14ac:dyDescent="0.3">
      <c r="A836" s="17" t="s">
        <v>1734</v>
      </c>
      <c r="B836" s="17" t="s">
        <v>1735</v>
      </c>
      <c r="C836" s="17" t="s">
        <v>91</v>
      </c>
      <c r="D836">
        <v>29</v>
      </c>
      <c r="E836" s="17" t="s">
        <v>31</v>
      </c>
      <c r="F836" s="17" t="s">
        <v>31</v>
      </c>
      <c r="G836" s="17" t="s">
        <v>43</v>
      </c>
      <c r="H836">
        <v>8</v>
      </c>
      <c r="I836">
        <v>40</v>
      </c>
      <c r="J836">
        <v>3.1</v>
      </c>
      <c r="K836" t="b">
        <v>0</v>
      </c>
      <c r="L836">
        <v>0.6</v>
      </c>
      <c r="M836" s="17" t="s">
        <v>60</v>
      </c>
      <c r="N836" s="17" t="s">
        <v>55</v>
      </c>
      <c r="O836">
        <v>7</v>
      </c>
      <c r="P836">
        <v>9</v>
      </c>
      <c r="Q836" s="17" t="s">
        <v>2094</v>
      </c>
      <c r="R836" s="17" t="s">
        <v>2096</v>
      </c>
      <c r="S836" s="17">
        <f t="shared" si="13"/>
        <v>96.699999999999989</v>
      </c>
    </row>
    <row r="837" spans="1:19" x14ac:dyDescent="0.3">
      <c r="A837" s="17" t="s">
        <v>1736</v>
      </c>
      <c r="B837" s="17" t="s">
        <v>1737</v>
      </c>
      <c r="C837" s="17" t="s">
        <v>72</v>
      </c>
      <c r="D837">
        <v>57</v>
      </c>
      <c r="E837" s="17" t="s">
        <v>63</v>
      </c>
      <c r="F837" s="17" t="s">
        <v>26</v>
      </c>
      <c r="G837" s="17" t="s">
        <v>84</v>
      </c>
      <c r="H837">
        <v>11</v>
      </c>
      <c r="I837">
        <v>75</v>
      </c>
      <c r="J837">
        <v>2.2999999999999998</v>
      </c>
      <c r="K837" t="b">
        <v>0</v>
      </c>
      <c r="L837">
        <v>0.79</v>
      </c>
      <c r="M837" s="17" t="s">
        <v>44</v>
      </c>
      <c r="N837" s="17" t="s">
        <v>33</v>
      </c>
      <c r="O837">
        <v>8</v>
      </c>
      <c r="P837">
        <v>4</v>
      </c>
      <c r="Q837" s="17" t="s">
        <v>2092</v>
      </c>
      <c r="R837" s="17" t="s">
        <v>2093</v>
      </c>
      <c r="S837" s="17">
        <f t="shared" si="13"/>
        <v>158.09</v>
      </c>
    </row>
    <row r="838" spans="1:19" x14ac:dyDescent="0.3">
      <c r="A838" s="17" t="s">
        <v>1738</v>
      </c>
      <c r="B838" s="17" t="s">
        <v>1739</v>
      </c>
      <c r="C838" s="17" t="s">
        <v>72</v>
      </c>
      <c r="D838">
        <v>36</v>
      </c>
      <c r="E838" s="17" t="s">
        <v>41</v>
      </c>
      <c r="F838" s="17" t="s">
        <v>42</v>
      </c>
      <c r="G838" s="17" t="s">
        <v>43</v>
      </c>
      <c r="H838">
        <v>8</v>
      </c>
      <c r="I838">
        <v>40</v>
      </c>
      <c r="J838">
        <v>2.5125695216907653</v>
      </c>
      <c r="K838" t="b">
        <v>0</v>
      </c>
      <c r="L838">
        <v>0.8</v>
      </c>
      <c r="M838" s="17" t="s">
        <v>44</v>
      </c>
      <c r="N838" s="17" t="s">
        <v>55</v>
      </c>
      <c r="O838">
        <v>7</v>
      </c>
      <c r="P838">
        <v>8</v>
      </c>
      <c r="Q838" s="17" t="s">
        <v>2094</v>
      </c>
      <c r="R838" s="17" t="s">
        <v>2093</v>
      </c>
      <c r="S838" s="17">
        <f t="shared" si="13"/>
        <v>102.31256952169076</v>
      </c>
    </row>
    <row r="839" spans="1:19" x14ac:dyDescent="0.3">
      <c r="A839" s="17" t="s">
        <v>1740</v>
      </c>
      <c r="B839" s="17" t="s">
        <v>1741</v>
      </c>
      <c r="C839" s="17" t="s">
        <v>91</v>
      </c>
      <c r="D839">
        <v>51</v>
      </c>
      <c r="E839" s="17" t="s">
        <v>104</v>
      </c>
      <c r="F839" s="17" t="s">
        <v>105</v>
      </c>
      <c r="G839" s="17" t="s">
        <v>36</v>
      </c>
      <c r="H839">
        <v>32</v>
      </c>
      <c r="I839">
        <v>50</v>
      </c>
      <c r="J839">
        <v>3.2</v>
      </c>
      <c r="K839" t="b">
        <v>0</v>
      </c>
      <c r="L839">
        <v>0.88</v>
      </c>
      <c r="M839" s="17" t="s">
        <v>60</v>
      </c>
      <c r="N839" s="17" t="s">
        <v>55</v>
      </c>
      <c r="O839">
        <v>19</v>
      </c>
      <c r="P839">
        <v>8</v>
      </c>
      <c r="Q839" s="17" t="s">
        <v>2094</v>
      </c>
      <c r="R839" s="17" t="s">
        <v>2093</v>
      </c>
      <c r="S839" s="17">
        <f t="shared" si="13"/>
        <v>164.07999999999998</v>
      </c>
    </row>
    <row r="840" spans="1:19" x14ac:dyDescent="0.3">
      <c r="A840" s="17" t="s">
        <v>1742</v>
      </c>
      <c r="B840" s="17" t="s">
        <v>1743</v>
      </c>
      <c r="C840" s="17" t="s">
        <v>91</v>
      </c>
      <c r="D840">
        <v>44</v>
      </c>
      <c r="E840" s="17" t="s">
        <v>87</v>
      </c>
      <c r="F840" s="17" t="s">
        <v>88</v>
      </c>
      <c r="G840" s="17" t="s">
        <v>69</v>
      </c>
      <c r="H840">
        <v>4</v>
      </c>
      <c r="I840">
        <v>30</v>
      </c>
      <c r="J840">
        <v>0</v>
      </c>
      <c r="K840" t="b">
        <v>0</v>
      </c>
      <c r="L840">
        <v>0.8</v>
      </c>
      <c r="M840" s="17" t="s">
        <v>21</v>
      </c>
      <c r="N840" s="17" t="s">
        <v>22</v>
      </c>
      <c r="O840">
        <v>4</v>
      </c>
      <c r="P840">
        <v>1</v>
      </c>
      <c r="Q840" s="17" t="s">
        <v>2092</v>
      </c>
      <c r="R840" s="17" t="s">
        <v>2093</v>
      </c>
      <c r="S840" s="17">
        <f t="shared" si="13"/>
        <v>83.8</v>
      </c>
    </row>
    <row r="841" spans="1:19" x14ac:dyDescent="0.3">
      <c r="A841" s="17" t="s">
        <v>1744</v>
      </c>
      <c r="B841" s="17" t="s">
        <v>1745</v>
      </c>
      <c r="C841" s="17" t="s">
        <v>91</v>
      </c>
      <c r="D841">
        <v>58</v>
      </c>
      <c r="E841" s="17" t="s">
        <v>179</v>
      </c>
      <c r="F841" s="17" t="s">
        <v>68</v>
      </c>
      <c r="G841" s="17" t="s">
        <v>73</v>
      </c>
      <c r="H841">
        <v>33</v>
      </c>
      <c r="I841">
        <v>30</v>
      </c>
      <c r="J841">
        <v>3.3</v>
      </c>
      <c r="K841" t="b">
        <v>1</v>
      </c>
      <c r="L841">
        <v>0.71</v>
      </c>
      <c r="M841" s="17" t="s">
        <v>21</v>
      </c>
      <c r="N841" s="17" t="s">
        <v>55</v>
      </c>
      <c r="O841">
        <v>10</v>
      </c>
      <c r="P841">
        <v>10</v>
      </c>
      <c r="Q841" s="17" t="s">
        <v>2094</v>
      </c>
      <c r="R841" s="17" t="s">
        <v>2093</v>
      </c>
      <c r="S841" s="17">
        <f t="shared" si="13"/>
        <v>145.01</v>
      </c>
    </row>
    <row r="842" spans="1:19" x14ac:dyDescent="0.3">
      <c r="A842" s="17" t="s">
        <v>1746</v>
      </c>
      <c r="B842" s="17" t="s">
        <v>1747</v>
      </c>
      <c r="C842" s="17" t="s">
        <v>72</v>
      </c>
      <c r="D842">
        <v>38</v>
      </c>
      <c r="E842" s="17" t="s">
        <v>144</v>
      </c>
      <c r="F842" s="17" t="s">
        <v>145</v>
      </c>
      <c r="G842" s="17" t="s">
        <v>27</v>
      </c>
      <c r="H842">
        <v>14</v>
      </c>
      <c r="J842">
        <v>1.1000000000000001</v>
      </c>
      <c r="K842" t="b">
        <v>1</v>
      </c>
      <c r="L842">
        <v>0.76</v>
      </c>
      <c r="M842" s="17" t="s">
        <v>64</v>
      </c>
      <c r="N842" s="17" t="s">
        <v>33</v>
      </c>
      <c r="O842">
        <v>9</v>
      </c>
      <c r="P842">
        <v>4</v>
      </c>
      <c r="Q842" s="17" t="s">
        <v>2092</v>
      </c>
      <c r="R842" s="17" t="s">
        <v>2093</v>
      </c>
      <c r="S842" s="17">
        <f t="shared" si="13"/>
        <v>66.86</v>
      </c>
    </row>
    <row r="843" spans="1:19" x14ac:dyDescent="0.3">
      <c r="A843" s="17" t="s">
        <v>1748</v>
      </c>
      <c r="B843" s="17" t="s">
        <v>1749</v>
      </c>
      <c r="C843" s="17" t="s">
        <v>91</v>
      </c>
      <c r="D843">
        <v>24</v>
      </c>
      <c r="E843" s="17" t="s">
        <v>54</v>
      </c>
      <c r="F843" s="17" t="s">
        <v>26</v>
      </c>
      <c r="G843" s="17" t="s">
        <v>69</v>
      </c>
      <c r="H843">
        <v>6</v>
      </c>
      <c r="I843">
        <v>30</v>
      </c>
      <c r="J843">
        <v>4.5999999999999996</v>
      </c>
      <c r="K843" t="b">
        <v>1</v>
      </c>
      <c r="L843">
        <v>0.93</v>
      </c>
      <c r="M843" s="17" t="s">
        <v>60</v>
      </c>
      <c r="N843" s="17" t="s">
        <v>22</v>
      </c>
      <c r="O843">
        <v>10</v>
      </c>
      <c r="P843">
        <v>12</v>
      </c>
      <c r="Q843" s="17" t="s">
        <v>2094</v>
      </c>
      <c r="R843" s="17" t="s">
        <v>2093</v>
      </c>
      <c r="S843" s="17">
        <f t="shared" si="13"/>
        <v>87.53</v>
      </c>
    </row>
    <row r="844" spans="1:19" x14ac:dyDescent="0.3">
      <c r="A844" s="17" t="s">
        <v>1750</v>
      </c>
      <c r="B844" s="17" t="s">
        <v>1751</v>
      </c>
      <c r="C844" s="17" t="s">
        <v>72</v>
      </c>
      <c r="D844">
        <v>30</v>
      </c>
      <c r="E844" s="17" t="s">
        <v>58</v>
      </c>
      <c r="F844" s="17" t="s">
        <v>59</v>
      </c>
      <c r="G844" s="17" t="s">
        <v>20</v>
      </c>
      <c r="H844">
        <v>5</v>
      </c>
      <c r="I844">
        <v>30</v>
      </c>
      <c r="J844">
        <v>2.5125695216907653</v>
      </c>
      <c r="K844" t="b">
        <v>0</v>
      </c>
      <c r="L844">
        <v>0.79</v>
      </c>
      <c r="M844" s="17" t="s">
        <v>64</v>
      </c>
      <c r="N844" s="17" t="s">
        <v>28</v>
      </c>
      <c r="O844">
        <v>3</v>
      </c>
      <c r="P844">
        <v>1</v>
      </c>
      <c r="Q844" s="17" t="s">
        <v>2092</v>
      </c>
      <c r="R844" s="17" t="s">
        <v>2093</v>
      </c>
      <c r="S844" s="17">
        <f t="shared" si="13"/>
        <v>72.302569521690771</v>
      </c>
    </row>
    <row r="845" spans="1:19" x14ac:dyDescent="0.3">
      <c r="A845" s="17" t="s">
        <v>1752</v>
      </c>
      <c r="B845" s="17" t="s">
        <v>1753</v>
      </c>
      <c r="C845" s="17" t="s">
        <v>91</v>
      </c>
      <c r="D845">
        <v>25</v>
      </c>
      <c r="E845" s="17" t="s">
        <v>47</v>
      </c>
      <c r="F845" s="17" t="s">
        <v>48</v>
      </c>
      <c r="G845" s="17" t="s">
        <v>73</v>
      </c>
      <c r="H845">
        <v>3</v>
      </c>
      <c r="I845">
        <v>75</v>
      </c>
      <c r="J845">
        <v>2.5125695216907653</v>
      </c>
      <c r="K845" t="b">
        <v>0</v>
      </c>
      <c r="L845">
        <v>0.83</v>
      </c>
      <c r="M845" s="17" t="s">
        <v>21</v>
      </c>
      <c r="N845" s="17" t="s">
        <v>22</v>
      </c>
      <c r="O845">
        <v>5</v>
      </c>
      <c r="P845">
        <v>1</v>
      </c>
      <c r="Q845" s="17" t="s">
        <v>2092</v>
      </c>
      <c r="R845" s="17" t="s">
        <v>2093</v>
      </c>
      <c r="S845" s="17">
        <f t="shared" si="13"/>
        <v>112.34256952169076</v>
      </c>
    </row>
    <row r="846" spans="1:19" x14ac:dyDescent="0.3">
      <c r="A846" s="17" t="s">
        <v>1754</v>
      </c>
      <c r="B846" s="17" t="s">
        <v>1755</v>
      </c>
      <c r="C846" s="17" t="s">
        <v>91</v>
      </c>
      <c r="D846">
        <v>54</v>
      </c>
      <c r="E846" s="17" t="s">
        <v>47</v>
      </c>
      <c r="F846" s="17" t="s">
        <v>48</v>
      </c>
      <c r="G846" s="17" t="s">
        <v>27</v>
      </c>
      <c r="H846">
        <v>17</v>
      </c>
      <c r="I846">
        <v>100</v>
      </c>
      <c r="J846">
        <v>0</v>
      </c>
      <c r="K846" t="b">
        <v>0</v>
      </c>
      <c r="L846">
        <v>0.71</v>
      </c>
      <c r="M846" s="17" t="s">
        <v>64</v>
      </c>
      <c r="N846" s="17" t="s">
        <v>33</v>
      </c>
      <c r="O846">
        <v>17</v>
      </c>
      <c r="P846">
        <v>12</v>
      </c>
      <c r="Q846" s="17" t="s">
        <v>2094</v>
      </c>
      <c r="R846" s="17" t="s">
        <v>2093</v>
      </c>
      <c r="S846" s="17">
        <f t="shared" si="13"/>
        <v>200.71</v>
      </c>
    </row>
    <row r="847" spans="1:19" x14ac:dyDescent="0.3">
      <c r="A847" s="17" t="s">
        <v>1756</v>
      </c>
      <c r="B847" s="17" t="s">
        <v>1757</v>
      </c>
      <c r="C847" s="17" t="s">
        <v>91</v>
      </c>
      <c r="D847">
        <v>54</v>
      </c>
      <c r="E847" s="17" t="s">
        <v>18</v>
      </c>
      <c r="F847" s="17" t="s">
        <v>19</v>
      </c>
      <c r="G847" s="17" t="s">
        <v>73</v>
      </c>
      <c r="H847">
        <v>9</v>
      </c>
      <c r="I847">
        <v>20</v>
      </c>
      <c r="J847">
        <v>0</v>
      </c>
      <c r="K847" t="b">
        <v>1</v>
      </c>
      <c r="L847">
        <v>0.96</v>
      </c>
      <c r="M847" s="17" t="s">
        <v>60</v>
      </c>
      <c r="N847" s="17" t="s">
        <v>22</v>
      </c>
      <c r="O847">
        <v>7</v>
      </c>
      <c r="P847">
        <v>8</v>
      </c>
      <c r="Q847" s="17" t="s">
        <v>2094</v>
      </c>
      <c r="R847" s="17" t="s">
        <v>2093</v>
      </c>
      <c r="S847" s="17">
        <f t="shared" si="13"/>
        <v>98.96</v>
      </c>
    </row>
    <row r="848" spans="1:19" x14ac:dyDescent="0.3">
      <c r="A848" s="17" t="s">
        <v>1758</v>
      </c>
      <c r="B848" s="17" t="s">
        <v>1759</v>
      </c>
      <c r="C848" s="17" t="s">
        <v>72</v>
      </c>
      <c r="D848">
        <v>53</v>
      </c>
      <c r="E848" s="17" t="s">
        <v>126</v>
      </c>
      <c r="F848" s="17" t="s">
        <v>127</v>
      </c>
      <c r="G848" s="17" t="s">
        <v>32</v>
      </c>
      <c r="H848">
        <v>16</v>
      </c>
      <c r="I848">
        <v>40</v>
      </c>
      <c r="J848">
        <v>0</v>
      </c>
      <c r="K848" t="b">
        <v>0</v>
      </c>
      <c r="L848">
        <v>0.79</v>
      </c>
      <c r="M848" s="17" t="s">
        <v>60</v>
      </c>
      <c r="N848" s="17" t="s">
        <v>22</v>
      </c>
      <c r="O848">
        <v>10</v>
      </c>
      <c r="P848">
        <v>13</v>
      </c>
      <c r="Q848" s="17" t="s">
        <v>2095</v>
      </c>
      <c r="R848" s="17" t="s">
        <v>2093</v>
      </c>
      <c r="S848" s="17">
        <f t="shared" si="13"/>
        <v>132.79000000000002</v>
      </c>
    </row>
    <row r="849" spans="1:19" x14ac:dyDescent="0.3">
      <c r="A849" s="17" t="s">
        <v>1760</v>
      </c>
      <c r="B849" s="17" t="s">
        <v>1761</v>
      </c>
      <c r="C849" s="17" t="s">
        <v>91</v>
      </c>
      <c r="D849">
        <v>22</v>
      </c>
      <c r="E849" s="17" t="s">
        <v>115</v>
      </c>
      <c r="F849" s="17" t="s">
        <v>116</v>
      </c>
      <c r="G849" s="17" t="s">
        <v>43</v>
      </c>
      <c r="H849">
        <v>3</v>
      </c>
      <c r="I849">
        <v>75</v>
      </c>
      <c r="J849">
        <v>3.4</v>
      </c>
      <c r="K849" t="b">
        <v>1</v>
      </c>
      <c r="L849">
        <v>0.65</v>
      </c>
      <c r="M849" s="17" t="s">
        <v>60</v>
      </c>
      <c r="N849" s="17" t="s">
        <v>33</v>
      </c>
      <c r="O849">
        <v>4</v>
      </c>
      <c r="P849">
        <v>1</v>
      </c>
      <c r="Q849" s="17" t="s">
        <v>2092</v>
      </c>
      <c r="R849" s="17" t="s">
        <v>2096</v>
      </c>
      <c r="S849" s="17">
        <f t="shared" si="13"/>
        <v>109.05000000000001</v>
      </c>
    </row>
    <row r="850" spans="1:19" x14ac:dyDescent="0.3">
      <c r="A850" s="17" t="s">
        <v>1762</v>
      </c>
      <c r="B850" s="17" t="s">
        <v>1763</v>
      </c>
      <c r="C850" s="17" t="s">
        <v>72</v>
      </c>
      <c r="D850">
        <v>23</v>
      </c>
      <c r="E850" s="17" t="s">
        <v>168</v>
      </c>
      <c r="F850" s="17" t="s">
        <v>68</v>
      </c>
      <c r="G850" s="17" t="s">
        <v>49</v>
      </c>
      <c r="H850">
        <v>2</v>
      </c>
      <c r="I850">
        <v>20</v>
      </c>
      <c r="J850">
        <v>1.3</v>
      </c>
      <c r="K850" t="b">
        <v>0</v>
      </c>
      <c r="L850">
        <v>0.79</v>
      </c>
      <c r="M850" s="17" t="s">
        <v>44</v>
      </c>
      <c r="N850" s="17" t="s">
        <v>22</v>
      </c>
      <c r="O850">
        <v>1</v>
      </c>
      <c r="P850">
        <v>4</v>
      </c>
      <c r="Q850" s="17" t="s">
        <v>2092</v>
      </c>
      <c r="R850" s="17" t="s">
        <v>2093</v>
      </c>
      <c r="S850" s="17">
        <f t="shared" si="13"/>
        <v>52.089999999999996</v>
      </c>
    </row>
    <row r="851" spans="1:19" x14ac:dyDescent="0.3">
      <c r="A851" s="17" t="s">
        <v>1764</v>
      </c>
      <c r="B851" s="17" t="s">
        <v>1765</v>
      </c>
      <c r="C851" s="17" t="s">
        <v>72</v>
      </c>
      <c r="D851">
        <v>47</v>
      </c>
      <c r="E851" s="17" t="s">
        <v>126</v>
      </c>
      <c r="F851" s="17" t="s">
        <v>127</v>
      </c>
      <c r="G851" s="17" t="s">
        <v>73</v>
      </c>
      <c r="H851">
        <v>16</v>
      </c>
      <c r="I851">
        <v>50</v>
      </c>
      <c r="J851">
        <v>1.9</v>
      </c>
      <c r="K851" t="b">
        <v>0</v>
      </c>
      <c r="L851">
        <v>0.71</v>
      </c>
      <c r="M851" s="17" t="s">
        <v>64</v>
      </c>
      <c r="N851" s="17" t="s">
        <v>33</v>
      </c>
      <c r="O851">
        <v>18</v>
      </c>
      <c r="P851">
        <v>4</v>
      </c>
      <c r="Q851" s="17" t="s">
        <v>2092</v>
      </c>
      <c r="R851" s="17" t="s">
        <v>2093</v>
      </c>
      <c r="S851" s="17">
        <f t="shared" si="13"/>
        <v>137.61000000000001</v>
      </c>
    </row>
    <row r="852" spans="1:19" x14ac:dyDescent="0.3">
      <c r="A852" s="17" t="s">
        <v>1766</v>
      </c>
      <c r="B852" s="17" t="s">
        <v>1767</v>
      </c>
      <c r="C852" s="17" t="s">
        <v>91</v>
      </c>
      <c r="D852">
        <v>24</v>
      </c>
      <c r="E852" s="17" t="s">
        <v>126</v>
      </c>
      <c r="F852" s="17" t="s">
        <v>127</v>
      </c>
      <c r="G852" s="17" t="s">
        <v>36</v>
      </c>
      <c r="H852">
        <v>6</v>
      </c>
      <c r="I852">
        <v>50</v>
      </c>
      <c r="J852">
        <v>1.4</v>
      </c>
      <c r="K852" t="b">
        <v>1</v>
      </c>
      <c r="L852">
        <v>0.63</v>
      </c>
      <c r="M852" s="17" t="s">
        <v>21</v>
      </c>
      <c r="N852" s="17" t="s">
        <v>33</v>
      </c>
      <c r="O852">
        <v>15</v>
      </c>
      <c r="P852">
        <v>9</v>
      </c>
      <c r="Q852" s="17" t="s">
        <v>2094</v>
      </c>
      <c r="R852" s="17" t="s">
        <v>2096</v>
      </c>
      <c r="S852" s="17">
        <f t="shared" si="13"/>
        <v>106.03</v>
      </c>
    </row>
    <row r="853" spans="1:19" x14ac:dyDescent="0.3">
      <c r="A853" s="17" t="s">
        <v>1768</v>
      </c>
      <c r="B853" s="17" t="s">
        <v>1769</v>
      </c>
      <c r="C853" s="17" t="s">
        <v>72</v>
      </c>
      <c r="D853">
        <v>57</v>
      </c>
      <c r="E853" s="17" t="s">
        <v>87</v>
      </c>
      <c r="F853" s="17" t="s">
        <v>88</v>
      </c>
      <c r="G853" s="17" t="s">
        <v>69</v>
      </c>
      <c r="H853">
        <v>10</v>
      </c>
      <c r="I853">
        <v>100</v>
      </c>
      <c r="J853">
        <v>4.3</v>
      </c>
      <c r="K853" t="b">
        <v>0</v>
      </c>
      <c r="L853">
        <v>0.79</v>
      </c>
      <c r="M853" s="17" t="s">
        <v>21</v>
      </c>
      <c r="N853" s="17" t="s">
        <v>28</v>
      </c>
      <c r="O853">
        <v>13</v>
      </c>
      <c r="P853">
        <v>14</v>
      </c>
      <c r="Q853" s="17" t="s">
        <v>2095</v>
      </c>
      <c r="R853" s="17" t="s">
        <v>2093</v>
      </c>
      <c r="S853" s="17">
        <f t="shared" si="13"/>
        <v>199.09</v>
      </c>
    </row>
    <row r="854" spans="1:19" x14ac:dyDescent="0.3">
      <c r="A854" s="17" t="s">
        <v>1770</v>
      </c>
      <c r="B854" s="17" t="s">
        <v>1771</v>
      </c>
      <c r="C854" s="17" t="s">
        <v>91</v>
      </c>
      <c r="D854">
        <v>48</v>
      </c>
      <c r="E854" s="17" t="s">
        <v>179</v>
      </c>
      <c r="F854" s="17" t="s">
        <v>68</v>
      </c>
      <c r="G854" s="17" t="s">
        <v>32</v>
      </c>
      <c r="H854">
        <v>16</v>
      </c>
      <c r="I854">
        <v>30</v>
      </c>
      <c r="J854">
        <v>2.5125695216907653</v>
      </c>
      <c r="K854" t="b">
        <v>0</v>
      </c>
      <c r="L854">
        <v>0.97</v>
      </c>
      <c r="M854" s="17" t="s">
        <v>21</v>
      </c>
      <c r="N854" s="17" t="s">
        <v>55</v>
      </c>
      <c r="O854">
        <v>11</v>
      </c>
      <c r="P854">
        <v>6</v>
      </c>
      <c r="Q854" s="17" t="s">
        <v>2092</v>
      </c>
      <c r="R854" s="17" t="s">
        <v>2093</v>
      </c>
      <c r="S854" s="17">
        <f t="shared" si="13"/>
        <v>114.48256952169076</v>
      </c>
    </row>
    <row r="855" spans="1:19" x14ac:dyDescent="0.3">
      <c r="A855" s="17" t="s">
        <v>1772</v>
      </c>
      <c r="B855" s="17" t="s">
        <v>1773</v>
      </c>
      <c r="C855" s="17" t="s">
        <v>72</v>
      </c>
      <c r="D855">
        <v>21</v>
      </c>
      <c r="E855" s="17" t="s">
        <v>58</v>
      </c>
      <c r="F855" s="17" t="s">
        <v>59</v>
      </c>
      <c r="G855" s="17" t="s">
        <v>69</v>
      </c>
      <c r="H855">
        <v>0</v>
      </c>
      <c r="I855">
        <v>100</v>
      </c>
      <c r="J855">
        <v>4.3</v>
      </c>
      <c r="K855" t="b">
        <v>0</v>
      </c>
      <c r="L855">
        <v>0.79</v>
      </c>
      <c r="M855" s="17" t="s">
        <v>44</v>
      </c>
      <c r="N855" s="17" t="s">
        <v>55</v>
      </c>
      <c r="O855">
        <v>4</v>
      </c>
      <c r="P855">
        <v>2</v>
      </c>
      <c r="Q855" s="17" t="s">
        <v>2092</v>
      </c>
      <c r="R855" s="17" t="s">
        <v>2093</v>
      </c>
      <c r="S855" s="17">
        <f t="shared" si="13"/>
        <v>132.09</v>
      </c>
    </row>
    <row r="856" spans="1:19" x14ac:dyDescent="0.3">
      <c r="A856" s="17" t="s">
        <v>1774</v>
      </c>
      <c r="B856" s="17" t="s">
        <v>1775</v>
      </c>
      <c r="C856" s="17" t="s">
        <v>91</v>
      </c>
      <c r="D856">
        <v>33</v>
      </c>
      <c r="E856" s="17" t="s">
        <v>80</v>
      </c>
      <c r="F856" s="17" t="s">
        <v>81</v>
      </c>
      <c r="G856" s="17" t="s">
        <v>43</v>
      </c>
      <c r="H856">
        <v>13</v>
      </c>
      <c r="I856">
        <v>75</v>
      </c>
      <c r="J856">
        <v>0</v>
      </c>
      <c r="K856" t="b">
        <v>1</v>
      </c>
      <c r="L856">
        <v>0.79</v>
      </c>
      <c r="M856" s="17" t="s">
        <v>44</v>
      </c>
      <c r="N856" s="17" t="s">
        <v>22</v>
      </c>
      <c r="O856">
        <v>10</v>
      </c>
      <c r="P856">
        <v>5</v>
      </c>
      <c r="Q856" s="17" t="s">
        <v>2092</v>
      </c>
      <c r="R856" s="17" t="s">
        <v>2093</v>
      </c>
      <c r="S856" s="17">
        <f t="shared" si="13"/>
        <v>136.79000000000002</v>
      </c>
    </row>
    <row r="857" spans="1:19" x14ac:dyDescent="0.3">
      <c r="A857" s="17" t="s">
        <v>1776</v>
      </c>
      <c r="B857" s="17" t="s">
        <v>1777</v>
      </c>
      <c r="C857" s="17" t="s">
        <v>91</v>
      </c>
      <c r="D857">
        <v>41</v>
      </c>
      <c r="E857" s="17" t="s">
        <v>58</v>
      </c>
      <c r="F857" s="17" t="s">
        <v>59</v>
      </c>
      <c r="G857" s="17" t="s">
        <v>84</v>
      </c>
      <c r="H857">
        <v>12</v>
      </c>
      <c r="J857">
        <v>1.3</v>
      </c>
      <c r="K857" t="b">
        <v>0</v>
      </c>
      <c r="L857">
        <v>0.85</v>
      </c>
      <c r="M857" s="17" t="s">
        <v>60</v>
      </c>
      <c r="N857" s="17" t="s">
        <v>22</v>
      </c>
      <c r="O857">
        <v>7</v>
      </c>
      <c r="P857">
        <v>2</v>
      </c>
      <c r="Q857" s="17" t="s">
        <v>2092</v>
      </c>
      <c r="R857" s="17" t="s">
        <v>2093</v>
      </c>
      <c r="S857" s="17">
        <f t="shared" si="13"/>
        <v>64.150000000000006</v>
      </c>
    </row>
    <row r="858" spans="1:19" x14ac:dyDescent="0.3">
      <c r="A858" s="17" t="s">
        <v>1778</v>
      </c>
      <c r="B858" s="17" t="s">
        <v>1779</v>
      </c>
      <c r="C858" s="17" t="s">
        <v>91</v>
      </c>
      <c r="D858">
        <v>40</v>
      </c>
      <c r="E858" s="17" t="s">
        <v>25</v>
      </c>
      <c r="F858" s="17" t="s">
        <v>26</v>
      </c>
      <c r="G858" s="17" t="s">
        <v>73</v>
      </c>
      <c r="H858">
        <v>13</v>
      </c>
      <c r="I858">
        <v>50</v>
      </c>
      <c r="J858">
        <v>2.9</v>
      </c>
      <c r="K858" t="b">
        <v>0</v>
      </c>
      <c r="L858">
        <v>0.82</v>
      </c>
      <c r="M858" s="17" t="s">
        <v>21</v>
      </c>
      <c r="N858" s="17" t="s">
        <v>28</v>
      </c>
      <c r="O858">
        <v>14</v>
      </c>
      <c r="P858">
        <v>8</v>
      </c>
      <c r="Q858" s="17" t="s">
        <v>2094</v>
      </c>
      <c r="R858" s="17" t="s">
        <v>2093</v>
      </c>
      <c r="S858" s="17">
        <f t="shared" si="13"/>
        <v>128.72</v>
      </c>
    </row>
    <row r="859" spans="1:19" x14ac:dyDescent="0.3">
      <c r="A859" s="17" t="s">
        <v>1780</v>
      </c>
      <c r="B859" s="17" t="s">
        <v>1781</v>
      </c>
      <c r="C859" s="17" t="s">
        <v>72</v>
      </c>
      <c r="D859">
        <v>40</v>
      </c>
      <c r="E859" s="17" t="s">
        <v>168</v>
      </c>
      <c r="F859" s="17" t="s">
        <v>68</v>
      </c>
      <c r="G859" s="17" t="s">
        <v>32</v>
      </c>
      <c r="H859">
        <v>22</v>
      </c>
      <c r="I859">
        <v>40</v>
      </c>
      <c r="J859">
        <v>4.3</v>
      </c>
      <c r="K859" t="b">
        <v>0</v>
      </c>
      <c r="L859">
        <v>0.95</v>
      </c>
      <c r="M859" s="17" t="s">
        <v>44</v>
      </c>
      <c r="N859" s="17" t="s">
        <v>28</v>
      </c>
      <c r="O859">
        <v>14</v>
      </c>
      <c r="P859">
        <v>12</v>
      </c>
      <c r="Q859" s="17" t="s">
        <v>2094</v>
      </c>
      <c r="R859" s="17" t="s">
        <v>2093</v>
      </c>
      <c r="S859" s="17">
        <f t="shared" si="13"/>
        <v>133.25</v>
      </c>
    </row>
    <row r="860" spans="1:19" x14ac:dyDescent="0.3">
      <c r="A860" s="17" t="s">
        <v>1782</v>
      </c>
      <c r="B860" s="17" t="s">
        <v>1783</v>
      </c>
      <c r="C860" s="17" t="s">
        <v>72</v>
      </c>
      <c r="D860">
        <v>20</v>
      </c>
      <c r="E860" s="17" t="s">
        <v>54</v>
      </c>
      <c r="F860" s="17" t="s">
        <v>26</v>
      </c>
      <c r="G860" s="17" t="s">
        <v>32</v>
      </c>
      <c r="H860">
        <v>1</v>
      </c>
      <c r="J860">
        <v>2.7</v>
      </c>
      <c r="K860" t="b">
        <v>0</v>
      </c>
      <c r="L860">
        <v>0.94</v>
      </c>
      <c r="M860" s="17" t="s">
        <v>60</v>
      </c>
      <c r="N860" s="17" t="s">
        <v>28</v>
      </c>
      <c r="O860">
        <v>3</v>
      </c>
      <c r="P860">
        <v>1</v>
      </c>
      <c r="Q860" s="17" t="s">
        <v>2092</v>
      </c>
      <c r="R860" s="17" t="s">
        <v>2093</v>
      </c>
      <c r="S860" s="17">
        <f t="shared" si="13"/>
        <v>28.64</v>
      </c>
    </row>
    <row r="861" spans="1:19" x14ac:dyDescent="0.3">
      <c r="A861" s="17" t="s">
        <v>1784</v>
      </c>
      <c r="B861" s="17" t="s">
        <v>1785</v>
      </c>
      <c r="C861" s="17" t="s">
        <v>72</v>
      </c>
      <c r="D861">
        <v>42</v>
      </c>
      <c r="E861" s="17" t="s">
        <v>168</v>
      </c>
      <c r="F861" s="17" t="s">
        <v>68</v>
      </c>
      <c r="G861" s="17" t="s">
        <v>36</v>
      </c>
      <c r="H861">
        <v>0</v>
      </c>
      <c r="I861">
        <v>50</v>
      </c>
      <c r="J861">
        <v>4.2</v>
      </c>
      <c r="K861" t="s">
        <v>2071</v>
      </c>
      <c r="L861">
        <v>0.96</v>
      </c>
      <c r="M861" s="17" t="s">
        <v>21</v>
      </c>
      <c r="N861" s="17" t="s">
        <v>33</v>
      </c>
      <c r="O861">
        <v>1</v>
      </c>
      <c r="P861">
        <v>1</v>
      </c>
      <c r="Q861" s="17" t="s">
        <v>2092</v>
      </c>
      <c r="R861" s="17" t="s">
        <v>2093</v>
      </c>
      <c r="S861" s="17">
        <f t="shared" si="13"/>
        <v>99.16</v>
      </c>
    </row>
    <row r="862" spans="1:19" x14ac:dyDescent="0.3">
      <c r="A862" s="17" t="s">
        <v>1786</v>
      </c>
      <c r="B862" s="17" t="s">
        <v>1787</v>
      </c>
      <c r="C862" s="17" t="s">
        <v>91</v>
      </c>
      <c r="D862">
        <v>32</v>
      </c>
      <c r="E862" s="17" t="s">
        <v>119</v>
      </c>
      <c r="F862" s="17" t="s">
        <v>26</v>
      </c>
      <c r="G862" s="17" t="s">
        <v>20</v>
      </c>
      <c r="H862">
        <v>12</v>
      </c>
      <c r="I862">
        <v>40</v>
      </c>
      <c r="J862">
        <v>0</v>
      </c>
      <c r="K862" t="b">
        <v>1</v>
      </c>
      <c r="L862">
        <v>0.63</v>
      </c>
      <c r="M862" s="17" t="s">
        <v>64</v>
      </c>
      <c r="N862" s="17" t="s">
        <v>28</v>
      </c>
      <c r="O862">
        <v>15</v>
      </c>
      <c r="P862">
        <v>9</v>
      </c>
      <c r="Q862" s="17" t="s">
        <v>2094</v>
      </c>
      <c r="R862" s="17" t="s">
        <v>2096</v>
      </c>
      <c r="S862" s="17">
        <f t="shared" si="13"/>
        <v>108.63</v>
      </c>
    </row>
    <row r="863" spans="1:19" x14ac:dyDescent="0.3">
      <c r="A863" s="17" t="s">
        <v>1788</v>
      </c>
      <c r="B863" s="17" t="s">
        <v>1789</v>
      </c>
      <c r="C863" s="17" t="s">
        <v>91</v>
      </c>
      <c r="D863">
        <v>60</v>
      </c>
      <c r="E863" s="17" t="s">
        <v>80</v>
      </c>
      <c r="F863" s="17" t="s">
        <v>81</v>
      </c>
      <c r="G863" s="17" t="s">
        <v>43</v>
      </c>
      <c r="H863">
        <v>0</v>
      </c>
      <c r="I863">
        <v>20</v>
      </c>
      <c r="J863">
        <v>2.2000000000000002</v>
      </c>
      <c r="K863" t="b">
        <v>0</v>
      </c>
      <c r="L863">
        <v>0.6</v>
      </c>
      <c r="M863" s="17" t="s">
        <v>60</v>
      </c>
      <c r="N863" s="17" t="s">
        <v>28</v>
      </c>
      <c r="O863">
        <v>4</v>
      </c>
      <c r="P863">
        <v>1</v>
      </c>
      <c r="Q863" s="17" t="s">
        <v>2092</v>
      </c>
      <c r="R863" s="17" t="s">
        <v>2096</v>
      </c>
      <c r="S863" s="17">
        <f t="shared" si="13"/>
        <v>87.8</v>
      </c>
    </row>
    <row r="864" spans="1:19" x14ac:dyDescent="0.3">
      <c r="A864" s="17" t="s">
        <v>1790</v>
      </c>
      <c r="B864" s="17" t="s">
        <v>1791</v>
      </c>
      <c r="C864" s="17" t="s">
        <v>91</v>
      </c>
      <c r="D864">
        <v>46</v>
      </c>
      <c r="E864" s="17" t="s">
        <v>130</v>
      </c>
      <c r="F864" s="17" t="s">
        <v>131</v>
      </c>
      <c r="G864" s="17" t="s">
        <v>106</v>
      </c>
      <c r="H864">
        <v>12</v>
      </c>
      <c r="I864">
        <v>50</v>
      </c>
      <c r="J864">
        <v>4.7</v>
      </c>
      <c r="K864" t="b">
        <v>1</v>
      </c>
      <c r="L864">
        <v>0.77</v>
      </c>
      <c r="M864" s="17" t="s">
        <v>44</v>
      </c>
      <c r="N864" s="17" t="s">
        <v>22</v>
      </c>
      <c r="O864">
        <v>9</v>
      </c>
      <c r="P864">
        <v>7</v>
      </c>
      <c r="Q864" s="17" t="s">
        <v>2094</v>
      </c>
      <c r="R864" s="17" t="s">
        <v>2093</v>
      </c>
      <c r="S864" s="17">
        <f t="shared" si="13"/>
        <v>129.47</v>
      </c>
    </row>
    <row r="865" spans="1:19" x14ac:dyDescent="0.3">
      <c r="A865" s="17" t="s">
        <v>1792</v>
      </c>
      <c r="B865" s="17" t="s">
        <v>1793</v>
      </c>
      <c r="C865" s="17" t="s">
        <v>91</v>
      </c>
      <c r="D865">
        <v>29</v>
      </c>
      <c r="E865" s="17" t="s">
        <v>164</v>
      </c>
      <c r="F865" s="17" t="s">
        <v>165</v>
      </c>
      <c r="G865" s="17" t="s">
        <v>84</v>
      </c>
      <c r="H865">
        <v>0</v>
      </c>
      <c r="I865">
        <v>30</v>
      </c>
      <c r="J865">
        <v>0</v>
      </c>
      <c r="K865" t="b">
        <v>0</v>
      </c>
      <c r="L865">
        <v>0.63</v>
      </c>
      <c r="M865" s="17" t="s">
        <v>44</v>
      </c>
      <c r="N865" s="17" t="s">
        <v>28</v>
      </c>
      <c r="O865">
        <v>2</v>
      </c>
      <c r="P865">
        <v>1</v>
      </c>
      <c r="Q865" s="17" t="s">
        <v>2092</v>
      </c>
      <c r="R865" s="17" t="s">
        <v>2096</v>
      </c>
      <c r="S865" s="17">
        <f t="shared" si="13"/>
        <v>62.63</v>
      </c>
    </row>
    <row r="866" spans="1:19" x14ac:dyDescent="0.3">
      <c r="A866" s="17" t="s">
        <v>1794</v>
      </c>
      <c r="B866" s="17" t="s">
        <v>1795</v>
      </c>
      <c r="C866" s="17" t="s">
        <v>72</v>
      </c>
      <c r="D866">
        <v>39</v>
      </c>
      <c r="E866" s="17" t="s">
        <v>100</v>
      </c>
      <c r="F866" s="17" t="s">
        <v>101</v>
      </c>
      <c r="G866" s="17" t="s">
        <v>27</v>
      </c>
      <c r="H866">
        <v>18</v>
      </c>
      <c r="I866">
        <v>20</v>
      </c>
      <c r="J866">
        <v>2.5</v>
      </c>
      <c r="K866" t="b">
        <v>1</v>
      </c>
      <c r="L866">
        <v>0.61</v>
      </c>
      <c r="M866" s="17" t="s">
        <v>60</v>
      </c>
      <c r="N866" s="17" t="s">
        <v>33</v>
      </c>
      <c r="O866">
        <v>16</v>
      </c>
      <c r="P866">
        <v>10</v>
      </c>
      <c r="Q866" s="17" t="s">
        <v>2094</v>
      </c>
      <c r="R866" s="17" t="s">
        <v>2096</v>
      </c>
      <c r="S866" s="17">
        <f t="shared" si="13"/>
        <v>106.11</v>
      </c>
    </row>
    <row r="867" spans="1:19" x14ac:dyDescent="0.3">
      <c r="A867" s="17" t="s">
        <v>1796</v>
      </c>
      <c r="B867" s="17" t="s">
        <v>1797</v>
      </c>
      <c r="C867" s="17" t="s">
        <v>91</v>
      </c>
      <c r="D867">
        <v>55</v>
      </c>
      <c r="E867" s="17" t="s">
        <v>115</v>
      </c>
      <c r="F867" s="17" t="s">
        <v>116</v>
      </c>
      <c r="G867" s="17" t="s">
        <v>27</v>
      </c>
      <c r="H867">
        <v>2</v>
      </c>
      <c r="I867">
        <v>50</v>
      </c>
      <c r="J867">
        <v>3.9</v>
      </c>
      <c r="K867" t="b">
        <v>1</v>
      </c>
      <c r="L867">
        <v>0.88</v>
      </c>
      <c r="M867" s="17" t="s">
        <v>60</v>
      </c>
      <c r="N867" s="17" t="s">
        <v>33</v>
      </c>
      <c r="O867">
        <v>1</v>
      </c>
      <c r="P867">
        <v>4</v>
      </c>
      <c r="Q867" s="17" t="s">
        <v>2092</v>
      </c>
      <c r="R867" s="17" t="s">
        <v>2093</v>
      </c>
      <c r="S867" s="17">
        <f t="shared" si="13"/>
        <v>116.78</v>
      </c>
    </row>
    <row r="868" spans="1:19" x14ac:dyDescent="0.3">
      <c r="A868" s="17" t="s">
        <v>1798</v>
      </c>
      <c r="B868" s="17" t="s">
        <v>1799</v>
      </c>
      <c r="C868" s="17" t="s">
        <v>91</v>
      </c>
      <c r="D868">
        <v>55</v>
      </c>
      <c r="E868" s="17" t="s">
        <v>58</v>
      </c>
      <c r="F868" s="17" t="s">
        <v>59</v>
      </c>
      <c r="G868" s="17" t="s">
        <v>73</v>
      </c>
      <c r="H868">
        <v>0</v>
      </c>
      <c r="I868">
        <v>100</v>
      </c>
      <c r="J868">
        <v>1.2</v>
      </c>
      <c r="K868" t="b">
        <v>1</v>
      </c>
      <c r="L868">
        <v>0.69</v>
      </c>
      <c r="M868" s="17" t="s">
        <v>44</v>
      </c>
      <c r="N868" s="17" t="s">
        <v>22</v>
      </c>
      <c r="O868">
        <v>5</v>
      </c>
      <c r="P868">
        <v>2</v>
      </c>
      <c r="Q868" s="17" t="s">
        <v>2092</v>
      </c>
      <c r="R868" s="17" t="s">
        <v>2096</v>
      </c>
      <c r="S868" s="17">
        <f t="shared" si="13"/>
        <v>163.89</v>
      </c>
    </row>
    <row r="869" spans="1:19" x14ac:dyDescent="0.3">
      <c r="A869" s="17" t="s">
        <v>1800</v>
      </c>
      <c r="B869" s="17" t="s">
        <v>1801</v>
      </c>
      <c r="C869" s="17" t="s">
        <v>91</v>
      </c>
      <c r="D869">
        <v>40</v>
      </c>
      <c r="E869" s="17" t="s">
        <v>47</v>
      </c>
      <c r="F869" s="17" t="s">
        <v>48</v>
      </c>
      <c r="G869" s="17" t="s">
        <v>49</v>
      </c>
      <c r="H869">
        <v>2</v>
      </c>
      <c r="I869">
        <v>75</v>
      </c>
      <c r="J869">
        <v>4.5</v>
      </c>
      <c r="K869" t="b">
        <v>1</v>
      </c>
      <c r="L869">
        <v>0.79</v>
      </c>
      <c r="M869" s="17" t="s">
        <v>64</v>
      </c>
      <c r="N869" s="17" t="s">
        <v>28</v>
      </c>
      <c r="O869">
        <v>2</v>
      </c>
      <c r="P869">
        <v>2</v>
      </c>
      <c r="Q869" s="17" t="s">
        <v>2092</v>
      </c>
      <c r="R869" s="17" t="s">
        <v>2093</v>
      </c>
      <c r="S869" s="17">
        <f t="shared" si="13"/>
        <v>126.29</v>
      </c>
    </row>
    <row r="870" spans="1:19" x14ac:dyDescent="0.3">
      <c r="A870" s="17" t="s">
        <v>1802</v>
      </c>
      <c r="B870" s="17" t="s">
        <v>1803</v>
      </c>
      <c r="C870" s="17" t="s">
        <v>72</v>
      </c>
      <c r="D870">
        <v>56</v>
      </c>
      <c r="E870" s="17" t="s">
        <v>164</v>
      </c>
      <c r="F870" s="17" t="s">
        <v>165</v>
      </c>
      <c r="G870" s="17" t="s">
        <v>69</v>
      </c>
      <c r="H870">
        <v>35</v>
      </c>
      <c r="I870">
        <v>40</v>
      </c>
      <c r="J870">
        <v>2.7</v>
      </c>
      <c r="K870" t="b">
        <v>1</v>
      </c>
      <c r="L870">
        <v>0.82</v>
      </c>
      <c r="M870" s="17" t="s">
        <v>21</v>
      </c>
      <c r="N870" s="17" t="s">
        <v>28</v>
      </c>
      <c r="O870">
        <v>15</v>
      </c>
      <c r="P870">
        <v>6</v>
      </c>
      <c r="Q870" s="17" t="s">
        <v>2092</v>
      </c>
      <c r="R870" s="17" t="s">
        <v>2093</v>
      </c>
      <c r="S870" s="17">
        <f t="shared" si="13"/>
        <v>155.51999999999998</v>
      </c>
    </row>
    <row r="871" spans="1:19" x14ac:dyDescent="0.3">
      <c r="A871" s="17" t="s">
        <v>1804</v>
      </c>
      <c r="B871" s="17" t="s">
        <v>1805</v>
      </c>
      <c r="C871" s="17" t="s">
        <v>91</v>
      </c>
      <c r="D871">
        <v>57</v>
      </c>
      <c r="E871" s="17" t="s">
        <v>168</v>
      </c>
      <c r="F871" s="17" t="s">
        <v>68</v>
      </c>
      <c r="G871" s="17" t="s">
        <v>27</v>
      </c>
      <c r="H871">
        <v>21</v>
      </c>
      <c r="I871">
        <v>75</v>
      </c>
      <c r="J871">
        <v>2</v>
      </c>
      <c r="K871" t="b">
        <v>0</v>
      </c>
      <c r="L871">
        <v>0.96</v>
      </c>
      <c r="M871" s="17" t="s">
        <v>64</v>
      </c>
      <c r="N871" s="17" t="s">
        <v>33</v>
      </c>
      <c r="O871">
        <v>15</v>
      </c>
      <c r="P871">
        <v>12</v>
      </c>
      <c r="Q871" s="17" t="s">
        <v>2094</v>
      </c>
      <c r="R871" s="17" t="s">
        <v>2093</v>
      </c>
      <c r="S871" s="17">
        <f t="shared" si="13"/>
        <v>182.96</v>
      </c>
    </row>
    <row r="872" spans="1:19" x14ac:dyDescent="0.3">
      <c r="A872" s="17" t="s">
        <v>1806</v>
      </c>
      <c r="B872" s="17" t="s">
        <v>1807</v>
      </c>
      <c r="C872" s="17" t="s">
        <v>72</v>
      </c>
      <c r="D872">
        <v>56</v>
      </c>
      <c r="E872" s="17" t="s">
        <v>115</v>
      </c>
      <c r="F872" s="17" t="s">
        <v>116</v>
      </c>
      <c r="G872" s="17" t="s">
        <v>84</v>
      </c>
      <c r="H872">
        <v>3</v>
      </c>
      <c r="I872">
        <v>40</v>
      </c>
      <c r="J872">
        <v>1.7</v>
      </c>
      <c r="K872" t="b">
        <v>0</v>
      </c>
      <c r="L872">
        <v>0.71</v>
      </c>
      <c r="M872" s="17" t="s">
        <v>60</v>
      </c>
      <c r="N872" s="17" t="s">
        <v>28</v>
      </c>
      <c r="O872">
        <v>4</v>
      </c>
      <c r="P872">
        <v>4</v>
      </c>
      <c r="Q872" s="17" t="s">
        <v>2092</v>
      </c>
      <c r="R872" s="17" t="s">
        <v>2093</v>
      </c>
      <c r="S872" s="17">
        <f t="shared" si="13"/>
        <v>109.41</v>
      </c>
    </row>
    <row r="873" spans="1:19" x14ac:dyDescent="0.3">
      <c r="A873" s="17" t="s">
        <v>1808</v>
      </c>
      <c r="B873" s="17" t="s">
        <v>1809</v>
      </c>
      <c r="C873" s="17" t="s">
        <v>72</v>
      </c>
      <c r="D873">
        <v>49</v>
      </c>
      <c r="E873" s="17" t="s">
        <v>31</v>
      </c>
      <c r="F873" s="17" t="s">
        <v>31</v>
      </c>
      <c r="G873" s="17" t="s">
        <v>27</v>
      </c>
      <c r="H873">
        <v>24</v>
      </c>
      <c r="I873">
        <v>75</v>
      </c>
      <c r="J873">
        <v>3</v>
      </c>
      <c r="K873" t="b">
        <v>1</v>
      </c>
      <c r="L873">
        <v>0.77</v>
      </c>
      <c r="M873" s="17" t="s">
        <v>64</v>
      </c>
      <c r="N873" s="17" t="s">
        <v>28</v>
      </c>
      <c r="O873">
        <v>18</v>
      </c>
      <c r="P873">
        <v>10</v>
      </c>
      <c r="Q873" s="17" t="s">
        <v>2094</v>
      </c>
      <c r="R873" s="17" t="s">
        <v>2093</v>
      </c>
      <c r="S873" s="17">
        <f t="shared" si="13"/>
        <v>179.77</v>
      </c>
    </row>
    <row r="874" spans="1:19" x14ac:dyDescent="0.3">
      <c r="A874" s="17" t="s">
        <v>1810</v>
      </c>
      <c r="B874" s="17" t="s">
        <v>1811</v>
      </c>
      <c r="C874" s="17" t="s">
        <v>91</v>
      </c>
      <c r="D874">
        <v>26</v>
      </c>
      <c r="E874" s="17" t="s">
        <v>179</v>
      </c>
      <c r="F874" s="17" t="s">
        <v>68</v>
      </c>
      <c r="G874" s="17" t="s">
        <v>20</v>
      </c>
      <c r="H874">
        <v>0</v>
      </c>
      <c r="I874">
        <v>75</v>
      </c>
      <c r="J874">
        <v>2.1</v>
      </c>
      <c r="K874" t="b">
        <v>1</v>
      </c>
      <c r="L874">
        <v>0.79</v>
      </c>
      <c r="M874" s="17" t="s">
        <v>44</v>
      </c>
      <c r="N874" s="17" t="s">
        <v>28</v>
      </c>
      <c r="O874">
        <v>1</v>
      </c>
      <c r="P874">
        <v>1</v>
      </c>
      <c r="Q874" s="17" t="s">
        <v>2092</v>
      </c>
      <c r="R874" s="17" t="s">
        <v>2093</v>
      </c>
      <c r="S874" s="17">
        <f t="shared" si="13"/>
        <v>105.89</v>
      </c>
    </row>
    <row r="875" spans="1:19" x14ac:dyDescent="0.3">
      <c r="A875" s="17" t="s">
        <v>1812</v>
      </c>
      <c r="B875" s="17" t="s">
        <v>1813</v>
      </c>
      <c r="C875" s="17" t="s">
        <v>72</v>
      </c>
      <c r="D875">
        <v>36</v>
      </c>
      <c r="E875" s="17" t="s">
        <v>104</v>
      </c>
      <c r="F875" s="17" t="s">
        <v>105</v>
      </c>
      <c r="G875" s="17" t="s">
        <v>69</v>
      </c>
      <c r="H875">
        <v>0</v>
      </c>
      <c r="I875">
        <v>75</v>
      </c>
      <c r="J875">
        <v>1.5</v>
      </c>
      <c r="K875" t="s">
        <v>2071</v>
      </c>
      <c r="L875">
        <v>0.73</v>
      </c>
      <c r="M875" s="17" t="s">
        <v>60</v>
      </c>
      <c r="N875" s="17" t="s">
        <v>55</v>
      </c>
      <c r="O875">
        <v>2</v>
      </c>
      <c r="P875">
        <v>1</v>
      </c>
      <c r="Q875" s="17" t="s">
        <v>2092</v>
      </c>
      <c r="R875" s="17" t="s">
        <v>2093</v>
      </c>
      <c r="S875" s="17">
        <f t="shared" si="13"/>
        <v>116.23</v>
      </c>
    </row>
    <row r="876" spans="1:19" x14ac:dyDescent="0.3">
      <c r="A876" s="17" t="s">
        <v>1814</v>
      </c>
      <c r="B876" s="17" t="s">
        <v>1815</v>
      </c>
      <c r="C876" s="17" t="s">
        <v>91</v>
      </c>
      <c r="D876">
        <v>20</v>
      </c>
      <c r="E876" s="17" t="s">
        <v>115</v>
      </c>
      <c r="F876" s="17" t="s">
        <v>116</v>
      </c>
      <c r="G876" s="17" t="s">
        <v>36</v>
      </c>
      <c r="H876">
        <v>2</v>
      </c>
      <c r="I876">
        <v>30</v>
      </c>
      <c r="J876">
        <v>1.7</v>
      </c>
      <c r="K876" t="b">
        <v>1</v>
      </c>
      <c r="L876">
        <v>0.6</v>
      </c>
      <c r="M876" s="17" t="s">
        <v>21</v>
      </c>
      <c r="N876" s="17" t="s">
        <v>22</v>
      </c>
      <c r="O876">
        <v>4</v>
      </c>
      <c r="P876">
        <v>2</v>
      </c>
      <c r="Q876" s="17" t="s">
        <v>2092</v>
      </c>
      <c r="R876" s="17" t="s">
        <v>2096</v>
      </c>
      <c r="S876" s="17">
        <f t="shared" si="13"/>
        <v>60.300000000000004</v>
      </c>
    </row>
    <row r="877" spans="1:19" x14ac:dyDescent="0.3">
      <c r="A877" s="17" t="s">
        <v>1816</v>
      </c>
      <c r="B877" s="17" t="s">
        <v>1817</v>
      </c>
      <c r="C877" s="17" t="s">
        <v>72</v>
      </c>
      <c r="D877">
        <v>40</v>
      </c>
      <c r="E877" s="17" t="s">
        <v>179</v>
      </c>
      <c r="F877" s="17" t="s">
        <v>68</v>
      </c>
      <c r="G877" s="17" t="s">
        <v>43</v>
      </c>
      <c r="H877">
        <v>0</v>
      </c>
      <c r="J877">
        <v>1.2</v>
      </c>
      <c r="K877" t="b">
        <v>1</v>
      </c>
      <c r="L877">
        <v>0.67</v>
      </c>
      <c r="M877" s="17" t="s">
        <v>44</v>
      </c>
      <c r="N877" s="17" t="s">
        <v>55</v>
      </c>
      <c r="O877">
        <v>3</v>
      </c>
      <c r="P877">
        <v>1</v>
      </c>
      <c r="Q877" s="17" t="s">
        <v>2092</v>
      </c>
      <c r="R877" s="17" t="s">
        <v>2096</v>
      </c>
      <c r="S877" s="17">
        <f t="shared" si="13"/>
        <v>45.870000000000005</v>
      </c>
    </row>
    <row r="878" spans="1:19" x14ac:dyDescent="0.3">
      <c r="A878" s="17" t="s">
        <v>1818</v>
      </c>
      <c r="B878" s="17" t="s">
        <v>1819</v>
      </c>
      <c r="C878" s="17" t="s">
        <v>72</v>
      </c>
      <c r="D878">
        <v>30</v>
      </c>
      <c r="E878" s="17" t="s">
        <v>87</v>
      </c>
      <c r="F878" s="17" t="s">
        <v>88</v>
      </c>
      <c r="G878" s="17" t="s">
        <v>27</v>
      </c>
      <c r="H878">
        <v>6</v>
      </c>
      <c r="I878">
        <v>75</v>
      </c>
      <c r="J878">
        <v>0</v>
      </c>
      <c r="K878" t="b">
        <v>0</v>
      </c>
      <c r="L878">
        <v>0.8</v>
      </c>
      <c r="M878" s="17" t="s">
        <v>44</v>
      </c>
      <c r="N878" s="17" t="s">
        <v>22</v>
      </c>
      <c r="O878">
        <v>7</v>
      </c>
      <c r="P878">
        <v>8</v>
      </c>
      <c r="Q878" s="17" t="s">
        <v>2094</v>
      </c>
      <c r="R878" s="17" t="s">
        <v>2093</v>
      </c>
      <c r="S878" s="17">
        <f t="shared" si="13"/>
        <v>126.8</v>
      </c>
    </row>
    <row r="879" spans="1:19" x14ac:dyDescent="0.3">
      <c r="A879" s="17" t="s">
        <v>1820</v>
      </c>
      <c r="B879" s="17" t="s">
        <v>1821</v>
      </c>
      <c r="C879" s="17" t="s">
        <v>91</v>
      </c>
      <c r="D879">
        <v>51</v>
      </c>
      <c r="E879" s="17" t="s">
        <v>25</v>
      </c>
      <c r="F879" s="17" t="s">
        <v>26</v>
      </c>
      <c r="G879" s="17" t="s">
        <v>32</v>
      </c>
      <c r="H879">
        <v>21</v>
      </c>
      <c r="I879">
        <v>20</v>
      </c>
      <c r="J879">
        <v>2.5125695216907653</v>
      </c>
      <c r="K879" t="b">
        <v>1</v>
      </c>
      <c r="L879">
        <v>0.79</v>
      </c>
      <c r="M879" s="17" t="s">
        <v>21</v>
      </c>
      <c r="N879" s="17" t="s">
        <v>33</v>
      </c>
      <c r="O879">
        <v>14</v>
      </c>
      <c r="P879">
        <v>7</v>
      </c>
      <c r="Q879" s="17" t="s">
        <v>2094</v>
      </c>
      <c r="R879" s="17" t="s">
        <v>2093</v>
      </c>
      <c r="S879" s="17">
        <f t="shared" si="13"/>
        <v>116.30256952169077</v>
      </c>
    </row>
    <row r="880" spans="1:19" x14ac:dyDescent="0.3">
      <c r="A880" s="17" t="s">
        <v>1822</v>
      </c>
      <c r="B880" s="17" t="s">
        <v>1823</v>
      </c>
      <c r="C880" s="17" t="s">
        <v>91</v>
      </c>
      <c r="D880">
        <v>46</v>
      </c>
      <c r="E880" s="17" t="s">
        <v>54</v>
      </c>
      <c r="F880" s="17" t="s">
        <v>26</v>
      </c>
      <c r="G880" s="17" t="s">
        <v>69</v>
      </c>
      <c r="H880">
        <v>24</v>
      </c>
      <c r="I880">
        <v>40</v>
      </c>
      <c r="J880">
        <v>3.3</v>
      </c>
      <c r="K880" t="b">
        <v>1</v>
      </c>
      <c r="L880">
        <v>0.87</v>
      </c>
      <c r="M880" s="17" t="s">
        <v>21</v>
      </c>
      <c r="N880" s="17" t="s">
        <v>28</v>
      </c>
      <c r="O880">
        <v>19</v>
      </c>
      <c r="P880">
        <v>8</v>
      </c>
      <c r="Q880" s="17" t="s">
        <v>2094</v>
      </c>
      <c r="R880" s="17" t="s">
        <v>2093</v>
      </c>
      <c r="S880" s="17">
        <f t="shared" si="13"/>
        <v>141.17000000000002</v>
      </c>
    </row>
    <row r="881" spans="1:19" x14ac:dyDescent="0.3">
      <c r="A881" s="17" t="s">
        <v>1824</v>
      </c>
      <c r="B881" s="17" t="s">
        <v>1825</v>
      </c>
      <c r="C881" s="17" t="s">
        <v>72</v>
      </c>
      <c r="D881">
        <v>25</v>
      </c>
      <c r="E881" s="17" t="s">
        <v>104</v>
      </c>
      <c r="F881" s="17" t="s">
        <v>105</v>
      </c>
      <c r="G881" s="17" t="s">
        <v>43</v>
      </c>
      <c r="H881">
        <v>6</v>
      </c>
      <c r="I881">
        <v>20</v>
      </c>
      <c r="J881">
        <v>2.1</v>
      </c>
      <c r="K881" t="b">
        <v>0</v>
      </c>
      <c r="L881">
        <v>0.79</v>
      </c>
      <c r="M881" s="17" t="s">
        <v>64</v>
      </c>
      <c r="N881" s="17" t="s">
        <v>22</v>
      </c>
      <c r="O881">
        <v>9</v>
      </c>
      <c r="P881">
        <v>8</v>
      </c>
      <c r="Q881" s="17" t="s">
        <v>2094</v>
      </c>
      <c r="R881" s="17" t="s">
        <v>2093</v>
      </c>
      <c r="S881" s="17">
        <f t="shared" si="13"/>
        <v>70.89</v>
      </c>
    </row>
    <row r="882" spans="1:19" x14ac:dyDescent="0.3">
      <c r="A882" s="17" t="s">
        <v>1826</v>
      </c>
      <c r="B882" s="17" t="s">
        <v>1827</v>
      </c>
      <c r="C882" s="17" t="s">
        <v>91</v>
      </c>
      <c r="D882">
        <v>53</v>
      </c>
      <c r="E882" s="17" t="s">
        <v>41</v>
      </c>
      <c r="F882" s="17" t="s">
        <v>42</v>
      </c>
      <c r="G882" s="17" t="s">
        <v>36</v>
      </c>
      <c r="H882">
        <v>32</v>
      </c>
      <c r="I882">
        <v>50</v>
      </c>
      <c r="J882">
        <v>2.5125695216907653</v>
      </c>
      <c r="K882" t="b">
        <v>1</v>
      </c>
      <c r="L882">
        <v>0.79</v>
      </c>
      <c r="M882" s="17" t="s">
        <v>60</v>
      </c>
      <c r="N882" s="17" t="s">
        <v>55</v>
      </c>
      <c r="O882">
        <v>14</v>
      </c>
      <c r="P882">
        <v>4</v>
      </c>
      <c r="Q882" s="17" t="s">
        <v>2092</v>
      </c>
      <c r="R882" s="17" t="s">
        <v>2093</v>
      </c>
      <c r="S882" s="17">
        <f t="shared" si="13"/>
        <v>156.30256952169077</v>
      </c>
    </row>
    <row r="883" spans="1:19" x14ac:dyDescent="0.3">
      <c r="A883" s="17" t="s">
        <v>1828</v>
      </c>
      <c r="B883" s="17" t="s">
        <v>1829</v>
      </c>
      <c r="C883" s="17" t="s">
        <v>72</v>
      </c>
      <c r="D883">
        <v>50</v>
      </c>
      <c r="E883" s="17" t="s">
        <v>130</v>
      </c>
      <c r="F883" s="17" t="s">
        <v>131</v>
      </c>
      <c r="G883" s="17" t="s">
        <v>27</v>
      </c>
      <c r="H883">
        <v>31</v>
      </c>
      <c r="I883">
        <v>100</v>
      </c>
      <c r="J883">
        <v>2.9</v>
      </c>
      <c r="K883" t="b">
        <v>1</v>
      </c>
      <c r="L883">
        <v>0.89</v>
      </c>
      <c r="M883" s="17" t="s">
        <v>21</v>
      </c>
      <c r="N883" s="17" t="s">
        <v>28</v>
      </c>
      <c r="O883">
        <v>17</v>
      </c>
      <c r="P883">
        <v>6</v>
      </c>
      <c r="Q883" s="17" t="s">
        <v>2092</v>
      </c>
      <c r="R883" s="17" t="s">
        <v>2093</v>
      </c>
      <c r="S883" s="17">
        <f t="shared" si="13"/>
        <v>207.79</v>
      </c>
    </row>
    <row r="884" spans="1:19" x14ac:dyDescent="0.3">
      <c r="A884" s="17" t="s">
        <v>1830</v>
      </c>
      <c r="B884" s="17" t="s">
        <v>1831</v>
      </c>
      <c r="C884" s="17" t="s">
        <v>91</v>
      </c>
      <c r="D884">
        <v>45</v>
      </c>
      <c r="E884" s="17" t="s">
        <v>104</v>
      </c>
      <c r="F884" s="17" t="s">
        <v>105</v>
      </c>
      <c r="G884" s="17" t="s">
        <v>43</v>
      </c>
      <c r="H884">
        <v>0</v>
      </c>
      <c r="I884">
        <v>20</v>
      </c>
      <c r="J884">
        <v>3.3</v>
      </c>
      <c r="K884" t="b">
        <v>1</v>
      </c>
      <c r="L884">
        <v>0.93</v>
      </c>
      <c r="M884" s="17" t="s">
        <v>21</v>
      </c>
      <c r="N884" s="17" t="s">
        <v>33</v>
      </c>
      <c r="O884">
        <v>4</v>
      </c>
      <c r="P884">
        <v>1</v>
      </c>
      <c r="Q884" s="17" t="s">
        <v>2092</v>
      </c>
      <c r="R884" s="17" t="s">
        <v>2093</v>
      </c>
      <c r="S884" s="17">
        <f t="shared" si="13"/>
        <v>74.23</v>
      </c>
    </row>
    <row r="885" spans="1:19" x14ac:dyDescent="0.3">
      <c r="A885" s="17" t="s">
        <v>1832</v>
      </c>
      <c r="B885" s="17" t="s">
        <v>1833</v>
      </c>
      <c r="C885" s="17" t="s">
        <v>72</v>
      </c>
      <c r="D885">
        <v>48</v>
      </c>
      <c r="E885" s="17" t="s">
        <v>119</v>
      </c>
      <c r="F885" s="17" t="s">
        <v>26</v>
      </c>
      <c r="G885" s="17" t="s">
        <v>73</v>
      </c>
      <c r="H885">
        <v>24</v>
      </c>
      <c r="I885">
        <v>100</v>
      </c>
      <c r="J885">
        <v>4.8</v>
      </c>
      <c r="K885" t="b">
        <v>1</v>
      </c>
      <c r="L885">
        <v>0.84</v>
      </c>
      <c r="M885" s="17" t="s">
        <v>60</v>
      </c>
      <c r="N885" s="17" t="s">
        <v>22</v>
      </c>
      <c r="O885">
        <v>12</v>
      </c>
      <c r="P885">
        <v>13</v>
      </c>
      <c r="Q885" s="17" t="s">
        <v>2095</v>
      </c>
      <c r="R885" s="17" t="s">
        <v>2093</v>
      </c>
      <c r="S885" s="17">
        <f t="shared" si="13"/>
        <v>202.64000000000001</v>
      </c>
    </row>
    <row r="886" spans="1:19" x14ac:dyDescent="0.3">
      <c r="A886" s="17" t="s">
        <v>1834</v>
      </c>
      <c r="B886" s="17" t="s">
        <v>1835</v>
      </c>
      <c r="C886" s="17" t="s">
        <v>91</v>
      </c>
      <c r="D886">
        <v>30</v>
      </c>
      <c r="E886" s="17" t="s">
        <v>47</v>
      </c>
      <c r="F886" s="17" t="s">
        <v>48</v>
      </c>
      <c r="G886" s="17" t="s">
        <v>84</v>
      </c>
      <c r="H886">
        <v>0</v>
      </c>
      <c r="I886">
        <v>100</v>
      </c>
      <c r="J886">
        <v>4.5</v>
      </c>
      <c r="K886" t="s">
        <v>2071</v>
      </c>
      <c r="L886">
        <v>0.78</v>
      </c>
      <c r="M886" s="17" t="s">
        <v>21</v>
      </c>
      <c r="N886" s="17" t="s">
        <v>22</v>
      </c>
      <c r="O886">
        <v>5</v>
      </c>
      <c r="P886">
        <v>1</v>
      </c>
      <c r="Q886" s="17" t="s">
        <v>2092</v>
      </c>
      <c r="R886" s="17" t="s">
        <v>2093</v>
      </c>
      <c r="S886" s="17">
        <f t="shared" si="13"/>
        <v>141.28</v>
      </c>
    </row>
    <row r="887" spans="1:19" x14ac:dyDescent="0.3">
      <c r="A887" s="17" t="s">
        <v>1836</v>
      </c>
      <c r="B887" s="17" t="s">
        <v>554</v>
      </c>
      <c r="C887" s="17" t="s">
        <v>72</v>
      </c>
      <c r="D887">
        <v>33</v>
      </c>
      <c r="E887" s="17" t="s">
        <v>41</v>
      </c>
      <c r="F887" s="17" t="s">
        <v>42</v>
      </c>
      <c r="G887" s="17" t="s">
        <v>69</v>
      </c>
      <c r="H887">
        <v>6</v>
      </c>
      <c r="I887">
        <v>50</v>
      </c>
      <c r="J887">
        <v>3.1</v>
      </c>
      <c r="K887" t="b">
        <v>0</v>
      </c>
      <c r="L887">
        <v>0.9</v>
      </c>
      <c r="M887" s="17" t="s">
        <v>21</v>
      </c>
      <c r="N887" s="17" t="s">
        <v>22</v>
      </c>
      <c r="O887">
        <v>8</v>
      </c>
      <c r="P887">
        <v>8</v>
      </c>
      <c r="Q887" s="17" t="s">
        <v>2094</v>
      </c>
      <c r="R887" s="17" t="s">
        <v>2093</v>
      </c>
      <c r="S887" s="17">
        <f t="shared" si="13"/>
        <v>109</v>
      </c>
    </row>
    <row r="888" spans="1:19" x14ac:dyDescent="0.3">
      <c r="A888" s="17" t="s">
        <v>1837</v>
      </c>
      <c r="B888" s="17" t="s">
        <v>1838</v>
      </c>
      <c r="C888" s="17" t="s">
        <v>72</v>
      </c>
      <c r="D888">
        <v>50</v>
      </c>
      <c r="E888" s="17" t="s">
        <v>63</v>
      </c>
      <c r="F888" s="17" t="s">
        <v>26</v>
      </c>
      <c r="G888" s="17" t="s">
        <v>84</v>
      </c>
      <c r="H888">
        <v>11</v>
      </c>
      <c r="J888">
        <v>4.9000000000000004</v>
      </c>
      <c r="K888" t="b">
        <v>1</v>
      </c>
      <c r="L888">
        <v>0.88</v>
      </c>
      <c r="M888" s="17" t="s">
        <v>64</v>
      </c>
      <c r="N888" s="17" t="s">
        <v>28</v>
      </c>
      <c r="O888">
        <v>6</v>
      </c>
      <c r="P888">
        <v>13</v>
      </c>
      <c r="Q888" s="17" t="s">
        <v>2095</v>
      </c>
      <c r="R888" s="17" t="s">
        <v>2093</v>
      </c>
      <c r="S888" s="17">
        <f t="shared" si="13"/>
        <v>85.78</v>
      </c>
    </row>
    <row r="889" spans="1:19" x14ac:dyDescent="0.3">
      <c r="A889" s="17" t="s">
        <v>1839</v>
      </c>
      <c r="B889" s="17" t="s">
        <v>1840</v>
      </c>
      <c r="C889" s="17" t="s">
        <v>72</v>
      </c>
      <c r="D889">
        <v>24</v>
      </c>
      <c r="E889" s="17" t="s">
        <v>47</v>
      </c>
      <c r="F889" s="17" t="s">
        <v>48</v>
      </c>
      <c r="G889" s="17" t="s">
        <v>49</v>
      </c>
      <c r="H889">
        <v>0</v>
      </c>
      <c r="I889">
        <v>20</v>
      </c>
      <c r="J889">
        <v>0</v>
      </c>
      <c r="K889" t="b">
        <v>0</v>
      </c>
      <c r="L889">
        <v>0.76</v>
      </c>
      <c r="M889" s="17" t="s">
        <v>44</v>
      </c>
      <c r="N889" s="17" t="s">
        <v>55</v>
      </c>
      <c r="O889">
        <v>3</v>
      </c>
      <c r="P889">
        <v>1</v>
      </c>
      <c r="Q889" s="17" t="s">
        <v>2092</v>
      </c>
      <c r="R889" s="17" t="s">
        <v>2093</v>
      </c>
      <c r="S889" s="17">
        <f t="shared" si="13"/>
        <v>48.76</v>
      </c>
    </row>
    <row r="890" spans="1:19" x14ac:dyDescent="0.3">
      <c r="A890" s="17" t="s">
        <v>1841</v>
      </c>
      <c r="B890" s="17" t="s">
        <v>1842</v>
      </c>
      <c r="C890" s="17" t="s">
        <v>91</v>
      </c>
      <c r="D890">
        <v>38</v>
      </c>
      <c r="E890" s="17" t="s">
        <v>18</v>
      </c>
      <c r="F890" s="17" t="s">
        <v>19</v>
      </c>
      <c r="G890" s="17" t="s">
        <v>36</v>
      </c>
      <c r="H890">
        <v>14</v>
      </c>
      <c r="I890">
        <v>75</v>
      </c>
      <c r="J890">
        <v>1.5</v>
      </c>
      <c r="K890" t="b">
        <v>0</v>
      </c>
      <c r="L890">
        <v>0.62</v>
      </c>
      <c r="M890" s="17" t="s">
        <v>44</v>
      </c>
      <c r="N890" s="17" t="s">
        <v>55</v>
      </c>
      <c r="O890">
        <v>11</v>
      </c>
      <c r="P890">
        <v>12</v>
      </c>
      <c r="Q890" s="17" t="s">
        <v>2094</v>
      </c>
      <c r="R890" s="17" t="s">
        <v>2096</v>
      </c>
      <c r="S890" s="17">
        <f t="shared" si="13"/>
        <v>152.12</v>
      </c>
    </row>
    <row r="891" spans="1:19" x14ac:dyDescent="0.3">
      <c r="A891" s="17" t="s">
        <v>1843</v>
      </c>
      <c r="B891" s="17" t="s">
        <v>1844</v>
      </c>
      <c r="C891" s="17" t="s">
        <v>91</v>
      </c>
      <c r="D891">
        <v>56</v>
      </c>
      <c r="E891" s="17" t="s">
        <v>80</v>
      </c>
      <c r="F891" s="17" t="s">
        <v>81</v>
      </c>
      <c r="G891" s="17" t="s">
        <v>84</v>
      </c>
      <c r="H891">
        <v>2</v>
      </c>
      <c r="I891">
        <v>75</v>
      </c>
      <c r="J891">
        <v>2.4</v>
      </c>
      <c r="K891" t="b">
        <v>0</v>
      </c>
      <c r="L891">
        <v>0.79</v>
      </c>
      <c r="M891" s="17" t="s">
        <v>44</v>
      </c>
      <c r="N891" s="17" t="s">
        <v>22</v>
      </c>
      <c r="O891">
        <v>3</v>
      </c>
      <c r="P891">
        <v>1</v>
      </c>
      <c r="Q891" s="17" t="s">
        <v>2092</v>
      </c>
      <c r="R891" s="17" t="s">
        <v>2093</v>
      </c>
      <c r="S891" s="17">
        <f t="shared" si="13"/>
        <v>140.19</v>
      </c>
    </row>
    <row r="892" spans="1:19" x14ac:dyDescent="0.3">
      <c r="A892" s="17" t="s">
        <v>1845</v>
      </c>
      <c r="B892" s="17" t="s">
        <v>1846</v>
      </c>
      <c r="C892" s="17" t="s">
        <v>72</v>
      </c>
      <c r="D892">
        <v>41</v>
      </c>
      <c r="E892" s="17" t="s">
        <v>115</v>
      </c>
      <c r="F892" s="17" t="s">
        <v>116</v>
      </c>
      <c r="G892" s="17" t="s">
        <v>84</v>
      </c>
      <c r="H892">
        <v>2</v>
      </c>
      <c r="I892">
        <v>100</v>
      </c>
      <c r="J892">
        <v>4.5</v>
      </c>
      <c r="K892" t="b">
        <v>0</v>
      </c>
      <c r="L892">
        <v>0.75</v>
      </c>
      <c r="M892" s="17" t="s">
        <v>44</v>
      </c>
      <c r="N892" s="17" t="s">
        <v>33</v>
      </c>
      <c r="O892">
        <v>2</v>
      </c>
      <c r="P892">
        <v>1</v>
      </c>
      <c r="Q892" s="17" t="s">
        <v>2092</v>
      </c>
      <c r="R892" s="17" t="s">
        <v>2093</v>
      </c>
      <c r="S892" s="17">
        <f t="shared" si="13"/>
        <v>151.25</v>
      </c>
    </row>
    <row r="893" spans="1:19" x14ac:dyDescent="0.3">
      <c r="A893" s="17" t="s">
        <v>1847</v>
      </c>
      <c r="B893" s="17" t="s">
        <v>1848</v>
      </c>
      <c r="C893" s="17" t="s">
        <v>91</v>
      </c>
      <c r="E893" s="17" t="s">
        <v>18</v>
      </c>
      <c r="F893" s="17" t="s">
        <v>19</v>
      </c>
      <c r="G893" s="17" t="s">
        <v>69</v>
      </c>
      <c r="H893">
        <v>11</v>
      </c>
      <c r="I893">
        <v>100</v>
      </c>
      <c r="J893">
        <v>2.5</v>
      </c>
      <c r="K893" t="b">
        <v>1</v>
      </c>
      <c r="L893">
        <v>0.8</v>
      </c>
      <c r="M893" s="17" t="s">
        <v>21</v>
      </c>
      <c r="N893" s="17" t="s">
        <v>33</v>
      </c>
      <c r="O893">
        <v>13</v>
      </c>
      <c r="P893">
        <v>6</v>
      </c>
      <c r="Q893" s="17" t="s">
        <v>2092</v>
      </c>
      <c r="R893" s="17" t="s">
        <v>2093</v>
      </c>
      <c r="S893" s="17">
        <f t="shared" si="13"/>
        <v>133.30000000000001</v>
      </c>
    </row>
    <row r="894" spans="1:19" x14ac:dyDescent="0.3">
      <c r="A894" s="17" t="s">
        <v>1849</v>
      </c>
      <c r="B894" s="17" t="s">
        <v>1850</v>
      </c>
      <c r="C894" s="17" t="s">
        <v>72</v>
      </c>
      <c r="D894">
        <v>42</v>
      </c>
      <c r="E894" s="17" t="s">
        <v>31</v>
      </c>
      <c r="F894" s="17" t="s">
        <v>31</v>
      </c>
      <c r="G894" s="17" t="s">
        <v>32</v>
      </c>
      <c r="H894">
        <v>13</v>
      </c>
      <c r="I894">
        <v>30</v>
      </c>
      <c r="J894">
        <v>3.3</v>
      </c>
      <c r="K894" t="s">
        <v>2071</v>
      </c>
      <c r="L894">
        <v>0.63</v>
      </c>
      <c r="M894" s="17" t="s">
        <v>60</v>
      </c>
      <c r="N894" s="17" t="s">
        <v>55</v>
      </c>
      <c r="O894">
        <v>10</v>
      </c>
      <c r="P894">
        <v>12</v>
      </c>
      <c r="Q894" s="17" t="s">
        <v>2094</v>
      </c>
      <c r="R894" s="17" t="s">
        <v>2096</v>
      </c>
      <c r="S894" s="17">
        <f t="shared" si="13"/>
        <v>110.92999999999999</v>
      </c>
    </row>
    <row r="895" spans="1:19" x14ac:dyDescent="0.3">
      <c r="A895" s="17" t="s">
        <v>1851</v>
      </c>
      <c r="B895" s="17" t="s">
        <v>1852</v>
      </c>
      <c r="C895" s="17" t="s">
        <v>91</v>
      </c>
      <c r="D895">
        <v>26</v>
      </c>
      <c r="E895" s="17" t="s">
        <v>87</v>
      </c>
      <c r="F895" s="17" t="s">
        <v>88</v>
      </c>
      <c r="G895" s="17" t="s">
        <v>20</v>
      </c>
      <c r="H895">
        <v>7</v>
      </c>
      <c r="I895">
        <v>75</v>
      </c>
      <c r="J895">
        <v>3</v>
      </c>
      <c r="K895" t="s">
        <v>2071</v>
      </c>
      <c r="L895">
        <v>0.84</v>
      </c>
      <c r="M895" s="17" t="s">
        <v>60</v>
      </c>
      <c r="N895" s="17" t="s">
        <v>33</v>
      </c>
      <c r="O895">
        <v>11</v>
      </c>
      <c r="P895">
        <v>5</v>
      </c>
      <c r="Q895" s="17" t="s">
        <v>2092</v>
      </c>
      <c r="R895" s="17" t="s">
        <v>2093</v>
      </c>
      <c r="S895" s="17">
        <f t="shared" si="13"/>
        <v>127.84</v>
      </c>
    </row>
    <row r="896" spans="1:19" x14ac:dyDescent="0.3">
      <c r="A896" s="17" t="s">
        <v>1853</v>
      </c>
      <c r="B896" s="17" t="s">
        <v>1854</v>
      </c>
      <c r="C896" s="17" t="s">
        <v>72</v>
      </c>
      <c r="D896">
        <v>44</v>
      </c>
      <c r="E896" s="17" t="s">
        <v>119</v>
      </c>
      <c r="F896" s="17" t="s">
        <v>26</v>
      </c>
      <c r="G896" s="17" t="s">
        <v>73</v>
      </c>
      <c r="H896">
        <v>25</v>
      </c>
      <c r="I896">
        <v>75</v>
      </c>
      <c r="J896">
        <v>2.7</v>
      </c>
      <c r="K896" t="b">
        <v>1</v>
      </c>
      <c r="L896">
        <v>0.78</v>
      </c>
      <c r="M896" s="17" t="s">
        <v>64</v>
      </c>
      <c r="N896" s="17" t="s">
        <v>55</v>
      </c>
      <c r="O896">
        <v>15</v>
      </c>
      <c r="P896">
        <v>8</v>
      </c>
      <c r="Q896" s="17" t="s">
        <v>2094</v>
      </c>
      <c r="R896" s="17" t="s">
        <v>2093</v>
      </c>
      <c r="S896" s="17">
        <f t="shared" si="13"/>
        <v>170.48</v>
      </c>
    </row>
    <row r="897" spans="1:19" x14ac:dyDescent="0.3">
      <c r="A897" s="17" t="s">
        <v>1855</v>
      </c>
      <c r="B897" s="17" t="s">
        <v>1856</v>
      </c>
      <c r="C897" s="17" t="s">
        <v>91</v>
      </c>
      <c r="D897">
        <v>46</v>
      </c>
      <c r="E897" s="17" t="s">
        <v>119</v>
      </c>
      <c r="F897" s="17" t="s">
        <v>26</v>
      </c>
      <c r="G897" s="17" t="s">
        <v>32</v>
      </c>
      <c r="H897">
        <v>20</v>
      </c>
      <c r="I897">
        <v>20</v>
      </c>
      <c r="J897">
        <v>1.2</v>
      </c>
      <c r="K897" t="b">
        <v>0</v>
      </c>
      <c r="L897">
        <v>0.74</v>
      </c>
      <c r="M897" s="17" t="s">
        <v>64</v>
      </c>
      <c r="N897" s="17" t="s">
        <v>22</v>
      </c>
      <c r="O897">
        <v>12</v>
      </c>
      <c r="P897">
        <v>15</v>
      </c>
      <c r="Q897" s="17" t="s">
        <v>2095</v>
      </c>
      <c r="R897" s="17" t="s">
        <v>2093</v>
      </c>
      <c r="S897" s="17">
        <f t="shared" si="13"/>
        <v>114.94</v>
      </c>
    </row>
    <row r="898" spans="1:19" x14ac:dyDescent="0.3">
      <c r="A898" s="17" t="s">
        <v>1857</v>
      </c>
      <c r="B898" s="17" t="s">
        <v>1858</v>
      </c>
      <c r="C898" s="17" t="s">
        <v>72</v>
      </c>
      <c r="D898">
        <v>36</v>
      </c>
      <c r="E898" s="17" t="s">
        <v>54</v>
      </c>
      <c r="F898" s="17" t="s">
        <v>26</v>
      </c>
      <c r="G898" s="17" t="s">
        <v>69</v>
      </c>
      <c r="H898">
        <v>8</v>
      </c>
      <c r="I898">
        <v>50</v>
      </c>
      <c r="J898">
        <v>4.3</v>
      </c>
      <c r="K898" t="b">
        <v>0</v>
      </c>
      <c r="L898">
        <v>0.9</v>
      </c>
      <c r="M898" s="17" t="s">
        <v>21</v>
      </c>
      <c r="N898" s="17" t="s">
        <v>55</v>
      </c>
      <c r="O898">
        <v>15</v>
      </c>
      <c r="P898">
        <v>1</v>
      </c>
      <c r="Q898" s="17" t="s">
        <v>2092</v>
      </c>
      <c r="R898" s="17" t="s">
        <v>2093</v>
      </c>
      <c r="S898" s="17">
        <f t="shared" ref="S898:S961" si="14">SUM(D898:R898)</f>
        <v>115.2</v>
      </c>
    </row>
    <row r="899" spans="1:19" x14ac:dyDescent="0.3">
      <c r="A899" s="17" t="s">
        <v>1859</v>
      </c>
      <c r="B899" s="17" t="s">
        <v>1860</v>
      </c>
      <c r="C899" s="17" t="s">
        <v>91</v>
      </c>
      <c r="D899">
        <v>26</v>
      </c>
      <c r="E899" s="17" t="s">
        <v>41</v>
      </c>
      <c r="F899" s="17" t="s">
        <v>42</v>
      </c>
      <c r="G899" s="17" t="s">
        <v>43</v>
      </c>
      <c r="H899">
        <v>6</v>
      </c>
      <c r="I899">
        <v>40</v>
      </c>
      <c r="J899">
        <v>1.3</v>
      </c>
      <c r="K899" t="b">
        <v>0</v>
      </c>
      <c r="L899">
        <v>0.79</v>
      </c>
      <c r="M899" s="17" t="s">
        <v>60</v>
      </c>
      <c r="N899" s="17" t="s">
        <v>55</v>
      </c>
      <c r="O899">
        <v>8</v>
      </c>
      <c r="P899">
        <v>5</v>
      </c>
      <c r="Q899" s="17" t="s">
        <v>2092</v>
      </c>
      <c r="R899" s="17" t="s">
        <v>2093</v>
      </c>
      <c r="S899" s="17">
        <f t="shared" si="14"/>
        <v>87.09</v>
      </c>
    </row>
    <row r="900" spans="1:19" x14ac:dyDescent="0.3">
      <c r="A900" s="17" t="s">
        <v>1861</v>
      </c>
      <c r="B900" s="17" t="s">
        <v>1862</v>
      </c>
      <c r="C900" s="17" t="s">
        <v>91</v>
      </c>
      <c r="D900">
        <v>21</v>
      </c>
      <c r="E900" s="17" t="s">
        <v>31</v>
      </c>
      <c r="F900" s="17" t="s">
        <v>31</v>
      </c>
      <c r="G900" s="17" t="s">
        <v>69</v>
      </c>
      <c r="H900">
        <v>3</v>
      </c>
      <c r="I900">
        <v>50</v>
      </c>
      <c r="J900">
        <v>4.5999999999999996</v>
      </c>
      <c r="K900" t="b">
        <v>1</v>
      </c>
      <c r="L900">
        <v>0.79</v>
      </c>
      <c r="M900" s="17" t="s">
        <v>60</v>
      </c>
      <c r="N900" s="17" t="s">
        <v>22</v>
      </c>
      <c r="O900">
        <v>5</v>
      </c>
      <c r="P900">
        <v>3</v>
      </c>
      <c r="Q900" s="17" t="s">
        <v>2092</v>
      </c>
      <c r="R900" s="17" t="s">
        <v>2093</v>
      </c>
      <c r="S900" s="17">
        <f t="shared" si="14"/>
        <v>87.39</v>
      </c>
    </row>
    <row r="901" spans="1:19" x14ac:dyDescent="0.3">
      <c r="A901" s="17" t="s">
        <v>1863</v>
      </c>
      <c r="B901" s="17" t="s">
        <v>1864</v>
      </c>
      <c r="C901" s="17" t="s">
        <v>72</v>
      </c>
      <c r="D901">
        <v>39</v>
      </c>
      <c r="E901" s="17" t="s">
        <v>47</v>
      </c>
      <c r="F901" s="17" t="s">
        <v>48</v>
      </c>
      <c r="G901" s="17" t="s">
        <v>69</v>
      </c>
      <c r="H901">
        <v>18</v>
      </c>
      <c r="I901">
        <v>50</v>
      </c>
      <c r="J901">
        <v>2.1</v>
      </c>
      <c r="K901" t="b">
        <v>0</v>
      </c>
      <c r="L901">
        <v>0.75</v>
      </c>
      <c r="M901" s="17" t="s">
        <v>44</v>
      </c>
      <c r="N901" s="17" t="s">
        <v>33</v>
      </c>
      <c r="O901">
        <v>10</v>
      </c>
      <c r="P901">
        <v>7</v>
      </c>
      <c r="Q901" s="17" t="s">
        <v>2094</v>
      </c>
      <c r="R901" s="17" t="s">
        <v>2093</v>
      </c>
      <c r="S901" s="17">
        <f t="shared" si="14"/>
        <v>126.85</v>
      </c>
    </row>
    <row r="902" spans="1:19" x14ac:dyDescent="0.3">
      <c r="A902" s="17" t="s">
        <v>1865</v>
      </c>
      <c r="B902" s="17" t="s">
        <v>1866</v>
      </c>
      <c r="C902" s="17" t="s">
        <v>72</v>
      </c>
      <c r="D902">
        <v>37</v>
      </c>
      <c r="E902" s="17" t="s">
        <v>54</v>
      </c>
      <c r="F902" s="17" t="s">
        <v>26</v>
      </c>
      <c r="G902" s="17" t="s">
        <v>20</v>
      </c>
      <c r="H902">
        <v>18</v>
      </c>
      <c r="I902">
        <v>40</v>
      </c>
      <c r="J902">
        <v>4.5</v>
      </c>
      <c r="K902" t="b">
        <v>0</v>
      </c>
      <c r="L902">
        <v>0.72</v>
      </c>
      <c r="M902" s="17" t="s">
        <v>21</v>
      </c>
      <c r="N902" s="17" t="s">
        <v>55</v>
      </c>
      <c r="O902">
        <v>14</v>
      </c>
      <c r="P902">
        <v>8</v>
      </c>
      <c r="Q902" s="17" t="s">
        <v>2094</v>
      </c>
      <c r="R902" s="17" t="s">
        <v>2093</v>
      </c>
      <c r="S902" s="17">
        <f t="shared" si="14"/>
        <v>122.22</v>
      </c>
    </row>
    <row r="903" spans="1:19" x14ac:dyDescent="0.3">
      <c r="A903" s="17" t="s">
        <v>1867</v>
      </c>
      <c r="B903" s="17" t="s">
        <v>1868</v>
      </c>
      <c r="C903" s="17" t="s">
        <v>72</v>
      </c>
      <c r="D903">
        <v>47</v>
      </c>
      <c r="E903" s="17" t="s">
        <v>115</v>
      </c>
      <c r="F903" s="17" t="s">
        <v>116</v>
      </c>
      <c r="G903" s="17" t="s">
        <v>69</v>
      </c>
      <c r="H903">
        <v>3</v>
      </c>
      <c r="I903">
        <v>40</v>
      </c>
      <c r="J903">
        <v>4.4000000000000004</v>
      </c>
      <c r="K903" t="b">
        <v>1</v>
      </c>
      <c r="L903">
        <v>0.92</v>
      </c>
      <c r="M903" s="17" t="s">
        <v>21</v>
      </c>
      <c r="N903" s="17" t="s">
        <v>55</v>
      </c>
      <c r="O903">
        <v>5</v>
      </c>
      <c r="P903">
        <v>2</v>
      </c>
      <c r="Q903" s="17" t="s">
        <v>2092</v>
      </c>
      <c r="R903" s="17" t="s">
        <v>2093</v>
      </c>
      <c r="S903" s="17">
        <f t="shared" si="14"/>
        <v>102.32000000000001</v>
      </c>
    </row>
    <row r="904" spans="1:19" x14ac:dyDescent="0.3">
      <c r="A904" s="17" t="s">
        <v>1869</v>
      </c>
      <c r="B904" s="17" t="s">
        <v>1870</v>
      </c>
      <c r="C904" s="17" t="s">
        <v>72</v>
      </c>
      <c r="D904">
        <v>53</v>
      </c>
      <c r="E904" s="17" t="s">
        <v>115</v>
      </c>
      <c r="F904" s="17" t="s">
        <v>116</v>
      </c>
      <c r="G904" s="17" t="s">
        <v>32</v>
      </c>
      <c r="H904">
        <v>32</v>
      </c>
      <c r="I904">
        <v>20</v>
      </c>
      <c r="J904">
        <v>0</v>
      </c>
      <c r="K904" t="b">
        <v>0</v>
      </c>
      <c r="L904">
        <v>0.79</v>
      </c>
      <c r="M904" s="17" t="s">
        <v>44</v>
      </c>
      <c r="N904" s="17" t="s">
        <v>22</v>
      </c>
      <c r="O904">
        <v>17</v>
      </c>
      <c r="P904">
        <v>8</v>
      </c>
      <c r="Q904" s="17" t="s">
        <v>2094</v>
      </c>
      <c r="R904" s="17" t="s">
        <v>2093</v>
      </c>
      <c r="S904" s="17">
        <f t="shared" si="14"/>
        <v>130.79000000000002</v>
      </c>
    </row>
    <row r="905" spans="1:19" x14ac:dyDescent="0.3">
      <c r="A905" s="17" t="s">
        <v>1871</v>
      </c>
      <c r="B905" s="17" t="s">
        <v>1872</v>
      </c>
      <c r="C905" s="17" t="s">
        <v>72</v>
      </c>
      <c r="D905">
        <v>53</v>
      </c>
      <c r="E905" s="17" t="s">
        <v>67</v>
      </c>
      <c r="F905" s="17" t="s">
        <v>68</v>
      </c>
      <c r="G905" s="17" t="s">
        <v>27</v>
      </c>
      <c r="H905">
        <v>19</v>
      </c>
      <c r="I905">
        <v>20</v>
      </c>
      <c r="J905">
        <v>1.3</v>
      </c>
      <c r="K905" t="b">
        <v>0</v>
      </c>
      <c r="L905">
        <v>0.79</v>
      </c>
      <c r="M905" s="17" t="s">
        <v>21</v>
      </c>
      <c r="N905" s="17" t="s">
        <v>33</v>
      </c>
      <c r="O905">
        <v>11</v>
      </c>
      <c r="P905">
        <v>5</v>
      </c>
      <c r="Q905" s="17" t="s">
        <v>2092</v>
      </c>
      <c r="R905" s="17" t="s">
        <v>2093</v>
      </c>
      <c r="S905" s="17">
        <f t="shared" si="14"/>
        <v>110.09</v>
      </c>
    </row>
    <row r="906" spans="1:19" x14ac:dyDescent="0.3">
      <c r="A906" s="17" t="s">
        <v>1873</v>
      </c>
      <c r="B906" s="17" t="s">
        <v>1874</v>
      </c>
      <c r="C906" s="17" t="s">
        <v>91</v>
      </c>
      <c r="D906">
        <v>21</v>
      </c>
      <c r="E906" s="17" t="s">
        <v>87</v>
      </c>
      <c r="F906" s="17" t="s">
        <v>88</v>
      </c>
      <c r="G906" s="17" t="s">
        <v>49</v>
      </c>
      <c r="H906">
        <v>2</v>
      </c>
      <c r="I906">
        <v>50</v>
      </c>
      <c r="J906">
        <v>2.6</v>
      </c>
      <c r="K906" t="b">
        <v>0</v>
      </c>
      <c r="L906">
        <v>0.86</v>
      </c>
      <c r="M906" s="17" t="s">
        <v>21</v>
      </c>
      <c r="N906" s="17" t="s">
        <v>55</v>
      </c>
      <c r="O906">
        <v>5</v>
      </c>
      <c r="P906">
        <v>1</v>
      </c>
      <c r="Q906" s="17" t="s">
        <v>2092</v>
      </c>
      <c r="R906" s="17" t="s">
        <v>2093</v>
      </c>
      <c r="S906" s="17">
        <f t="shared" si="14"/>
        <v>82.46</v>
      </c>
    </row>
    <row r="907" spans="1:19" x14ac:dyDescent="0.3">
      <c r="A907" s="17" t="s">
        <v>1875</v>
      </c>
      <c r="B907" s="17" t="s">
        <v>1876</v>
      </c>
      <c r="C907" s="17" t="s">
        <v>72</v>
      </c>
      <c r="D907">
        <v>35</v>
      </c>
      <c r="E907" s="17" t="s">
        <v>63</v>
      </c>
      <c r="F907" s="17" t="s">
        <v>26</v>
      </c>
      <c r="G907" s="17" t="s">
        <v>20</v>
      </c>
      <c r="H907">
        <v>0</v>
      </c>
      <c r="J907">
        <v>2.5125695216907653</v>
      </c>
      <c r="K907" t="b">
        <v>1</v>
      </c>
      <c r="L907">
        <v>0.85</v>
      </c>
      <c r="M907" s="17" t="s">
        <v>64</v>
      </c>
      <c r="N907" s="17" t="s">
        <v>22</v>
      </c>
      <c r="O907">
        <v>3</v>
      </c>
      <c r="P907">
        <v>3</v>
      </c>
      <c r="Q907" s="17" t="s">
        <v>2092</v>
      </c>
      <c r="R907" s="17" t="s">
        <v>2093</v>
      </c>
      <c r="S907" s="17">
        <f t="shared" si="14"/>
        <v>44.362569521690766</v>
      </c>
    </row>
    <row r="908" spans="1:19" x14ac:dyDescent="0.3">
      <c r="A908" s="17" t="s">
        <v>1877</v>
      </c>
      <c r="B908" s="17" t="s">
        <v>1878</v>
      </c>
      <c r="C908" s="17" t="s">
        <v>91</v>
      </c>
      <c r="D908">
        <v>31</v>
      </c>
      <c r="E908" s="17" t="s">
        <v>67</v>
      </c>
      <c r="F908" s="17" t="s">
        <v>68</v>
      </c>
      <c r="G908" s="17" t="s">
        <v>106</v>
      </c>
      <c r="H908">
        <v>13</v>
      </c>
      <c r="I908">
        <v>40</v>
      </c>
      <c r="J908">
        <v>1.2</v>
      </c>
      <c r="K908" t="b">
        <v>0</v>
      </c>
      <c r="L908">
        <v>0.62</v>
      </c>
      <c r="M908" s="17" t="s">
        <v>60</v>
      </c>
      <c r="N908" s="17" t="s">
        <v>55</v>
      </c>
      <c r="O908">
        <v>7</v>
      </c>
      <c r="P908">
        <v>7</v>
      </c>
      <c r="Q908" s="17" t="s">
        <v>2094</v>
      </c>
      <c r="R908" s="17" t="s">
        <v>2096</v>
      </c>
      <c r="S908" s="17">
        <f t="shared" si="14"/>
        <v>99.820000000000007</v>
      </c>
    </row>
    <row r="909" spans="1:19" x14ac:dyDescent="0.3">
      <c r="A909" s="17" t="s">
        <v>1879</v>
      </c>
      <c r="B909" s="17" t="s">
        <v>1880</v>
      </c>
      <c r="C909" s="17" t="s">
        <v>72</v>
      </c>
      <c r="D909">
        <v>55</v>
      </c>
      <c r="E909" s="17" t="s">
        <v>104</v>
      </c>
      <c r="F909" s="17" t="s">
        <v>105</v>
      </c>
      <c r="G909" s="17" t="s">
        <v>43</v>
      </c>
      <c r="H909">
        <v>2</v>
      </c>
      <c r="I909">
        <v>30</v>
      </c>
      <c r="J909">
        <v>3.1</v>
      </c>
      <c r="K909" t="b">
        <v>1</v>
      </c>
      <c r="L909">
        <v>0.91</v>
      </c>
      <c r="M909" s="17" t="s">
        <v>21</v>
      </c>
      <c r="N909" s="17" t="s">
        <v>28</v>
      </c>
      <c r="O909">
        <v>4</v>
      </c>
      <c r="P909">
        <v>1</v>
      </c>
      <c r="Q909" s="17" t="s">
        <v>2092</v>
      </c>
      <c r="R909" s="17" t="s">
        <v>2093</v>
      </c>
      <c r="S909" s="17">
        <f t="shared" si="14"/>
        <v>96.009999999999991</v>
      </c>
    </row>
    <row r="910" spans="1:19" x14ac:dyDescent="0.3">
      <c r="A910" s="17" t="s">
        <v>1881</v>
      </c>
      <c r="B910" s="17" t="s">
        <v>1882</v>
      </c>
      <c r="C910" s="17" t="s">
        <v>72</v>
      </c>
      <c r="D910">
        <v>59</v>
      </c>
      <c r="E910" s="17" t="s">
        <v>58</v>
      </c>
      <c r="F910" s="17" t="s">
        <v>59</v>
      </c>
      <c r="G910" s="17" t="s">
        <v>36</v>
      </c>
      <c r="H910">
        <v>11</v>
      </c>
      <c r="I910">
        <v>75</v>
      </c>
      <c r="J910">
        <v>2.2999999999999998</v>
      </c>
      <c r="K910" t="b">
        <v>1</v>
      </c>
      <c r="L910">
        <v>0.8</v>
      </c>
      <c r="M910" s="17" t="s">
        <v>64</v>
      </c>
      <c r="N910" s="17" t="s">
        <v>22</v>
      </c>
      <c r="O910">
        <v>12</v>
      </c>
      <c r="P910">
        <v>9</v>
      </c>
      <c r="Q910" s="17" t="s">
        <v>2094</v>
      </c>
      <c r="R910" s="17" t="s">
        <v>2093</v>
      </c>
      <c r="S910" s="17">
        <f t="shared" si="14"/>
        <v>169.10000000000002</v>
      </c>
    </row>
    <row r="911" spans="1:19" x14ac:dyDescent="0.3">
      <c r="A911" s="17" t="s">
        <v>1883</v>
      </c>
      <c r="B911" s="17" t="s">
        <v>1884</v>
      </c>
      <c r="C911" s="17" t="s">
        <v>91</v>
      </c>
      <c r="D911">
        <v>59</v>
      </c>
      <c r="E911" s="17" t="s">
        <v>126</v>
      </c>
      <c r="F911" s="17" t="s">
        <v>127</v>
      </c>
      <c r="G911" s="17" t="s">
        <v>73</v>
      </c>
      <c r="H911">
        <v>17</v>
      </c>
      <c r="I911">
        <v>100</v>
      </c>
      <c r="J911">
        <v>4</v>
      </c>
      <c r="K911" t="b">
        <v>0</v>
      </c>
      <c r="L911">
        <v>0.72</v>
      </c>
      <c r="M911" s="17" t="s">
        <v>60</v>
      </c>
      <c r="N911" s="17" t="s">
        <v>33</v>
      </c>
      <c r="O911">
        <v>13</v>
      </c>
      <c r="P911">
        <v>9</v>
      </c>
      <c r="Q911" s="17" t="s">
        <v>2094</v>
      </c>
      <c r="R911" s="17" t="s">
        <v>2093</v>
      </c>
      <c r="S911" s="17">
        <f t="shared" si="14"/>
        <v>202.72</v>
      </c>
    </row>
    <row r="912" spans="1:19" x14ac:dyDescent="0.3">
      <c r="A912" s="17" t="s">
        <v>1885</v>
      </c>
      <c r="B912" s="17" t="s">
        <v>1886</v>
      </c>
      <c r="C912" s="17" t="s">
        <v>91</v>
      </c>
      <c r="D912">
        <v>47</v>
      </c>
      <c r="E912" s="17" t="s">
        <v>87</v>
      </c>
      <c r="F912" s="17" t="s">
        <v>88</v>
      </c>
      <c r="G912" s="17" t="s">
        <v>20</v>
      </c>
      <c r="H912">
        <v>10</v>
      </c>
      <c r="I912">
        <v>75</v>
      </c>
      <c r="J912">
        <v>1.9</v>
      </c>
      <c r="K912" t="s">
        <v>2071</v>
      </c>
      <c r="L912">
        <v>0.79</v>
      </c>
      <c r="M912" s="17" t="s">
        <v>44</v>
      </c>
      <c r="N912" s="17" t="s">
        <v>33</v>
      </c>
      <c r="O912">
        <v>8</v>
      </c>
      <c r="P912">
        <v>4</v>
      </c>
      <c r="Q912" s="17" t="s">
        <v>2092</v>
      </c>
      <c r="R912" s="17" t="s">
        <v>2093</v>
      </c>
      <c r="S912" s="17">
        <f t="shared" si="14"/>
        <v>146.69</v>
      </c>
    </row>
    <row r="913" spans="1:19" x14ac:dyDescent="0.3">
      <c r="A913" s="17" t="s">
        <v>1887</v>
      </c>
      <c r="B913" s="17" t="s">
        <v>1888</v>
      </c>
      <c r="C913" s="17" t="s">
        <v>72</v>
      </c>
      <c r="D913">
        <v>53</v>
      </c>
      <c r="E913" s="17" t="s">
        <v>144</v>
      </c>
      <c r="F913" s="17" t="s">
        <v>145</v>
      </c>
      <c r="G913" s="17" t="s">
        <v>106</v>
      </c>
      <c r="H913">
        <v>26</v>
      </c>
      <c r="I913">
        <v>75</v>
      </c>
      <c r="J913">
        <v>2.4</v>
      </c>
      <c r="K913" t="b">
        <v>1</v>
      </c>
      <c r="L913">
        <v>0.79</v>
      </c>
      <c r="M913" s="17" t="s">
        <v>64</v>
      </c>
      <c r="N913" s="17" t="s">
        <v>33</v>
      </c>
      <c r="O913">
        <v>14</v>
      </c>
      <c r="P913">
        <v>12</v>
      </c>
      <c r="Q913" s="17" t="s">
        <v>2094</v>
      </c>
      <c r="R913" s="17" t="s">
        <v>2093</v>
      </c>
      <c r="S913" s="17">
        <f t="shared" si="14"/>
        <v>183.19</v>
      </c>
    </row>
    <row r="914" spans="1:19" x14ac:dyDescent="0.3">
      <c r="A914" s="17" t="s">
        <v>1889</v>
      </c>
      <c r="B914" s="17" t="s">
        <v>506</v>
      </c>
      <c r="C914" s="17" t="s">
        <v>91</v>
      </c>
      <c r="D914">
        <v>49</v>
      </c>
      <c r="E914" s="17" t="s">
        <v>144</v>
      </c>
      <c r="F914" s="17" t="s">
        <v>145</v>
      </c>
      <c r="G914" s="17" t="s">
        <v>49</v>
      </c>
      <c r="H914">
        <v>0</v>
      </c>
      <c r="I914">
        <v>30</v>
      </c>
      <c r="J914">
        <v>2.5125695216907653</v>
      </c>
      <c r="K914" t="b">
        <v>1</v>
      </c>
      <c r="L914">
        <v>0.74</v>
      </c>
      <c r="M914" s="17" t="s">
        <v>64</v>
      </c>
      <c r="N914" s="17" t="s">
        <v>33</v>
      </c>
      <c r="O914">
        <v>4</v>
      </c>
      <c r="P914">
        <v>1</v>
      </c>
      <c r="Q914" s="17" t="s">
        <v>2092</v>
      </c>
      <c r="R914" s="17" t="s">
        <v>2093</v>
      </c>
      <c r="S914" s="17">
        <f t="shared" si="14"/>
        <v>87.252569521690759</v>
      </c>
    </row>
    <row r="915" spans="1:19" x14ac:dyDescent="0.3">
      <c r="A915" s="17" t="s">
        <v>1890</v>
      </c>
      <c r="B915" s="17" t="s">
        <v>1891</v>
      </c>
      <c r="C915" s="17" t="s">
        <v>72</v>
      </c>
      <c r="D915">
        <v>50</v>
      </c>
      <c r="E915" s="17" t="s">
        <v>144</v>
      </c>
      <c r="F915" s="17" t="s">
        <v>145</v>
      </c>
      <c r="G915" s="17" t="s">
        <v>27</v>
      </c>
      <c r="H915">
        <v>8</v>
      </c>
      <c r="I915">
        <v>50</v>
      </c>
      <c r="J915">
        <v>3.7</v>
      </c>
      <c r="K915" t="b">
        <v>1</v>
      </c>
      <c r="L915">
        <v>0.82</v>
      </c>
      <c r="M915" s="17" t="s">
        <v>60</v>
      </c>
      <c r="N915" s="17" t="s">
        <v>55</v>
      </c>
      <c r="O915">
        <v>15</v>
      </c>
      <c r="P915">
        <v>6</v>
      </c>
      <c r="Q915" s="17" t="s">
        <v>2092</v>
      </c>
      <c r="R915" s="17" t="s">
        <v>2093</v>
      </c>
      <c r="S915" s="17">
        <f t="shared" si="14"/>
        <v>133.51999999999998</v>
      </c>
    </row>
    <row r="916" spans="1:19" x14ac:dyDescent="0.3">
      <c r="A916" s="17" t="s">
        <v>1892</v>
      </c>
      <c r="B916" s="17" t="s">
        <v>1893</v>
      </c>
      <c r="C916" s="17" t="s">
        <v>72</v>
      </c>
      <c r="D916">
        <v>59</v>
      </c>
      <c r="E916" s="17" t="s">
        <v>104</v>
      </c>
      <c r="F916" s="17" t="s">
        <v>105</v>
      </c>
      <c r="G916" s="17" t="s">
        <v>106</v>
      </c>
      <c r="H916">
        <v>22</v>
      </c>
      <c r="I916">
        <v>100</v>
      </c>
      <c r="J916">
        <v>1.1000000000000001</v>
      </c>
      <c r="K916" t="b">
        <v>0</v>
      </c>
      <c r="L916">
        <v>0.85</v>
      </c>
      <c r="M916" s="17" t="s">
        <v>44</v>
      </c>
      <c r="N916" s="17" t="s">
        <v>55</v>
      </c>
      <c r="O916">
        <v>12</v>
      </c>
      <c r="P916">
        <v>14</v>
      </c>
      <c r="Q916" s="17" t="s">
        <v>2095</v>
      </c>
      <c r="R916" s="17" t="s">
        <v>2093</v>
      </c>
      <c r="S916" s="17">
        <f t="shared" si="14"/>
        <v>208.95</v>
      </c>
    </row>
    <row r="917" spans="1:19" x14ac:dyDescent="0.3">
      <c r="A917" s="17" t="s">
        <v>1894</v>
      </c>
      <c r="B917" s="17" t="s">
        <v>1895</v>
      </c>
      <c r="C917" s="17" t="s">
        <v>91</v>
      </c>
      <c r="D917">
        <v>33</v>
      </c>
      <c r="E917" s="17" t="s">
        <v>58</v>
      </c>
      <c r="F917" s="17" t="s">
        <v>59</v>
      </c>
      <c r="G917" s="17" t="s">
        <v>49</v>
      </c>
      <c r="H917">
        <v>8</v>
      </c>
      <c r="I917">
        <v>75</v>
      </c>
      <c r="J917">
        <v>2.2999999999999998</v>
      </c>
      <c r="K917" t="b">
        <v>1</v>
      </c>
      <c r="L917">
        <v>0.68</v>
      </c>
      <c r="M917" s="17" t="s">
        <v>64</v>
      </c>
      <c r="N917" s="17" t="s">
        <v>33</v>
      </c>
      <c r="O917">
        <v>8</v>
      </c>
      <c r="P917">
        <v>7</v>
      </c>
      <c r="Q917" s="17" t="s">
        <v>2094</v>
      </c>
      <c r="R917" s="17" t="s">
        <v>2096</v>
      </c>
      <c r="S917" s="17">
        <f t="shared" si="14"/>
        <v>133.98000000000002</v>
      </c>
    </row>
    <row r="918" spans="1:19" x14ac:dyDescent="0.3">
      <c r="A918" s="17" t="s">
        <v>1896</v>
      </c>
      <c r="B918" s="17" t="s">
        <v>1897</v>
      </c>
      <c r="C918" s="17" t="s">
        <v>72</v>
      </c>
      <c r="D918">
        <v>45</v>
      </c>
      <c r="E918" s="17" t="s">
        <v>119</v>
      </c>
      <c r="F918" s="17" t="s">
        <v>26</v>
      </c>
      <c r="G918" s="17" t="s">
        <v>36</v>
      </c>
      <c r="H918">
        <v>22</v>
      </c>
      <c r="I918">
        <v>40</v>
      </c>
      <c r="J918">
        <v>3.7</v>
      </c>
      <c r="K918" t="b">
        <v>1</v>
      </c>
      <c r="L918">
        <v>0.99</v>
      </c>
      <c r="M918" s="17" t="s">
        <v>21</v>
      </c>
      <c r="N918" s="17" t="s">
        <v>33</v>
      </c>
      <c r="O918">
        <v>20</v>
      </c>
      <c r="P918">
        <v>16</v>
      </c>
      <c r="Q918" s="17" t="s">
        <v>2095</v>
      </c>
      <c r="R918" s="17" t="s">
        <v>2093</v>
      </c>
      <c r="S918" s="17">
        <f t="shared" si="14"/>
        <v>147.69</v>
      </c>
    </row>
    <row r="919" spans="1:19" x14ac:dyDescent="0.3">
      <c r="A919" s="17" t="s">
        <v>1898</v>
      </c>
      <c r="B919" s="17" t="s">
        <v>1899</v>
      </c>
      <c r="C919" s="17" t="s">
        <v>72</v>
      </c>
      <c r="D919">
        <v>36</v>
      </c>
      <c r="E919" s="17" t="s">
        <v>18</v>
      </c>
      <c r="F919" s="17" t="s">
        <v>19</v>
      </c>
      <c r="G919" s="17" t="s">
        <v>32</v>
      </c>
      <c r="H919">
        <v>14</v>
      </c>
      <c r="I919">
        <v>30</v>
      </c>
      <c r="J919">
        <v>1.9</v>
      </c>
      <c r="K919" t="b">
        <v>0</v>
      </c>
      <c r="L919">
        <v>0.62</v>
      </c>
      <c r="M919" s="17" t="s">
        <v>21</v>
      </c>
      <c r="N919" s="17" t="s">
        <v>33</v>
      </c>
      <c r="O919">
        <v>14</v>
      </c>
      <c r="P919">
        <v>5</v>
      </c>
      <c r="Q919" s="17" t="s">
        <v>2092</v>
      </c>
      <c r="R919" s="17" t="s">
        <v>2096</v>
      </c>
      <c r="S919" s="17">
        <f t="shared" si="14"/>
        <v>101.52000000000001</v>
      </c>
    </row>
    <row r="920" spans="1:19" x14ac:dyDescent="0.3">
      <c r="A920" s="17" t="s">
        <v>1900</v>
      </c>
      <c r="B920" s="17" t="s">
        <v>1901</v>
      </c>
      <c r="C920" s="17" t="s">
        <v>91</v>
      </c>
      <c r="D920">
        <v>46</v>
      </c>
      <c r="E920" s="17" t="s">
        <v>144</v>
      </c>
      <c r="F920" s="17" t="s">
        <v>145</v>
      </c>
      <c r="G920" s="17" t="s">
        <v>69</v>
      </c>
      <c r="H920">
        <v>6</v>
      </c>
      <c r="I920">
        <v>30</v>
      </c>
      <c r="J920">
        <v>1.5</v>
      </c>
      <c r="K920" t="b">
        <v>0</v>
      </c>
      <c r="L920">
        <v>0.79</v>
      </c>
      <c r="M920" s="17" t="s">
        <v>21</v>
      </c>
      <c r="N920" s="17" t="s">
        <v>55</v>
      </c>
      <c r="O920">
        <v>12</v>
      </c>
      <c r="P920">
        <v>5</v>
      </c>
      <c r="Q920" s="17" t="s">
        <v>2092</v>
      </c>
      <c r="R920" s="17" t="s">
        <v>2093</v>
      </c>
      <c r="S920" s="17">
        <f t="shared" si="14"/>
        <v>101.29</v>
      </c>
    </row>
    <row r="921" spans="1:19" x14ac:dyDescent="0.3">
      <c r="A921" s="17" t="s">
        <v>1902</v>
      </c>
      <c r="B921" s="17" t="s">
        <v>1903</v>
      </c>
      <c r="C921" s="17" t="s">
        <v>72</v>
      </c>
      <c r="D921">
        <v>53</v>
      </c>
      <c r="E921" s="17" t="s">
        <v>58</v>
      </c>
      <c r="F921" s="17" t="s">
        <v>59</v>
      </c>
      <c r="G921" s="17" t="s">
        <v>32</v>
      </c>
      <c r="H921">
        <v>14</v>
      </c>
      <c r="I921">
        <v>30</v>
      </c>
      <c r="J921">
        <v>0</v>
      </c>
      <c r="K921" t="b">
        <v>0</v>
      </c>
      <c r="L921">
        <v>0.83</v>
      </c>
      <c r="M921" s="17" t="s">
        <v>44</v>
      </c>
      <c r="N921" s="17" t="s">
        <v>33</v>
      </c>
      <c r="O921">
        <v>15</v>
      </c>
      <c r="P921">
        <v>5</v>
      </c>
      <c r="Q921" s="17" t="s">
        <v>2092</v>
      </c>
      <c r="R921" s="17" t="s">
        <v>2093</v>
      </c>
      <c r="S921" s="17">
        <f t="shared" si="14"/>
        <v>117.83</v>
      </c>
    </row>
    <row r="922" spans="1:19" x14ac:dyDescent="0.3">
      <c r="A922" s="17" t="s">
        <v>1904</v>
      </c>
      <c r="B922" s="17" t="s">
        <v>1905</v>
      </c>
      <c r="C922" s="17" t="s">
        <v>72</v>
      </c>
      <c r="D922">
        <v>24</v>
      </c>
      <c r="E922" s="17" t="s">
        <v>54</v>
      </c>
      <c r="F922" s="17" t="s">
        <v>26</v>
      </c>
      <c r="G922" s="17" t="s">
        <v>36</v>
      </c>
      <c r="H922">
        <v>2</v>
      </c>
      <c r="I922">
        <v>30</v>
      </c>
      <c r="J922">
        <v>3.6</v>
      </c>
      <c r="K922" t="s">
        <v>2071</v>
      </c>
      <c r="L922">
        <v>0.92</v>
      </c>
      <c r="M922" s="17" t="s">
        <v>64</v>
      </c>
      <c r="N922" s="17" t="s">
        <v>33</v>
      </c>
      <c r="O922">
        <v>3</v>
      </c>
      <c r="P922">
        <v>1</v>
      </c>
      <c r="Q922" s="17" t="s">
        <v>2092</v>
      </c>
      <c r="R922" s="17" t="s">
        <v>2093</v>
      </c>
      <c r="S922" s="17">
        <f t="shared" si="14"/>
        <v>64.52000000000001</v>
      </c>
    </row>
    <row r="923" spans="1:19" x14ac:dyDescent="0.3">
      <c r="A923" s="17" t="s">
        <v>1906</v>
      </c>
      <c r="B923" s="17" t="s">
        <v>1907</v>
      </c>
      <c r="C923" s="17" t="s">
        <v>72</v>
      </c>
      <c r="D923">
        <v>49</v>
      </c>
      <c r="E923" s="17" t="s">
        <v>179</v>
      </c>
      <c r="F923" s="17" t="s">
        <v>68</v>
      </c>
      <c r="G923" s="17" t="s">
        <v>84</v>
      </c>
      <c r="H923">
        <v>4</v>
      </c>
      <c r="I923">
        <v>75</v>
      </c>
      <c r="J923">
        <v>2.1</v>
      </c>
      <c r="K923" t="s">
        <v>2071</v>
      </c>
      <c r="L923">
        <v>0.85</v>
      </c>
      <c r="M923" s="17" t="s">
        <v>21</v>
      </c>
      <c r="N923" s="17" t="s">
        <v>28</v>
      </c>
      <c r="O923">
        <v>5</v>
      </c>
      <c r="P923">
        <v>2</v>
      </c>
      <c r="Q923" s="17" t="s">
        <v>2092</v>
      </c>
      <c r="R923" s="17" t="s">
        <v>2093</v>
      </c>
      <c r="S923" s="17">
        <f t="shared" si="14"/>
        <v>137.94999999999999</v>
      </c>
    </row>
    <row r="924" spans="1:19" x14ac:dyDescent="0.3">
      <c r="A924" s="17" t="s">
        <v>1908</v>
      </c>
      <c r="B924" s="17" t="s">
        <v>1909</v>
      </c>
      <c r="C924" s="17" t="s">
        <v>72</v>
      </c>
      <c r="D924">
        <v>49</v>
      </c>
      <c r="E924" s="17" t="s">
        <v>104</v>
      </c>
      <c r="F924" s="17" t="s">
        <v>105</v>
      </c>
      <c r="G924" s="17" t="s">
        <v>43</v>
      </c>
      <c r="H924">
        <v>4</v>
      </c>
      <c r="I924">
        <v>75</v>
      </c>
      <c r="J924">
        <v>2.9</v>
      </c>
      <c r="K924" t="b">
        <v>0</v>
      </c>
      <c r="L924">
        <v>0.79</v>
      </c>
      <c r="M924" s="17" t="s">
        <v>44</v>
      </c>
      <c r="N924" s="17" t="s">
        <v>28</v>
      </c>
      <c r="O924">
        <v>1</v>
      </c>
      <c r="P924">
        <v>1</v>
      </c>
      <c r="Q924" s="17" t="s">
        <v>2092</v>
      </c>
      <c r="R924" s="17" t="s">
        <v>2093</v>
      </c>
      <c r="S924" s="17">
        <f t="shared" si="14"/>
        <v>133.69</v>
      </c>
    </row>
    <row r="925" spans="1:19" x14ac:dyDescent="0.3">
      <c r="A925" s="17" t="s">
        <v>1910</v>
      </c>
      <c r="B925" s="17" t="s">
        <v>1911</v>
      </c>
      <c r="C925" s="17" t="s">
        <v>72</v>
      </c>
      <c r="D925">
        <v>49</v>
      </c>
      <c r="E925" s="17" t="s">
        <v>104</v>
      </c>
      <c r="F925" s="17" t="s">
        <v>105</v>
      </c>
      <c r="G925" s="17" t="s">
        <v>27</v>
      </c>
      <c r="H925">
        <v>24</v>
      </c>
      <c r="I925">
        <v>100</v>
      </c>
      <c r="J925">
        <v>3.6</v>
      </c>
      <c r="K925" t="b">
        <v>1</v>
      </c>
      <c r="L925">
        <v>0.79</v>
      </c>
      <c r="M925" s="17" t="s">
        <v>21</v>
      </c>
      <c r="N925" s="17" t="s">
        <v>33</v>
      </c>
      <c r="O925">
        <v>11</v>
      </c>
      <c r="P925">
        <v>1</v>
      </c>
      <c r="Q925" s="17" t="s">
        <v>2092</v>
      </c>
      <c r="R925" s="17" t="s">
        <v>2093</v>
      </c>
      <c r="S925" s="17">
        <f t="shared" si="14"/>
        <v>189.39</v>
      </c>
    </row>
    <row r="926" spans="1:19" x14ac:dyDescent="0.3">
      <c r="A926" s="17" t="s">
        <v>1912</v>
      </c>
      <c r="B926" s="17" t="s">
        <v>1913</v>
      </c>
      <c r="C926" s="17" t="s">
        <v>72</v>
      </c>
      <c r="D926">
        <v>58</v>
      </c>
      <c r="E926" s="17" t="s">
        <v>100</v>
      </c>
      <c r="F926" s="17" t="s">
        <v>101</v>
      </c>
      <c r="G926" s="17" t="s">
        <v>20</v>
      </c>
      <c r="H926">
        <v>29</v>
      </c>
      <c r="I926">
        <v>30</v>
      </c>
      <c r="J926">
        <v>3.3</v>
      </c>
      <c r="K926" t="b">
        <v>1</v>
      </c>
      <c r="L926">
        <v>0.89</v>
      </c>
      <c r="M926" s="17" t="s">
        <v>60</v>
      </c>
      <c r="N926" s="17" t="s">
        <v>22</v>
      </c>
      <c r="O926">
        <v>12</v>
      </c>
      <c r="P926">
        <v>10</v>
      </c>
      <c r="Q926" s="17" t="s">
        <v>2094</v>
      </c>
      <c r="R926" s="17" t="s">
        <v>2093</v>
      </c>
      <c r="S926" s="17">
        <f t="shared" si="14"/>
        <v>143.19</v>
      </c>
    </row>
    <row r="927" spans="1:19" x14ac:dyDescent="0.3">
      <c r="A927" s="17" t="s">
        <v>1914</v>
      </c>
      <c r="B927" s="17" t="s">
        <v>1915</v>
      </c>
      <c r="C927" s="17" t="s">
        <v>91</v>
      </c>
      <c r="D927">
        <v>50</v>
      </c>
      <c r="E927" s="17" t="s">
        <v>144</v>
      </c>
      <c r="F927" s="17" t="s">
        <v>145</v>
      </c>
      <c r="G927" s="17" t="s">
        <v>69</v>
      </c>
      <c r="H927">
        <v>13</v>
      </c>
      <c r="J927">
        <v>2.5</v>
      </c>
      <c r="K927" t="b">
        <v>1</v>
      </c>
      <c r="L927">
        <v>0.81</v>
      </c>
      <c r="M927" s="17" t="s">
        <v>64</v>
      </c>
      <c r="N927" s="17" t="s">
        <v>33</v>
      </c>
      <c r="O927">
        <v>6</v>
      </c>
      <c r="P927">
        <v>3</v>
      </c>
      <c r="Q927" s="17" t="s">
        <v>2092</v>
      </c>
      <c r="R927" s="17" t="s">
        <v>2093</v>
      </c>
      <c r="S927" s="17">
        <f t="shared" si="14"/>
        <v>75.31</v>
      </c>
    </row>
    <row r="928" spans="1:19" x14ac:dyDescent="0.3">
      <c r="A928" s="17" t="s">
        <v>1916</v>
      </c>
      <c r="B928" s="17" t="s">
        <v>1917</v>
      </c>
      <c r="C928" s="17" t="s">
        <v>91</v>
      </c>
      <c r="D928">
        <v>27</v>
      </c>
      <c r="E928" s="17" t="s">
        <v>144</v>
      </c>
      <c r="F928" s="17" t="s">
        <v>145</v>
      </c>
      <c r="G928" s="17" t="s">
        <v>84</v>
      </c>
      <c r="H928">
        <v>1</v>
      </c>
      <c r="I928">
        <v>100</v>
      </c>
      <c r="J928">
        <v>3.7</v>
      </c>
      <c r="K928" t="b">
        <v>1</v>
      </c>
      <c r="L928">
        <v>0.61</v>
      </c>
      <c r="M928" s="17" t="s">
        <v>64</v>
      </c>
      <c r="N928" s="17" t="s">
        <v>28</v>
      </c>
      <c r="O928">
        <v>5</v>
      </c>
      <c r="P928">
        <v>1</v>
      </c>
      <c r="Q928" s="17" t="s">
        <v>2092</v>
      </c>
      <c r="R928" s="17" t="s">
        <v>2096</v>
      </c>
      <c r="S928" s="17">
        <f t="shared" si="14"/>
        <v>138.31</v>
      </c>
    </row>
    <row r="929" spans="1:19" x14ac:dyDescent="0.3">
      <c r="A929" s="17" t="s">
        <v>1918</v>
      </c>
      <c r="B929" s="17" t="s">
        <v>1919</v>
      </c>
      <c r="C929" s="17" t="s">
        <v>72</v>
      </c>
      <c r="D929">
        <v>20</v>
      </c>
      <c r="E929" s="17" t="s">
        <v>104</v>
      </c>
      <c r="F929" s="17" t="s">
        <v>105</v>
      </c>
      <c r="G929" s="17" t="s">
        <v>106</v>
      </c>
      <c r="H929">
        <v>0</v>
      </c>
      <c r="I929">
        <v>30</v>
      </c>
      <c r="J929">
        <v>4.5999999999999996</v>
      </c>
      <c r="K929" t="b">
        <v>1</v>
      </c>
      <c r="L929">
        <v>0.79</v>
      </c>
      <c r="M929" s="17" t="s">
        <v>44</v>
      </c>
      <c r="N929" s="17" t="s">
        <v>22</v>
      </c>
      <c r="O929">
        <v>1</v>
      </c>
      <c r="P929">
        <v>1</v>
      </c>
      <c r="Q929" s="17" t="s">
        <v>2092</v>
      </c>
      <c r="R929" s="17" t="s">
        <v>2093</v>
      </c>
      <c r="S929" s="17">
        <f t="shared" si="14"/>
        <v>57.39</v>
      </c>
    </row>
    <row r="930" spans="1:19" x14ac:dyDescent="0.3">
      <c r="A930" s="17" t="s">
        <v>1920</v>
      </c>
      <c r="B930" s="17" t="s">
        <v>1921</v>
      </c>
      <c r="C930" s="17" t="s">
        <v>91</v>
      </c>
      <c r="D930">
        <v>52</v>
      </c>
      <c r="E930" s="17" t="s">
        <v>115</v>
      </c>
      <c r="F930" s="17" t="s">
        <v>116</v>
      </c>
      <c r="G930" s="17" t="s">
        <v>20</v>
      </c>
      <c r="H930">
        <v>15</v>
      </c>
      <c r="I930">
        <v>40</v>
      </c>
      <c r="J930">
        <v>0</v>
      </c>
      <c r="K930" t="b">
        <v>1</v>
      </c>
      <c r="L930">
        <v>0.92</v>
      </c>
      <c r="M930" s="17" t="s">
        <v>44</v>
      </c>
      <c r="N930" s="17" t="s">
        <v>22</v>
      </c>
      <c r="O930">
        <v>9</v>
      </c>
      <c r="P930">
        <v>9</v>
      </c>
      <c r="Q930" s="17" t="s">
        <v>2094</v>
      </c>
      <c r="R930" s="17" t="s">
        <v>2093</v>
      </c>
      <c r="S930" s="17">
        <f t="shared" si="14"/>
        <v>125.92</v>
      </c>
    </row>
    <row r="931" spans="1:19" x14ac:dyDescent="0.3">
      <c r="A931" s="17" t="s">
        <v>1922</v>
      </c>
      <c r="B931" s="17" t="s">
        <v>1923</v>
      </c>
      <c r="C931" s="17" t="s">
        <v>72</v>
      </c>
      <c r="D931">
        <v>22</v>
      </c>
      <c r="E931" s="17" t="s">
        <v>126</v>
      </c>
      <c r="F931" s="17" t="s">
        <v>127</v>
      </c>
      <c r="G931" s="17" t="s">
        <v>106</v>
      </c>
      <c r="H931">
        <v>2</v>
      </c>
      <c r="I931">
        <v>30</v>
      </c>
      <c r="J931">
        <v>2</v>
      </c>
      <c r="K931" t="b">
        <v>0</v>
      </c>
      <c r="L931">
        <v>0.96</v>
      </c>
      <c r="M931" s="17" t="s">
        <v>64</v>
      </c>
      <c r="N931" s="17" t="s">
        <v>33</v>
      </c>
      <c r="O931">
        <v>2</v>
      </c>
      <c r="P931">
        <v>3</v>
      </c>
      <c r="Q931" s="17" t="s">
        <v>2092</v>
      </c>
      <c r="R931" s="17" t="s">
        <v>2093</v>
      </c>
      <c r="S931" s="17">
        <f t="shared" si="14"/>
        <v>61.96</v>
      </c>
    </row>
    <row r="932" spans="1:19" x14ac:dyDescent="0.3">
      <c r="A932" s="17" t="s">
        <v>1924</v>
      </c>
      <c r="B932" s="17" t="s">
        <v>1925</v>
      </c>
      <c r="C932" s="17" t="s">
        <v>72</v>
      </c>
      <c r="D932">
        <v>38</v>
      </c>
      <c r="E932" s="17" t="s">
        <v>58</v>
      </c>
      <c r="F932" s="17" t="s">
        <v>59</v>
      </c>
      <c r="G932" s="17" t="s">
        <v>36</v>
      </c>
      <c r="H932">
        <v>14</v>
      </c>
      <c r="I932">
        <v>100</v>
      </c>
      <c r="J932">
        <v>1.7</v>
      </c>
      <c r="K932" t="b">
        <v>0</v>
      </c>
      <c r="L932">
        <v>0.66</v>
      </c>
      <c r="M932" s="17" t="s">
        <v>21</v>
      </c>
      <c r="N932" s="17" t="s">
        <v>28</v>
      </c>
      <c r="O932">
        <v>7</v>
      </c>
      <c r="P932">
        <v>1</v>
      </c>
      <c r="Q932" s="17" t="s">
        <v>2092</v>
      </c>
      <c r="R932" s="17" t="s">
        <v>2096</v>
      </c>
      <c r="S932" s="17">
        <f t="shared" si="14"/>
        <v>162.35999999999999</v>
      </c>
    </row>
    <row r="933" spans="1:19" x14ac:dyDescent="0.3">
      <c r="A933" s="17" t="s">
        <v>1926</v>
      </c>
      <c r="B933" s="17" t="s">
        <v>1927</v>
      </c>
      <c r="C933" s="17" t="s">
        <v>91</v>
      </c>
      <c r="D933">
        <v>21</v>
      </c>
      <c r="E933" s="17" t="s">
        <v>119</v>
      </c>
      <c r="F933" s="17" t="s">
        <v>26</v>
      </c>
      <c r="G933" s="17" t="s">
        <v>32</v>
      </c>
      <c r="H933">
        <v>0</v>
      </c>
      <c r="I933">
        <v>100</v>
      </c>
      <c r="J933">
        <v>3</v>
      </c>
      <c r="K933" t="b">
        <v>0</v>
      </c>
      <c r="L933">
        <v>0.64</v>
      </c>
      <c r="M933" s="17" t="s">
        <v>21</v>
      </c>
      <c r="N933" s="17" t="s">
        <v>28</v>
      </c>
      <c r="O933">
        <v>1</v>
      </c>
      <c r="P933">
        <v>3</v>
      </c>
      <c r="Q933" s="17" t="s">
        <v>2092</v>
      </c>
      <c r="R933" s="17" t="s">
        <v>2096</v>
      </c>
      <c r="S933" s="17">
        <f t="shared" si="14"/>
        <v>128.63999999999999</v>
      </c>
    </row>
    <row r="934" spans="1:19" x14ac:dyDescent="0.3">
      <c r="A934" s="17" t="s">
        <v>1928</v>
      </c>
      <c r="B934" s="17" t="s">
        <v>1929</v>
      </c>
      <c r="C934" s="17" t="s">
        <v>91</v>
      </c>
      <c r="D934">
        <v>41</v>
      </c>
      <c r="E934" s="17" t="s">
        <v>25</v>
      </c>
      <c r="F934" s="17" t="s">
        <v>26</v>
      </c>
      <c r="G934" s="17" t="s">
        <v>43</v>
      </c>
      <c r="H934">
        <v>15</v>
      </c>
      <c r="I934">
        <v>40</v>
      </c>
      <c r="J934">
        <v>3.4</v>
      </c>
      <c r="K934" t="b">
        <v>0</v>
      </c>
      <c r="L934">
        <v>1</v>
      </c>
      <c r="M934" s="17" t="s">
        <v>60</v>
      </c>
      <c r="N934" s="17" t="s">
        <v>22</v>
      </c>
      <c r="O934">
        <v>8</v>
      </c>
      <c r="P934">
        <v>6</v>
      </c>
      <c r="Q934" s="17" t="s">
        <v>2092</v>
      </c>
      <c r="R934" s="17" t="s">
        <v>2093</v>
      </c>
      <c r="S934" s="17">
        <f t="shared" si="14"/>
        <v>114.4</v>
      </c>
    </row>
    <row r="935" spans="1:19" x14ac:dyDescent="0.3">
      <c r="A935" s="17" t="s">
        <v>1930</v>
      </c>
      <c r="B935" s="17" t="s">
        <v>1931</v>
      </c>
      <c r="C935" s="17" t="s">
        <v>72</v>
      </c>
      <c r="D935">
        <v>33</v>
      </c>
      <c r="E935" s="17" t="s">
        <v>47</v>
      </c>
      <c r="F935" s="17" t="s">
        <v>48</v>
      </c>
      <c r="G935" s="17" t="s">
        <v>20</v>
      </c>
      <c r="H935">
        <v>6</v>
      </c>
      <c r="I935">
        <v>40</v>
      </c>
      <c r="J935">
        <v>3.2</v>
      </c>
      <c r="K935" t="b">
        <v>1</v>
      </c>
      <c r="L935">
        <v>0.95</v>
      </c>
      <c r="M935" s="17" t="s">
        <v>21</v>
      </c>
      <c r="N935" s="17" t="s">
        <v>33</v>
      </c>
      <c r="O935">
        <v>15</v>
      </c>
      <c r="P935">
        <v>6</v>
      </c>
      <c r="Q935" s="17" t="s">
        <v>2092</v>
      </c>
      <c r="R935" s="17" t="s">
        <v>2093</v>
      </c>
      <c r="S935" s="17">
        <f t="shared" si="14"/>
        <v>104.15</v>
      </c>
    </row>
    <row r="936" spans="1:19" x14ac:dyDescent="0.3">
      <c r="A936" s="17" t="s">
        <v>1932</v>
      </c>
      <c r="B936" s="17" t="s">
        <v>1933</v>
      </c>
      <c r="C936" s="17" t="s">
        <v>72</v>
      </c>
      <c r="D936">
        <v>38</v>
      </c>
      <c r="E936" s="17" t="s">
        <v>168</v>
      </c>
      <c r="F936" s="17" t="s">
        <v>68</v>
      </c>
      <c r="G936" s="17" t="s">
        <v>27</v>
      </c>
      <c r="H936">
        <v>11</v>
      </c>
      <c r="J936">
        <v>2.8</v>
      </c>
      <c r="K936" t="s">
        <v>2071</v>
      </c>
      <c r="L936">
        <v>0.91</v>
      </c>
      <c r="M936" s="17" t="s">
        <v>44</v>
      </c>
      <c r="N936" s="17" t="s">
        <v>55</v>
      </c>
      <c r="O936">
        <v>9</v>
      </c>
      <c r="P936">
        <v>5</v>
      </c>
      <c r="Q936" s="17" t="s">
        <v>2092</v>
      </c>
      <c r="R936" s="17" t="s">
        <v>2093</v>
      </c>
      <c r="S936" s="17">
        <f t="shared" si="14"/>
        <v>66.709999999999994</v>
      </c>
    </row>
    <row r="937" spans="1:19" x14ac:dyDescent="0.3">
      <c r="A937" s="17" t="s">
        <v>1934</v>
      </c>
      <c r="B937" s="17" t="s">
        <v>1935</v>
      </c>
      <c r="C937" s="17" t="s">
        <v>72</v>
      </c>
      <c r="D937">
        <v>26</v>
      </c>
      <c r="E937" s="17" t="s">
        <v>115</v>
      </c>
      <c r="F937" s="17" t="s">
        <v>116</v>
      </c>
      <c r="G937" s="17" t="s">
        <v>84</v>
      </c>
      <c r="H937">
        <v>8</v>
      </c>
      <c r="I937">
        <v>20</v>
      </c>
      <c r="J937">
        <v>4.0999999999999996</v>
      </c>
      <c r="K937" t="b">
        <v>1</v>
      </c>
      <c r="L937">
        <v>0.82</v>
      </c>
      <c r="M937" s="17" t="s">
        <v>44</v>
      </c>
      <c r="N937" s="17" t="s">
        <v>55</v>
      </c>
      <c r="O937">
        <v>12</v>
      </c>
      <c r="P937">
        <v>1</v>
      </c>
      <c r="Q937" s="17" t="s">
        <v>2092</v>
      </c>
      <c r="R937" s="17" t="s">
        <v>2093</v>
      </c>
      <c r="S937" s="17">
        <f t="shared" si="14"/>
        <v>71.92</v>
      </c>
    </row>
    <row r="938" spans="1:19" x14ac:dyDescent="0.3">
      <c r="A938" s="17" t="s">
        <v>1936</v>
      </c>
      <c r="B938" s="17" t="s">
        <v>1937</v>
      </c>
      <c r="C938" s="17" t="s">
        <v>72</v>
      </c>
      <c r="D938">
        <v>43</v>
      </c>
      <c r="E938" s="17" t="s">
        <v>41</v>
      </c>
      <c r="F938" s="17" t="s">
        <v>42</v>
      </c>
      <c r="G938" s="17" t="s">
        <v>43</v>
      </c>
      <c r="H938">
        <v>3</v>
      </c>
      <c r="I938">
        <v>20</v>
      </c>
      <c r="J938">
        <v>0</v>
      </c>
      <c r="K938" t="b">
        <v>1</v>
      </c>
      <c r="L938">
        <v>0.95</v>
      </c>
      <c r="M938" s="17" t="s">
        <v>21</v>
      </c>
      <c r="N938" s="17" t="s">
        <v>28</v>
      </c>
      <c r="O938">
        <v>3</v>
      </c>
      <c r="P938">
        <v>1</v>
      </c>
      <c r="Q938" s="17" t="s">
        <v>2092</v>
      </c>
      <c r="R938" s="17" t="s">
        <v>2093</v>
      </c>
      <c r="S938" s="17">
        <f t="shared" si="14"/>
        <v>70.95</v>
      </c>
    </row>
    <row r="939" spans="1:19" x14ac:dyDescent="0.3">
      <c r="A939" s="17" t="s">
        <v>1938</v>
      </c>
      <c r="B939" s="17" t="s">
        <v>1939</v>
      </c>
      <c r="C939" s="17" t="s">
        <v>72</v>
      </c>
      <c r="D939">
        <v>21</v>
      </c>
      <c r="E939" s="17" t="s">
        <v>18</v>
      </c>
      <c r="F939" s="17" t="s">
        <v>19</v>
      </c>
      <c r="G939" s="17" t="s">
        <v>73</v>
      </c>
      <c r="H939">
        <v>0</v>
      </c>
      <c r="J939">
        <v>0</v>
      </c>
      <c r="K939" t="b">
        <v>1</v>
      </c>
      <c r="L939">
        <v>0.95</v>
      </c>
      <c r="M939" s="17" t="s">
        <v>44</v>
      </c>
      <c r="N939" s="17" t="s">
        <v>55</v>
      </c>
      <c r="O939">
        <v>5</v>
      </c>
      <c r="P939">
        <v>3</v>
      </c>
      <c r="Q939" s="17" t="s">
        <v>2092</v>
      </c>
      <c r="R939" s="17" t="s">
        <v>2093</v>
      </c>
      <c r="S939" s="17">
        <f t="shared" si="14"/>
        <v>29.95</v>
      </c>
    </row>
    <row r="940" spans="1:19" x14ac:dyDescent="0.3">
      <c r="A940" s="17" t="s">
        <v>1940</v>
      </c>
      <c r="B940" s="17" t="s">
        <v>1941</v>
      </c>
      <c r="C940" s="17" t="s">
        <v>91</v>
      </c>
      <c r="D940">
        <v>47</v>
      </c>
      <c r="E940" s="17" t="s">
        <v>104</v>
      </c>
      <c r="F940" s="17" t="s">
        <v>105</v>
      </c>
      <c r="G940" s="17" t="s">
        <v>27</v>
      </c>
      <c r="H940">
        <v>7</v>
      </c>
      <c r="I940">
        <v>30</v>
      </c>
      <c r="J940">
        <v>2.5125695216907653</v>
      </c>
      <c r="K940" t="s">
        <v>2071</v>
      </c>
      <c r="L940">
        <v>0.69</v>
      </c>
      <c r="M940" s="17" t="s">
        <v>64</v>
      </c>
      <c r="N940" s="17" t="s">
        <v>28</v>
      </c>
      <c r="O940">
        <v>7</v>
      </c>
      <c r="P940">
        <v>3</v>
      </c>
      <c r="Q940" s="17" t="s">
        <v>2092</v>
      </c>
      <c r="R940" s="17" t="s">
        <v>2096</v>
      </c>
      <c r="S940" s="17">
        <f t="shared" si="14"/>
        <v>97.202569521690762</v>
      </c>
    </row>
    <row r="941" spans="1:19" x14ac:dyDescent="0.3">
      <c r="A941" s="17" t="s">
        <v>1942</v>
      </c>
      <c r="B941" s="17" t="s">
        <v>1943</v>
      </c>
      <c r="C941" s="17" t="s">
        <v>91</v>
      </c>
      <c r="D941">
        <v>35</v>
      </c>
      <c r="E941" s="17" t="s">
        <v>179</v>
      </c>
      <c r="F941" s="17" t="s">
        <v>68</v>
      </c>
      <c r="G941" s="17" t="s">
        <v>32</v>
      </c>
      <c r="H941">
        <v>6</v>
      </c>
      <c r="I941">
        <v>40</v>
      </c>
      <c r="J941">
        <v>2.5125695216907653</v>
      </c>
      <c r="K941" t="b">
        <v>1</v>
      </c>
      <c r="L941">
        <v>0.91</v>
      </c>
      <c r="M941" s="17" t="s">
        <v>64</v>
      </c>
      <c r="N941" s="17" t="s">
        <v>28</v>
      </c>
      <c r="O941">
        <v>10</v>
      </c>
      <c r="P941">
        <v>10</v>
      </c>
      <c r="Q941" s="17" t="s">
        <v>2094</v>
      </c>
      <c r="R941" s="17" t="s">
        <v>2093</v>
      </c>
      <c r="S941" s="17">
        <f t="shared" si="14"/>
        <v>104.42256952169076</v>
      </c>
    </row>
    <row r="942" spans="1:19" x14ac:dyDescent="0.3">
      <c r="A942" s="17" t="s">
        <v>1944</v>
      </c>
      <c r="B942" s="17" t="s">
        <v>1945</v>
      </c>
      <c r="C942" s="17" t="s">
        <v>72</v>
      </c>
      <c r="D942">
        <v>37</v>
      </c>
      <c r="E942" s="17" t="s">
        <v>47</v>
      </c>
      <c r="F942" s="17" t="s">
        <v>48</v>
      </c>
      <c r="G942" s="17" t="s">
        <v>27</v>
      </c>
      <c r="H942">
        <v>9</v>
      </c>
      <c r="I942">
        <v>30</v>
      </c>
      <c r="J942">
        <v>2.7</v>
      </c>
      <c r="K942" t="b">
        <v>1</v>
      </c>
      <c r="L942">
        <v>0.79</v>
      </c>
      <c r="M942" s="17" t="s">
        <v>21</v>
      </c>
      <c r="N942" s="17" t="s">
        <v>28</v>
      </c>
      <c r="O942">
        <v>8</v>
      </c>
      <c r="P942">
        <v>10</v>
      </c>
      <c r="Q942" s="17" t="s">
        <v>2094</v>
      </c>
      <c r="R942" s="17" t="s">
        <v>2093</v>
      </c>
      <c r="S942" s="17">
        <f t="shared" si="14"/>
        <v>97.490000000000009</v>
      </c>
    </row>
    <row r="943" spans="1:19" x14ac:dyDescent="0.3">
      <c r="A943" s="17" t="s">
        <v>1946</v>
      </c>
      <c r="B943" s="17" t="s">
        <v>1947</v>
      </c>
      <c r="C943" s="17" t="s">
        <v>72</v>
      </c>
      <c r="D943">
        <v>38</v>
      </c>
      <c r="E943" s="17" t="s">
        <v>100</v>
      </c>
      <c r="F943" s="17" t="s">
        <v>101</v>
      </c>
      <c r="G943" s="17" t="s">
        <v>43</v>
      </c>
      <c r="H943">
        <v>15</v>
      </c>
      <c r="I943">
        <v>40</v>
      </c>
      <c r="J943">
        <v>4</v>
      </c>
      <c r="K943" t="s">
        <v>2071</v>
      </c>
      <c r="L943">
        <v>0.62</v>
      </c>
      <c r="M943" s="17" t="s">
        <v>64</v>
      </c>
      <c r="N943" s="17" t="s">
        <v>55</v>
      </c>
      <c r="O943">
        <v>7</v>
      </c>
      <c r="P943">
        <v>7</v>
      </c>
      <c r="Q943" s="17" t="s">
        <v>2094</v>
      </c>
      <c r="R943" s="17" t="s">
        <v>2096</v>
      </c>
      <c r="S943" s="17">
        <f t="shared" si="14"/>
        <v>111.62</v>
      </c>
    </row>
    <row r="944" spans="1:19" x14ac:dyDescent="0.3">
      <c r="A944" s="17" t="s">
        <v>1948</v>
      </c>
      <c r="B944" s="17" t="s">
        <v>1949</v>
      </c>
      <c r="C944" s="17" t="s">
        <v>91</v>
      </c>
      <c r="D944">
        <v>40</v>
      </c>
      <c r="E944" s="17" t="s">
        <v>119</v>
      </c>
      <c r="F944" s="17" t="s">
        <v>26</v>
      </c>
      <c r="G944" s="17" t="s">
        <v>49</v>
      </c>
      <c r="H944">
        <v>20</v>
      </c>
      <c r="I944">
        <v>20</v>
      </c>
      <c r="J944">
        <v>2.5</v>
      </c>
      <c r="K944" t="b">
        <v>0</v>
      </c>
      <c r="L944">
        <v>0.81</v>
      </c>
      <c r="M944" s="17" t="s">
        <v>64</v>
      </c>
      <c r="N944" s="17" t="s">
        <v>28</v>
      </c>
      <c r="O944">
        <v>10</v>
      </c>
      <c r="P944">
        <v>9</v>
      </c>
      <c r="Q944" s="17" t="s">
        <v>2094</v>
      </c>
      <c r="R944" s="17" t="s">
        <v>2093</v>
      </c>
      <c r="S944" s="17">
        <f t="shared" si="14"/>
        <v>102.31</v>
      </c>
    </row>
    <row r="945" spans="1:19" x14ac:dyDescent="0.3">
      <c r="A945" s="17" t="s">
        <v>1950</v>
      </c>
      <c r="B945" s="17" t="s">
        <v>1951</v>
      </c>
      <c r="C945" s="17" t="s">
        <v>72</v>
      </c>
      <c r="D945">
        <v>46</v>
      </c>
      <c r="E945" s="17" t="s">
        <v>100</v>
      </c>
      <c r="F945" s="17" t="s">
        <v>101</v>
      </c>
      <c r="G945" s="17" t="s">
        <v>49</v>
      </c>
      <c r="H945">
        <v>16</v>
      </c>
      <c r="I945">
        <v>75</v>
      </c>
      <c r="J945">
        <v>0</v>
      </c>
      <c r="K945" t="b">
        <v>0</v>
      </c>
      <c r="L945">
        <v>0.94</v>
      </c>
      <c r="M945" s="17" t="s">
        <v>60</v>
      </c>
      <c r="N945" s="17" t="s">
        <v>22</v>
      </c>
      <c r="O945">
        <v>13</v>
      </c>
      <c r="P945">
        <v>6</v>
      </c>
      <c r="Q945" s="17" t="s">
        <v>2092</v>
      </c>
      <c r="R945" s="17" t="s">
        <v>2093</v>
      </c>
      <c r="S945" s="17">
        <f t="shared" si="14"/>
        <v>156.94</v>
      </c>
    </row>
    <row r="946" spans="1:19" x14ac:dyDescent="0.3">
      <c r="A946" s="17" t="s">
        <v>1952</v>
      </c>
      <c r="B946" s="17" t="s">
        <v>1953</v>
      </c>
      <c r="C946" s="17" t="s">
        <v>91</v>
      </c>
      <c r="D946">
        <v>56</v>
      </c>
      <c r="E946" s="17" t="s">
        <v>130</v>
      </c>
      <c r="F946" s="17" t="s">
        <v>131</v>
      </c>
      <c r="G946" s="17" t="s">
        <v>84</v>
      </c>
      <c r="H946">
        <v>22</v>
      </c>
      <c r="I946">
        <v>30</v>
      </c>
      <c r="J946">
        <v>2.5125695216907653</v>
      </c>
      <c r="K946" t="b">
        <v>0</v>
      </c>
      <c r="L946">
        <v>0.95</v>
      </c>
      <c r="M946" s="17" t="s">
        <v>60</v>
      </c>
      <c r="N946" s="17" t="s">
        <v>33</v>
      </c>
      <c r="O946">
        <v>13</v>
      </c>
      <c r="P946">
        <v>2</v>
      </c>
      <c r="Q946" s="17" t="s">
        <v>2092</v>
      </c>
      <c r="R946" s="17" t="s">
        <v>2093</v>
      </c>
      <c r="S946" s="17">
        <f t="shared" si="14"/>
        <v>126.46256952169077</v>
      </c>
    </row>
    <row r="947" spans="1:19" x14ac:dyDescent="0.3">
      <c r="A947" s="17" t="s">
        <v>1954</v>
      </c>
      <c r="B947" s="17" t="s">
        <v>1955</v>
      </c>
      <c r="C947" s="17" t="s">
        <v>91</v>
      </c>
      <c r="D947">
        <v>24</v>
      </c>
      <c r="E947" s="17" t="s">
        <v>58</v>
      </c>
      <c r="F947" s="17" t="s">
        <v>59</v>
      </c>
      <c r="G947" s="17" t="s">
        <v>32</v>
      </c>
      <c r="H947">
        <v>2</v>
      </c>
      <c r="J947">
        <v>1.6</v>
      </c>
      <c r="K947" t="b">
        <v>0</v>
      </c>
      <c r="L947">
        <v>1</v>
      </c>
      <c r="M947" s="17" t="s">
        <v>64</v>
      </c>
      <c r="N947" s="17" t="s">
        <v>33</v>
      </c>
      <c r="O947">
        <v>2</v>
      </c>
      <c r="P947">
        <v>1</v>
      </c>
      <c r="Q947" s="17" t="s">
        <v>2092</v>
      </c>
      <c r="R947" s="17" t="s">
        <v>2093</v>
      </c>
      <c r="S947" s="17">
        <f t="shared" si="14"/>
        <v>31.6</v>
      </c>
    </row>
    <row r="948" spans="1:19" x14ac:dyDescent="0.3">
      <c r="A948" s="17" t="s">
        <v>1956</v>
      </c>
      <c r="B948" s="17" t="s">
        <v>1957</v>
      </c>
      <c r="C948" s="17" t="s">
        <v>91</v>
      </c>
      <c r="E948" s="17" t="s">
        <v>168</v>
      </c>
      <c r="F948" s="17" t="s">
        <v>68</v>
      </c>
      <c r="G948" s="17" t="s">
        <v>43</v>
      </c>
      <c r="H948">
        <v>1</v>
      </c>
      <c r="I948">
        <v>75</v>
      </c>
      <c r="J948">
        <v>0</v>
      </c>
      <c r="K948" t="b">
        <v>1</v>
      </c>
      <c r="L948">
        <v>0.94</v>
      </c>
      <c r="M948" s="17" t="s">
        <v>21</v>
      </c>
      <c r="N948" s="17" t="s">
        <v>28</v>
      </c>
      <c r="O948">
        <v>5</v>
      </c>
      <c r="P948">
        <v>3</v>
      </c>
      <c r="Q948" s="17" t="s">
        <v>2092</v>
      </c>
      <c r="R948" s="17" t="s">
        <v>2093</v>
      </c>
      <c r="S948" s="17">
        <f t="shared" si="14"/>
        <v>84.94</v>
      </c>
    </row>
    <row r="949" spans="1:19" x14ac:dyDescent="0.3">
      <c r="A949" s="17" t="s">
        <v>1958</v>
      </c>
      <c r="B949" s="17" t="s">
        <v>1959</v>
      </c>
      <c r="C949" s="17" t="s">
        <v>72</v>
      </c>
      <c r="D949">
        <v>38</v>
      </c>
      <c r="E949" s="17" t="s">
        <v>58</v>
      </c>
      <c r="F949" s="17" t="s">
        <v>59</v>
      </c>
      <c r="G949" s="17" t="s">
        <v>27</v>
      </c>
      <c r="H949">
        <v>8</v>
      </c>
      <c r="I949">
        <v>30</v>
      </c>
      <c r="J949">
        <v>4</v>
      </c>
      <c r="K949" t="b">
        <v>1</v>
      </c>
      <c r="L949">
        <v>0.92</v>
      </c>
      <c r="M949" s="17" t="s">
        <v>60</v>
      </c>
      <c r="N949" s="17" t="s">
        <v>33</v>
      </c>
      <c r="O949">
        <v>8</v>
      </c>
      <c r="P949">
        <v>10</v>
      </c>
      <c r="Q949" s="17" t="s">
        <v>2094</v>
      </c>
      <c r="R949" s="17" t="s">
        <v>2093</v>
      </c>
      <c r="S949" s="17">
        <f t="shared" si="14"/>
        <v>98.92</v>
      </c>
    </row>
    <row r="950" spans="1:19" x14ac:dyDescent="0.3">
      <c r="A950" s="17" t="s">
        <v>1960</v>
      </c>
      <c r="B950" s="17" t="s">
        <v>1961</v>
      </c>
      <c r="C950" s="17" t="s">
        <v>72</v>
      </c>
      <c r="D950">
        <v>28</v>
      </c>
      <c r="E950" s="17" t="s">
        <v>126</v>
      </c>
      <c r="F950" s="17" t="s">
        <v>127</v>
      </c>
      <c r="G950" s="17" t="s">
        <v>84</v>
      </c>
      <c r="H950">
        <v>8</v>
      </c>
      <c r="I950">
        <v>50</v>
      </c>
      <c r="J950">
        <v>2.5</v>
      </c>
      <c r="K950" t="b">
        <v>1</v>
      </c>
      <c r="L950">
        <v>0.95</v>
      </c>
      <c r="M950" s="17" t="s">
        <v>44</v>
      </c>
      <c r="N950" s="17" t="s">
        <v>55</v>
      </c>
      <c r="O950">
        <v>9</v>
      </c>
      <c r="P950">
        <v>6</v>
      </c>
      <c r="Q950" s="17" t="s">
        <v>2092</v>
      </c>
      <c r="R950" s="17" t="s">
        <v>2093</v>
      </c>
      <c r="S950" s="17">
        <f t="shared" si="14"/>
        <v>104.45</v>
      </c>
    </row>
    <row r="951" spans="1:19" x14ac:dyDescent="0.3">
      <c r="A951" s="17" t="s">
        <v>1962</v>
      </c>
      <c r="B951" s="17" t="s">
        <v>1963</v>
      </c>
      <c r="C951" s="17" t="s">
        <v>91</v>
      </c>
      <c r="D951">
        <v>25</v>
      </c>
      <c r="E951" s="17" t="s">
        <v>100</v>
      </c>
      <c r="F951" s="17" t="s">
        <v>101</v>
      </c>
      <c r="G951" s="17" t="s">
        <v>84</v>
      </c>
      <c r="H951">
        <v>7</v>
      </c>
      <c r="I951">
        <v>20</v>
      </c>
      <c r="J951">
        <v>3.8</v>
      </c>
      <c r="K951" t="s">
        <v>2071</v>
      </c>
      <c r="L951">
        <v>0.97</v>
      </c>
      <c r="M951" s="17" t="s">
        <v>44</v>
      </c>
      <c r="N951" s="17" t="s">
        <v>55</v>
      </c>
      <c r="O951">
        <v>8</v>
      </c>
      <c r="P951">
        <v>2</v>
      </c>
      <c r="Q951" s="17" t="s">
        <v>2092</v>
      </c>
      <c r="R951" s="17" t="s">
        <v>2093</v>
      </c>
      <c r="S951" s="17">
        <f t="shared" si="14"/>
        <v>66.77</v>
      </c>
    </row>
    <row r="952" spans="1:19" x14ac:dyDescent="0.3">
      <c r="A952" s="17" t="s">
        <v>1964</v>
      </c>
      <c r="B952" s="17" t="s">
        <v>1965</v>
      </c>
      <c r="C952" s="17" t="s">
        <v>91</v>
      </c>
      <c r="D952">
        <v>41</v>
      </c>
      <c r="E952" s="17" t="s">
        <v>63</v>
      </c>
      <c r="F952" s="17" t="s">
        <v>26</v>
      </c>
      <c r="G952" s="17" t="s">
        <v>84</v>
      </c>
      <c r="H952">
        <v>8</v>
      </c>
      <c r="I952">
        <v>50</v>
      </c>
      <c r="J952">
        <v>4.8</v>
      </c>
      <c r="K952" t="b">
        <v>0</v>
      </c>
      <c r="L952">
        <v>0.75</v>
      </c>
      <c r="M952" s="17" t="s">
        <v>44</v>
      </c>
      <c r="N952" s="17" t="s">
        <v>33</v>
      </c>
      <c r="O952">
        <v>14</v>
      </c>
      <c r="P952">
        <v>6</v>
      </c>
      <c r="Q952" s="17" t="s">
        <v>2092</v>
      </c>
      <c r="R952" s="17" t="s">
        <v>2093</v>
      </c>
      <c r="S952" s="17">
        <f t="shared" si="14"/>
        <v>124.55</v>
      </c>
    </row>
    <row r="953" spans="1:19" x14ac:dyDescent="0.3">
      <c r="A953" s="17" t="s">
        <v>1966</v>
      </c>
      <c r="B953" s="17" t="s">
        <v>1967</v>
      </c>
      <c r="C953" s="17" t="s">
        <v>72</v>
      </c>
      <c r="D953">
        <v>45</v>
      </c>
      <c r="E953" s="17" t="s">
        <v>168</v>
      </c>
      <c r="F953" s="17" t="s">
        <v>68</v>
      </c>
      <c r="G953" s="17" t="s">
        <v>49</v>
      </c>
      <c r="H953">
        <v>6</v>
      </c>
      <c r="I953">
        <v>40</v>
      </c>
      <c r="J953">
        <v>2</v>
      </c>
      <c r="K953" t="b">
        <v>1</v>
      </c>
      <c r="L953">
        <v>0.78</v>
      </c>
      <c r="M953" s="17" t="s">
        <v>21</v>
      </c>
      <c r="N953" s="17" t="s">
        <v>55</v>
      </c>
      <c r="O953">
        <v>13</v>
      </c>
      <c r="P953">
        <v>14</v>
      </c>
      <c r="Q953" s="17" t="s">
        <v>2095</v>
      </c>
      <c r="R953" s="17" t="s">
        <v>2093</v>
      </c>
      <c r="S953" s="17">
        <f t="shared" si="14"/>
        <v>120.78</v>
      </c>
    </row>
    <row r="954" spans="1:19" x14ac:dyDescent="0.3">
      <c r="A954" s="17" t="s">
        <v>1968</v>
      </c>
      <c r="B954" s="17" t="s">
        <v>1969</v>
      </c>
      <c r="C954" s="17" t="s">
        <v>91</v>
      </c>
      <c r="D954">
        <v>47</v>
      </c>
      <c r="E954" s="17" t="s">
        <v>58</v>
      </c>
      <c r="F954" s="17" t="s">
        <v>59</v>
      </c>
      <c r="G954" s="17" t="s">
        <v>84</v>
      </c>
      <c r="H954">
        <v>16</v>
      </c>
      <c r="I954">
        <v>100</v>
      </c>
      <c r="J954">
        <v>3.3</v>
      </c>
      <c r="K954" t="b">
        <v>0</v>
      </c>
      <c r="L954">
        <v>0.65</v>
      </c>
      <c r="M954" s="17" t="s">
        <v>64</v>
      </c>
      <c r="N954" s="17" t="s">
        <v>33</v>
      </c>
      <c r="O954">
        <v>10</v>
      </c>
      <c r="P954">
        <v>17</v>
      </c>
      <c r="Q954" s="17" t="s">
        <v>2095</v>
      </c>
      <c r="R954" s="17" t="s">
        <v>2096</v>
      </c>
      <c r="S954" s="17">
        <f t="shared" si="14"/>
        <v>193.95000000000002</v>
      </c>
    </row>
    <row r="955" spans="1:19" x14ac:dyDescent="0.3">
      <c r="A955" s="17" t="s">
        <v>1970</v>
      </c>
      <c r="B955" s="17" t="s">
        <v>1971</v>
      </c>
      <c r="C955" s="17" t="s">
        <v>72</v>
      </c>
      <c r="D955">
        <v>59</v>
      </c>
      <c r="E955" s="17" t="s">
        <v>63</v>
      </c>
      <c r="F955" s="17" t="s">
        <v>26</v>
      </c>
      <c r="G955" s="17" t="s">
        <v>49</v>
      </c>
      <c r="H955">
        <v>40</v>
      </c>
      <c r="I955">
        <v>40</v>
      </c>
      <c r="J955">
        <v>2.5</v>
      </c>
      <c r="K955" t="b">
        <v>1</v>
      </c>
      <c r="L955">
        <v>0.7</v>
      </c>
      <c r="M955" s="17" t="s">
        <v>44</v>
      </c>
      <c r="N955" s="17" t="s">
        <v>33</v>
      </c>
      <c r="O955">
        <v>19</v>
      </c>
      <c r="P955">
        <v>12</v>
      </c>
      <c r="Q955" s="17" t="s">
        <v>2094</v>
      </c>
      <c r="R955" s="17" t="s">
        <v>2096</v>
      </c>
      <c r="S955" s="17">
        <f t="shared" si="14"/>
        <v>173.2</v>
      </c>
    </row>
    <row r="956" spans="1:19" x14ac:dyDescent="0.3">
      <c r="A956" s="17" t="s">
        <v>1972</v>
      </c>
      <c r="B956" s="17" t="s">
        <v>1973</v>
      </c>
      <c r="C956" s="17" t="s">
        <v>72</v>
      </c>
      <c r="D956">
        <v>25</v>
      </c>
      <c r="E956" s="17" t="s">
        <v>119</v>
      </c>
      <c r="F956" s="17" t="s">
        <v>26</v>
      </c>
      <c r="G956" s="17" t="s">
        <v>20</v>
      </c>
      <c r="H956">
        <v>6</v>
      </c>
      <c r="I956">
        <v>100</v>
      </c>
      <c r="J956">
        <v>2.5125695216907653</v>
      </c>
      <c r="K956" t="b">
        <v>1</v>
      </c>
      <c r="L956">
        <v>0.78</v>
      </c>
      <c r="M956" s="17" t="s">
        <v>21</v>
      </c>
      <c r="N956" s="17" t="s">
        <v>33</v>
      </c>
      <c r="O956">
        <v>10</v>
      </c>
      <c r="P956">
        <v>2</v>
      </c>
      <c r="Q956" s="17" t="s">
        <v>2092</v>
      </c>
      <c r="R956" s="17" t="s">
        <v>2093</v>
      </c>
      <c r="S956" s="17">
        <f t="shared" si="14"/>
        <v>146.29256952169078</v>
      </c>
    </row>
    <row r="957" spans="1:19" x14ac:dyDescent="0.3">
      <c r="A957" s="17" t="s">
        <v>1974</v>
      </c>
      <c r="B957" s="17" t="s">
        <v>1975</v>
      </c>
      <c r="C957" s="17" t="s">
        <v>91</v>
      </c>
      <c r="D957">
        <v>27</v>
      </c>
      <c r="E957" s="17" t="s">
        <v>25</v>
      </c>
      <c r="F957" s="17" t="s">
        <v>26</v>
      </c>
      <c r="G957" s="17" t="s">
        <v>36</v>
      </c>
      <c r="H957">
        <v>3</v>
      </c>
      <c r="I957">
        <v>50</v>
      </c>
      <c r="J957">
        <v>2.5125695216907653</v>
      </c>
      <c r="K957" t="b">
        <v>1</v>
      </c>
      <c r="L957">
        <v>0.96</v>
      </c>
      <c r="M957" s="17" t="s">
        <v>60</v>
      </c>
      <c r="N957" s="17" t="s">
        <v>28</v>
      </c>
      <c r="O957">
        <v>1</v>
      </c>
      <c r="P957">
        <v>3</v>
      </c>
      <c r="Q957" s="17" t="s">
        <v>2092</v>
      </c>
      <c r="R957" s="17" t="s">
        <v>2093</v>
      </c>
      <c r="S957" s="17">
        <f t="shared" si="14"/>
        <v>87.472569521690758</v>
      </c>
    </row>
    <row r="958" spans="1:19" x14ac:dyDescent="0.3">
      <c r="A958" s="17" t="s">
        <v>1976</v>
      </c>
      <c r="B958" s="17" t="s">
        <v>1977</v>
      </c>
      <c r="C958" s="17" t="s">
        <v>72</v>
      </c>
      <c r="D958">
        <v>57</v>
      </c>
      <c r="E958" s="17" t="s">
        <v>25</v>
      </c>
      <c r="F958" s="17" t="s">
        <v>26</v>
      </c>
      <c r="G958" s="17" t="s">
        <v>43</v>
      </c>
      <c r="H958">
        <v>5</v>
      </c>
      <c r="I958">
        <v>100</v>
      </c>
      <c r="J958">
        <v>0</v>
      </c>
      <c r="K958" t="b">
        <v>1</v>
      </c>
      <c r="L958">
        <v>0.8</v>
      </c>
      <c r="M958" s="17" t="s">
        <v>64</v>
      </c>
      <c r="N958" s="17" t="s">
        <v>33</v>
      </c>
      <c r="O958">
        <v>4</v>
      </c>
      <c r="P958">
        <v>2</v>
      </c>
      <c r="Q958" s="17" t="s">
        <v>2092</v>
      </c>
      <c r="R958" s="17" t="s">
        <v>2093</v>
      </c>
      <c r="S958" s="17">
        <f t="shared" si="14"/>
        <v>168.8</v>
      </c>
    </row>
    <row r="959" spans="1:19" x14ac:dyDescent="0.3">
      <c r="A959" s="17" t="s">
        <v>1978</v>
      </c>
      <c r="B959" s="17" t="s">
        <v>1979</v>
      </c>
      <c r="C959" s="17" t="s">
        <v>72</v>
      </c>
      <c r="D959">
        <v>34</v>
      </c>
      <c r="E959" s="17" t="s">
        <v>58</v>
      </c>
      <c r="F959" s="17" t="s">
        <v>59</v>
      </c>
      <c r="G959" s="17" t="s">
        <v>69</v>
      </c>
      <c r="H959">
        <v>12</v>
      </c>
      <c r="I959">
        <v>20</v>
      </c>
      <c r="J959">
        <v>1.6</v>
      </c>
      <c r="K959" t="b">
        <v>1</v>
      </c>
      <c r="L959">
        <v>0.64</v>
      </c>
      <c r="M959" s="17" t="s">
        <v>60</v>
      </c>
      <c r="N959" s="17" t="s">
        <v>28</v>
      </c>
      <c r="O959">
        <v>12</v>
      </c>
      <c r="P959">
        <v>2</v>
      </c>
      <c r="Q959" s="17" t="s">
        <v>2092</v>
      </c>
      <c r="R959" s="17" t="s">
        <v>2096</v>
      </c>
      <c r="S959" s="17">
        <f t="shared" si="14"/>
        <v>82.24</v>
      </c>
    </row>
    <row r="960" spans="1:19" x14ac:dyDescent="0.3">
      <c r="A960" s="17" t="s">
        <v>1980</v>
      </c>
      <c r="B960" s="17" t="s">
        <v>1981</v>
      </c>
      <c r="C960" s="17" t="s">
        <v>91</v>
      </c>
      <c r="D960">
        <v>55</v>
      </c>
      <c r="E960" s="17" t="s">
        <v>126</v>
      </c>
      <c r="F960" s="17" t="s">
        <v>127</v>
      </c>
      <c r="G960" s="17" t="s">
        <v>69</v>
      </c>
      <c r="H960">
        <v>33</v>
      </c>
      <c r="I960">
        <v>50</v>
      </c>
      <c r="J960">
        <v>0</v>
      </c>
      <c r="K960" t="b">
        <v>0</v>
      </c>
      <c r="L960">
        <v>0.92</v>
      </c>
      <c r="M960" s="17" t="s">
        <v>21</v>
      </c>
      <c r="N960" s="17" t="s">
        <v>33</v>
      </c>
      <c r="O960">
        <v>19</v>
      </c>
      <c r="P960">
        <v>5</v>
      </c>
      <c r="Q960" s="17" t="s">
        <v>2092</v>
      </c>
      <c r="R960" s="17" t="s">
        <v>2093</v>
      </c>
      <c r="S960" s="17">
        <f t="shared" si="14"/>
        <v>162.91999999999999</v>
      </c>
    </row>
    <row r="961" spans="1:19" x14ac:dyDescent="0.3">
      <c r="A961" s="17" t="s">
        <v>1982</v>
      </c>
      <c r="B961" s="17" t="s">
        <v>1983</v>
      </c>
      <c r="C961" s="17" t="s">
        <v>91</v>
      </c>
      <c r="D961">
        <v>21</v>
      </c>
      <c r="E961" s="17" t="s">
        <v>130</v>
      </c>
      <c r="F961" s="17" t="s">
        <v>131</v>
      </c>
      <c r="G961" s="17" t="s">
        <v>20</v>
      </c>
      <c r="H961">
        <v>1</v>
      </c>
      <c r="I961">
        <v>100</v>
      </c>
      <c r="J961">
        <v>0</v>
      </c>
      <c r="K961" t="b">
        <v>1</v>
      </c>
      <c r="L961">
        <v>0.79</v>
      </c>
      <c r="M961" s="17" t="s">
        <v>44</v>
      </c>
      <c r="N961" s="17" t="s">
        <v>33</v>
      </c>
      <c r="O961">
        <v>3</v>
      </c>
      <c r="P961">
        <v>2</v>
      </c>
      <c r="Q961" s="17" t="s">
        <v>2092</v>
      </c>
      <c r="R961" s="17" t="s">
        <v>2093</v>
      </c>
      <c r="S961" s="17">
        <f t="shared" si="14"/>
        <v>127.79</v>
      </c>
    </row>
    <row r="962" spans="1:19" x14ac:dyDescent="0.3">
      <c r="A962" s="17" t="s">
        <v>1984</v>
      </c>
      <c r="B962" s="17" t="s">
        <v>1985</v>
      </c>
      <c r="C962" s="17" t="s">
        <v>91</v>
      </c>
      <c r="D962">
        <v>53</v>
      </c>
      <c r="E962" s="17" t="s">
        <v>41</v>
      </c>
      <c r="F962" s="17" t="s">
        <v>42</v>
      </c>
      <c r="G962" s="17" t="s">
        <v>84</v>
      </c>
      <c r="H962">
        <v>27</v>
      </c>
      <c r="I962">
        <v>20</v>
      </c>
      <c r="J962">
        <v>4.7</v>
      </c>
      <c r="K962" t="b">
        <v>1</v>
      </c>
      <c r="L962">
        <v>0.71</v>
      </c>
      <c r="M962" s="17" t="s">
        <v>44</v>
      </c>
      <c r="N962" s="17" t="s">
        <v>33</v>
      </c>
      <c r="O962">
        <v>11</v>
      </c>
      <c r="P962">
        <v>10</v>
      </c>
      <c r="Q962" s="17" t="s">
        <v>2094</v>
      </c>
      <c r="R962" s="17" t="s">
        <v>2093</v>
      </c>
      <c r="S962" s="17">
        <f t="shared" ref="S962:S1001" si="15">SUM(D962:R962)</f>
        <v>126.41</v>
      </c>
    </row>
    <row r="963" spans="1:19" x14ac:dyDescent="0.3">
      <c r="A963" s="17" t="s">
        <v>1986</v>
      </c>
      <c r="B963" s="17" t="s">
        <v>1987</v>
      </c>
      <c r="C963" s="17" t="s">
        <v>72</v>
      </c>
      <c r="D963">
        <v>21</v>
      </c>
      <c r="E963" s="17" t="s">
        <v>31</v>
      </c>
      <c r="F963" s="17" t="s">
        <v>31</v>
      </c>
      <c r="G963" s="17" t="s">
        <v>69</v>
      </c>
      <c r="H963">
        <v>1</v>
      </c>
      <c r="I963">
        <v>100</v>
      </c>
      <c r="J963">
        <v>0</v>
      </c>
      <c r="K963" t="b">
        <v>1</v>
      </c>
      <c r="L963">
        <v>0.95</v>
      </c>
      <c r="M963" s="17" t="s">
        <v>21</v>
      </c>
      <c r="N963" s="17" t="s">
        <v>55</v>
      </c>
      <c r="O963">
        <v>5</v>
      </c>
      <c r="P963">
        <v>5</v>
      </c>
      <c r="Q963" s="17" t="s">
        <v>2092</v>
      </c>
      <c r="R963" s="17" t="s">
        <v>2093</v>
      </c>
      <c r="S963" s="17">
        <f t="shared" si="15"/>
        <v>132.94999999999999</v>
      </c>
    </row>
    <row r="964" spans="1:19" x14ac:dyDescent="0.3">
      <c r="A964" s="17" t="s">
        <v>1988</v>
      </c>
      <c r="B964" s="17" t="s">
        <v>1989</v>
      </c>
      <c r="C964" s="17" t="s">
        <v>72</v>
      </c>
      <c r="D964">
        <v>36</v>
      </c>
      <c r="E964" s="17" t="s">
        <v>100</v>
      </c>
      <c r="F964" s="17" t="s">
        <v>101</v>
      </c>
      <c r="G964" s="17" t="s">
        <v>36</v>
      </c>
      <c r="H964">
        <v>0</v>
      </c>
      <c r="I964">
        <v>20</v>
      </c>
      <c r="J964">
        <v>4.0999999999999996</v>
      </c>
      <c r="K964" t="b">
        <v>0</v>
      </c>
      <c r="L964">
        <v>0.86</v>
      </c>
      <c r="M964" s="17" t="s">
        <v>44</v>
      </c>
      <c r="N964" s="17" t="s">
        <v>28</v>
      </c>
      <c r="O964">
        <v>4</v>
      </c>
      <c r="P964">
        <v>1</v>
      </c>
      <c r="Q964" s="17" t="s">
        <v>2092</v>
      </c>
      <c r="R964" s="17" t="s">
        <v>2093</v>
      </c>
      <c r="S964" s="17">
        <f t="shared" si="15"/>
        <v>65.960000000000008</v>
      </c>
    </row>
    <row r="965" spans="1:19" x14ac:dyDescent="0.3">
      <c r="A965" s="17" t="s">
        <v>1990</v>
      </c>
      <c r="B965" s="17" t="s">
        <v>1991</v>
      </c>
      <c r="C965" s="17" t="s">
        <v>91</v>
      </c>
      <c r="D965">
        <v>40</v>
      </c>
      <c r="E965" s="17" t="s">
        <v>31</v>
      </c>
      <c r="F965" s="17" t="s">
        <v>31</v>
      </c>
      <c r="G965" s="17" t="s">
        <v>43</v>
      </c>
      <c r="H965">
        <v>2</v>
      </c>
      <c r="I965">
        <v>30</v>
      </c>
      <c r="J965">
        <v>1.3</v>
      </c>
      <c r="K965" t="b">
        <v>1</v>
      </c>
      <c r="L965">
        <v>0.77</v>
      </c>
      <c r="M965" s="17" t="s">
        <v>64</v>
      </c>
      <c r="N965" s="17" t="s">
        <v>28</v>
      </c>
      <c r="O965">
        <v>4</v>
      </c>
      <c r="P965">
        <v>3</v>
      </c>
      <c r="Q965" s="17" t="s">
        <v>2092</v>
      </c>
      <c r="R965" s="17" t="s">
        <v>2093</v>
      </c>
      <c r="S965" s="17">
        <f t="shared" si="15"/>
        <v>81.069999999999993</v>
      </c>
    </row>
    <row r="966" spans="1:19" x14ac:dyDescent="0.3">
      <c r="A966" s="17" t="s">
        <v>1992</v>
      </c>
      <c r="B966" s="17" t="s">
        <v>1993</v>
      </c>
      <c r="C966" s="17" t="s">
        <v>72</v>
      </c>
      <c r="D966">
        <v>59</v>
      </c>
      <c r="E966" s="17" t="s">
        <v>63</v>
      </c>
      <c r="F966" s="17" t="s">
        <v>26</v>
      </c>
      <c r="G966" s="17" t="s">
        <v>69</v>
      </c>
      <c r="H966">
        <v>40</v>
      </c>
      <c r="I966">
        <v>100</v>
      </c>
      <c r="J966">
        <v>2.6</v>
      </c>
      <c r="K966" t="s">
        <v>2071</v>
      </c>
      <c r="L966">
        <v>0.79</v>
      </c>
      <c r="M966" s="17" t="s">
        <v>21</v>
      </c>
      <c r="N966" s="17" t="s">
        <v>33</v>
      </c>
      <c r="O966">
        <v>16</v>
      </c>
      <c r="P966">
        <v>5</v>
      </c>
      <c r="Q966" s="17" t="s">
        <v>2092</v>
      </c>
      <c r="R966" s="17" t="s">
        <v>2093</v>
      </c>
      <c r="S966" s="17">
        <f t="shared" si="15"/>
        <v>223.39</v>
      </c>
    </row>
    <row r="967" spans="1:19" x14ac:dyDescent="0.3">
      <c r="A967" s="17" t="s">
        <v>1994</v>
      </c>
      <c r="B967" s="17" t="s">
        <v>1995</v>
      </c>
      <c r="C967" s="17" t="s">
        <v>91</v>
      </c>
      <c r="D967">
        <v>45</v>
      </c>
      <c r="E967" s="17" t="s">
        <v>41</v>
      </c>
      <c r="F967" s="17" t="s">
        <v>42</v>
      </c>
      <c r="G967" s="17" t="s">
        <v>73</v>
      </c>
      <c r="H967">
        <v>4</v>
      </c>
      <c r="I967">
        <v>20</v>
      </c>
      <c r="J967">
        <v>2.7</v>
      </c>
      <c r="K967" t="s">
        <v>2071</v>
      </c>
      <c r="L967">
        <v>0.72</v>
      </c>
      <c r="M967" s="17" t="s">
        <v>60</v>
      </c>
      <c r="N967" s="17" t="s">
        <v>33</v>
      </c>
      <c r="O967">
        <v>5</v>
      </c>
      <c r="P967">
        <v>1</v>
      </c>
      <c r="Q967" s="17" t="s">
        <v>2092</v>
      </c>
      <c r="R967" s="17" t="s">
        <v>2093</v>
      </c>
      <c r="S967" s="17">
        <f t="shared" si="15"/>
        <v>78.42</v>
      </c>
    </row>
    <row r="968" spans="1:19" x14ac:dyDescent="0.3">
      <c r="A968" s="17" t="s">
        <v>1996</v>
      </c>
      <c r="B968" s="17" t="s">
        <v>1997</v>
      </c>
      <c r="C968" s="17" t="s">
        <v>91</v>
      </c>
      <c r="D968">
        <v>44</v>
      </c>
      <c r="E968" s="17" t="s">
        <v>104</v>
      </c>
      <c r="F968" s="17" t="s">
        <v>105</v>
      </c>
      <c r="G968" s="17" t="s">
        <v>106</v>
      </c>
      <c r="H968">
        <v>9</v>
      </c>
      <c r="I968">
        <v>40</v>
      </c>
      <c r="J968">
        <v>2.5125695216907653</v>
      </c>
      <c r="K968" t="b">
        <v>0</v>
      </c>
      <c r="L968">
        <v>0.7</v>
      </c>
      <c r="M968" s="17" t="s">
        <v>21</v>
      </c>
      <c r="N968" s="17" t="s">
        <v>55</v>
      </c>
      <c r="O968">
        <v>9</v>
      </c>
      <c r="P968">
        <v>2</v>
      </c>
      <c r="Q968" s="17" t="s">
        <v>2092</v>
      </c>
      <c r="R968" s="17" t="s">
        <v>2096</v>
      </c>
      <c r="S968" s="17">
        <f t="shared" si="15"/>
        <v>107.21256952169077</v>
      </c>
    </row>
    <row r="969" spans="1:19" x14ac:dyDescent="0.3">
      <c r="A969" s="17" t="s">
        <v>1998</v>
      </c>
      <c r="B969" s="17" t="s">
        <v>1999</v>
      </c>
      <c r="C969" s="17" t="s">
        <v>72</v>
      </c>
      <c r="D969">
        <v>36</v>
      </c>
      <c r="E969" s="17" t="s">
        <v>63</v>
      </c>
      <c r="F969" s="17" t="s">
        <v>26</v>
      </c>
      <c r="G969" s="17" t="s">
        <v>73</v>
      </c>
      <c r="H969">
        <v>13</v>
      </c>
      <c r="I969">
        <v>30</v>
      </c>
      <c r="J969">
        <v>3.6</v>
      </c>
      <c r="K969" t="b">
        <v>0</v>
      </c>
      <c r="L969">
        <v>0.86</v>
      </c>
      <c r="M969" s="17" t="s">
        <v>64</v>
      </c>
      <c r="N969" s="17" t="s">
        <v>55</v>
      </c>
      <c r="O969">
        <v>8</v>
      </c>
      <c r="P969">
        <v>3</v>
      </c>
      <c r="Q969" s="17" t="s">
        <v>2092</v>
      </c>
      <c r="R969" s="17" t="s">
        <v>2093</v>
      </c>
      <c r="S969" s="17">
        <f t="shared" si="15"/>
        <v>94.46</v>
      </c>
    </row>
    <row r="970" spans="1:19" x14ac:dyDescent="0.3">
      <c r="A970" s="17" t="s">
        <v>2000</v>
      </c>
      <c r="B970" s="17" t="s">
        <v>2001</v>
      </c>
      <c r="C970" s="17" t="s">
        <v>72</v>
      </c>
      <c r="D970">
        <v>26</v>
      </c>
      <c r="E970" s="17" t="s">
        <v>87</v>
      </c>
      <c r="F970" s="17" t="s">
        <v>88</v>
      </c>
      <c r="G970" s="17" t="s">
        <v>32</v>
      </c>
      <c r="H970">
        <v>1</v>
      </c>
      <c r="I970">
        <v>75</v>
      </c>
      <c r="J970">
        <v>3</v>
      </c>
      <c r="K970" t="b">
        <v>1</v>
      </c>
      <c r="L970">
        <v>0.79</v>
      </c>
      <c r="M970" s="17" t="s">
        <v>64</v>
      </c>
      <c r="N970" s="17" t="s">
        <v>55</v>
      </c>
      <c r="O970">
        <v>4</v>
      </c>
      <c r="P970">
        <v>3</v>
      </c>
      <c r="Q970" s="17" t="s">
        <v>2092</v>
      </c>
      <c r="R970" s="17" t="s">
        <v>2093</v>
      </c>
      <c r="S970" s="17">
        <f t="shared" si="15"/>
        <v>112.79</v>
      </c>
    </row>
    <row r="971" spans="1:19" x14ac:dyDescent="0.3">
      <c r="A971" s="17" t="s">
        <v>2002</v>
      </c>
      <c r="B971" s="17" t="s">
        <v>2003</v>
      </c>
      <c r="C971" s="17" t="s">
        <v>91</v>
      </c>
      <c r="D971">
        <v>49</v>
      </c>
      <c r="E971" s="17" t="s">
        <v>87</v>
      </c>
      <c r="F971" s="17" t="s">
        <v>88</v>
      </c>
      <c r="G971" s="17" t="s">
        <v>36</v>
      </c>
      <c r="H971">
        <v>1</v>
      </c>
      <c r="J971">
        <v>0</v>
      </c>
      <c r="K971" t="b">
        <v>0</v>
      </c>
      <c r="L971">
        <v>0.82</v>
      </c>
      <c r="M971" s="17" t="s">
        <v>21</v>
      </c>
      <c r="N971" s="17" t="s">
        <v>28</v>
      </c>
      <c r="O971">
        <v>1</v>
      </c>
      <c r="P971">
        <v>1</v>
      </c>
      <c r="Q971" s="17" t="s">
        <v>2092</v>
      </c>
      <c r="R971" s="17" t="s">
        <v>2093</v>
      </c>
      <c r="S971" s="17">
        <f t="shared" si="15"/>
        <v>52.82</v>
      </c>
    </row>
    <row r="972" spans="1:19" x14ac:dyDescent="0.3">
      <c r="A972" s="17" t="s">
        <v>2004</v>
      </c>
      <c r="B972" s="17" t="s">
        <v>2005</v>
      </c>
      <c r="C972" s="17" t="s">
        <v>91</v>
      </c>
      <c r="D972">
        <v>29</v>
      </c>
      <c r="E972" s="17" t="s">
        <v>126</v>
      </c>
      <c r="F972" s="17" t="s">
        <v>127</v>
      </c>
      <c r="G972" s="17" t="s">
        <v>27</v>
      </c>
      <c r="H972">
        <v>3</v>
      </c>
      <c r="I972">
        <v>40</v>
      </c>
      <c r="J972">
        <v>0</v>
      </c>
      <c r="K972" t="b">
        <v>1</v>
      </c>
      <c r="L972">
        <v>0.81</v>
      </c>
      <c r="M972" s="17" t="s">
        <v>21</v>
      </c>
      <c r="N972" s="17" t="s">
        <v>28</v>
      </c>
      <c r="O972">
        <v>5</v>
      </c>
      <c r="P972">
        <v>1</v>
      </c>
      <c r="Q972" s="17" t="s">
        <v>2092</v>
      </c>
      <c r="R972" s="17" t="s">
        <v>2093</v>
      </c>
      <c r="S972" s="17">
        <f t="shared" si="15"/>
        <v>78.81</v>
      </c>
    </row>
    <row r="973" spans="1:19" x14ac:dyDescent="0.3">
      <c r="A973" s="17" t="s">
        <v>2006</v>
      </c>
      <c r="B973" s="17" t="s">
        <v>2007</v>
      </c>
      <c r="C973" s="17" t="s">
        <v>91</v>
      </c>
      <c r="D973">
        <v>32</v>
      </c>
      <c r="E973" s="17" t="s">
        <v>126</v>
      </c>
      <c r="F973" s="17" t="s">
        <v>127</v>
      </c>
      <c r="G973" s="17" t="s">
        <v>32</v>
      </c>
      <c r="H973">
        <v>1</v>
      </c>
      <c r="I973">
        <v>40</v>
      </c>
      <c r="J973">
        <v>3.1</v>
      </c>
      <c r="K973" t="b">
        <v>1</v>
      </c>
      <c r="L973">
        <v>0.76</v>
      </c>
      <c r="M973" s="17" t="s">
        <v>44</v>
      </c>
      <c r="N973" s="17" t="s">
        <v>28</v>
      </c>
      <c r="O973">
        <v>1</v>
      </c>
      <c r="P973">
        <v>2</v>
      </c>
      <c r="Q973" s="17" t="s">
        <v>2092</v>
      </c>
      <c r="R973" s="17" t="s">
        <v>2093</v>
      </c>
      <c r="S973" s="17">
        <f t="shared" si="15"/>
        <v>79.86</v>
      </c>
    </row>
    <row r="974" spans="1:19" x14ac:dyDescent="0.3">
      <c r="A974" s="17" t="s">
        <v>2008</v>
      </c>
      <c r="B974" s="17" t="s">
        <v>2009</v>
      </c>
      <c r="C974" s="17" t="s">
        <v>91</v>
      </c>
      <c r="D974">
        <v>24</v>
      </c>
      <c r="E974" s="17" t="s">
        <v>47</v>
      </c>
      <c r="F974" s="17" t="s">
        <v>48</v>
      </c>
      <c r="G974" s="17" t="s">
        <v>20</v>
      </c>
      <c r="H974">
        <v>3</v>
      </c>
      <c r="I974">
        <v>30</v>
      </c>
      <c r="J974">
        <v>3.9</v>
      </c>
      <c r="K974" t="b">
        <v>0</v>
      </c>
      <c r="L974">
        <v>0.9</v>
      </c>
      <c r="M974" s="17" t="s">
        <v>64</v>
      </c>
      <c r="N974" s="17" t="s">
        <v>33</v>
      </c>
      <c r="O974">
        <v>5</v>
      </c>
      <c r="P974">
        <v>1</v>
      </c>
      <c r="Q974" s="17" t="s">
        <v>2092</v>
      </c>
      <c r="R974" s="17" t="s">
        <v>2093</v>
      </c>
      <c r="S974" s="17">
        <f t="shared" si="15"/>
        <v>67.8</v>
      </c>
    </row>
    <row r="975" spans="1:19" x14ac:dyDescent="0.3">
      <c r="A975" s="17" t="s">
        <v>2010</v>
      </c>
      <c r="B975" s="17" t="s">
        <v>2011</v>
      </c>
      <c r="C975" s="17" t="s">
        <v>91</v>
      </c>
      <c r="D975">
        <v>35</v>
      </c>
      <c r="E975" s="17" t="s">
        <v>104</v>
      </c>
      <c r="F975" s="17" t="s">
        <v>105</v>
      </c>
      <c r="G975" s="17" t="s">
        <v>84</v>
      </c>
      <c r="H975">
        <v>14</v>
      </c>
      <c r="I975">
        <v>30</v>
      </c>
      <c r="J975">
        <v>1.6</v>
      </c>
      <c r="K975" t="b">
        <v>1</v>
      </c>
      <c r="L975">
        <v>0.67</v>
      </c>
      <c r="M975" s="17" t="s">
        <v>21</v>
      </c>
      <c r="N975" s="17" t="s">
        <v>28</v>
      </c>
      <c r="O975">
        <v>8</v>
      </c>
      <c r="P975">
        <v>9</v>
      </c>
      <c r="Q975" s="17" t="s">
        <v>2094</v>
      </c>
      <c r="R975" s="17" t="s">
        <v>2096</v>
      </c>
      <c r="S975" s="17">
        <f t="shared" si="15"/>
        <v>98.27</v>
      </c>
    </row>
    <row r="976" spans="1:19" x14ac:dyDescent="0.3">
      <c r="A976" s="17" t="s">
        <v>2012</v>
      </c>
      <c r="B976" s="17" t="s">
        <v>2013</v>
      </c>
      <c r="C976" s="17" t="s">
        <v>72</v>
      </c>
      <c r="D976">
        <v>43</v>
      </c>
      <c r="E976" s="17" t="s">
        <v>179</v>
      </c>
      <c r="F976" s="17" t="s">
        <v>68</v>
      </c>
      <c r="G976" s="17" t="s">
        <v>20</v>
      </c>
      <c r="H976">
        <v>2</v>
      </c>
      <c r="J976">
        <v>1.8</v>
      </c>
      <c r="K976" t="b">
        <v>0</v>
      </c>
      <c r="L976">
        <v>0.61</v>
      </c>
      <c r="M976" s="17" t="s">
        <v>21</v>
      </c>
      <c r="N976" s="17" t="s">
        <v>22</v>
      </c>
      <c r="O976">
        <v>5</v>
      </c>
      <c r="P976">
        <v>3</v>
      </c>
      <c r="Q976" s="17" t="s">
        <v>2092</v>
      </c>
      <c r="R976" s="17" t="s">
        <v>2096</v>
      </c>
      <c r="S976" s="17">
        <f t="shared" si="15"/>
        <v>55.41</v>
      </c>
    </row>
    <row r="977" spans="1:19" x14ac:dyDescent="0.3">
      <c r="A977" s="17" t="s">
        <v>2014</v>
      </c>
      <c r="B977" s="17" t="s">
        <v>2015</v>
      </c>
      <c r="C977" s="17" t="s">
        <v>91</v>
      </c>
      <c r="D977">
        <v>53</v>
      </c>
      <c r="E977" s="17" t="s">
        <v>104</v>
      </c>
      <c r="F977" s="17" t="s">
        <v>105</v>
      </c>
      <c r="G977" s="17" t="s">
        <v>106</v>
      </c>
      <c r="H977">
        <v>27</v>
      </c>
      <c r="I977">
        <v>100</v>
      </c>
      <c r="J977">
        <v>3.7</v>
      </c>
      <c r="K977" t="b">
        <v>0</v>
      </c>
      <c r="L977">
        <v>0.73</v>
      </c>
      <c r="M977" s="17" t="s">
        <v>64</v>
      </c>
      <c r="N977" s="17" t="s">
        <v>22</v>
      </c>
      <c r="O977">
        <v>13</v>
      </c>
      <c r="P977">
        <v>5</v>
      </c>
      <c r="Q977" s="17" t="s">
        <v>2092</v>
      </c>
      <c r="R977" s="17" t="s">
        <v>2093</v>
      </c>
      <c r="S977" s="17">
        <f t="shared" si="15"/>
        <v>202.42999999999998</v>
      </c>
    </row>
    <row r="978" spans="1:19" x14ac:dyDescent="0.3">
      <c r="A978" s="17" t="s">
        <v>2016</v>
      </c>
      <c r="B978" s="17" t="s">
        <v>2017</v>
      </c>
      <c r="C978" s="17" t="s">
        <v>72</v>
      </c>
      <c r="D978">
        <v>38</v>
      </c>
      <c r="E978" s="17" t="s">
        <v>115</v>
      </c>
      <c r="F978" s="17" t="s">
        <v>116</v>
      </c>
      <c r="G978" s="17" t="s">
        <v>84</v>
      </c>
      <c r="H978">
        <v>7</v>
      </c>
      <c r="I978">
        <v>75</v>
      </c>
      <c r="J978">
        <v>2.5125695216907653</v>
      </c>
      <c r="K978" t="b">
        <v>0</v>
      </c>
      <c r="L978">
        <v>0.79</v>
      </c>
      <c r="M978" s="17" t="s">
        <v>21</v>
      </c>
      <c r="N978" s="17" t="s">
        <v>55</v>
      </c>
      <c r="O978">
        <v>6</v>
      </c>
      <c r="P978">
        <v>4</v>
      </c>
      <c r="Q978" s="17" t="s">
        <v>2092</v>
      </c>
      <c r="R978" s="17" t="s">
        <v>2093</v>
      </c>
      <c r="S978" s="17">
        <f t="shared" si="15"/>
        <v>133.30256952169077</v>
      </c>
    </row>
    <row r="979" spans="1:19" x14ac:dyDescent="0.3">
      <c r="A979" s="17" t="s">
        <v>2018</v>
      </c>
      <c r="B979" s="17" t="s">
        <v>2019</v>
      </c>
      <c r="C979" s="17" t="s">
        <v>91</v>
      </c>
      <c r="D979">
        <v>57</v>
      </c>
      <c r="E979" s="17" t="s">
        <v>63</v>
      </c>
      <c r="F979" s="17" t="s">
        <v>26</v>
      </c>
      <c r="G979" s="17" t="s">
        <v>73</v>
      </c>
      <c r="H979">
        <v>29</v>
      </c>
      <c r="I979">
        <v>75</v>
      </c>
      <c r="J979">
        <v>4.0999999999999996</v>
      </c>
      <c r="K979" t="b">
        <v>0</v>
      </c>
      <c r="L979">
        <v>0.9</v>
      </c>
      <c r="M979" s="17" t="s">
        <v>44</v>
      </c>
      <c r="N979" s="17" t="s">
        <v>28</v>
      </c>
      <c r="O979">
        <v>10</v>
      </c>
      <c r="P979">
        <v>14</v>
      </c>
      <c r="Q979" s="17" t="s">
        <v>2095</v>
      </c>
      <c r="R979" s="17" t="s">
        <v>2093</v>
      </c>
      <c r="S979" s="17">
        <f t="shared" si="15"/>
        <v>190</v>
      </c>
    </row>
    <row r="980" spans="1:19" x14ac:dyDescent="0.3">
      <c r="A980" s="17" t="s">
        <v>2020</v>
      </c>
      <c r="B980" s="17" t="s">
        <v>2021</v>
      </c>
      <c r="C980" s="17" t="s">
        <v>91</v>
      </c>
      <c r="D980">
        <v>27</v>
      </c>
      <c r="E980" s="17" t="s">
        <v>164</v>
      </c>
      <c r="F980" s="17" t="s">
        <v>165</v>
      </c>
      <c r="G980" s="17" t="s">
        <v>20</v>
      </c>
      <c r="H980">
        <v>5</v>
      </c>
      <c r="I980">
        <v>75</v>
      </c>
      <c r="J980">
        <v>1.4</v>
      </c>
      <c r="K980" t="b">
        <v>1</v>
      </c>
      <c r="L980">
        <v>0.64</v>
      </c>
      <c r="M980" s="17" t="s">
        <v>64</v>
      </c>
      <c r="N980" s="17" t="s">
        <v>22</v>
      </c>
      <c r="O980">
        <v>4</v>
      </c>
      <c r="P980">
        <v>1</v>
      </c>
      <c r="Q980" s="17" t="s">
        <v>2092</v>
      </c>
      <c r="R980" s="17" t="s">
        <v>2096</v>
      </c>
      <c r="S980" s="17">
        <f t="shared" si="15"/>
        <v>114.04</v>
      </c>
    </row>
    <row r="981" spans="1:19" x14ac:dyDescent="0.3">
      <c r="A981" s="17" t="s">
        <v>2022</v>
      </c>
      <c r="B981" s="17" t="s">
        <v>2023</v>
      </c>
      <c r="C981" s="17" t="s">
        <v>91</v>
      </c>
      <c r="D981">
        <v>43</v>
      </c>
      <c r="E981" s="17" t="s">
        <v>67</v>
      </c>
      <c r="F981" s="17" t="s">
        <v>68</v>
      </c>
      <c r="G981" s="17" t="s">
        <v>36</v>
      </c>
      <c r="H981">
        <v>2</v>
      </c>
      <c r="I981">
        <v>100</v>
      </c>
      <c r="J981">
        <v>1.1000000000000001</v>
      </c>
      <c r="K981" t="b">
        <v>1</v>
      </c>
      <c r="L981">
        <v>0.63</v>
      </c>
      <c r="M981" s="17" t="s">
        <v>44</v>
      </c>
      <c r="N981" s="17" t="s">
        <v>55</v>
      </c>
      <c r="O981">
        <v>4</v>
      </c>
      <c r="P981">
        <v>1</v>
      </c>
      <c r="Q981" s="17" t="s">
        <v>2092</v>
      </c>
      <c r="R981" s="17" t="s">
        <v>2096</v>
      </c>
      <c r="S981" s="17">
        <f t="shared" si="15"/>
        <v>151.72999999999999</v>
      </c>
    </row>
    <row r="982" spans="1:19" x14ac:dyDescent="0.3">
      <c r="A982" s="17" t="s">
        <v>2024</v>
      </c>
      <c r="B982" s="17" t="s">
        <v>2025</v>
      </c>
      <c r="C982" s="17" t="s">
        <v>91</v>
      </c>
      <c r="D982">
        <v>48</v>
      </c>
      <c r="E982" s="17" t="s">
        <v>119</v>
      </c>
      <c r="F982" s="17" t="s">
        <v>26</v>
      </c>
      <c r="G982" s="17" t="s">
        <v>49</v>
      </c>
      <c r="H982">
        <v>18</v>
      </c>
      <c r="I982">
        <v>40</v>
      </c>
      <c r="J982">
        <v>3.9</v>
      </c>
      <c r="K982" t="s">
        <v>2071</v>
      </c>
      <c r="L982">
        <v>0.79</v>
      </c>
      <c r="M982" s="17" t="s">
        <v>44</v>
      </c>
      <c r="N982" s="17" t="s">
        <v>28</v>
      </c>
      <c r="O982">
        <v>12</v>
      </c>
      <c r="P982">
        <v>2</v>
      </c>
      <c r="Q982" s="17" t="s">
        <v>2092</v>
      </c>
      <c r="R982" s="17" t="s">
        <v>2093</v>
      </c>
      <c r="S982" s="17">
        <f t="shared" si="15"/>
        <v>124.69000000000001</v>
      </c>
    </row>
    <row r="983" spans="1:19" x14ac:dyDescent="0.3">
      <c r="A983" s="17" t="s">
        <v>2026</v>
      </c>
      <c r="B983" s="17" t="s">
        <v>2027</v>
      </c>
      <c r="C983" s="17" t="s">
        <v>91</v>
      </c>
      <c r="D983">
        <v>26</v>
      </c>
      <c r="E983" s="17" t="s">
        <v>100</v>
      </c>
      <c r="F983" s="17" t="s">
        <v>101</v>
      </c>
      <c r="G983" s="17" t="s">
        <v>73</v>
      </c>
      <c r="H983">
        <v>8</v>
      </c>
      <c r="I983">
        <v>20</v>
      </c>
      <c r="J983">
        <v>3.6</v>
      </c>
      <c r="K983" t="b">
        <v>0</v>
      </c>
      <c r="L983">
        <v>0.67</v>
      </c>
      <c r="M983" s="17" t="s">
        <v>44</v>
      </c>
      <c r="N983" s="17" t="s">
        <v>33</v>
      </c>
      <c r="O983">
        <v>14</v>
      </c>
      <c r="P983">
        <v>7</v>
      </c>
      <c r="Q983" s="17" t="s">
        <v>2094</v>
      </c>
      <c r="R983" s="17" t="s">
        <v>2096</v>
      </c>
      <c r="S983" s="17">
        <f t="shared" si="15"/>
        <v>79.27000000000001</v>
      </c>
    </row>
    <row r="984" spans="1:19" x14ac:dyDescent="0.3">
      <c r="A984" s="17" t="s">
        <v>2028</v>
      </c>
      <c r="B984" s="17" t="s">
        <v>2029</v>
      </c>
      <c r="C984" s="17" t="s">
        <v>72</v>
      </c>
      <c r="E984" s="17" t="s">
        <v>144</v>
      </c>
      <c r="F984" s="17" t="s">
        <v>145</v>
      </c>
      <c r="G984" s="17" t="s">
        <v>32</v>
      </c>
      <c r="H984">
        <v>0</v>
      </c>
      <c r="I984">
        <v>40</v>
      </c>
      <c r="J984">
        <v>0</v>
      </c>
      <c r="K984" t="b">
        <v>0</v>
      </c>
      <c r="L984">
        <v>0.97</v>
      </c>
      <c r="M984" s="17" t="s">
        <v>44</v>
      </c>
      <c r="N984" s="17" t="s">
        <v>22</v>
      </c>
      <c r="O984">
        <v>4</v>
      </c>
      <c r="P984">
        <v>3</v>
      </c>
      <c r="Q984" s="17" t="s">
        <v>2092</v>
      </c>
      <c r="R984" s="17" t="s">
        <v>2093</v>
      </c>
      <c r="S984" s="17">
        <f t="shared" si="15"/>
        <v>47.97</v>
      </c>
    </row>
    <row r="985" spans="1:19" x14ac:dyDescent="0.3">
      <c r="A985" s="17" t="s">
        <v>2030</v>
      </c>
      <c r="B985" s="17" t="s">
        <v>2031</v>
      </c>
      <c r="C985" s="17" t="s">
        <v>72</v>
      </c>
      <c r="D985">
        <v>50</v>
      </c>
      <c r="E985" s="17" t="s">
        <v>18</v>
      </c>
      <c r="F985" s="17" t="s">
        <v>19</v>
      </c>
      <c r="G985" s="17" t="s">
        <v>49</v>
      </c>
      <c r="H985">
        <v>16</v>
      </c>
      <c r="I985">
        <v>75</v>
      </c>
      <c r="J985">
        <v>4.5</v>
      </c>
      <c r="K985" t="b">
        <v>0</v>
      </c>
      <c r="L985">
        <v>0.69</v>
      </c>
      <c r="M985" s="17" t="s">
        <v>64</v>
      </c>
      <c r="N985" s="17" t="s">
        <v>33</v>
      </c>
      <c r="O985">
        <v>15</v>
      </c>
      <c r="P985">
        <v>11</v>
      </c>
      <c r="Q985" s="17" t="s">
        <v>2094</v>
      </c>
      <c r="R985" s="17" t="s">
        <v>2096</v>
      </c>
      <c r="S985" s="17">
        <f t="shared" si="15"/>
        <v>172.19</v>
      </c>
    </row>
    <row r="986" spans="1:19" x14ac:dyDescent="0.3">
      <c r="A986" s="17" t="s">
        <v>2032</v>
      </c>
      <c r="B986" s="17" t="s">
        <v>2033</v>
      </c>
      <c r="C986" s="17" t="s">
        <v>91</v>
      </c>
      <c r="D986">
        <v>48</v>
      </c>
      <c r="E986" s="17" t="s">
        <v>144</v>
      </c>
      <c r="F986" s="17" t="s">
        <v>145</v>
      </c>
      <c r="G986" s="17" t="s">
        <v>36</v>
      </c>
      <c r="H986">
        <v>8</v>
      </c>
      <c r="I986">
        <v>50</v>
      </c>
      <c r="J986">
        <v>2.5125695216907653</v>
      </c>
      <c r="K986" t="b">
        <v>1</v>
      </c>
      <c r="L986">
        <v>0.73</v>
      </c>
      <c r="M986" s="17" t="s">
        <v>44</v>
      </c>
      <c r="N986" s="17" t="s">
        <v>28</v>
      </c>
      <c r="O986">
        <v>6</v>
      </c>
      <c r="P986">
        <v>7</v>
      </c>
      <c r="Q986" s="17" t="s">
        <v>2094</v>
      </c>
      <c r="R986" s="17" t="s">
        <v>2093</v>
      </c>
      <c r="S986" s="17">
        <f t="shared" si="15"/>
        <v>122.24256952169077</v>
      </c>
    </row>
    <row r="987" spans="1:19" x14ac:dyDescent="0.3">
      <c r="A987" s="17" t="s">
        <v>2034</v>
      </c>
      <c r="B987" s="17" t="s">
        <v>2035</v>
      </c>
      <c r="C987" s="17" t="s">
        <v>91</v>
      </c>
      <c r="D987">
        <v>60</v>
      </c>
      <c r="E987" s="17" t="s">
        <v>179</v>
      </c>
      <c r="F987" s="17" t="s">
        <v>68</v>
      </c>
      <c r="G987" s="17" t="s">
        <v>20</v>
      </c>
      <c r="H987">
        <v>39</v>
      </c>
      <c r="I987">
        <v>20</v>
      </c>
      <c r="J987">
        <v>1.4</v>
      </c>
      <c r="K987" t="b">
        <v>1</v>
      </c>
      <c r="L987">
        <v>0.86</v>
      </c>
      <c r="M987" s="17" t="s">
        <v>44</v>
      </c>
      <c r="N987" s="17" t="s">
        <v>22</v>
      </c>
      <c r="O987">
        <v>20</v>
      </c>
      <c r="P987">
        <v>12</v>
      </c>
      <c r="Q987" s="17" t="s">
        <v>2094</v>
      </c>
      <c r="R987" s="17" t="s">
        <v>2093</v>
      </c>
      <c r="S987" s="17">
        <f t="shared" si="15"/>
        <v>153.26</v>
      </c>
    </row>
    <row r="988" spans="1:19" x14ac:dyDescent="0.3">
      <c r="A988" s="17" t="s">
        <v>2036</v>
      </c>
      <c r="B988" s="17" t="s">
        <v>2037</v>
      </c>
      <c r="C988" s="17" t="s">
        <v>91</v>
      </c>
      <c r="D988">
        <v>26</v>
      </c>
      <c r="E988" s="17" t="s">
        <v>130</v>
      </c>
      <c r="F988" s="17" t="s">
        <v>131</v>
      </c>
      <c r="G988" s="17" t="s">
        <v>106</v>
      </c>
      <c r="H988">
        <v>0</v>
      </c>
      <c r="I988">
        <v>50</v>
      </c>
      <c r="J988">
        <v>0</v>
      </c>
      <c r="K988" t="b">
        <v>1</v>
      </c>
      <c r="L988">
        <v>0.81</v>
      </c>
      <c r="M988" s="17" t="s">
        <v>21</v>
      </c>
      <c r="N988" s="17" t="s">
        <v>28</v>
      </c>
      <c r="O988">
        <v>4</v>
      </c>
      <c r="P988">
        <v>1</v>
      </c>
      <c r="Q988" s="17" t="s">
        <v>2092</v>
      </c>
      <c r="R988" s="17" t="s">
        <v>2093</v>
      </c>
      <c r="S988" s="17">
        <f t="shared" si="15"/>
        <v>81.81</v>
      </c>
    </row>
    <row r="989" spans="1:19" x14ac:dyDescent="0.3">
      <c r="A989" s="17" t="s">
        <v>2038</v>
      </c>
      <c r="B989" s="17" t="s">
        <v>2039</v>
      </c>
      <c r="C989" s="17" t="s">
        <v>72</v>
      </c>
      <c r="D989">
        <v>35</v>
      </c>
      <c r="E989" s="17" t="s">
        <v>104</v>
      </c>
      <c r="F989" s="17" t="s">
        <v>105</v>
      </c>
      <c r="G989" s="17" t="s">
        <v>32</v>
      </c>
      <c r="H989">
        <v>16</v>
      </c>
      <c r="I989">
        <v>100</v>
      </c>
      <c r="J989">
        <v>4.3</v>
      </c>
      <c r="K989" t="b">
        <v>1</v>
      </c>
      <c r="L989">
        <v>0.74</v>
      </c>
      <c r="M989" s="17" t="s">
        <v>64</v>
      </c>
      <c r="N989" s="17" t="s">
        <v>33</v>
      </c>
      <c r="O989">
        <v>13</v>
      </c>
      <c r="P989">
        <v>3</v>
      </c>
      <c r="Q989" s="17" t="s">
        <v>2092</v>
      </c>
      <c r="R989" s="17" t="s">
        <v>2093</v>
      </c>
      <c r="S989" s="17">
        <f t="shared" si="15"/>
        <v>172.04000000000002</v>
      </c>
    </row>
    <row r="990" spans="1:19" x14ac:dyDescent="0.3">
      <c r="A990" s="17" t="s">
        <v>2040</v>
      </c>
      <c r="B990" s="17" t="s">
        <v>2041</v>
      </c>
      <c r="C990" s="17" t="s">
        <v>91</v>
      </c>
      <c r="D990">
        <v>23</v>
      </c>
      <c r="E990" s="17" t="s">
        <v>54</v>
      </c>
      <c r="F990" s="17" t="s">
        <v>26</v>
      </c>
      <c r="G990" s="17" t="s">
        <v>20</v>
      </c>
      <c r="H990">
        <v>4</v>
      </c>
      <c r="I990">
        <v>100</v>
      </c>
      <c r="J990">
        <v>2.2000000000000002</v>
      </c>
      <c r="K990" t="b">
        <v>1</v>
      </c>
      <c r="L990">
        <v>0.64</v>
      </c>
      <c r="M990" s="17" t="s">
        <v>64</v>
      </c>
      <c r="N990" s="17" t="s">
        <v>22</v>
      </c>
      <c r="O990">
        <v>2</v>
      </c>
      <c r="P990">
        <v>3</v>
      </c>
      <c r="Q990" s="17" t="s">
        <v>2092</v>
      </c>
      <c r="R990" s="17" t="s">
        <v>2096</v>
      </c>
      <c r="S990" s="17">
        <f t="shared" si="15"/>
        <v>134.83999999999997</v>
      </c>
    </row>
    <row r="991" spans="1:19" x14ac:dyDescent="0.3">
      <c r="A991" s="17" t="s">
        <v>2042</v>
      </c>
      <c r="B991" s="17" t="s">
        <v>2043</v>
      </c>
      <c r="C991" s="17" t="s">
        <v>91</v>
      </c>
      <c r="D991">
        <v>37</v>
      </c>
      <c r="E991" s="17" t="s">
        <v>25</v>
      </c>
      <c r="F991" s="17" t="s">
        <v>26</v>
      </c>
      <c r="G991" s="17" t="s">
        <v>32</v>
      </c>
      <c r="H991">
        <v>4</v>
      </c>
      <c r="I991">
        <v>75</v>
      </c>
      <c r="J991">
        <v>3.2</v>
      </c>
      <c r="K991" t="b">
        <v>0</v>
      </c>
      <c r="L991">
        <v>0.76</v>
      </c>
      <c r="M991" s="17" t="s">
        <v>60</v>
      </c>
      <c r="N991" s="17" t="s">
        <v>33</v>
      </c>
      <c r="O991">
        <v>5</v>
      </c>
      <c r="P991">
        <v>1</v>
      </c>
      <c r="Q991" s="17" t="s">
        <v>2092</v>
      </c>
      <c r="R991" s="17" t="s">
        <v>2093</v>
      </c>
      <c r="S991" s="17">
        <f t="shared" si="15"/>
        <v>125.96000000000001</v>
      </c>
    </row>
    <row r="992" spans="1:19" x14ac:dyDescent="0.3">
      <c r="A992" s="17" t="s">
        <v>2044</v>
      </c>
      <c r="B992" s="17" t="s">
        <v>2045</v>
      </c>
      <c r="C992" s="17" t="s">
        <v>72</v>
      </c>
      <c r="D992">
        <v>21</v>
      </c>
      <c r="E992" s="17" t="s">
        <v>67</v>
      </c>
      <c r="F992" s="17" t="s">
        <v>68</v>
      </c>
      <c r="G992" s="17" t="s">
        <v>43</v>
      </c>
      <c r="H992">
        <v>2</v>
      </c>
      <c r="I992">
        <v>100</v>
      </c>
      <c r="J992">
        <v>3.7</v>
      </c>
      <c r="K992" t="b">
        <v>1</v>
      </c>
      <c r="L992">
        <v>0.73</v>
      </c>
      <c r="M992" s="17" t="s">
        <v>64</v>
      </c>
      <c r="N992" s="17" t="s">
        <v>28</v>
      </c>
      <c r="O992">
        <v>2</v>
      </c>
      <c r="P992">
        <v>3</v>
      </c>
      <c r="Q992" s="17" t="s">
        <v>2092</v>
      </c>
      <c r="R992" s="17" t="s">
        <v>2093</v>
      </c>
      <c r="S992" s="17">
        <f t="shared" si="15"/>
        <v>132.43</v>
      </c>
    </row>
    <row r="993" spans="1:19" x14ac:dyDescent="0.3">
      <c r="A993" s="17" t="s">
        <v>2046</v>
      </c>
      <c r="B993" s="17" t="s">
        <v>2047</v>
      </c>
      <c r="C993" s="17" t="s">
        <v>72</v>
      </c>
      <c r="D993">
        <v>58</v>
      </c>
      <c r="E993" s="17" t="s">
        <v>31</v>
      </c>
      <c r="F993" s="17" t="s">
        <v>31</v>
      </c>
      <c r="G993" s="17" t="s">
        <v>69</v>
      </c>
      <c r="H993">
        <v>37</v>
      </c>
      <c r="I993">
        <v>50</v>
      </c>
      <c r="J993">
        <v>4.9000000000000004</v>
      </c>
      <c r="K993" t="b">
        <v>0</v>
      </c>
      <c r="L993">
        <v>0.69</v>
      </c>
      <c r="M993" s="17" t="s">
        <v>64</v>
      </c>
      <c r="N993" s="17" t="s">
        <v>28</v>
      </c>
      <c r="O993">
        <v>16</v>
      </c>
      <c r="P993">
        <v>2</v>
      </c>
      <c r="Q993" s="17" t="s">
        <v>2092</v>
      </c>
      <c r="R993" s="17" t="s">
        <v>2096</v>
      </c>
      <c r="S993" s="17">
        <f t="shared" si="15"/>
        <v>168.59</v>
      </c>
    </row>
    <row r="994" spans="1:19" x14ac:dyDescent="0.3">
      <c r="A994" s="17" t="s">
        <v>2048</v>
      </c>
      <c r="B994" s="17" t="s">
        <v>2049</v>
      </c>
      <c r="C994" s="17" t="s">
        <v>72</v>
      </c>
      <c r="D994">
        <v>52</v>
      </c>
      <c r="E994" s="17" t="s">
        <v>47</v>
      </c>
      <c r="F994" s="17" t="s">
        <v>48</v>
      </c>
      <c r="G994" s="17" t="s">
        <v>27</v>
      </c>
      <c r="H994">
        <v>32</v>
      </c>
      <c r="I994">
        <v>75</v>
      </c>
      <c r="J994">
        <v>3.2</v>
      </c>
      <c r="K994" t="b">
        <v>0</v>
      </c>
      <c r="L994">
        <v>0.79</v>
      </c>
      <c r="M994" s="17" t="s">
        <v>60</v>
      </c>
      <c r="N994" s="17" t="s">
        <v>33</v>
      </c>
      <c r="O994">
        <v>20</v>
      </c>
      <c r="P994">
        <v>7</v>
      </c>
      <c r="Q994" s="17" t="s">
        <v>2094</v>
      </c>
      <c r="R994" s="17" t="s">
        <v>2093</v>
      </c>
      <c r="S994" s="17">
        <f t="shared" si="15"/>
        <v>189.98999999999998</v>
      </c>
    </row>
    <row r="995" spans="1:19" x14ac:dyDescent="0.3">
      <c r="A995" s="17" t="s">
        <v>2050</v>
      </c>
      <c r="B995" s="17" t="s">
        <v>2051</v>
      </c>
      <c r="C995" s="17" t="s">
        <v>91</v>
      </c>
      <c r="D995">
        <v>46</v>
      </c>
      <c r="E995" s="17" t="s">
        <v>115</v>
      </c>
      <c r="F995" s="17" t="s">
        <v>116</v>
      </c>
      <c r="G995" s="17" t="s">
        <v>27</v>
      </c>
      <c r="H995">
        <v>8</v>
      </c>
      <c r="I995">
        <v>20</v>
      </c>
      <c r="J995">
        <v>2.2000000000000002</v>
      </c>
      <c r="K995" t="s">
        <v>2071</v>
      </c>
      <c r="L995">
        <v>0.89</v>
      </c>
      <c r="M995" s="17" t="s">
        <v>64</v>
      </c>
      <c r="N995" s="17" t="s">
        <v>22</v>
      </c>
      <c r="O995">
        <v>7</v>
      </c>
      <c r="P995">
        <v>13</v>
      </c>
      <c r="Q995" s="17" t="s">
        <v>2095</v>
      </c>
      <c r="R995" s="17" t="s">
        <v>2093</v>
      </c>
      <c r="S995" s="17">
        <f t="shared" si="15"/>
        <v>97.09</v>
      </c>
    </row>
    <row r="996" spans="1:19" x14ac:dyDescent="0.3">
      <c r="A996" s="17" t="s">
        <v>2052</v>
      </c>
      <c r="B996" s="17" t="s">
        <v>2053</v>
      </c>
      <c r="C996" s="17" t="s">
        <v>72</v>
      </c>
      <c r="D996">
        <v>34</v>
      </c>
      <c r="E996" s="17" t="s">
        <v>144</v>
      </c>
      <c r="F996" s="17" t="s">
        <v>145</v>
      </c>
      <c r="G996" s="17" t="s">
        <v>84</v>
      </c>
      <c r="H996">
        <v>8</v>
      </c>
      <c r="I996">
        <v>30</v>
      </c>
      <c r="J996">
        <v>3.9</v>
      </c>
      <c r="K996" t="b">
        <v>1</v>
      </c>
      <c r="L996">
        <v>0.95</v>
      </c>
      <c r="M996" s="17" t="s">
        <v>64</v>
      </c>
      <c r="N996" s="17" t="s">
        <v>33</v>
      </c>
      <c r="O996">
        <v>10</v>
      </c>
      <c r="P996">
        <v>3</v>
      </c>
      <c r="Q996" s="17" t="s">
        <v>2092</v>
      </c>
      <c r="R996" s="17" t="s">
        <v>2093</v>
      </c>
      <c r="S996" s="17">
        <f t="shared" si="15"/>
        <v>89.850000000000009</v>
      </c>
    </row>
    <row r="997" spans="1:19" x14ac:dyDescent="0.3">
      <c r="A997" s="17" t="s">
        <v>2054</v>
      </c>
      <c r="B997" s="17" t="s">
        <v>2055</v>
      </c>
      <c r="C997" s="17" t="s">
        <v>91</v>
      </c>
      <c r="D997">
        <v>56</v>
      </c>
      <c r="E997" s="17" t="s">
        <v>58</v>
      </c>
      <c r="F997" s="17" t="s">
        <v>59</v>
      </c>
      <c r="G997" s="17" t="s">
        <v>84</v>
      </c>
      <c r="H997">
        <v>13</v>
      </c>
      <c r="I997">
        <v>100</v>
      </c>
      <c r="J997">
        <v>0</v>
      </c>
      <c r="K997" t="b">
        <v>0</v>
      </c>
      <c r="L997">
        <v>0.68</v>
      </c>
      <c r="M997" s="17" t="s">
        <v>64</v>
      </c>
      <c r="N997" s="17" t="s">
        <v>28</v>
      </c>
      <c r="O997">
        <v>8</v>
      </c>
      <c r="P997">
        <v>3</v>
      </c>
      <c r="Q997" s="17" t="s">
        <v>2092</v>
      </c>
      <c r="R997" s="17" t="s">
        <v>2096</v>
      </c>
      <c r="S997" s="17">
        <f t="shared" si="15"/>
        <v>180.68</v>
      </c>
    </row>
    <row r="998" spans="1:19" x14ac:dyDescent="0.3">
      <c r="A998" s="17" t="s">
        <v>2056</v>
      </c>
      <c r="B998" s="17" t="s">
        <v>2057</v>
      </c>
      <c r="C998" s="17" t="s">
        <v>72</v>
      </c>
      <c r="D998">
        <v>26</v>
      </c>
      <c r="E998" s="17" t="s">
        <v>31</v>
      </c>
      <c r="F998" s="17" t="s">
        <v>31</v>
      </c>
      <c r="G998" s="17" t="s">
        <v>20</v>
      </c>
      <c r="H998">
        <v>6</v>
      </c>
      <c r="I998">
        <v>40</v>
      </c>
      <c r="J998">
        <v>2.8</v>
      </c>
      <c r="K998" t="b">
        <v>0</v>
      </c>
      <c r="L998">
        <v>0.82</v>
      </c>
      <c r="M998" s="17" t="s">
        <v>64</v>
      </c>
      <c r="N998" s="17" t="s">
        <v>33</v>
      </c>
      <c r="O998">
        <v>6</v>
      </c>
      <c r="P998">
        <v>11</v>
      </c>
      <c r="Q998" s="17" t="s">
        <v>2094</v>
      </c>
      <c r="R998" s="17" t="s">
        <v>2093</v>
      </c>
      <c r="S998" s="17">
        <f t="shared" si="15"/>
        <v>92.61999999999999</v>
      </c>
    </row>
    <row r="999" spans="1:19" x14ac:dyDescent="0.3">
      <c r="A999" s="17" t="s">
        <v>2058</v>
      </c>
      <c r="B999" s="17" t="s">
        <v>2059</v>
      </c>
      <c r="C999" s="17" t="s">
        <v>72</v>
      </c>
      <c r="D999">
        <v>37</v>
      </c>
      <c r="E999" s="17" t="s">
        <v>80</v>
      </c>
      <c r="F999" s="17" t="s">
        <v>81</v>
      </c>
      <c r="G999" s="17" t="s">
        <v>49</v>
      </c>
      <c r="H999">
        <v>15</v>
      </c>
      <c r="I999">
        <v>75</v>
      </c>
      <c r="J999">
        <v>2.5125695216907653</v>
      </c>
      <c r="K999" t="b">
        <v>0</v>
      </c>
      <c r="L999">
        <v>0.94</v>
      </c>
      <c r="M999" s="17" t="s">
        <v>60</v>
      </c>
      <c r="N999" s="17" t="s">
        <v>28</v>
      </c>
      <c r="O999">
        <v>14</v>
      </c>
      <c r="P999">
        <v>12</v>
      </c>
      <c r="Q999" s="17" t="s">
        <v>2094</v>
      </c>
      <c r="R999" s="17" t="s">
        <v>2093</v>
      </c>
      <c r="S999" s="17">
        <f t="shared" si="15"/>
        <v>156.45256952169078</v>
      </c>
    </row>
    <row r="1000" spans="1:19" x14ac:dyDescent="0.3">
      <c r="A1000" s="17" t="s">
        <v>2060</v>
      </c>
      <c r="B1000" s="17" t="s">
        <v>2061</v>
      </c>
      <c r="C1000" s="17" t="s">
        <v>91</v>
      </c>
      <c r="D1000">
        <v>46</v>
      </c>
      <c r="E1000" s="17" t="s">
        <v>115</v>
      </c>
      <c r="F1000" s="17" t="s">
        <v>116</v>
      </c>
      <c r="G1000" s="17" t="s">
        <v>106</v>
      </c>
      <c r="H1000">
        <v>22</v>
      </c>
      <c r="I1000">
        <v>100</v>
      </c>
      <c r="J1000">
        <v>2.8</v>
      </c>
      <c r="K1000" t="b">
        <v>1</v>
      </c>
      <c r="L1000">
        <v>0.97</v>
      </c>
      <c r="M1000" s="17" t="s">
        <v>64</v>
      </c>
      <c r="N1000" s="17" t="s">
        <v>33</v>
      </c>
      <c r="O1000">
        <v>12</v>
      </c>
      <c r="P1000">
        <v>6</v>
      </c>
      <c r="Q1000" s="17" t="s">
        <v>2092</v>
      </c>
      <c r="R1000" s="17" t="s">
        <v>2093</v>
      </c>
      <c r="S1000" s="17">
        <f t="shared" si="15"/>
        <v>189.77</v>
      </c>
    </row>
    <row r="1001" spans="1:19" x14ac:dyDescent="0.3">
      <c r="A1001" s="17" t="s">
        <v>2062</v>
      </c>
      <c r="B1001" s="17" t="s">
        <v>2063</v>
      </c>
      <c r="C1001" s="17" t="s">
        <v>72</v>
      </c>
      <c r="D1001">
        <v>36</v>
      </c>
      <c r="E1001" s="17" t="s">
        <v>168</v>
      </c>
      <c r="F1001" s="17" t="s">
        <v>68</v>
      </c>
      <c r="G1001" s="17" t="s">
        <v>69</v>
      </c>
      <c r="H1001">
        <v>18</v>
      </c>
      <c r="I1001">
        <v>20</v>
      </c>
      <c r="J1001">
        <v>1.7</v>
      </c>
      <c r="K1001" t="b">
        <v>1</v>
      </c>
      <c r="L1001">
        <v>0.72</v>
      </c>
      <c r="M1001" s="17" t="s">
        <v>64</v>
      </c>
      <c r="N1001" s="17" t="s">
        <v>22</v>
      </c>
      <c r="O1001">
        <v>15</v>
      </c>
      <c r="P1001">
        <v>14</v>
      </c>
      <c r="Q1001" s="17" t="s">
        <v>2095</v>
      </c>
      <c r="R1001" s="17" t="s">
        <v>2093</v>
      </c>
      <c r="S1001" s="17">
        <f t="shared" si="15"/>
        <v>105.42</v>
      </c>
    </row>
    <row r="1048576" spans="9:9" x14ac:dyDescent="0.3">
      <c r="I1048576">
        <f>SUM(I2:I1048575)</f>
        <v>47530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FFB34-FE4E-49BD-A6D0-3E30ED80E834}">
  <dimension ref="A1:I17"/>
  <sheetViews>
    <sheetView workbookViewId="0">
      <selection activeCell="B28" sqref="B28"/>
    </sheetView>
  </sheetViews>
  <sheetFormatPr defaultRowHeight="14.4" x14ac:dyDescent="0.3"/>
  <cols>
    <col min="1" max="1" width="29.88671875" customWidth="1"/>
    <col min="2" max="2" width="14.21875" customWidth="1"/>
    <col min="4" max="4" width="18.88671875" customWidth="1"/>
    <col min="8" max="8" width="20" customWidth="1"/>
    <col min="9" max="9" width="24.5546875" customWidth="1"/>
  </cols>
  <sheetData>
    <row r="1" spans="1:9" ht="15" thickBot="1" x14ac:dyDescent="0.35">
      <c r="A1" s="13" t="s">
        <v>14</v>
      </c>
      <c r="B1" s="13"/>
      <c r="C1" s="13" t="s">
        <v>15</v>
      </c>
      <c r="D1" s="13"/>
    </row>
    <row r="2" spans="1:9" x14ac:dyDescent="0.3">
      <c r="A2" s="11"/>
      <c r="B2" s="11"/>
      <c r="C2" s="11"/>
      <c r="D2" s="11"/>
      <c r="H2" s="14" t="s">
        <v>9</v>
      </c>
      <c r="I2" s="14"/>
    </row>
    <row r="3" spans="1:9" x14ac:dyDescent="0.3">
      <c r="A3" s="11" t="s">
        <v>2073</v>
      </c>
      <c r="B3" s="11">
        <v>8.7149999999999999</v>
      </c>
      <c r="C3" s="11" t="s">
        <v>2073</v>
      </c>
      <c r="D3" s="11">
        <v>5.1139999999999999</v>
      </c>
      <c r="H3" s="11"/>
      <c r="I3" s="11"/>
    </row>
    <row r="4" spans="1:9" x14ac:dyDescent="0.3">
      <c r="A4" s="11" t="s">
        <v>2074</v>
      </c>
      <c r="B4" s="11">
        <v>0.1739828872189591</v>
      </c>
      <c r="C4" s="11" t="s">
        <v>2074</v>
      </c>
      <c r="D4" s="11">
        <v>0.12808360320278867</v>
      </c>
      <c r="H4" s="11" t="s">
        <v>2073</v>
      </c>
      <c r="I4" s="11">
        <v>2.5125695216907626</v>
      </c>
    </row>
    <row r="5" spans="1:9" x14ac:dyDescent="0.3">
      <c r="A5" s="11" t="s">
        <v>2075</v>
      </c>
      <c r="B5" s="11">
        <v>8</v>
      </c>
      <c r="C5" s="11" t="s">
        <v>2075</v>
      </c>
      <c r="D5" s="11">
        <v>4</v>
      </c>
      <c r="H5" s="11" t="s">
        <v>2074</v>
      </c>
      <c r="I5" s="11">
        <v>4.636958165120135E-2</v>
      </c>
    </row>
    <row r="6" spans="1:9" x14ac:dyDescent="0.3">
      <c r="A6" s="11" t="s">
        <v>2076</v>
      </c>
      <c r="B6" s="11">
        <v>1</v>
      </c>
      <c r="C6" s="11" t="s">
        <v>2076</v>
      </c>
      <c r="D6" s="11">
        <v>1</v>
      </c>
      <c r="H6" s="11" t="s">
        <v>2075</v>
      </c>
      <c r="I6" s="11">
        <v>2.5125695216907653</v>
      </c>
    </row>
    <row r="7" spans="1:9" x14ac:dyDescent="0.3">
      <c r="A7" s="11" t="s">
        <v>2077</v>
      </c>
      <c r="B7" s="11">
        <v>5.5018219750410902</v>
      </c>
      <c r="C7" s="11" t="s">
        <v>2077</v>
      </c>
      <c r="D7" s="11">
        <v>4.0503591704204966</v>
      </c>
      <c r="H7" s="11" t="s">
        <v>2076</v>
      </c>
      <c r="I7" s="11">
        <v>0</v>
      </c>
    </row>
    <row r="8" spans="1:9" x14ac:dyDescent="0.3">
      <c r="A8" s="11" t="s">
        <v>2078</v>
      </c>
      <c r="B8" s="11">
        <v>30.270045045045038</v>
      </c>
      <c r="C8" s="11" t="s">
        <v>2078</v>
      </c>
      <c r="D8" s="11">
        <v>16.405409409409412</v>
      </c>
      <c r="H8" s="11" t="s">
        <v>2077</v>
      </c>
      <c r="I8" s="11">
        <v>1.4663349216694761</v>
      </c>
    </row>
    <row r="9" spans="1:9" x14ac:dyDescent="0.3">
      <c r="A9" s="11" t="s">
        <v>2079</v>
      </c>
      <c r="B9" s="11">
        <v>-1.1352763723155606</v>
      </c>
      <c r="C9" s="11" t="s">
        <v>2079</v>
      </c>
      <c r="D9" s="11">
        <v>0.16959204012561502</v>
      </c>
      <c r="H9" s="11" t="s">
        <v>2078</v>
      </c>
      <c r="I9" s="11">
        <v>2.1501381025074289</v>
      </c>
    </row>
    <row r="10" spans="1:9" x14ac:dyDescent="0.3">
      <c r="A10" s="11" t="s">
        <v>2080</v>
      </c>
      <c r="B10" s="11">
        <v>0.24552447601381674</v>
      </c>
      <c r="C10" s="11" t="s">
        <v>2080</v>
      </c>
      <c r="D10" s="11">
        <v>0.97501666294087042</v>
      </c>
      <c r="H10" s="11" t="s">
        <v>2079</v>
      </c>
      <c r="I10" s="11">
        <v>-0.84822482420874312</v>
      </c>
    </row>
    <row r="11" spans="1:9" x14ac:dyDescent="0.3">
      <c r="A11" s="11" t="s">
        <v>2081</v>
      </c>
      <c r="B11" s="11">
        <v>19</v>
      </c>
      <c r="C11" s="11" t="s">
        <v>2081</v>
      </c>
      <c r="D11" s="11">
        <v>19</v>
      </c>
      <c r="H11" s="11" t="s">
        <v>2080</v>
      </c>
      <c r="I11" s="11">
        <v>-0.21452970483524481</v>
      </c>
    </row>
    <row r="12" spans="1:9" x14ac:dyDescent="0.3">
      <c r="A12" s="11" t="s">
        <v>2082</v>
      </c>
      <c r="B12" s="11">
        <v>1</v>
      </c>
      <c r="C12" s="11" t="s">
        <v>2082</v>
      </c>
      <c r="D12" s="11">
        <v>1</v>
      </c>
      <c r="H12" s="11" t="s">
        <v>2081</v>
      </c>
      <c r="I12" s="11">
        <v>5</v>
      </c>
    </row>
    <row r="13" spans="1:9" x14ac:dyDescent="0.3">
      <c r="A13" s="11" t="s">
        <v>2083</v>
      </c>
      <c r="B13" s="11">
        <v>20</v>
      </c>
      <c r="C13" s="11" t="s">
        <v>2083</v>
      </c>
      <c r="D13" s="11">
        <v>20</v>
      </c>
      <c r="H13" s="11" t="s">
        <v>2082</v>
      </c>
      <c r="I13" s="11">
        <v>0</v>
      </c>
    </row>
    <row r="14" spans="1:9" x14ac:dyDescent="0.3">
      <c r="A14" s="11" t="s">
        <v>2084</v>
      </c>
      <c r="B14" s="11">
        <v>8715</v>
      </c>
      <c r="C14" s="11" t="s">
        <v>2084</v>
      </c>
      <c r="D14" s="11">
        <v>5114</v>
      </c>
      <c r="H14" s="11" t="s">
        <v>2083</v>
      </c>
      <c r="I14" s="11">
        <v>5</v>
      </c>
    </row>
    <row r="15" spans="1:9" x14ac:dyDescent="0.3">
      <c r="A15" s="11" t="s">
        <v>2085</v>
      </c>
      <c r="B15" s="11">
        <v>1000</v>
      </c>
      <c r="C15" s="11" t="s">
        <v>2085</v>
      </c>
      <c r="D15" s="11">
        <v>1000</v>
      </c>
      <c r="H15" s="11" t="s">
        <v>2084</v>
      </c>
      <c r="I15" s="11">
        <v>2512.5695216907625</v>
      </c>
    </row>
    <row r="16" spans="1:9" ht="15" thickBot="1" x14ac:dyDescent="0.35">
      <c r="A16" s="12" t="s">
        <v>2086</v>
      </c>
      <c r="B16" s="12">
        <v>0.34141383311747064</v>
      </c>
      <c r="C16" s="12" t="s">
        <v>2086</v>
      </c>
      <c r="D16" s="12">
        <v>0.25134376505619899</v>
      </c>
      <c r="H16" s="11" t="s">
        <v>2085</v>
      </c>
      <c r="I16" s="11">
        <v>1000</v>
      </c>
    </row>
    <row r="17" spans="8:9" ht="15" thickBot="1" x14ac:dyDescent="0.35">
      <c r="H17" s="12" t="s">
        <v>2086</v>
      </c>
      <c r="I17" s="12">
        <v>9.0992952609565858E-2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0DB5C-173E-470E-B2D4-2A4B79A94201}">
  <dimension ref="A1:M996"/>
  <sheetViews>
    <sheetView topLeftCell="A124" workbookViewId="0">
      <selection activeCell="F49" sqref="F49"/>
    </sheetView>
  </sheetViews>
  <sheetFormatPr defaultRowHeight="14.4" x14ac:dyDescent="0.3"/>
  <cols>
    <col min="1" max="1" width="22.44140625" bestFit="1" customWidth="1"/>
    <col min="2" max="2" width="12" bestFit="1" customWidth="1"/>
    <col min="3" max="4" width="5" bestFit="1" customWidth="1"/>
    <col min="5" max="5" width="10.88671875" bestFit="1" customWidth="1"/>
    <col min="6" max="6" width="14.44140625" bestFit="1" customWidth="1"/>
    <col min="7" max="7" width="18.33203125" bestFit="1" customWidth="1"/>
    <col min="8" max="8" width="8.88671875" bestFit="1" customWidth="1"/>
    <col min="9" max="9" width="21" bestFit="1" customWidth="1"/>
    <col min="10" max="10" width="12.77734375" bestFit="1" customWidth="1"/>
    <col min="11" max="11" width="14.109375" customWidth="1"/>
    <col min="12" max="12" width="22.44140625" bestFit="1" customWidth="1"/>
    <col min="13" max="13" width="21.33203125" bestFit="1" customWidth="1"/>
    <col min="14" max="14" width="22.88671875" bestFit="1" customWidth="1"/>
    <col min="15" max="16" width="7.6640625" bestFit="1" customWidth="1"/>
    <col min="17" max="17" width="10.5546875" bestFit="1" customWidth="1"/>
    <col min="18" max="43" width="8.88671875" bestFit="1" customWidth="1"/>
    <col min="1006" max="1006" width="10.5546875" bestFit="1" customWidth="1"/>
  </cols>
  <sheetData>
    <row r="1" spans="1:13" x14ac:dyDescent="0.3">
      <c r="A1" s="25" t="s">
        <v>2126</v>
      </c>
      <c r="E1" s="25" t="s">
        <v>2128</v>
      </c>
      <c r="I1" s="25" t="s">
        <v>2131</v>
      </c>
      <c r="L1" s="25" t="s">
        <v>2132</v>
      </c>
    </row>
    <row r="3" spans="1:13" x14ac:dyDescent="0.3">
      <c r="A3" s="53" t="s">
        <v>2121</v>
      </c>
      <c r="B3" t="s">
        <v>2120</v>
      </c>
      <c r="E3" s="53" t="s">
        <v>2127</v>
      </c>
      <c r="F3" t="s">
        <v>2122</v>
      </c>
      <c r="G3" t="s">
        <v>2124</v>
      </c>
      <c r="I3" s="53" t="s">
        <v>2129</v>
      </c>
      <c r="J3" t="s">
        <v>2130</v>
      </c>
      <c r="L3" s="53" t="s">
        <v>2119</v>
      </c>
      <c r="M3" t="s">
        <v>2125</v>
      </c>
    </row>
    <row r="4" spans="1:13" x14ac:dyDescent="0.3">
      <c r="A4" s="54" t="s">
        <v>1811</v>
      </c>
      <c r="B4" s="17">
        <v>2.1</v>
      </c>
      <c r="E4" s="54" t="s">
        <v>2123</v>
      </c>
      <c r="F4" s="17"/>
      <c r="G4" s="17">
        <v>36</v>
      </c>
      <c r="I4" s="54" t="s">
        <v>2123</v>
      </c>
      <c r="J4" s="17">
        <v>3</v>
      </c>
      <c r="L4" s="54" t="s">
        <v>1811</v>
      </c>
      <c r="M4" s="17">
        <v>1</v>
      </c>
    </row>
    <row r="5" spans="1:13" x14ac:dyDescent="0.3">
      <c r="A5" s="54" t="s">
        <v>1593</v>
      </c>
      <c r="B5" s="17">
        <v>2.2000000000000002</v>
      </c>
      <c r="E5" s="54" t="s">
        <v>67</v>
      </c>
      <c r="F5" s="17">
        <v>46</v>
      </c>
      <c r="G5" s="17">
        <v>368</v>
      </c>
      <c r="I5" s="54" t="s">
        <v>43</v>
      </c>
      <c r="J5" s="17">
        <v>100</v>
      </c>
      <c r="L5" s="54" t="s">
        <v>1593</v>
      </c>
      <c r="M5" s="17">
        <v>8</v>
      </c>
    </row>
    <row r="6" spans="1:13" x14ac:dyDescent="0.3">
      <c r="A6" s="54" t="s">
        <v>750</v>
      </c>
      <c r="B6" s="17">
        <v>0</v>
      </c>
      <c r="E6" s="54" t="s">
        <v>25</v>
      </c>
      <c r="F6" s="17">
        <v>51</v>
      </c>
      <c r="G6" s="17">
        <v>441</v>
      </c>
      <c r="I6" s="54" t="s">
        <v>20</v>
      </c>
      <c r="J6" s="17">
        <v>105</v>
      </c>
      <c r="L6" s="54" t="s">
        <v>750</v>
      </c>
      <c r="M6" s="17">
        <v>7</v>
      </c>
    </row>
    <row r="7" spans="1:13" x14ac:dyDescent="0.3">
      <c r="A7" s="54" t="s">
        <v>1064</v>
      </c>
      <c r="B7" s="17">
        <v>4.7</v>
      </c>
      <c r="E7" s="54" t="s">
        <v>100</v>
      </c>
      <c r="F7" s="17">
        <v>31</v>
      </c>
      <c r="G7" s="17">
        <v>274</v>
      </c>
      <c r="I7" s="54" t="s">
        <v>73</v>
      </c>
      <c r="J7" s="17">
        <v>86</v>
      </c>
      <c r="L7" s="54" t="s">
        <v>1064</v>
      </c>
      <c r="M7" s="17">
        <v>3</v>
      </c>
    </row>
    <row r="8" spans="1:13" x14ac:dyDescent="0.3">
      <c r="A8" s="54" t="s">
        <v>1621</v>
      </c>
      <c r="B8" s="17">
        <v>1.5</v>
      </c>
      <c r="E8" s="54" t="s">
        <v>119</v>
      </c>
      <c r="F8" s="17">
        <v>65</v>
      </c>
      <c r="G8" s="17">
        <v>544</v>
      </c>
      <c r="I8" s="54" t="s">
        <v>49</v>
      </c>
      <c r="J8" s="17">
        <v>95</v>
      </c>
      <c r="L8" s="54" t="s">
        <v>1621</v>
      </c>
      <c r="M8" s="17">
        <v>11</v>
      </c>
    </row>
    <row r="9" spans="1:13" x14ac:dyDescent="0.3">
      <c r="A9" s="54" t="s">
        <v>1741</v>
      </c>
      <c r="B9" s="17">
        <v>3.2</v>
      </c>
      <c r="E9" s="54" t="s">
        <v>164</v>
      </c>
      <c r="F9" s="17">
        <v>49</v>
      </c>
      <c r="G9" s="17">
        <v>397</v>
      </c>
      <c r="I9" s="54" t="s">
        <v>84</v>
      </c>
      <c r="J9" s="17">
        <v>112</v>
      </c>
      <c r="L9" s="54" t="s">
        <v>1741</v>
      </c>
      <c r="M9" s="17">
        <v>8</v>
      </c>
    </row>
    <row r="10" spans="1:13" x14ac:dyDescent="0.3">
      <c r="A10" s="54" t="s">
        <v>979</v>
      </c>
      <c r="B10" s="17">
        <v>2.4</v>
      </c>
      <c r="E10" s="54" t="s">
        <v>130</v>
      </c>
      <c r="F10" s="17">
        <v>42</v>
      </c>
      <c r="G10" s="17">
        <v>346</v>
      </c>
      <c r="I10" s="54" t="s">
        <v>32</v>
      </c>
      <c r="J10" s="17">
        <v>93</v>
      </c>
      <c r="L10" s="54" t="s">
        <v>979</v>
      </c>
      <c r="M10" s="17">
        <v>2</v>
      </c>
    </row>
    <row r="11" spans="1:13" x14ac:dyDescent="0.3">
      <c r="A11" s="54" t="s">
        <v>478</v>
      </c>
      <c r="B11" s="17">
        <v>2.5125695216907653</v>
      </c>
      <c r="E11" s="54" t="s">
        <v>126</v>
      </c>
      <c r="F11" s="17">
        <v>44</v>
      </c>
      <c r="G11" s="17">
        <v>403</v>
      </c>
      <c r="I11" s="54" t="s">
        <v>106</v>
      </c>
      <c r="J11" s="17">
        <v>93</v>
      </c>
      <c r="L11" s="54" t="s">
        <v>478</v>
      </c>
      <c r="M11" s="17">
        <v>9</v>
      </c>
    </row>
    <row r="12" spans="1:13" x14ac:dyDescent="0.3">
      <c r="A12" s="54" t="s">
        <v>1701</v>
      </c>
      <c r="B12" s="17">
        <v>3.4</v>
      </c>
      <c r="E12" s="54" t="s">
        <v>31</v>
      </c>
      <c r="F12" s="17">
        <v>52</v>
      </c>
      <c r="G12" s="17">
        <v>433</v>
      </c>
      <c r="I12" s="54" t="s">
        <v>27</v>
      </c>
      <c r="J12" s="17">
        <v>102</v>
      </c>
      <c r="L12" s="54" t="s">
        <v>1701</v>
      </c>
      <c r="M12" s="17">
        <v>3</v>
      </c>
    </row>
    <row r="13" spans="1:13" x14ac:dyDescent="0.3">
      <c r="A13" s="54" t="s">
        <v>2019</v>
      </c>
      <c r="B13" s="17">
        <v>4.0999999999999996</v>
      </c>
      <c r="E13" s="54" t="s">
        <v>87</v>
      </c>
      <c r="F13" s="17">
        <v>45</v>
      </c>
      <c r="G13" s="17">
        <v>361</v>
      </c>
      <c r="I13" s="54" t="s">
        <v>69</v>
      </c>
      <c r="J13" s="17">
        <v>109</v>
      </c>
      <c r="L13" s="54" t="s">
        <v>2019</v>
      </c>
      <c r="M13" s="17">
        <v>14</v>
      </c>
    </row>
    <row r="14" spans="1:13" x14ac:dyDescent="0.3">
      <c r="A14" s="54" t="s">
        <v>1695</v>
      </c>
      <c r="B14" s="17">
        <v>3.8</v>
      </c>
      <c r="E14" s="54" t="s">
        <v>47</v>
      </c>
      <c r="F14" s="17">
        <v>45</v>
      </c>
      <c r="G14" s="17">
        <v>451</v>
      </c>
      <c r="I14" s="54" t="s">
        <v>36</v>
      </c>
      <c r="J14" s="17">
        <v>102</v>
      </c>
      <c r="L14" s="54" t="s">
        <v>1695</v>
      </c>
      <c r="M14" s="17">
        <v>2</v>
      </c>
    </row>
    <row r="15" spans="1:13" x14ac:dyDescent="0.3">
      <c r="A15" s="54" t="s">
        <v>2055</v>
      </c>
      <c r="B15" s="17">
        <v>0</v>
      </c>
      <c r="E15" s="54" t="s">
        <v>18</v>
      </c>
      <c r="F15" s="17">
        <v>41</v>
      </c>
      <c r="G15" s="17">
        <v>353</v>
      </c>
      <c r="I15" s="54" t="s">
        <v>2118</v>
      </c>
      <c r="J15" s="17">
        <v>1000</v>
      </c>
      <c r="L15" s="54" t="s">
        <v>2055</v>
      </c>
      <c r="M15" s="17">
        <v>3</v>
      </c>
    </row>
    <row r="16" spans="1:13" x14ac:dyDescent="0.3">
      <c r="A16" s="54" t="s">
        <v>638</v>
      </c>
      <c r="B16" s="17">
        <v>2.5125695216907653</v>
      </c>
      <c r="E16" s="54" t="s">
        <v>80</v>
      </c>
      <c r="F16" s="17">
        <v>37</v>
      </c>
      <c r="G16" s="17">
        <v>323</v>
      </c>
      <c r="L16" s="54" t="s">
        <v>638</v>
      </c>
      <c r="M16" s="17">
        <v>10</v>
      </c>
    </row>
    <row r="17" spans="1:13" x14ac:dyDescent="0.3">
      <c r="A17" s="54" t="s">
        <v>1499</v>
      </c>
      <c r="B17" s="17">
        <v>4.3</v>
      </c>
      <c r="E17" s="54" t="s">
        <v>168</v>
      </c>
      <c r="F17" s="17">
        <v>50</v>
      </c>
      <c r="G17" s="17">
        <v>478</v>
      </c>
      <c r="L17" s="54" t="s">
        <v>1499</v>
      </c>
      <c r="M17" s="17">
        <v>1</v>
      </c>
    </row>
    <row r="18" spans="1:13" x14ac:dyDescent="0.3">
      <c r="A18" s="54" t="s">
        <v>666</v>
      </c>
      <c r="B18" s="17">
        <v>3.8</v>
      </c>
      <c r="E18" s="54" t="s">
        <v>41</v>
      </c>
      <c r="F18" s="17">
        <v>50</v>
      </c>
      <c r="G18" s="17">
        <v>472</v>
      </c>
      <c r="L18" s="54" t="s">
        <v>666</v>
      </c>
      <c r="M18" s="17">
        <v>2</v>
      </c>
    </row>
    <row r="19" spans="1:13" x14ac:dyDescent="0.3">
      <c r="A19" s="54" t="s">
        <v>780</v>
      </c>
      <c r="B19" s="17">
        <v>0</v>
      </c>
      <c r="E19" s="54" t="s">
        <v>115</v>
      </c>
      <c r="F19" s="17">
        <v>47</v>
      </c>
      <c r="G19" s="17">
        <v>410</v>
      </c>
      <c r="L19" s="54" t="s">
        <v>780</v>
      </c>
      <c r="M19" s="17">
        <v>5</v>
      </c>
    </row>
    <row r="20" spans="1:13" x14ac:dyDescent="0.3">
      <c r="A20" s="54" t="s">
        <v>331</v>
      </c>
      <c r="B20" s="17">
        <v>3.4</v>
      </c>
      <c r="E20" s="54" t="s">
        <v>144</v>
      </c>
      <c r="F20" s="17">
        <v>44</v>
      </c>
      <c r="G20" s="17">
        <v>388</v>
      </c>
      <c r="L20" s="54" t="s">
        <v>331</v>
      </c>
      <c r="M20" s="17">
        <v>3</v>
      </c>
    </row>
    <row r="21" spans="1:13" x14ac:dyDescent="0.3">
      <c r="A21" s="54" t="s">
        <v>1713</v>
      </c>
      <c r="B21" s="17">
        <v>3.6</v>
      </c>
      <c r="E21" s="54" t="s">
        <v>104</v>
      </c>
      <c r="F21" s="17">
        <v>68</v>
      </c>
      <c r="G21" s="17">
        <v>566</v>
      </c>
      <c r="L21" s="54" t="s">
        <v>1713</v>
      </c>
      <c r="M21" s="17">
        <v>2</v>
      </c>
    </row>
    <row r="22" spans="1:13" x14ac:dyDescent="0.3">
      <c r="A22" s="54" t="s">
        <v>1927</v>
      </c>
      <c r="B22" s="17">
        <v>3</v>
      </c>
      <c r="E22" s="54" t="s">
        <v>179</v>
      </c>
      <c r="F22" s="17">
        <v>45</v>
      </c>
      <c r="G22" s="17">
        <v>365</v>
      </c>
      <c r="L22" s="54" t="s">
        <v>1927</v>
      </c>
      <c r="M22" s="17">
        <v>3</v>
      </c>
    </row>
    <row r="23" spans="1:13" x14ac:dyDescent="0.3">
      <c r="A23" s="54" t="s">
        <v>1705</v>
      </c>
      <c r="B23" s="17">
        <v>0</v>
      </c>
      <c r="E23" s="54" t="s">
        <v>58</v>
      </c>
      <c r="F23" s="17">
        <v>45</v>
      </c>
      <c r="G23" s="17">
        <v>372</v>
      </c>
      <c r="L23" s="54" t="s">
        <v>1705</v>
      </c>
      <c r="M23" s="17">
        <v>1</v>
      </c>
    </row>
    <row r="24" spans="1:13" x14ac:dyDescent="0.3">
      <c r="A24" s="54" t="s">
        <v>114</v>
      </c>
      <c r="B24" s="17">
        <v>1.8</v>
      </c>
      <c r="E24" s="54" t="s">
        <v>63</v>
      </c>
      <c r="F24" s="17">
        <v>50</v>
      </c>
      <c r="G24" s="17">
        <v>456</v>
      </c>
      <c r="L24" s="54" t="s">
        <v>114</v>
      </c>
      <c r="M24" s="17">
        <v>4</v>
      </c>
    </row>
    <row r="25" spans="1:13" x14ac:dyDescent="0.3">
      <c r="A25" s="54" t="s">
        <v>71</v>
      </c>
      <c r="B25" s="17">
        <v>2</v>
      </c>
      <c r="E25" s="54" t="s">
        <v>54</v>
      </c>
      <c r="F25" s="17">
        <v>49</v>
      </c>
      <c r="G25" s="17">
        <v>478</v>
      </c>
      <c r="L25" s="54" t="s">
        <v>71</v>
      </c>
      <c r="M25" s="17">
        <v>15</v>
      </c>
    </row>
    <row r="26" spans="1:13" x14ac:dyDescent="0.3">
      <c r="A26" s="54" t="s">
        <v>1344</v>
      </c>
      <c r="B26" s="17">
        <v>1.3</v>
      </c>
      <c r="E26" s="54" t="s">
        <v>2118</v>
      </c>
      <c r="F26" s="17">
        <v>996</v>
      </c>
      <c r="G26" s="17">
        <v>8715</v>
      </c>
      <c r="L26" s="54" t="s">
        <v>1344</v>
      </c>
      <c r="M26" s="17">
        <v>5</v>
      </c>
    </row>
    <row r="27" spans="1:13" x14ac:dyDescent="0.3">
      <c r="A27" s="54" t="s">
        <v>704</v>
      </c>
      <c r="B27" s="17">
        <v>5</v>
      </c>
      <c r="L27" s="54" t="s">
        <v>704</v>
      </c>
      <c r="M27" s="17">
        <v>4</v>
      </c>
    </row>
    <row r="28" spans="1:13" x14ac:dyDescent="0.3">
      <c r="A28" s="54" t="s">
        <v>1831</v>
      </c>
      <c r="B28" s="17">
        <v>3.3</v>
      </c>
      <c r="L28" s="54" t="s">
        <v>1831</v>
      </c>
      <c r="M28" s="17">
        <v>1</v>
      </c>
    </row>
    <row r="29" spans="1:13" x14ac:dyDescent="0.3">
      <c r="A29" s="54" t="s">
        <v>898</v>
      </c>
      <c r="B29" s="17">
        <v>1.3</v>
      </c>
      <c r="L29" s="54" t="s">
        <v>898</v>
      </c>
      <c r="M29" s="17">
        <v>5</v>
      </c>
    </row>
    <row r="30" spans="1:13" x14ac:dyDescent="0.3">
      <c r="A30" s="54" t="s">
        <v>921</v>
      </c>
      <c r="B30" s="17">
        <v>0</v>
      </c>
      <c r="E30" s="25" t="s">
        <v>2126</v>
      </c>
      <c r="L30" s="54" t="s">
        <v>921</v>
      </c>
      <c r="M30" s="17">
        <v>9</v>
      </c>
    </row>
    <row r="31" spans="1:13" x14ac:dyDescent="0.3">
      <c r="A31" s="54" t="s">
        <v>313</v>
      </c>
      <c r="B31" s="17">
        <v>2.5125695216907653</v>
      </c>
      <c r="L31" s="54" t="s">
        <v>313</v>
      </c>
      <c r="M31" s="17">
        <v>4</v>
      </c>
    </row>
    <row r="32" spans="1:13" x14ac:dyDescent="0.3">
      <c r="A32" s="54" t="s">
        <v>1048</v>
      </c>
      <c r="B32" s="17">
        <v>0</v>
      </c>
      <c r="L32" s="54" t="s">
        <v>1048</v>
      </c>
      <c r="M32" s="17">
        <v>1</v>
      </c>
    </row>
    <row r="33" spans="1:13" x14ac:dyDescent="0.3">
      <c r="A33" s="54" t="s">
        <v>1671</v>
      </c>
      <c r="B33" s="17">
        <v>2.5125695216907653</v>
      </c>
      <c r="L33" s="54" t="s">
        <v>1671</v>
      </c>
      <c r="M33" s="17">
        <v>3</v>
      </c>
    </row>
    <row r="34" spans="1:13" x14ac:dyDescent="0.3">
      <c r="A34" s="54" t="s">
        <v>967</v>
      </c>
      <c r="B34" s="17">
        <v>2.5125695216907653</v>
      </c>
      <c r="L34" s="54" t="s">
        <v>967</v>
      </c>
      <c r="M34" s="17">
        <v>2</v>
      </c>
    </row>
    <row r="35" spans="1:13" x14ac:dyDescent="0.3">
      <c r="A35" s="54" t="s">
        <v>423</v>
      </c>
      <c r="B35" s="17">
        <v>3.6</v>
      </c>
      <c r="L35" s="54" t="s">
        <v>423</v>
      </c>
      <c r="M35" s="17">
        <v>4</v>
      </c>
    </row>
    <row r="36" spans="1:13" x14ac:dyDescent="0.3">
      <c r="A36" s="54" t="s">
        <v>1605</v>
      </c>
      <c r="B36" s="17">
        <v>2.5125695216907653</v>
      </c>
      <c r="L36" s="54" t="s">
        <v>1605</v>
      </c>
      <c r="M36" s="17">
        <v>1</v>
      </c>
    </row>
    <row r="37" spans="1:13" x14ac:dyDescent="0.3">
      <c r="A37" s="54" t="s">
        <v>776</v>
      </c>
      <c r="B37" s="17">
        <v>3.4</v>
      </c>
      <c r="L37" s="54" t="s">
        <v>776</v>
      </c>
      <c r="M37" s="17">
        <v>10</v>
      </c>
    </row>
    <row r="38" spans="1:13" x14ac:dyDescent="0.3">
      <c r="A38" s="54" t="s">
        <v>1408</v>
      </c>
      <c r="B38" s="17">
        <v>4.5999999999999996</v>
      </c>
      <c r="L38" s="54" t="s">
        <v>1408</v>
      </c>
      <c r="M38" s="17">
        <v>4</v>
      </c>
    </row>
    <row r="39" spans="1:13" x14ac:dyDescent="0.3">
      <c r="A39" s="54" t="s">
        <v>1677</v>
      </c>
      <c r="B39" s="17">
        <v>2.5125695216907653</v>
      </c>
      <c r="L39" s="54" t="s">
        <v>1677</v>
      </c>
      <c r="M39" s="17">
        <v>1</v>
      </c>
    </row>
    <row r="40" spans="1:13" x14ac:dyDescent="0.3">
      <c r="A40" s="54" t="s">
        <v>35</v>
      </c>
      <c r="B40" s="17">
        <v>1.5</v>
      </c>
      <c r="L40" s="54" t="s">
        <v>35</v>
      </c>
      <c r="M40" s="17">
        <v>1</v>
      </c>
    </row>
    <row r="41" spans="1:13" x14ac:dyDescent="0.3">
      <c r="A41" s="54" t="s">
        <v>1210</v>
      </c>
      <c r="B41" s="17">
        <v>2.9</v>
      </c>
      <c r="L41" s="54" t="s">
        <v>1210</v>
      </c>
      <c r="M41" s="17">
        <v>2</v>
      </c>
    </row>
    <row r="42" spans="1:13" x14ac:dyDescent="0.3">
      <c r="A42" s="54" t="s">
        <v>1623</v>
      </c>
      <c r="B42" s="17">
        <v>4.3</v>
      </c>
      <c r="L42" s="54" t="s">
        <v>1623</v>
      </c>
      <c r="M42" s="17">
        <v>3</v>
      </c>
    </row>
    <row r="43" spans="1:13" x14ac:dyDescent="0.3">
      <c r="A43" s="54" t="s">
        <v>1905</v>
      </c>
      <c r="B43" s="17">
        <v>3.6</v>
      </c>
      <c r="L43" s="54" t="s">
        <v>1905</v>
      </c>
      <c r="M43" s="17">
        <v>1</v>
      </c>
    </row>
    <row r="44" spans="1:13" x14ac:dyDescent="0.3">
      <c r="A44" s="54" t="s">
        <v>141</v>
      </c>
      <c r="B44" s="17">
        <v>2.2000000000000002</v>
      </c>
      <c r="L44" s="54" t="s">
        <v>141</v>
      </c>
      <c r="M44" s="17">
        <v>9</v>
      </c>
    </row>
    <row r="45" spans="1:13" x14ac:dyDescent="0.3">
      <c r="A45" s="54" t="s">
        <v>662</v>
      </c>
      <c r="B45" s="17">
        <v>4.8000000000000007</v>
      </c>
      <c r="L45" s="54" t="s">
        <v>662</v>
      </c>
      <c r="M45" s="17">
        <v>15</v>
      </c>
    </row>
    <row r="46" spans="1:13" x14ac:dyDescent="0.3">
      <c r="A46" s="54" t="s">
        <v>1903</v>
      </c>
      <c r="B46" s="17">
        <v>0</v>
      </c>
      <c r="L46" s="54" t="s">
        <v>1903</v>
      </c>
      <c r="M46" s="17">
        <v>5</v>
      </c>
    </row>
    <row r="47" spans="1:13" x14ac:dyDescent="0.3">
      <c r="A47" s="54" t="s">
        <v>572</v>
      </c>
      <c r="B47" s="17">
        <v>4.5999999999999996</v>
      </c>
      <c r="L47" s="54" t="s">
        <v>572</v>
      </c>
      <c r="M47" s="17">
        <v>13</v>
      </c>
    </row>
    <row r="48" spans="1:13" x14ac:dyDescent="0.3">
      <c r="A48" s="54" t="s">
        <v>957</v>
      </c>
      <c r="B48" s="17">
        <v>0</v>
      </c>
      <c r="L48" s="54" t="s">
        <v>957</v>
      </c>
      <c r="M48" s="17">
        <v>1</v>
      </c>
    </row>
    <row r="49" spans="1:13" x14ac:dyDescent="0.3">
      <c r="A49" s="54" t="s">
        <v>237</v>
      </c>
      <c r="B49" s="17">
        <v>4.5999999999999996</v>
      </c>
      <c r="F49" s="25" t="s">
        <v>2128</v>
      </c>
      <c r="L49" s="54" t="s">
        <v>237</v>
      </c>
      <c r="M49" s="17">
        <v>1</v>
      </c>
    </row>
    <row r="50" spans="1:13" x14ac:dyDescent="0.3">
      <c r="A50" s="54" t="s">
        <v>1346</v>
      </c>
      <c r="B50" s="17">
        <v>1.1000000000000001</v>
      </c>
      <c r="L50" s="54" t="s">
        <v>1346</v>
      </c>
      <c r="M50" s="17">
        <v>6</v>
      </c>
    </row>
    <row r="51" spans="1:13" x14ac:dyDescent="0.3">
      <c r="A51" s="54" t="s">
        <v>321</v>
      </c>
      <c r="B51" s="17">
        <v>1.7</v>
      </c>
      <c r="L51" s="54" t="s">
        <v>321</v>
      </c>
      <c r="M51" s="17">
        <v>9</v>
      </c>
    </row>
    <row r="52" spans="1:13" x14ac:dyDescent="0.3">
      <c r="A52" s="54" t="s">
        <v>1874</v>
      </c>
      <c r="B52" s="17">
        <v>2.6</v>
      </c>
      <c r="L52" s="54" t="s">
        <v>1874</v>
      </c>
      <c r="M52" s="17">
        <v>1</v>
      </c>
    </row>
    <row r="53" spans="1:13" x14ac:dyDescent="0.3">
      <c r="A53" s="54" t="s">
        <v>269</v>
      </c>
      <c r="B53" s="17">
        <v>1.1000000000000001</v>
      </c>
      <c r="L53" s="54" t="s">
        <v>269</v>
      </c>
      <c r="M53" s="17">
        <v>1</v>
      </c>
    </row>
    <row r="54" spans="1:13" x14ac:dyDescent="0.3">
      <c r="A54" s="54" t="s">
        <v>566</v>
      </c>
      <c r="B54" s="17">
        <v>4.9000000000000004</v>
      </c>
      <c r="L54" s="54" t="s">
        <v>566</v>
      </c>
      <c r="M54" s="17">
        <v>5</v>
      </c>
    </row>
    <row r="55" spans="1:13" x14ac:dyDescent="0.3">
      <c r="A55" s="54" t="s">
        <v>1368</v>
      </c>
      <c r="B55" s="17">
        <v>2.5125695216907653</v>
      </c>
      <c r="L55" s="54" t="s">
        <v>1368</v>
      </c>
      <c r="M55" s="17">
        <v>5</v>
      </c>
    </row>
    <row r="56" spans="1:13" x14ac:dyDescent="0.3">
      <c r="A56" s="54" t="s">
        <v>959</v>
      </c>
      <c r="B56" s="17">
        <v>2.5125695216907653</v>
      </c>
      <c r="L56" s="54" t="s">
        <v>959</v>
      </c>
      <c r="M56" s="17">
        <v>4</v>
      </c>
    </row>
    <row r="57" spans="1:13" x14ac:dyDescent="0.3">
      <c r="A57" s="54" t="s">
        <v>1328</v>
      </c>
      <c r="B57" s="17">
        <v>4.9000000000000004</v>
      </c>
      <c r="L57" s="54" t="s">
        <v>1328</v>
      </c>
      <c r="M57" s="17">
        <v>19</v>
      </c>
    </row>
    <row r="58" spans="1:13" x14ac:dyDescent="0.3">
      <c r="A58" s="54" t="s">
        <v>702</v>
      </c>
      <c r="B58" s="17">
        <v>2.8</v>
      </c>
      <c r="L58" s="54" t="s">
        <v>702</v>
      </c>
      <c r="M58" s="17">
        <v>1</v>
      </c>
    </row>
    <row r="59" spans="1:13" x14ac:dyDescent="0.3">
      <c r="A59" s="54" t="s">
        <v>798</v>
      </c>
      <c r="B59" s="17">
        <v>4.5999999999999996</v>
      </c>
      <c r="L59" s="54" t="s">
        <v>798</v>
      </c>
      <c r="M59" s="17">
        <v>1</v>
      </c>
    </row>
    <row r="60" spans="1:13" x14ac:dyDescent="0.3">
      <c r="A60" s="54" t="s">
        <v>1394</v>
      </c>
      <c r="B60" s="17">
        <v>2.5125695216907653</v>
      </c>
      <c r="L60" s="54" t="s">
        <v>1394</v>
      </c>
      <c r="M60" s="17">
        <v>11</v>
      </c>
    </row>
    <row r="61" spans="1:13" x14ac:dyDescent="0.3">
      <c r="A61" s="54" t="s">
        <v>1491</v>
      </c>
      <c r="B61" s="17">
        <v>3.7</v>
      </c>
      <c r="L61" s="54" t="s">
        <v>1491</v>
      </c>
      <c r="M61" s="17">
        <v>8</v>
      </c>
    </row>
    <row r="62" spans="1:13" x14ac:dyDescent="0.3">
      <c r="A62" s="54" t="s">
        <v>149</v>
      </c>
      <c r="B62" s="17">
        <v>0</v>
      </c>
      <c r="L62" s="54" t="s">
        <v>149</v>
      </c>
      <c r="M62" s="17">
        <v>1</v>
      </c>
    </row>
    <row r="63" spans="1:13" x14ac:dyDescent="0.3">
      <c r="A63" s="54" t="s">
        <v>1907</v>
      </c>
      <c r="B63" s="17">
        <v>2.1</v>
      </c>
      <c r="L63" s="54" t="s">
        <v>1907</v>
      </c>
      <c r="M63" s="17">
        <v>2</v>
      </c>
    </row>
    <row r="64" spans="1:13" x14ac:dyDescent="0.3">
      <c r="A64" s="54" t="s">
        <v>640</v>
      </c>
      <c r="B64" s="17">
        <v>2.9</v>
      </c>
      <c r="L64" s="54" t="s">
        <v>640</v>
      </c>
      <c r="M64" s="17">
        <v>11</v>
      </c>
    </row>
    <row r="65" spans="1:13" x14ac:dyDescent="0.3">
      <c r="A65" s="54" t="s">
        <v>542</v>
      </c>
      <c r="B65" s="17">
        <v>2.5125695216907653</v>
      </c>
      <c r="L65" s="54" t="s">
        <v>542</v>
      </c>
      <c r="M65" s="17">
        <v>9</v>
      </c>
    </row>
    <row r="66" spans="1:13" x14ac:dyDescent="0.3">
      <c r="A66" s="54" t="s">
        <v>1763</v>
      </c>
      <c r="B66" s="17">
        <v>1.3</v>
      </c>
      <c r="L66" s="54" t="s">
        <v>1763</v>
      </c>
      <c r="M66" s="17">
        <v>4</v>
      </c>
    </row>
    <row r="67" spans="1:13" x14ac:dyDescent="0.3">
      <c r="A67" s="54" t="s">
        <v>110</v>
      </c>
      <c r="B67" s="17">
        <v>1.2</v>
      </c>
      <c r="E67" s="25" t="s">
        <v>2131</v>
      </c>
      <c r="L67" s="54" t="s">
        <v>110</v>
      </c>
      <c r="M67" s="17">
        <v>2</v>
      </c>
    </row>
    <row r="68" spans="1:13" x14ac:dyDescent="0.3">
      <c r="A68" s="54" t="s">
        <v>379</v>
      </c>
      <c r="B68" s="17">
        <v>1.1000000000000001</v>
      </c>
      <c r="L68" s="54" t="s">
        <v>379</v>
      </c>
      <c r="M68" s="17">
        <v>7</v>
      </c>
    </row>
    <row r="69" spans="1:13" x14ac:dyDescent="0.3">
      <c r="A69" s="54" t="s">
        <v>1607</v>
      </c>
      <c r="B69" s="17">
        <v>2.5125695216907653</v>
      </c>
      <c r="L69" s="54" t="s">
        <v>1607</v>
      </c>
      <c r="M69" s="17">
        <v>2</v>
      </c>
    </row>
    <row r="70" spans="1:13" x14ac:dyDescent="0.3">
      <c r="A70" s="54" t="s">
        <v>1937</v>
      </c>
      <c r="B70" s="17">
        <v>0</v>
      </c>
      <c r="L70" s="54" t="s">
        <v>1937</v>
      </c>
      <c r="M70" s="17">
        <v>1</v>
      </c>
    </row>
    <row r="71" spans="1:13" x14ac:dyDescent="0.3">
      <c r="A71" s="54" t="s">
        <v>830</v>
      </c>
      <c r="B71" s="17">
        <v>4.2</v>
      </c>
      <c r="L71" s="54" t="s">
        <v>830</v>
      </c>
      <c r="M71" s="17">
        <v>5</v>
      </c>
    </row>
    <row r="72" spans="1:13" x14ac:dyDescent="0.3">
      <c r="A72" s="54" t="s">
        <v>1625</v>
      </c>
      <c r="B72" s="17">
        <v>1.6</v>
      </c>
      <c r="L72" s="54" t="s">
        <v>1625</v>
      </c>
      <c r="M72" s="17">
        <v>8</v>
      </c>
    </row>
    <row r="73" spans="1:13" x14ac:dyDescent="0.3">
      <c r="A73" s="54" t="s">
        <v>941</v>
      </c>
      <c r="B73" s="17">
        <v>5</v>
      </c>
      <c r="L73" s="54" t="s">
        <v>941</v>
      </c>
      <c r="M73" s="17">
        <v>3</v>
      </c>
    </row>
    <row r="74" spans="1:13" x14ac:dyDescent="0.3">
      <c r="A74" s="54" t="s">
        <v>1088</v>
      </c>
      <c r="B74" s="17">
        <v>0</v>
      </c>
      <c r="L74" s="54" t="s">
        <v>1088</v>
      </c>
      <c r="M74" s="17">
        <v>6</v>
      </c>
    </row>
    <row r="75" spans="1:13" x14ac:dyDescent="0.3">
      <c r="A75" s="54" t="s">
        <v>628</v>
      </c>
      <c r="B75" s="17">
        <v>3.2</v>
      </c>
      <c r="L75" s="54" t="s">
        <v>628</v>
      </c>
      <c r="M75" s="17">
        <v>5</v>
      </c>
    </row>
    <row r="76" spans="1:13" x14ac:dyDescent="0.3">
      <c r="A76" s="54" t="s">
        <v>1856</v>
      </c>
      <c r="B76" s="17">
        <v>1.2</v>
      </c>
      <c r="L76" s="54" t="s">
        <v>1856</v>
      </c>
      <c r="M76" s="17">
        <v>15</v>
      </c>
    </row>
    <row r="77" spans="1:13" x14ac:dyDescent="0.3">
      <c r="A77" s="54" t="s">
        <v>862</v>
      </c>
      <c r="B77" s="17">
        <v>4.2</v>
      </c>
      <c r="L77" s="54" t="s">
        <v>862</v>
      </c>
      <c r="M77" s="17">
        <v>1</v>
      </c>
    </row>
    <row r="78" spans="1:13" x14ac:dyDescent="0.3">
      <c r="A78" s="54" t="s">
        <v>1573</v>
      </c>
      <c r="B78" s="17">
        <v>4.5</v>
      </c>
      <c r="L78" s="54" t="s">
        <v>1573</v>
      </c>
      <c r="M78" s="17">
        <v>2</v>
      </c>
    </row>
    <row r="79" spans="1:13" x14ac:dyDescent="0.3">
      <c r="A79" s="54" t="s">
        <v>409</v>
      </c>
      <c r="B79" s="17">
        <v>1.4</v>
      </c>
      <c r="L79" s="54" t="s">
        <v>409</v>
      </c>
      <c r="M79" s="17">
        <v>17</v>
      </c>
    </row>
    <row r="80" spans="1:13" x14ac:dyDescent="0.3">
      <c r="A80" s="54" t="s">
        <v>578</v>
      </c>
      <c r="B80" s="17">
        <v>2</v>
      </c>
      <c r="L80" s="54" t="s">
        <v>578</v>
      </c>
      <c r="M80" s="17">
        <v>1</v>
      </c>
    </row>
    <row r="81" spans="1:13" x14ac:dyDescent="0.3">
      <c r="A81" s="54" t="s">
        <v>1929</v>
      </c>
      <c r="B81" s="17">
        <v>3.4</v>
      </c>
      <c r="L81" s="54" t="s">
        <v>1929</v>
      </c>
      <c r="M81" s="17">
        <v>6</v>
      </c>
    </row>
    <row r="82" spans="1:13" x14ac:dyDescent="0.3">
      <c r="A82" s="54" t="s">
        <v>1218</v>
      </c>
      <c r="B82" s="17">
        <v>1.8</v>
      </c>
      <c r="L82" s="54" t="s">
        <v>1218</v>
      </c>
      <c r="M82" s="17">
        <v>9</v>
      </c>
    </row>
    <row r="83" spans="1:13" x14ac:dyDescent="0.3">
      <c r="A83" s="54" t="s">
        <v>1041</v>
      </c>
      <c r="B83" s="17">
        <v>2.6</v>
      </c>
      <c r="L83" s="54" t="s">
        <v>1041</v>
      </c>
      <c r="M83" s="17">
        <v>13</v>
      </c>
    </row>
    <row r="84" spans="1:13" x14ac:dyDescent="0.3">
      <c r="A84" s="54" t="s">
        <v>1515</v>
      </c>
      <c r="B84" s="17">
        <v>2.5125695216907653</v>
      </c>
      <c r="L84" s="54" t="s">
        <v>1515</v>
      </c>
      <c r="M84" s="17">
        <v>6</v>
      </c>
    </row>
    <row r="85" spans="1:13" x14ac:dyDescent="0.3">
      <c r="A85" s="54" t="s">
        <v>1216</v>
      </c>
      <c r="B85" s="17">
        <v>3.7</v>
      </c>
      <c r="L85" s="54" t="s">
        <v>1216</v>
      </c>
      <c r="M85" s="17">
        <v>2</v>
      </c>
    </row>
    <row r="86" spans="1:13" x14ac:dyDescent="0.3">
      <c r="A86" s="54" t="s">
        <v>796</v>
      </c>
      <c r="B86" s="17">
        <v>2.2999999999999998</v>
      </c>
      <c r="L86" s="54" t="s">
        <v>796</v>
      </c>
      <c r="M86" s="17">
        <v>1</v>
      </c>
    </row>
    <row r="87" spans="1:13" x14ac:dyDescent="0.3">
      <c r="A87" s="54" t="s">
        <v>363</v>
      </c>
      <c r="B87" s="17">
        <v>1.4</v>
      </c>
      <c r="E87" s="25" t="s">
        <v>2132</v>
      </c>
      <c r="L87" s="54" t="s">
        <v>363</v>
      </c>
      <c r="M87" s="17">
        <v>11</v>
      </c>
    </row>
    <row r="88" spans="1:13" x14ac:dyDescent="0.3">
      <c r="A88" s="54" t="s">
        <v>205</v>
      </c>
      <c r="B88" s="17">
        <v>4</v>
      </c>
      <c r="L88" s="54" t="s">
        <v>205</v>
      </c>
      <c r="M88" s="17">
        <v>2</v>
      </c>
    </row>
    <row r="89" spans="1:13" x14ac:dyDescent="0.3">
      <c r="A89" s="54" t="s">
        <v>1306</v>
      </c>
      <c r="B89" s="17">
        <v>3.3</v>
      </c>
      <c r="L89" s="54" t="s">
        <v>1306</v>
      </c>
      <c r="M89" s="17">
        <v>14</v>
      </c>
    </row>
    <row r="90" spans="1:13" x14ac:dyDescent="0.3">
      <c r="A90" s="54" t="s">
        <v>1358</v>
      </c>
      <c r="B90" s="17">
        <v>2.5125695216907653</v>
      </c>
      <c r="L90" s="54" t="s">
        <v>1358</v>
      </c>
      <c r="M90" s="17">
        <v>5</v>
      </c>
    </row>
    <row r="91" spans="1:13" x14ac:dyDescent="0.3">
      <c r="A91" s="54" t="s">
        <v>1092</v>
      </c>
      <c r="B91" s="17">
        <v>1.7</v>
      </c>
      <c r="L91" s="54" t="s">
        <v>1092</v>
      </c>
      <c r="M91" s="17">
        <v>5</v>
      </c>
    </row>
    <row r="92" spans="1:13" x14ac:dyDescent="0.3">
      <c r="A92" s="54" t="s">
        <v>682</v>
      </c>
      <c r="B92" s="17">
        <v>1.6</v>
      </c>
      <c r="L92" s="54" t="s">
        <v>682</v>
      </c>
      <c r="M92" s="17">
        <v>2</v>
      </c>
    </row>
    <row r="93" spans="1:13" x14ac:dyDescent="0.3">
      <c r="A93" s="54" t="s">
        <v>1848</v>
      </c>
      <c r="B93" s="17">
        <v>2.5</v>
      </c>
      <c r="L93" s="54" t="s">
        <v>1848</v>
      </c>
      <c r="M93" s="17">
        <v>6</v>
      </c>
    </row>
    <row r="94" spans="1:13" x14ac:dyDescent="0.3">
      <c r="A94" s="54" t="s">
        <v>241</v>
      </c>
      <c r="B94" s="17">
        <v>0</v>
      </c>
      <c r="L94" s="54" t="s">
        <v>241</v>
      </c>
      <c r="M94" s="17">
        <v>13</v>
      </c>
    </row>
    <row r="95" spans="1:13" x14ac:dyDescent="0.3">
      <c r="A95" s="54" t="s">
        <v>325</v>
      </c>
      <c r="B95" s="17">
        <v>1.7</v>
      </c>
      <c r="L95" s="54" t="s">
        <v>325</v>
      </c>
      <c r="M95" s="17">
        <v>9</v>
      </c>
    </row>
    <row r="96" spans="1:13" x14ac:dyDescent="0.3">
      <c r="A96" s="54" t="s">
        <v>935</v>
      </c>
      <c r="B96" s="17">
        <v>3.3</v>
      </c>
      <c r="L96" s="54" t="s">
        <v>935</v>
      </c>
      <c r="M96" s="17">
        <v>10</v>
      </c>
    </row>
    <row r="97" spans="1:13" x14ac:dyDescent="0.3">
      <c r="A97" s="54" t="s">
        <v>191</v>
      </c>
      <c r="B97" s="17">
        <v>3.9</v>
      </c>
      <c r="L97" s="54" t="s">
        <v>191</v>
      </c>
      <c r="M97" s="17">
        <v>6</v>
      </c>
    </row>
    <row r="98" spans="1:13" x14ac:dyDescent="0.3">
      <c r="A98" s="54" t="s">
        <v>608</v>
      </c>
      <c r="B98" s="17">
        <v>0</v>
      </c>
      <c r="L98" s="54" t="s">
        <v>608</v>
      </c>
      <c r="M98" s="17">
        <v>13</v>
      </c>
    </row>
    <row r="99" spans="1:13" x14ac:dyDescent="0.3">
      <c r="A99" s="54" t="s">
        <v>1376</v>
      </c>
      <c r="B99" s="17">
        <v>2.2999999999999998</v>
      </c>
      <c r="L99" s="54" t="s">
        <v>1376</v>
      </c>
      <c r="M99" s="17">
        <v>1</v>
      </c>
    </row>
    <row r="100" spans="1:13" x14ac:dyDescent="0.3">
      <c r="A100" s="54" t="s">
        <v>1471</v>
      </c>
      <c r="B100" s="17">
        <v>1.4</v>
      </c>
      <c r="L100" s="54" t="s">
        <v>1471</v>
      </c>
      <c r="M100" s="17">
        <v>5</v>
      </c>
    </row>
    <row r="101" spans="1:13" x14ac:dyDescent="0.3">
      <c r="A101" s="54" t="s">
        <v>670</v>
      </c>
      <c r="B101" s="17">
        <v>3.5</v>
      </c>
      <c r="L101" s="54" t="s">
        <v>670</v>
      </c>
      <c r="M101" s="17">
        <v>6</v>
      </c>
    </row>
    <row r="102" spans="1:13" x14ac:dyDescent="0.3">
      <c r="A102" s="54" t="s">
        <v>1833</v>
      </c>
      <c r="B102" s="17">
        <v>4.8</v>
      </c>
      <c r="L102" s="54" t="s">
        <v>1833</v>
      </c>
      <c r="M102" s="17">
        <v>13</v>
      </c>
    </row>
    <row r="103" spans="1:13" x14ac:dyDescent="0.3">
      <c r="A103" s="54" t="s">
        <v>1667</v>
      </c>
      <c r="B103" s="17">
        <v>2.5125695216907653</v>
      </c>
      <c r="L103" s="54" t="s">
        <v>1667</v>
      </c>
      <c r="M103" s="17">
        <v>2</v>
      </c>
    </row>
    <row r="104" spans="1:13" x14ac:dyDescent="0.3">
      <c r="A104" s="54" t="s">
        <v>265</v>
      </c>
      <c r="B104" s="17">
        <v>5</v>
      </c>
      <c r="L104" s="54" t="s">
        <v>265</v>
      </c>
      <c r="M104" s="17">
        <v>8</v>
      </c>
    </row>
    <row r="105" spans="1:13" x14ac:dyDescent="0.3">
      <c r="A105" s="54" t="s">
        <v>1783</v>
      </c>
      <c r="B105" s="17">
        <v>2.7</v>
      </c>
      <c r="L105" s="54" t="s">
        <v>1783</v>
      </c>
      <c r="M105" s="17">
        <v>1</v>
      </c>
    </row>
    <row r="106" spans="1:13" x14ac:dyDescent="0.3">
      <c r="A106" s="54" t="s">
        <v>2025</v>
      </c>
      <c r="B106" s="17">
        <v>3.9</v>
      </c>
      <c r="L106" s="54" t="s">
        <v>2025</v>
      </c>
      <c r="M106" s="17">
        <v>2</v>
      </c>
    </row>
    <row r="107" spans="1:13" x14ac:dyDescent="0.3">
      <c r="A107" s="54" t="s">
        <v>1035</v>
      </c>
      <c r="B107" s="17">
        <v>3.6</v>
      </c>
      <c r="L107" s="54" t="s">
        <v>1035</v>
      </c>
      <c r="M107" s="17">
        <v>6</v>
      </c>
    </row>
    <row r="108" spans="1:13" x14ac:dyDescent="0.3">
      <c r="A108" s="54" t="s">
        <v>794</v>
      </c>
      <c r="B108" s="17">
        <v>1.6</v>
      </c>
      <c r="L108" s="54" t="s">
        <v>794</v>
      </c>
      <c r="M108" s="17">
        <v>10</v>
      </c>
    </row>
    <row r="109" spans="1:13" x14ac:dyDescent="0.3">
      <c r="A109" s="54" t="s">
        <v>1513</v>
      </c>
      <c r="B109" s="17">
        <v>3.6</v>
      </c>
      <c r="L109" s="54" t="s">
        <v>1513</v>
      </c>
      <c r="M109" s="17">
        <v>3</v>
      </c>
    </row>
    <row r="110" spans="1:13" x14ac:dyDescent="0.3">
      <c r="A110" s="54" t="s">
        <v>1965</v>
      </c>
      <c r="B110" s="17">
        <v>4.8</v>
      </c>
      <c r="L110" s="54" t="s">
        <v>1965</v>
      </c>
      <c r="M110" s="17">
        <v>6</v>
      </c>
    </row>
    <row r="111" spans="1:13" x14ac:dyDescent="0.3">
      <c r="A111" s="54" t="s">
        <v>923</v>
      </c>
      <c r="B111" s="17">
        <v>3.5</v>
      </c>
      <c r="L111" s="54" t="s">
        <v>923</v>
      </c>
      <c r="M111" s="17">
        <v>1</v>
      </c>
    </row>
    <row r="112" spans="1:13" x14ac:dyDescent="0.3">
      <c r="A112" s="54" t="s">
        <v>2035</v>
      </c>
      <c r="B112" s="17">
        <v>1.4</v>
      </c>
      <c r="L112" s="54" t="s">
        <v>2035</v>
      </c>
      <c r="M112" s="17">
        <v>12</v>
      </c>
    </row>
    <row r="113" spans="1:13" x14ac:dyDescent="0.3">
      <c r="A113" s="54" t="s">
        <v>460</v>
      </c>
      <c r="B113" s="17">
        <v>3.6</v>
      </c>
      <c r="L113" s="54" t="s">
        <v>460</v>
      </c>
      <c r="M113" s="17">
        <v>2</v>
      </c>
    </row>
    <row r="114" spans="1:13" x14ac:dyDescent="0.3">
      <c r="A114" s="54" t="s">
        <v>443</v>
      </c>
      <c r="B114" s="17">
        <v>3.3</v>
      </c>
      <c r="L114" s="54" t="s">
        <v>443</v>
      </c>
      <c r="M114" s="17">
        <v>4</v>
      </c>
    </row>
    <row r="115" spans="1:13" x14ac:dyDescent="0.3">
      <c r="A115" s="54" t="s">
        <v>1583</v>
      </c>
      <c r="B115" s="17">
        <v>4.5</v>
      </c>
      <c r="L115" s="54" t="s">
        <v>1583</v>
      </c>
      <c r="M115" s="17">
        <v>3</v>
      </c>
    </row>
    <row r="116" spans="1:13" x14ac:dyDescent="0.3">
      <c r="A116" s="54" t="s">
        <v>1362</v>
      </c>
      <c r="B116" s="17">
        <v>4.8</v>
      </c>
      <c r="L116" s="54" t="s">
        <v>1362</v>
      </c>
      <c r="M116" s="17">
        <v>10</v>
      </c>
    </row>
    <row r="117" spans="1:13" x14ac:dyDescent="0.3">
      <c r="A117" s="54" t="s">
        <v>804</v>
      </c>
      <c r="B117" s="17">
        <v>1.7</v>
      </c>
      <c r="L117" s="54" t="s">
        <v>804</v>
      </c>
      <c r="M117" s="17">
        <v>12</v>
      </c>
    </row>
    <row r="118" spans="1:13" x14ac:dyDescent="0.3">
      <c r="A118" s="54" t="s">
        <v>696</v>
      </c>
      <c r="B118" s="17">
        <v>4.5</v>
      </c>
      <c r="L118" s="54" t="s">
        <v>696</v>
      </c>
      <c r="M118" s="17">
        <v>6</v>
      </c>
    </row>
    <row r="119" spans="1:13" x14ac:dyDescent="0.3">
      <c r="A119" s="54" t="s">
        <v>544</v>
      </c>
      <c r="B119" s="17">
        <v>4.7</v>
      </c>
      <c r="L119" s="54" t="s">
        <v>544</v>
      </c>
      <c r="M119" s="17">
        <v>7</v>
      </c>
    </row>
    <row r="120" spans="1:13" x14ac:dyDescent="0.3">
      <c r="A120" s="54" t="s">
        <v>243</v>
      </c>
      <c r="B120" s="17">
        <v>2.6</v>
      </c>
      <c r="L120" s="54" t="s">
        <v>243</v>
      </c>
      <c r="M120" s="17">
        <v>3</v>
      </c>
    </row>
    <row r="121" spans="1:13" x14ac:dyDescent="0.3">
      <c r="A121" s="54" t="s">
        <v>1989</v>
      </c>
      <c r="B121" s="17">
        <v>4.0999999999999996</v>
      </c>
      <c r="L121" s="54" t="s">
        <v>1989</v>
      </c>
      <c r="M121" s="17">
        <v>1</v>
      </c>
    </row>
    <row r="122" spans="1:13" x14ac:dyDescent="0.3">
      <c r="A122" s="54" t="s">
        <v>584</v>
      </c>
      <c r="B122" s="17">
        <v>2.4</v>
      </c>
      <c r="L122" s="54" t="s">
        <v>584</v>
      </c>
      <c r="M122" s="17">
        <v>8</v>
      </c>
    </row>
    <row r="123" spans="1:13" x14ac:dyDescent="0.3">
      <c r="A123" s="54" t="s">
        <v>1707</v>
      </c>
      <c r="B123" s="17">
        <v>3.9</v>
      </c>
      <c r="L123" s="54" t="s">
        <v>1707</v>
      </c>
      <c r="M123" s="17">
        <v>11</v>
      </c>
    </row>
    <row r="124" spans="1:13" x14ac:dyDescent="0.3">
      <c r="A124" s="54" t="s">
        <v>874</v>
      </c>
      <c r="B124" s="17">
        <v>0</v>
      </c>
      <c r="L124" s="54" t="s">
        <v>874</v>
      </c>
      <c r="M124" s="17">
        <v>1</v>
      </c>
    </row>
    <row r="125" spans="1:13" x14ac:dyDescent="0.3">
      <c r="A125" s="54" t="s">
        <v>1735</v>
      </c>
      <c r="B125" s="17">
        <v>3.1</v>
      </c>
      <c r="L125" s="54" t="s">
        <v>1735</v>
      </c>
      <c r="M125" s="17">
        <v>9</v>
      </c>
    </row>
    <row r="126" spans="1:13" x14ac:dyDescent="0.3">
      <c r="A126" s="54" t="s">
        <v>784</v>
      </c>
      <c r="B126" s="17">
        <v>3.8</v>
      </c>
      <c r="L126" s="54" t="s">
        <v>784</v>
      </c>
      <c r="M126" s="17">
        <v>5</v>
      </c>
    </row>
    <row r="127" spans="1:13" x14ac:dyDescent="0.3">
      <c r="A127" s="54" t="s">
        <v>602</v>
      </c>
      <c r="B127" s="17">
        <v>2.1</v>
      </c>
      <c r="L127" s="54" t="s">
        <v>602</v>
      </c>
      <c r="M127" s="17">
        <v>4</v>
      </c>
    </row>
    <row r="128" spans="1:13" x14ac:dyDescent="0.3">
      <c r="A128" s="54" t="s">
        <v>466</v>
      </c>
      <c r="B128" s="17">
        <v>4.3</v>
      </c>
      <c r="L128" s="54" t="s">
        <v>466</v>
      </c>
      <c r="M128" s="17">
        <v>2</v>
      </c>
    </row>
    <row r="129" spans="1:13" x14ac:dyDescent="0.3">
      <c r="A129" s="54" t="s">
        <v>1699</v>
      </c>
      <c r="B129" s="17">
        <v>4.5999999999999996</v>
      </c>
      <c r="L129" s="54" t="s">
        <v>1699</v>
      </c>
      <c r="M129" s="17">
        <v>4</v>
      </c>
    </row>
    <row r="130" spans="1:13" x14ac:dyDescent="0.3">
      <c r="A130" s="54" t="s">
        <v>247</v>
      </c>
      <c r="B130" s="17">
        <v>2.2999999999999998</v>
      </c>
      <c r="L130" s="54" t="s">
        <v>247</v>
      </c>
      <c r="M130" s="17">
        <v>9</v>
      </c>
    </row>
    <row r="131" spans="1:13" x14ac:dyDescent="0.3">
      <c r="A131" s="54" t="s">
        <v>1288</v>
      </c>
      <c r="B131" s="17">
        <v>3.8</v>
      </c>
      <c r="L131" s="54" t="s">
        <v>1288</v>
      </c>
      <c r="M131" s="17">
        <v>7</v>
      </c>
    </row>
    <row r="132" spans="1:13" x14ac:dyDescent="0.3">
      <c r="A132" s="54" t="s">
        <v>1254</v>
      </c>
      <c r="B132" s="17">
        <v>1.8</v>
      </c>
      <c r="L132" s="54" t="s">
        <v>1254</v>
      </c>
      <c r="M132" s="17">
        <v>2</v>
      </c>
    </row>
    <row r="133" spans="1:13" x14ac:dyDescent="0.3">
      <c r="A133" s="54" t="s">
        <v>233</v>
      </c>
      <c r="B133" s="17">
        <v>3.6</v>
      </c>
      <c r="L133" s="54" t="s">
        <v>233</v>
      </c>
      <c r="M133" s="17">
        <v>2</v>
      </c>
    </row>
    <row r="134" spans="1:13" x14ac:dyDescent="0.3">
      <c r="A134" s="54" t="s">
        <v>1899</v>
      </c>
      <c r="B134" s="17">
        <v>1.9</v>
      </c>
      <c r="L134" s="54" t="s">
        <v>1899</v>
      </c>
      <c r="M134" s="17">
        <v>5</v>
      </c>
    </row>
    <row r="135" spans="1:13" x14ac:dyDescent="0.3">
      <c r="A135" s="54" t="s">
        <v>1643</v>
      </c>
      <c r="B135" s="17">
        <v>0</v>
      </c>
      <c r="L135" s="54" t="s">
        <v>1643</v>
      </c>
      <c r="M135" s="17">
        <v>7</v>
      </c>
    </row>
    <row r="136" spans="1:13" x14ac:dyDescent="0.3">
      <c r="A136" s="54" t="s">
        <v>744</v>
      </c>
      <c r="B136" s="17">
        <v>2.1</v>
      </c>
      <c r="L136" s="54" t="s">
        <v>744</v>
      </c>
      <c r="M136" s="17">
        <v>5</v>
      </c>
    </row>
    <row r="137" spans="1:13" x14ac:dyDescent="0.3">
      <c r="A137" s="54" t="s">
        <v>1597</v>
      </c>
      <c r="B137" s="17">
        <v>2.2000000000000002</v>
      </c>
      <c r="L137" s="54" t="s">
        <v>1597</v>
      </c>
      <c r="M137" s="17">
        <v>13</v>
      </c>
    </row>
    <row r="138" spans="1:13" x14ac:dyDescent="0.3">
      <c r="A138" s="54" t="s">
        <v>1805</v>
      </c>
      <c r="B138" s="17">
        <v>2</v>
      </c>
      <c r="L138" s="54" t="s">
        <v>1805</v>
      </c>
      <c r="M138" s="17">
        <v>12</v>
      </c>
    </row>
    <row r="139" spans="1:13" x14ac:dyDescent="0.3">
      <c r="A139" s="54" t="s">
        <v>592</v>
      </c>
      <c r="B139" s="17">
        <v>1.6</v>
      </c>
      <c r="L139" s="54" t="s">
        <v>592</v>
      </c>
      <c r="M139" s="17">
        <v>1</v>
      </c>
    </row>
    <row r="140" spans="1:13" x14ac:dyDescent="0.3">
      <c r="A140" s="54" t="s">
        <v>315</v>
      </c>
      <c r="B140" s="17">
        <v>3.7</v>
      </c>
      <c r="L140" s="54" t="s">
        <v>315</v>
      </c>
      <c r="M140" s="17">
        <v>1</v>
      </c>
    </row>
    <row r="141" spans="1:13" x14ac:dyDescent="0.3">
      <c r="A141" s="54" t="s">
        <v>646</v>
      </c>
      <c r="B141" s="17">
        <v>1.5</v>
      </c>
      <c r="L141" s="54" t="s">
        <v>646</v>
      </c>
      <c r="M141" s="17">
        <v>4</v>
      </c>
    </row>
    <row r="142" spans="1:13" x14ac:dyDescent="0.3">
      <c r="A142" s="54" t="s">
        <v>1557</v>
      </c>
      <c r="B142" s="17">
        <v>0</v>
      </c>
      <c r="L142" s="54" t="s">
        <v>1557</v>
      </c>
      <c r="M142" s="17">
        <v>4</v>
      </c>
    </row>
    <row r="143" spans="1:13" x14ac:dyDescent="0.3">
      <c r="A143" s="54" t="s">
        <v>1148</v>
      </c>
      <c r="B143" s="17">
        <v>2.2999999999999998</v>
      </c>
      <c r="L143" s="54" t="s">
        <v>1148</v>
      </c>
      <c r="M143" s="17">
        <v>2</v>
      </c>
    </row>
    <row r="144" spans="1:13" x14ac:dyDescent="0.3">
      <c r="A144" s="54" t="s">
        <v>1463</v>
      </c>
      <c r="B144" s="17">
        <v>2.5125695216907653</v>
      </c>
      <c r="L144" s="54" t="s">
        <v>1463</v>
      </c>
      <c r="M144" s="17">
        <v>10</v>
      </c>
    </row>
    <row r="145" spans="1:13" x14ac:dyDescent="0.3">
      <c r="A145" s="54" t="s">
        <v>417</v>
      </c>
      <c r="B145" s="17">
        <v>0</v>
      </c>
      <c r="L145" s="54" t="s">
        <v>417</v>
      </c>
      <c r="M145" s="17">
        <v>5</v>
      </c>
    </row>
    <row r="146" spans="1:13" x14ac:dyDescent="0.3">
      <c r="A146" s="54" t="s">
        <v>1893</v>
      </c>
      <c r="B146" s="17">
        <v>1.1000000000000001</v>
      </c>
      <c r="L146" s="54" t="s">
        <v>1893</v>
      </c>
      <c r="M146" s="17">
        <v>14</v>
      </c>
    </row>
    <row r="147" spans="1:13" x14ac:dyDescent="0.3">
      <c r="A147" s="54" t="s">
        <v>586</v>
      </c>
      <c r="B147" s="17">
        <v>2.9</v>
      </c>
      <c r="L147" s="54" t="s">
        <v>586</v>
      </c>
      <c r="M147" s="17">
        <v>1</v>
      </c>
    </row>
    <row r="148" spans="1:13" x14ac:dyDescent="0.3">
      <c r="A148" s="54" t="s">
        <v>1310</v>
      </c>
      <c r="B148" s="17">
        <v>1.7</v>
      </c>
      <c r="L148" s="54" t="s">
        <v>1310</v>
      </c>
      <c r="M148" s="17">
        <v>1</v>
      </c>
    </row>
    <row r="149" spans="1:13" x14ac:dyDescent="0.3">
      <c r="A149" s="54" t="s">
        <v>1799</v>
      </c>
      <c r="B149" s="17">
        <v>1.2</v>
      </c>
      <c r="L149" s="54" t="s">
        <v>1799</v>
      </c>
      <c r="M149" s="17">
        <v>2</v>
      </c>
    </row>
    <row r="150" spans="1:13" x14ac:dyDescent="0.3">
      <c r="A150" s="54" t="s">
        <v>1967</v>
      </c>
      <c r="B150" s="17">
        <v>2</v>
      </c>
      <c r="L150" s="54" t="s">
        <v>1967</v>
      </c>
      <c r="M150" s="17">
        <v>14</v>
      </c>
    </row>
    <row r="151" spans="1:13" x14ac:dyDescent="0.3">
      <c r="A151" s="54" t="s">
        <v>1170</v>
      </c>
      <c r="B151" s="17">
        <v>4.0999999999999996</v>
      </c>
      <c r="L151" s="54" t="s">
        <v>1170</v>
      </c>
      <c r="M151" s="17">
        <v>2</v>
      </c>
    </row>
    <row r="152" spans="1:13" x14ac:dyDescent="0.3">
      <c r="A152" s="54" t="s">
        <v>1987</v>
      </c>
      <c r="B152" s="17">
        <v>0</v>
      </c>
      <c r="L152" s="54" t="s">
        <v>1987</v>
      </c>
      <c r="M152" s="17">
        <v>5</v>
      </c>
    </row>
    <row r="153" spans="1:13" x14ac:dyDescent="0.3">
      <c r="A153" s="54" t="s">
        <v>1140</v>
      </c>
      <c r="B153" s="17">
        <v>0</v>
      </c>
      <c r="L153" s="54" t="s">
        <v>1140</v>
      </c>
      <c r="M153" s="17">
        <v>5</v>
      </c>
    </row>
    <row r="154" spans="1:13" x14ac:dyDescent="0.3">
      <c r="A154" s="54" t="s">
        <v>654</v>
      </c>
      <c r="B154" s="17">
        <v>2.4</v>
      </c>
      <c r="L154" s="54" t="s">
        <v>654</v>
      </c>
      <c r="M154" s="17">
        <v>8</v>
      </c>
    </row>
    <row r="155" spans="1:13" x14ac:dyDescent="0.3">
      <c r="A155" s="54" t="s">
        <v>99</v>
      </c>
      <c r="B155" s="17">
        <v>4.7</v>
      </c>
      <c r="L155" s="54" t="s">
        <v>99</v>
      </c>
      <c r="M155" s="17">
        <v>2</v>
      </c>
    </row>
    <row r="156" spans="1:13" x14ac:dyDescent="0.3">
      <c r="A156" s="54" t="s">
        <v>2023</v>
      </c>
      <c r="B156" s="17">
        <v>1.1000000000000001</v>
      </c>
      <c r="L156" s="54" t="s">
        <v>2023</v>
      </c>
      <c r="M156" s="17">
        <v>1</v>
      </c>
    </row>
    <row r="157" spans="1:13" x14ac:dyDescent="0.3">
      <c r="A157" s="54" t="s">
        <v>353</v>
      </c>
      <c r="B157" s="17">
        <v>0</v>
      </c>
      <c r="L157" s="54" t="s">
        <v>353</v>
      </c>
      <c r="M157" s="17">
        <v>12</v>
      </c>
    </row>
    <row r="158" spans="1:13" x14ac:dyDescent="0.3">
      <c r="A158" s="54" t="s">
        <v>1240</v>
      </c>
      <c r="B158" s="17">
        <v>1.3</v>
      </c>
      <c r="L158" s="54" t="s">
        <v>1240</v>
      </c>
      <c r="M158" s="17">
        <v>4</v>
      </c>
    </row>
    <row r="159" spans="1:13" x14ac:dyDescent="0.3">
      <c r="A159" s="54" t="s">
        <v>782</v>
      </c>
      <c r="B159" s="17">
        <v>4.5</v>
      </c>
      <c r="L159" s="54" t="s">
        <v>782</v>
      </c>
      <c r="M159" s="17">
        <v>1</v>
      </c>
    </row>
    <row r="160" spans="1:13" x14ac:dyDescent="0.3">
      <c r="A160" s="54" t="s">
        <v>2047</v>
      </c>
      <c r="B160" s="17">
        <v>4.9000000000000004</v>
      </c>
      <c r="L160" s="54" t="s">
        <v>2047</v>
      </c>
      <c r="M160" s="17">
        <v>2</v>
      </c>
    </row>
    <row r="161" spans="1:13" x14ac:dyDescent="0.3">
      <c r="A161" s="54" t="s">
        <v>163</v>
      </c>
      <c r="B161" s="17">
        <v>2.7</v>
      </c>
      <c r="L161" s="54" t="s">
        <v>163</v>
      </c>
      <c r="M161" s="17">
        <v>3</v>
      </c>
    </row>
    <row r="162" spans="1:13" x14ac:dyDescent="0.3">
      <c r="A162" s="54" t="s">
        <v>818</v>
      </c>
      <c r="B162" s="17">
        <v>1.1000000000000001</v>
      </c>
      <c r="L162" s="54" t="s">
        <v>818</v>
      </c>
      <c r="M162" s="17">
        <v>4</v>
      </c>
    </row>
    <row r="163" spans="1:13" x14ac:dyDescent="0.3">
      <c r="A163" s="54" t="s">
        <v>524</v>
      </c>
      <c r="B163" s="17">
        <v>1.2</v>
      </c>
      <c r="L163" s="54" t="s">
        <v>524</v>
      </c>
      <c r="M163" s="17">
        <v>6</v>
      </c>
    </row>
    <row r="164" spans="1:13" x14ac:dyDescent="0.3">
      <c r="A164" s="54" t="s">
        <v>1027</v>
      </c>
      <c r="B164" s="17">
        <v>0</v>
      </c>
      <c r="L164" s="54" t="s">
        <v>1027</v>
      </c>
      <c r="M164" s="17">
        <v>4</v>
      </c>
    </row>
    <row r="165" spans="1:13" x14ac:dyDescent="0.3">
      <c r="A165" s="54" t="s">
        <v>2057</v>
      </c>
      <c r="B165" s="17">
        <v>2.8</v>
      </c>
      <c r="L165" s="54" t="s">
        <v>2057</v>
      </c>
      <c r="M165" s="17">
        <v>11</v>
      </c>
    </row>
    <row r="166" spans="1:13" x14ac:dyDescent="0.3">
      <c r="A166" s="54" t="s">
        <v>534</v>
      </c>
      <c r="B166" s="17">
        <v>3.9</v>
      </c>
      <c r="L166" s="54" t="s">
        <v>534</v>
      </c>
      <c r="M166" s="17">
        <v>2</v>
      </c>
    </row>
    <row r="167" spans="1:13" x14ac:dyDescent="0.3">
      <c r="A167" s="54" t="s">
        <v>688</v>
      </c>
      <c r="B167" s="17">
        <v>1.2</v>
      </c>
      <c r="L167" s="54" t="s">
        <v>688</v>
      </c>
      <c r="M167" s="17">
        <v>6</v>
      </c>
    </row>
    <row r="168" spans="1:13" x14ac:dyDescent="0.3">
      <c r="A168" s="54" t="s">
        <v>1334</v>
      </c>
      <c r="B168" s="17">
        <v>2.5125695216907653</v>
      </c>
      <c r="L168" s="54" t="s">
        <v>1334</v>
      </c>
      <c r="M168" s="17">
        <v>1</v>
      </c>
    </row>
    <row r="169" spans="1:13" x14ac:dyDescent="0.3">
      <c r="A169" s="54" t="s">
        <v>387</v>
      </c>
      <c r="B169" s="17">
        <v>3.2</v>
      </c>
      <c r="L169" s="54" t="s">
        <v>387</v>
      </c>
      <c r="M169" s="17">
        <v>1</v>
      </c>
    </row>
    <row r="170" spans="1:13" x14ac:dyDescent="0.3">
      <c r="A170" s="54" t="s">
        <v>1110</v>
      </c>
      <c r="B170" s="17">
        <v>0</v>
      </c>
      <c r="L170" s="54" t="s">
        <v>1110</v>
      </c>
      <c r="M170" s="17">
        <v>3</v>
      </c>
    </row>
    <row r="171" spans="1:13" x14ac:dyDescent="0.3">
      <c r="A171" s="54" t="s">
        <v>786</v>
      </c>
      <c r="B171" s="17">
        <v>4.3</v>
      </c>
      <c r="L171" s="54" t="s">
        <v>786</v>
      </c>
      <c r="M171" s="17">
        <v>1</v>
      </c>
    </row>
    <row r="172" spans="1:13" x14ac:dyDescent="0.3">
      <c r="A172" s="54" t="s">
        <v>1493</v>
      </c>
      <c r="B172" s="17">
        <v>3.4</v>
      </c>
      <c r="L172" s="54" t="s">
        <v>1493</v>
      </c>
      <c r="M172" s="17">
        <v>15</v>
      </c>
    </row>
    <row r="173" spans="1:13" x14ac:dyDescent="0.3">
      <c r="A173" s="54" t="s">
        <v>1523</v>
      </c>
      <c r="B173" s="17">
        <v>4.2</v>
      </c>
      <c r="L173" s="54" t="s">
        <v>1523</v>
      </c>
      <c r="M173" s="17">
        <v>9</v>
      </c>
    </row>
    <row r="174" spans="1:13" x14ac:dyDescent="0.3">
      <c r="A174" s="54" t="s">
        <v>656</v>
      </c>
      <c r="B174" s="17">
        <v>4.2</v>
      </c>
      <c r="L174" s="54" t="s">
        <v>656</v>
      </c>
      <c r="M174" s="17">
        <v>4</v>
      </c>
    </row>
    <row r="175" spans="1:13" x14ac:dyDescent="0.3">
      <c r="A175" s="54" t="s">
        <v>197</v>
      </c>
      <c r="B175" s="17">
        <v>2.2999999999999998</v>
      </c>
      <c r="L175" s="54" t="s">
        <v>197</v>
      </c>
      <c r="M175" s="17">
        <v>5</v>
      </c>
    </row>
    <row r="176" spans="1:13" x14ac:dyDescent="0.3">
      <c r="A176" s="54" t="s">
        <v>850</v>
      </c>
      <c r="B176" s="17">
        <v>4.4000000000000004</v>
      </c>
      <c r="L176" s="54" t="s">
        <v>850</v>
      </c>
      <c r="M176" s="17">
        <v>4</v>
      </c>
    </row>
    <row r="177" spans="1:13" x14ac:dyDescent="0.3">
      <c r="A177" s="54" t="s">
        <v>792</v>
      </c>
      <c r="B177" s="17">
        <v>2.6</v>
      </c>
      <c r="L177" s="54" t="s">
        <v>792</v>
      </c>
      <c r="M177" s="17">
        <v>5</v>
      </c>
    </row>
    <row r="178" spans="1:13" x14ac:dyDescent="0.3">
      <c r="A178" s="54" t="s">
        <v>552</v>
      </c>
      <c r="B178" s="17">
        <v>1.2</v>
      </c>
      <c r="L178" s="54" t="s">
        <v>552</v>
      </c>
      <c r="M178" s="17">
        <v>4</v>
      </c>
    </row>
    <row r="179" spans="1:13" x14ac:dyDescent="0.3">
      <c r="A179" s="54" t="s">
        <v>1655</v>
      </c>
      <c r="B179" s="17">
        <v>3.1</v>
      </c>
      <c r="L179" s="54" t="s">
        <v>1655</v>
      </c>
      <c r="M179" s="17">
        <v>12</v>
      </c>
    </row>
    <row r="180" spans="1:13" x14ac:dyDescent="0.3">
      <c r="A180" s="54" t="s">
        <v>1789</v>
      </c>
      <c r="B180" s="17">
        <v>2.2000000000000002</v>
      </c>
      <c r="L180" s="54" t="s">
        <v>1789</v>
      </c>
      <c r="M180" s="17">
        <v>1</v>
      </c>
    </row>
    <row r="181" spans="1:13" x14ac:dyDescent="0.3">
      <c r="A181" s="54" t="s">
        <v>337</v>
      </c>
      <c r="B181" s="17">
        <v>4.0999999999999996</v>
      </c>
      <c r="L181" s="54" t="s">
        <v>337</v>
      </c>
      <c r="M181" s="17">
        <v>6</v>
      </c>
    </row>
    <row r="182" spans="1:13" x14ac:dyDescent="0.3">
      <c r="A182" s="54" t="s">
        <v>1535</v>
      </c>
      <c r="B182" s="17">
        <v>2.5125695216907653</v>
      </c>
      <c r="L182" s="54" t="s">
        <v>1535</v>
      </c>
      <c r="M182" s="17">
        <v>2</v>
      </c>
    </row>
    <row r="183" spans="1:13" x14ac:dyDescent="0.3">
      <c r="A183" s="54" t="s">
        <v>931</v>
      </c>
      <c r="B183" s="17">
        <v>1.4</v>
      </c>
      <c r="L183" s="54" t="s">
        <v>931</v>
      </c>
      <c r="M183" s="17">
        <v>1</v>
      </c>
    </row>
    <row r="184" spans="1:13" x14ac:dyDescent="0.3">
      <c r="A184" s="54" t="s">
        <v>317</v>
      </c>
      <c r="B184" s="17">
        <v>1</v>
      </c>
      <c r="L184" s="54" t="s">
        <v>317</v>
      </c>
      <c r="M184" s="17">
        <v>5</v>
      </c>
    </row>
    <row r="185" spans="1:13" x14ac:dyDescent="0.3">
      <c r="A185" s="54" t="s">
        <v>712</v>
      </c>
      <c r="B185" s="17">
        <v>3.3</v>
      </c>
      <c r="L185" s="54" t="s">
        <v>712</v>
      </c>
      <c r="M185" s="17">
        <v>4</v>
      </c>
    </row>
    <row r="186" spans="1:13" x14ac:dyDescent="0.3">
      <c r="A186" s="54" t="s">
        <v>1228</v>
      </c>
      <c r="B186" s="17">
        <v>3.1</v>
      </c>
      <c r="L186" s="54" t="s">
        <v>1228</v>
      </c>
      <c r="M186" s="17">
        <v>1</v>
      </c>
    </row>
    <row r="187" spans="1:13" x14ac:dyDescent="0.3">
      <c r="A187" s="54" t="s">
        <v>1591</v>
      </c>
      <c r="B187" s="17">
        <v>4.9000000000000004</v>
      </c>
      <c r="L187" s="54" t="s">
        <v>1591</v>
      </c>
      <c r="M187" s="17">
        <v>6</v>
      </c>
    </row>
    <row r="188" spans="1:13" x14ac:dyDescent="0.3">
      <c r="A188" s="54" t="s">
        <v>339</v>
      </c>
      <c r="B188" s="17">
        <v>2.5</v>
      </c>
      <c r="L188" s="54" t="s">
        <v>339</v>
      </c>
      <c r="M188" s="17">
        <v>1</v>
      </c>
    </row>
    <row r="189" spans="1:13" x14ac:dyDescent="0.3">
      <c r="A189" s="54" t="s">
        <v>377</v>
      </c>
      <c r="B189" s="17">
        <v>1.8</v>
      </c>
      <c r="L189" s="54" t="s">
        <v>377</v>
      </c>
      <c r="M189" s="17">
        <v>3</v>
      </c>
    </row>
    <row r="190" spans="1:13" x14ac:dyDescent="0.3">
      <c r="A190" s="54" t="s">
        <v>2029</v>
      </c>
      <c r="B190" s="17">
        <v>0</v>
      </c>
      <c r="L190" s="54" t="s">
        <v>2029</v>
      </c>
      <c r="M190" s="17">
        <v>3</v>
      </c>
    </row>
    <row r="191" spans="1:13" x14ac:dyDescent="0.3">
      <c r="A191" s="54" t="s">
        <v>754</v>
      </c>
      <c r="B191" s="17">
        <v>4.7</v>
      </c>
      <c r="L191" s="54" t="s">
        <v>754</v>
      </c>
      <c r="M191" s="17">
        <v>1</v>
      </c>
    </row>
    <row r="192" spans="1:13" x14ac:dyDescent="0.3">
      <c r="A192" s="54" t="s">
        <v>327</v>
      </c>
      <c r="B192" s="17">
        <v>4.4000000000000004</v>
      </c>
      <c r="L192" s="54" t="s">
        <v>327</v>
      </c>
      <c r="M192" s="17">
        <v>5</v>
      </c>
    </row>
    <row r="193" spans="1:13" x14ac:dyDescent="0.3">
      <c r="A193" s="54" t="s">
        <v>680</v>
      </c>
      <c r="B193" s="17">
        <v>3.9</v>
      </c>
      <c r="L193" s="54" t="s">
        <v>680</v>
      </c>
      <c r="M193" s="17">
        <v>1</v>
      </c>
    </row>
    <row r="194" spans="1:13" x14ac:dyDescent="0.3">
      <c r="A194" s="54" t="s">
        <v>1084</v>
      </c>
      <c r="B194" s="17">
        <v>3.1</v>
      </c>
      <c r="L194" s="54" t="s">
        <v>1084</v>
      </c>
      <c r="M194" s="17">
        <v>9</v>
      </c>
    </row>
    <row r="195" spans="1:13" x14ac:dyDescent="0.3">
      <c r="A195" s="54" t="s">
        <v>1438</v>
      </c>
      <c r="B195" s="17">
        <v>1.7</v>
      </c>
      <c r="L195" s="54" t="s">
        <v>1438</v>
      </c>
      <c r="M195" s="17">
        <v>5</v>
      </c>
    </row>
    <row r="196" spans="1:13" x14ac:dyDescent="0.3">
      <c r="A196" s="54" t="s">
        <v>1039</v>
      </c>
      <c r="B196" s="17">
        <v>2.8</v>
      </c>
      <c r="L196" s="54" t="s">
        <v>1039</v>
      </c>
      <c r="M196" s="17">
        <v>1</v>
      </c>
    </row>
    <row r="197" spans="1:13" x14ac:dyDescent="0.3">
      <c r="A197" s="54" t="s">
        <v>209</v>
      </c>
      <c r="B197" s="17">
        <v>1.5</v>
      </c>
      <c r="L197" s="54" t="s">
        <v>209</v>
      </c>
      <c r="M197" s="17">
        <v>2</v>
      </c>
    </row>
    <row r="198" spans="1:13" x14ac:dyDescent="0.3">
      <c r="A198" s="54" t="s">
        <v>1813</v>
      </c>
      <c r="B198" s="17">
        <v>1.5</v>
      </c>
      <c r="L198" s="54" t="s">
        <v>1813</v>
      </c>
      <c r="M198" s="17">
        <v>1</v>
      </c>
    </row>
    <row r="199" spans="1:13" x14ac:dyDescent="0.3">
      <c r="A199" s="54" t="s">
        <v>193</v>
      </c>
      <c r="B199" s="17">
        <v>0</v>
      </c>
      <c r="L199" s="54" t="s">
        <v>193</v>
      </c>
      <c r="M199" s="17">
        <v>8</v>
      </c>
    </row>
    <row r="200" spans="1:13" x14ac:dyDescent="0.3">
      <c r="A200" s="54" t="s">
        <v>1314</v>
      </c>
      <c r="B200" s="17">
        <v>4.8</v>
      </c>
      <c r="L200" s="54" t="s">
        <v>1314</v>
      </c>
      <c r="M200" s="17">
        <v>1</v>
      </c>
    </row>
    <row r="201" spans="1:13" x14ac:dyDescent="0.3">
      <c r="A201" s="54" t="s">
        <v>1031</v>
      </c>
      <c r="B201" s="17">
        <v>2.4</v>
      </c>
      <c r="L201" s="54" t="s">
        <v>1031</v>
      </c>
      <c r="M201" s="17">
        <v>4</v>
      </c>
    </row>
    <row r="202" spans="1:13" x14ac:dyDescent="0.3">
      <c r="A202" s="54" t="s">
        <v>2013</v>
      </c>
      <c r="B202" s="17">
        <v>1.8</v>
      </c>
      <c r="L202" s="54" t="s">
        <v>2013</v>
      </c>
      <c r="M202" s="17">
        <v>3</v>
      </c>
    </row>
    <row r="203" spans="1:13" x14ac:dyDescent="0.3">
      <c r="A203" s="54" t="s">
        <v>203</v>
      </c>
      <c r="B203" s="17">
        <v>2.4</v>
      </c>
      <c r="L203" s="54" t="s">
        <v>203</v>
      </c>
      <c r="M203" s="17">
        <v>12</v>
      </c>
    </row>
    <row r="204" spans="1:13" x14ac:dyDescent="0.3">
      <c r="A204" s="54" t="s">
        <v>1703</v>
      </c>
      <c r="B204" s="17">
        <v>2.5125695216907653</v>
      </c>
      <c r="L204" s="54" t="s">
        <v>1703</v>
      </c>
      <c r="M204" s="17">
        <v>1</v>
      </c>
    </row>
    <row r="205" spans="1:13" x14ac:dyDescent="0.3">
      <c r="A205" s="54" t="s">
        <v>977</v>
      </c>
      <c r="B205" s="17">
        <v>4.8</v>
      </c>
      <c r="L205" s="54" t="s">
        <v>977</v>
      </c>
      <c r="M205" s="17">
        <v>8</v>
      </c>
    </row>
    <row r="206" spans="1:13" x14ac:dyDescent="0.3">
      <c r="A206" s="54" t="s">
        <v>1380</v>
      </c>
      <c r="B206" s="17">
        <v>3.8</v>
      </c>
      <c r="L206" s="54" t="s">
        <v>1380</v>
      </c>
      <c r="M206" s="17">
        <v>8</v>
      </c>
    </row>
    <row r="207" spans="1:13" x14ac:dyDescent="0.3">
      <c r="A207" s="54" t="s">
        <v>1631</v>
      </c>
      <c r="B207" s="17">
        <v>4.5</v>
      </c>
      <c r="L207" s="54" t="s">
        <v>1631</v>
      </c>
      <c r="M207" s="17">
        <v>1</v>
      </c>
    </row>
    <row r="208" spans="1:13" x14ac:dyDescent="0.3">
      <c r="A208" s="54" t="s">
        <v>700</v>
      </c>
      <c r="B208" s="17">
        <v>3.6</v>
      </c>
      <c r="L208" s="54" t="s">
        <v>700</v>
      </c>
      <c r="M208" s="17">
        <v>1</v>
      </c>
    </row>
    <row r="209" spans="1:13" x14ac:dyDescent="0.3">
      <c r="A209" s="54" t="s">
        <v>604</v>
      </c>
      <c r="B209" s="17">
        <v>4.9000000000000004</v>
      </c>
      <c r="L209" s="54" t="s">
        <v>604</v>
      </c>
      <c r="M209" s="17">
        <v>15</v>
      </c>
    </row>
    <row r="210" spans="1:13" x14ac:dyDescent="0.3">
      <c r="A210" s="54" t="s">
        <v>1745</v>
      </c>
      <c r="B210" s="17">
        <v>3.3</v>
      </c>
      <c r="L210" s="54" t="s">
        <v>1745</v>
      </c>
      <c r="M210" s="17">
        <v>10</v>
      </c>
    </row>
    <row r="211" spans="1:13" x14ac:dyDescent="0.3">
      <c r="A211" s="54" t="s">
        <v>1665</v>
      </c>
      <c r="B211" s="17">
        <v>3.5</v>
      </c>
      <c r="L211" s="54" t="s">
        <v>1665</v>
      </c>
      <c r="M211" s="17">
        <v>12</v>
      </c>
    </row>
    <row r="212" spans="1:13" x14ac:dyDescent="0.3">
      <c r="A212" s="54" t="s">
        <v>1298</v>
      </c>
      <c r="B212" s="17">
        <v>0</v>
      </c>
      <c r="L212" s="54" t="s">
        <v>1298</v>
      </c>
      <c r="M212" s="17">
        <v>2</v>
      </c>
    </row>
    <row r="213" spans="1:13" x14ac:dyDescent="0.3">
      <c r="A213" s="54" t="s">
        <v>548</v>
      </c>
      <c r="B213" s="17">
        <v>2.5125695216907653</v>
      </c>
      <c r="L213" s="54" t="s">
        <v>548</v>
      </c>
      <c r="M213" s="17">
        <v>9</v>
      </c>
    </row>
    <row r="214" spans="1:13" x14ac:dyDescent="0.3">
      <c r="A214" s="54" t="s">
        <v>868</v>
      </c>
      <c r="B214" s="17">
        <v>3</v>
      </c>
      <c r="L214" s="54" t="s">
        <v>868</v>
      </c>
      <c r="M214" s="17">
        <v>4</v>
      </c>
    </row>
    <row r="215" spans="1:13" x14ac:dyDescent="0.3">
      <c r="A215" s="54" t="s">
        <v>1985</v>
      </c>
      <c r="B215" s="17">
        <v>4.7</v>
      </c>
      <c r="L215" s="54" t="s">
        <v>1985</v>
      </c>
      <c r="M215" s="17">
        <v>10</v>
      </c>
    </row>
    <row r="216" spans="1:13" x14ac:dyDescent="0.3">
      <c r="A216" s="54" t="s">
        <v>546</v>
      </c>
      <c r="B216" s="17">
        <v>5</v>
      </c>
      <c r="L216" s="54" t="s">
        <v>546</v>
      </c>
      <c r="M216" s="17">
        <v>1</v>
      </c>
    </row>
    <row r="217" spans="1:13" x14ac:dyDescent="0.3">
      <c r="A217" s="54" t="s">
        <v>1473</v>
      </c>
      <c r="B217" s="17">
        <v>3.2</v>
      </c>
      <c r="L217" s="54" t="s">
        <v>1473</v>
      </c>
      <c r="M217" s="17">
        <v>10</v>
      </c>
    </row>
    <row r="218" spans="1:13" x14ac:dyDescent="0.3">
      <c r="A218" s="54" t="s">
        <v>1258</v>
      </c>
      <c r="B218" s="17">
        <v>2</v>
      </c>
      <c r="L218" s="54" t="s">
        <v>1258</v>
      </c>
      <c r="M218" s="17">
        <v>3</v>
      </c>
    </row>
    <row r="219" spans="1:13" x14ac:dyDescent="0.3">
      <c r="A219" s="54" t="s">
        <v>1921</v>
      </c>
      <c r="B219" s="17">
        <v>0</v>
      </c>
      <c r="L219" s="54" t="s">
        <v>1921</v>
      </c>
      <c r="M219" s="17">
        <v>9</v>
      </c>
    </row>
    <row r="220" spans="1:13" x14ac:dyDescent="0.3">
      <c r="A220" s="54" t="s">
        <v>1300</v>
      </c>
      <c r="B220" s="17">
        <v>2.4</v>
      </c>
      <c r="L220" s="54" t="s">
        <v>1300</v>
      </c>
      <c r="M220" s="17">
        <v>11</v>
      </c>
    </row>
    <row r="221" spans="1:13" x14ac:dyDescent="0.3">
      <c r="A221" s="54" t="s">
        <v>1743</v>
      </c>
      <c r="B221" s="17">
        <v>0</v>
      </c>
      <c r="L221" s="54" t="s">
        <v>1743</v>
      </c>
      <c r="M221" s="17">
        <v>1</v>
      </c>
    </row>
    <row r="222" spans="1:13" x14ac:dyDescent="0.3">
      <c r="A222" s="54" t="s">
        <v>961</v>
      </c>
      <c r="B222" s="17">
        <v>4.3</v>
      </c>
      <c r="L222" s="54" t="s">
        <v>961</v>
      </c>
      <c r="M222" s="17">
        <v>4</v>
      </c>
    </row>
    <row r="223" spans="1:13" x14ac:dyDescent="0.3">
      <c r="A223" s="54" t="s">
        <v>2037</v>
      </c>
      <c r="B223" s="17">
        <v>0</v>
      </c>
      <c r="L223" s="54" t="s">
        <v>2037</v>
      </c>
      <c r="M223" s="17">
        <v>1</v>
      </c>
    </row>
    <row r="224" spans="1:13" x14ac:dyDescent="0.3">
      <c r="A224" s="54" t="s">
        <v>1104</v>
      </c>
      <c r="B224" s="17">
        <v>4.2</v>
      </c>
      <c r="L224" s="54" t="s">
        <v>1104</v>
      </c>
      <c r="M224" s="17">
        <v>9</v>
      </c>
    </row>
    <row r="225" spans="1:13" x14ac:dyDescent="0.3">
      <c r="A225" s="54" t="s">
        <v>985</v>
      </c>
      <c r="B225" s="17">
        <v>2.2000000000000002</v>
      </c>
      <c r="L225" s="54" t="s">
        <v>985</v>
      </c>
      <c r="M225" s="17">
        <v>1</v>
      </c>
    </row>
    <row r="226" spans="1:13" x14ac:dyDescent="0.3">
      <c r="A226" s="54" t="s">
        <v>1479</v>
      </c>
      <c r="B226" s="17">
        <v>0</v>
      </c>
      <c r="L226" s="54" t="s">
        <v>1479</v>
      </c>
      <c r="M226" s="17">
        <v>1</v>
      </c>
    </row>
    <row r="227" spans="1:13" x14ac:dyDescent="0.3">
      <c r="A227" s="54" t="s">
        <v>708</v>
      </c>
      <c r="B227" s="17">
        <v>2.5125695216907653</v>
      </c>
      <c r="L227" s="54" t="s">
        <v>708</v>
      </c>
      <c r="M227" s="17">
        <v>13</v>
      </c>
    </row>
    <row r="228" spans="1:13" x14ac:dyDescent="0.3">
      <c r="A228" s="54" t="s">
        <v>1442</v>
      </c>
      <c r="B228" s="17">
        <v>1.9</v>
      </c>
      <c r="L228" s="54" t="s">
        <v>1442</v>
      </c>
      <c r="M228" s="17">
        <v>5</v>
      </c>
    </row>
    <row r="229" spans="1:13" x14ac:dyDescent="0.3">
      <c r="A229" s="54" t="s">
        <v>502</v>
      </c>
      <c r="B229" s="17">
        <v>0</v>
      </c>
      <c r="L229" s="54" t="s">
        <v>502</v>
      </c>
      <c r="M229" s="17">
        <v>13</v>
      </c>
    </row>
    <row r="230" spans="1:13" x14ac:dyDescent="0.3">
      <c r="A230" s="54" t="s">
        <v>520</v>
      </c>
      <c r="B230" s="17">
        <v>4.7</v>
      </c>
      <c r="L230" s="54" t="s">
        <v>520</v>
      </c>
      <c r="M230" s="17">
        <v>5</v>
      </c>
    </row>
    <row r="231" spans="1:13" x14ac:dyDescent="0.3">
      <c r="A231" s="54" t="s">
        <v>1852</v>
      </c>
      <c r="B231" s="17">
        <v>3</v>
      </c>
      <c r="L231" s="54" t="s">
        <v>1852</v>
      </c>
      <c r="M231" s="17">
        <v>5</v>
      </c>
    </row>
    <row r="232" spans="1:13" x14ac:dyDescent="0.3">
      <c r="A232" s="54" t="s">
        <v>1318</v>
      </c>
      <c r="B232" s="17">
        <v>2.8</v>
      </c>
      <c r="L232" s="54" t="s">
        <v>1318</v>
      </c>
      <c r="M232" s="17">
        <v>1</v>
      </c>
    </row>
    <row r="233" spans="1:13" x14ac:dyDescent="0.3">
      <c r="A233" s="54" t="s">
        <v>1749</v>
      </c>
      <c r="B233" s="17">
        <v>4.5999999999999996</v>
      </c>
      <c r="L233" s="54" t="s">
        <v>1749</v>
      </c>
      <c r="M233" s="17">
        <v>12</v>
      </c>
    </row>
    <row r="234" spans="1:13" x14ac:dyDescent="0.3">
      <c r="A234" s="54" t="s">
        <v>1505</v>
      </c>
      <c r="B234" s="17">
        <v>0</v>
      </c>
      <c r="L234" s="54" t="s">
        <v>1505</v>
      </c>
      <c r="M234" s="17">
        <v>2</v>
      </c>
    </row>
    <row r="235" spans="1:13" x14ac:dyDescent="0.3">
      <c r="A235" s="54" t="s">
        <v>686</v>
      </c>
      <c r="B235" s="17">
        <v>3.6</v>
      </c>
      <c r="L235" s="54" t="s">
        <v>686</v>
      </c>
      <c r="M235" s="17">
        <v>2</v>
      </c>
    </row>
    <row r="236" spans="1:13" x14ac:dyDescent="0.3">
      <c r="A236" s="54" t="s">
        <v>2027</v>
      </c>
      <c r="B236" s="17">
        <v>3.6</v>
      </c>
      <c r="L236" s="54" t="s">
        <v>2027</v>
      </c>
      <c r="M236" s="17">
        <v>7</v>
      </c>
    </row>
    <row r="237" spans="1:13" x14ac:dyDescent="0.3">
      <c r="A237" s="54" t="s">
        <v>1485</v>
      </c>
      <c r="B237" s="17">
        <v>2.6</v>
      </c>
      <c r="L237" s="54" t="s">
        <v>1485</v>
      </c>
      <c r="M237" s="17">
        <v>10</v>
      </c>
    </row>
    <row r="238" spans="1:13" x14ac:dyDescent="0.3">
      <c r="A238" s="54" t="s">
        <v>1997</v>
      </c>
      <c r="B238" s="17">
        <v>2.5125695216907653</v>
      </c>
      <c r="L238" s="54" t="s">
        <v>1997</v>
      </c>
      <c r="M238" s="17">
        <v>2</v>
      </c>
    </row>
    <row r="239" spans="1:13" x14ac:dyDescent="0.3">
      <c r="A239" s="54" t="s">
        <v>1338</v>
      </c>
      <c r="B239" s="17">
        <v>2.2999999999999998</v>
      </c>
      <c r="L239" s="54" t="s">
        <v>1338</v>
      </c>
      <c r="M239" s="17">
        <v>2</v>
      </c>
    </row>
    <row r="240" spans="1:13" x14ac:dyDescent="0.3">
      <c r="A240" s="54" t="s">
        <v>902</v>
      </c>
      <c r="B240" s="17">
        <v>2.4</v>
      </c>
      <c r="L240" s="54" t="s">
        <v>902</v>
      </c>
      <c r="M240" s="17">
        <v>11</v>
      </c>
    </row>
    <row r="241" spans="1:13" x14ac:dyDescent="0.3">
      <c r="A241" s="54" t="s">
        <v>267</v>
      </c>
      <c r="B241" s="17">
        <v>3.3</v>
      </c>
      <c r="L241" s="54" t="s">
        <v>267</v>
      </c>
      <c r="M241" s="17">
        <v>11</v>
      </c>
    </row>
    <row r="242" spans="1:13" x14ac:dyDescent="0.3">
      <c r="A242" s="54" t="s">
        <v>1995</v>
      </c>
      <c r="B242" s="17">
        <v>2.7</v>
      </c>
      <c r="L242" s="54" t="s">
        <v>1995</v>
      </c>
      <c r="M242" s="17">
        <v>1</v>
      </c>
    </row>
    <row r="243" spans="1:13" x14ac:dyDescent="0.3">
      <c r="A243" s="54" t="s">
        <v>632</v>
      </c>
      <c r="B243" s="17">
        <v>4.7</v>
      </c>
      <c r="L243" s="54" t="s">
        <v>632</v>
      </c>
      <c r="M243" s="17">
        <v>3</v>
      </c>
    </row>
    <row r="244" spans="1:13" x14ac:dyDescent="0.3">
      <c r="A244" s="54" t="s">
        <v>987</v>
      </c>
      <c r="B244" s="17">
        <v>2.1</v>
      </c>
      <c r="L244" s="54" t="s">
        <v>987</v>
      </c>
      <c r="M244" s="17">
        <v>1</v>
      </c>
    </row>
    <row r="245" spans="1:13" x14ac:dyDescent="0.3">
      <c r="A245" s="54" t="s">
        <v>1180</v>
      </c>
      <c r="B245" s="17">
        <v>0</v>
      </c>
      <c r="L245" s="54" t="s">
        <v>1180</v>
      </c>
      <c r="M245" s="17">
        <v>11</v>
      </c>
    </row>
    <row r="246" spans="1:13" x14ac:dyDescent="0.3">
      <c r="A246" s="54" t="s">
        <v>1350</v>
      </c>
      <c r="B246" s="17">
        <v>1.8</v>
      </c>
      <c r="L246" s="54" t="s">
        <v>1350</v>
      </c>
      <c r="M246" s="17">
        <v>6</v>
      </c>
    </row>
    <row r="247" spans="1:13" x14ac:dyDescent="0.3">
      <c r="A247" s="54" t="s">
        <v>2063</v>
      </c>
      <c r="B247" s="17">
        <v>1.7</v>
      </c>
      <c r="L247" s="54" t="s">
        <v>2063</v>
      </c>
      <c r="M247" s="17">
        <v>14</v>
      </c>
    </row>
    <row r="248" spans="1:13" x14ac:dyDescent="0.3">
      <c r="A248" s="54" t="s">
        <v>1206</v>
      </c>
      <c r="B248" s="17">
        <v>2.5125695216907653</v>
      </c>
      <c r="L248" s="54" t="s">
        <v>1206</v>
      </c>
      <c r="M248" s="17">
        <v>1</v>
      </c>
    </row>
    <row r="249" spans="1:13" x14ac:dyDescent="0.3">
      <c r="A249" s="54" t="s">
        <v>1422</v>
      </c>
      <c r="B249" s="17">
        <v>2.2000000000000002</v>
      </c>
      <c r="L249" s="54" t="s">
        <v>1422</v>
      </c>
      <c r="M249" s="17">
        <v>3</v>
      </c>
    </row>
    <row r="250" spans="1:13" x14ac:dyDescent="0.3">
      <c r="A250" s="54" t="s">
        <v>1356</v>
      </c>
      <c r="B250" s="17">
        <v>4.2</v>
      </c>
      <c r="L250" s="54" t="s">
        <v>1356</v>
      </c>
      <c r="M250" s="17">
        <v>2</v>
      </c>
    </row>
    <row r="251" spans="1:13" x14ac:dyDescent="0.3">
      <c r="A251" s="54" t="s">
        <v>1781</v>
      </c>
      <c r="B251" s="17">
        <v>4.3</v>
      </c>
      <c r="L251" s="54" t="s">
        <v>1781</v>
      </c>
      <c r="M251" s="17">
        <v>12</v>
      </c>
    </row>
    <row r="252" spans="1:13" x14ac:dyDescent="0.3">
      <c r="A252" s="54" t="s">
        <v>810</v>
      </c>
      <c r="B252" s="17">
        <v>2.5125695216907653</v>
      </c>
      <c r="L252" s="54" t="s">
        <v>810</v>
      </c>
      <c r="M252" s="17">
        <v>2</v>
      </c>
    </row>
    <row r="253" spans="1:13" x14ac:dyDescent="0.3">
      <c r="A253" s="54" t="s">
        <v>756</v>
      </c>
      <c r="B253" s="17">
        <v>2.1</v>
      </c>
      <c r="L253" s="54" t="s">
        <v>756</v>
      </c>
      <c r="M253" s="17">
        <v>1</v>
      </c>
    </row>
    <row r="254" spans="1:13" x14ac:dyDescent="0.3">
      <c r="A254" s="54" t="s">
        <v>1933</v>
      </c>
      <c r="B254" s="17">
        <v>2.8</v>
      </c>
      <c r="L254" s="54" t="s">
        <v>1933</v>
      </c>
      <c r="M254" s="17">
        <v>5</v>
      </c>
    </row>
    <row r="255" spans="1:13" x14ac:dyDescent="0.3">
      <c r="A255" s="54" t="s">
        <v>1224</v>
      </c>
      <c r="B255" s="17">
        <v>2.7</v>
      </c>
      <c r="L255" s="54" t="s">
        <v>1224</v>
      </c>
      <c r="M255" s="17">
        <v>2</v>
      </c>
    </row>
    <row r="256" spans="1:13" x14ac:dyDescent="0.3">
      <c r="A256" s="54" t="s">
        <v>319</v>
      </c>
      <c r="B256" s="17">
        <v>0</v>
      </c>
      <c r="L256" s="54" t="s">
        <v>319</v>
      </c>
      <c r="M256" s="17">
        <v>6</v>
      </c>
    </row>
    <row r="257" spans="1:13" x14ac:dyDescent="0.3">
      <c r="A257" s="54" t="s">
        <v>413</v>
      </c>
      <c r="B257" s="17">
        <v>2.8</v>
      </c>
      <c r="L257" s="54" t="s">
        <v>413</v>
      </c>
      <c r="M257" s="17">
        <v>1</v>
      </c>
    </row>
    <row r="258" spans="1:13" x14ac:dyDescent="0.3">
      <c r="A258" s="54" t="s">
        <v>1322</v>
      </c>
      <c r="B258" s="17">
        <v>4.4000000000000004</v>
      </c>
      <c r="L258" s="54" t="s">
        <v>1322</v>
      </c>
      <c r="M258" s="17">
        <v>3</v>
      </c>
    </row>
    <row r="259" spans="1:13" x14ac:dyDescent="0.3">
      <c r="A259" s="54" t="s">
        <v>965</v>
      </c>
      <c r="B259" s="17">
        <v>2.5125695216907653</v>
      </c>
      <c r="L259" s="54" t="s">
        <v>965</v>
      </c>
      <c r="M259" s="17">
        <v>1</v>
      </c>
    </row>
    <row r="260" spans="1:13" x14ac:dyDescent="0.3">
      <c r="A260" s="54" t="s">
        <v>261</v>
      </c>
      <c r="B260" s="17">
        <v>1.7</v>
      </c>
      <c r="L260" s="54" t="s">
        <v>261</v>
      </c>
      <c r="M260" s="17">
        <v>15</v>
      </c>
    </row>
    <row r="261" spans="1:13" x14ac:dyDescent="0.3">
      <c r="A261" s="54" t="s">
        <v>1565</v>
      </c>
      <c r="B261" s="17">
        <v>4.5999999999999996</v>
      </c>
      <c r="L261" s="54" t="s">
        <v>1565</v>
      </c>
      <c r="M261" s="17">
        <v>2</v>
      </c>
    </row>
    <row r="262" spans="1:13" x14ac:dyDescent="0.3">
      <c r="A262" s="54" t="s">
        <v>227</v>
      </c>
      <c r="B262" s="17">
        <v>1.8</v>
      </c>
      <c r="L262" s="54" t="s">
        <v>227</v>
      </c>
      <c r="M262" s="17">
        <v>7</v>
      </c>
    </row>
    <row r="263" spans="1:13" x14ac:dyDescent="0.3">
      <c r="A263" s="54" t="s">
        <v>1102</v>
      </c>
      <c r="B263" s="17">
        <v>0</v>
      </c>
      <c r="L263" s="54" t="s">
        <v>1102</v>
      </c>
      <c r="M263" s="17">
        <v>3</v>
      </c>
    </row>
    <row r="264" spans="1:13" x14ac:dyDescent="0.3">
      <c r="A264" s="54" t="s">
        <v>1727</v>
      </c>
      <c r="B264" s="17">
        <v>1.1000000000000001</v>
      </c>
      <c r="L264" s="54" t="s">
        <v>1727</v>
      </c>
      <c r="M264" s="17">
        <v>2</v>
      </c>
    </row>
    <row r="265" spans="1:13" x14ac:dyDescent="0.3">
      <c r="A265" s="54" t="s">
        <v>1601</v>
      </c>
      <c r="B265" s="17">
        <v>4.9000000000000004</v>
      </c>
      <c r="L265" s="54" t="s">
        <v>1601</v>
      </c>
      <c r="M265" s="17">
        <v>8</v>
      </c>
    </row>
    <row r="266" spans="1:13" x14ac:dyDescent="0.3">
      <c r="A266" s="54" t="s">
        <v>927</v>
      </c>
      <c r="B266" s="17">
        <v>2.5125695216907653</v>
      </c>
      <c r="L266" s="54" t="s">
        <v>927</v>
      </c>
      <c r="M266" s="17">
        <v>2</v>
      </c>
    </row>
    <row r="267" spans="1:13" x14ac:dyDescent="0.3">
      <c r="A267" s="54" t="s">
        <v>1575</v>
      </c>
      <c r="B267" s="17">
        <v>2.5</v>
      </c>
      <c r="L267" s="54" t="s">
        <v>1575</v>
      </c>
      <c r="M267" s="17">
        <v>7</v>
      </c>
    </row>
    <row r="268" spans="1:13" x14ac:dyDescent="0.3">
      <c r="A268" s="54" t="s">
        <v>892</v>
      </c>
      <c r="B268" s="17">
        <v>4.0999999999999996</v>
      </c>
      <c r="L268" s="54" t="s">
        <v>892</v>
      </c>
      <c r="M268" s="17">
        <v>3</v>
      </c>
    </row>
    <row r="269" spans="1:13" x14ac:dyDescent="0.3">
      <c r="A269" s="54" t="s">
        <v>1080</v>
      </c>
      <c r="B269" s="17">
        <v>4.4000000000000004</v>
      </c>
      <c r="L269" s="54" t="s">
        <v>1080</v>
      </c>
      <c r="M269" s="17">
        <v>6</v>
      </c>
    </row>
    <row r="270" spans="1:13" x14ac:dyDescent="0.3">
      <c r="A270" s="54" t="s">
        <v>167</v>
      </c>
      <c r="B270" s="17">
        <v>1.9</v>
      </c>
      <c r="L270" s="54" t="s">
        <v>167</v>
      </c>
      <c r="M270" s="17">
        <v>10</v>
      </c>
    </row>
    <row r="271" spans="1:13" x14ac:dyDescent="0.3">
      <c r="A271" s="54" t="s">
        <v>174</v>
      </c>
      <c r="B271" s="17">
        <v>3.4</v>
      </c>
      <c r="L271" s="54" t="s">
        <v>174</v>
      </c>
      <c r="M271" s="17">
        <v>3</v>
      </c>
    </row>
    <row r="272" spans="1:13" x14ac:dyDescent="0.3">
      <c r="A272" s="54" t="s">
        <v>395</v>
      </c>
      <c r="B272" s="17">
        <v>4.0999999999999996</v>
      </c>
      <c r="L272" s="54" t="s">
        <v>395</v>
      </c>
      <c r="M272" s="17">
        <v>11</v>
      </c>
    </row>
    <row r="273" spans="1:13" x14ac:dyDescent="0.3">
      <c r="A273" s="54" t="s">
        <v>1340</v>
      </c>
      <c r="B273" s="17">
        <v>3.6</v>
      </c>
      <c r="L273" s="54" t="s">
        <v>1340</v>
      </c>
      <c r="M273" s="17">
        <v>4</v>
      </c>
    </row>
    <row r="274" spans="1:13" x14ac:dyDescent="0.3">
      <c r="A274" s="54" t="s">
        <v>347</v>
      </c>
      <c r="B274" s="17">
        <v>1.2</v>
      </c>
      <c r="L274" s="54" t="s">
        <v>347</v>
      </c>
      <c r="M274" s="17">
        <v>1</v>
      </c>
    </row>
    <row r="275" spans="1:13" x14ac:dyDescent="0.3">
      <c r="A275" s="54" t="s">
        <v>929</v>
      </c>
      <c r="B275" s="17">
        <v>4.8</v>
      </c>
      <c r="L275" s="54" t="s">
        <v>929</v>
      </c>
      <c r="M275" s="17">
        <v>1</v>
      </c>
    </row>
    <row r="276" spans="1:13" x14ac:dyDescent="0.3">
      <c r="A276" s="54" t="s">
        <v>345</v>
      </c>
      <c r="B276" s="17">
        <v>2.5125695216907653</v>
      </c>
      <c r="L276" s="54" t="s">
        <v>345</v>
      </c>
      <c r="M276" s="17">
        <v>3</v>
      </c>
    </row>
    <row r="277" spans="1:13" x14ac:dyDescent="0.3">
      <c r="A277" s="54" t="s">
        <v>832</v>
      </c>
      <c r="B277" s="17">
        <v>4.8</v>
      </c>
      <c r="L277" s="54" t="s">
        <v>832</v>
      </c>
      <c r="M277" s="17">
        <v>1</v>
      </c>
    </row>
    <row r="278" spans="1:13" x14ac:dyDescent="0.3">
      <c r="A278" s="54" t="s">
        <v>975</v>
      </c>
      <c r="B278" s="17">
        <v>0</v>
      </c>
      <c r="L278" s="54" t="s">
        <v>975</v>
      </c>
      <c r="M278" s="17">
        <v>3</v>
      </c>
    </row>
    <row r="279" spans="1:13" x14ac:dyDescent="0.3">
      <c r="A279" s="54" t="s">
        <v>636</v>
      </c>
      <c r="B279" s="17">
        <v>2.4</v>
      </c>
      <c r="L279" s="54" t="s">
        <v>636</v>
      </c>
      <c r="M279" s="17">
        <v>6</v>
      </c>
    </row>
    <row r="280" spans="1:13" x14ac:dyDescent="0.3">
      <c r="A280" s="54" t="s">
        <v>1270</v>
      </c>
      <c r="B280" s="17">
        <v>2.7</v>
      </c>
      <c r="L280" s="54" t="s">
        <v>1270</v>
      </c>
      <c r="M280" s="17">
        <v>2</v>
      </c>
    </row>
    <row r="281" spans="1:13" x14ac:dyDescent="0.3">
      <c r="A281" s="54" t="s">
        <v>933</v>
      </c>
      <c r="B281" s="17">
        <v>1.1000000000000001</v>
      </c>
      <c r="L281" s="54" t="s">
        <v>933</v>
      </c>
      <c r="M281" s="17">
        <v>9</v>
      </c>
    </row>
    <row r="282" spans="1:13" x14ac:dyDescent="0.3">
      <c r="A282" s="54" t="s">
        <v>1683</v>
      </c>
      <c r="B282" s="17">
        <v>1.8</v>
      </c>
      <c r="L282" s="54" t="s">
        <v>1683</v>
      </c>
      <c r="M282" s="17">
        <v>3</v>
      </c>
    </row>
    <row r="283" spans="1:13" x14ac:dyDescent="0.3">
      <c r="A283" s="54" t="s">
        <v>884</v>
      </c>
      <c r="B283" s="17">
        <v>3.8</v>
      </c>
      <c r="L283" s="54" t="s">
        <v>884</v>
      </c>
      <c r="M283" s="17">
        <v>1</v>
      </c>
    </row>
    <row r="284" spans="1:13" x14ac:dyDescent="0.3">
      <c r="A284" s="54" t="s">
        <v>1290</v>
      </c>
      <c r="B284" s="17">
        <v>4.7</v>
      </c>
      <c r="L284" s="54" t="s">
        <v>1290</v>
      </c>
      <c r="M284" s="17">
        <v>15</v>
      </c>
    </row>
    <row r="285" spans="1:13" x14ac:dyDescent="0.3">
      <c r="A285" s="54" t="s">
        <v>1681</v>
      </c>
      <c r="B285" s="17">
        <v>3.9</v>
      </c>
      <c r="L285" s="54" t="s">
        <v>1681</v>
      </c>
      <c r="M285" s="17">
        <v>7</v>
      </c>
    </row>
    <row r="286" spans="1:13" x14ac:dyDescent="0.3">
      <c r="A286" s="54" t="s">
        <v>1657</v>
      </c>
      <c r="B286" s="17">
        <v>4.7</v>
      </c>
      <c r="L286" s="54" t="s">
        <v>1657</v>
      </c>
      <c r="M286" s="17">
        <v>11</v>
      </c>
    </row>
    <row r="287" spans="1:13" x14ac:dyDescent="0.3">
      <c r="A287" s="54" t="s">
        <v>195</v>
      </c>
      <c r="B287" s="17">
        <v>0</v>
      </c>
      <c r="L287" s="54" t="s">
        <v>195</v>
      </c>
      <c r="M287" s="17">
        <v>8</v>
      </c>
    </row>
    <row r="288" spans="1:13" x14ac:dyDescent="0.3">
      <c r="A288" s="54" t="s">
        <v>421</v>
      </c>
      <c r="B288" s="17">
        <v>2.5125695216907653</v>
      </c>
      <c r="L288" s="54" t="s">
        <v>421</v>
      </c>
      <c r="M288" s="17">
        <v>5</v>
      </c>
    </row>
    <row r="289" spans="1:13" x14ac:dyDescent="0.3">
      <c r="A289" s="54" t="s">
        <v>357</v>
      </c>
      <c r="B289" s="17">
        <v>3</v>
      </c>
      <c r="L289" s="54" t="s">
        <v>357</v>
      </c>
      <c r="M289" s="17">
        <v>8</v>
      </c>
    </row>
    <row r="290" spans="1:13" x14ac:dyDescent="0.3">
      <c r="A290" s="54" t="s">
        <v>77</v>
      </c>
      <c r="B290" s="17">
        <v>3.7</v>
      </c>
      <c r="L290" s="54" t="s">
        <v>77</v>
      </c>
      <c r="M290" s="17">
        <v>6</v>
      </c>
    </row>
    <row r="291" spans="1:13" x14ac:dyDescent="0.3">
      <c r="A291" s="54" t="s">
        <v>736</v>
      </c>
      <c r="B291" s="17">
        <v>2.5</v>
      </c>
      <c r="L291" s="54" t="s">
        <v>736</v>
      </c>
      <c r="M291" s="17">
        <v>9</v>
      </c>
    </row>
    <row r="292" spans="1:13" x14ac:dyDescent="0.3">
      <c r="A292" s="54" t="s">
        <v>526</v>
      </c>
      <c r="B292" s="17">
        <v>0</v>
      </c>
      <c r="L292" s="54" t="s">
        <v>526</v>
      </c>
      <c r="M292" s="17">
        <v>9</v>
      </c>
    </row>
    <row r="293" spans="1:13" x14ac:dyDescent="0.3">
      <c r="A293" s="54" t="s">
        <v>760</v>
      </c>
      <c r="B293" s="17">
        <v>2.6</v>
      </c>
      <c r="L293" s="54" t="s">
        <v>760</v>
      </c>
      <c r="M293" s="17">
        <v>1</v>
      </c>
    </row>
    <row r="294" spans="1:13" x14ac:dyDescent="0.3">
      <c r="A294" s="54" t="s">
        <v>1214</v>
      </c>
      <c r="B294" s="17">
        <v>2.2999999999999998</v>
      </c>
      <c r="L294" s="54" t="s">
        <v>1214</v>
      </c>
      <c r="M294" s="17">
        <v>1</v>
      </c>
    </row>
    <row r="295" spans="1:13" x14ac:dyDescent="0.3">
      <c r="A295" s="54" t="s">
        <v>939</v>
      </c>
      <c r="B295" s="17">
        <v>2.8</v>
      </c>
      <c r="L295" s="54" t="s">
        <v>939</v>
      </c>
      <c r="M295" s="17">
        <v>4</v>
      </c>
    </row>
    <row r="296" spans="1:13" x14ac:dyDescent="0.3">
      <c r="A296" s="54" t="s">
        <v>858</v>
      </c>
      <c r="B296" s="17">
        <v>0</v>
      </c>
      <c r="L296" s="54" t="s">
        <v>858</v>
      </c>
      <c r="M296" s="17">
        <v>4</v>
      </c>
    </row>
    <row r="297" spans="1:13" x14ac:dyDescent="0.3">
      <c r="A297" s="54" t="s">
        <v>1497</v>
      </c>
      <c r="B297" s="17">
        <v>4.5</v>
      </c>
      <c r="L297" s="54" t="s">
        <v>1497</v>
      </c>
      <c r="M297" s="17">
        <v>6</v>
      </c>
    </row>
    <row r="298" spans="1:13" x14ac:dyDescent="0.3">
      <c r="A298" s="54" t="s">
        <v>1194</v>
      </c>
      <c r="B298" s="17">
        <v>5</v>
      </c>
      <c r="L298" s="54" t="s">
        <v>1194</v>
      </c>
      <c r="M298" s="17">
        <v>9</v>
      </c>
    </row>
    <row r="299" spans="1:13" x14ac:dyDescent="0.3">
      <c r="A299" s="54" t="s">
        <v>441</v>
      </c>
      <c r="B299" s="17">
        <v>3.2</v>
      </c>
      <c r="L299" s="54" t="s">
        <v>441</v>
      </c>
      <c r="M299" s="17">
        <v>1</v>
      </c>
    </row>
    <row r="300" spans="1:13" x14ac:dyDescent="0.3">
      <c r="A300" s="54" t="s">
        <v>289</v>
      </c>
      <c r="B300" s="17">
        <v>4.7</v>
      </c>
      <c r="L300" s="54" t="s">
        <v>289</v>
      </c>
      <c r="M300" s="17">
        <v>1</v>
      </c>
    </row>
    <row r="301" spans="1:13" x14ac:dyDescent="0.3">
      <c r="A301" s="54" t="s">
        <v>1404</v>
      </c>
      <c r="B301" s="17">
        <v>4.4000000000000004</v>
      </c>
      <c r="L301" s="54" t="s">
        <v>1404</v>
      </c>
      <c r="M301" s="17">
        <v>5</v>
      </c>
    </row>
    <row r="302" spans="1:13" x14ac:dyDescent="0.3">
      <c r="A302" s="54" t="s">
        <v>890</v>
      </c>
      <c r="B302" s="17">
        <v>0</v>
      </c>
      <c r="L302" s="54" t="s">
        <v>890</v>
      </c>
      <c r="M302" s="17">
        <v>4</v>
      </c>
    </row>
    <row r="303" spans="1:13" x14ac:dyDescent="0.3">
      <c r="A303" s="54" t="s">
        <v>582</v>
      </c>
      <c r="B303" s="17">
        <v>3.2</v>
      </c>
      <c r="L303" s="54" t="s">
        <v>582</v>
      </c>
      <c r="M303" s="17">
        <v>6</v>
      </c>
    </row>
    <row r="304" spans="1:13" x14ac:dyDescent="0.3">
      <c r="A304" s="54" t="s">
        <v>1430</v>
      </c>
      <c r="B304" s="17">
        <v>3.8</v>
      </c>
      <c r="L304" s="54" t="s">
        <v>1430</v>
      </c>
      <c r="M304" s="17">
        <v>5</v>
      </c>
    </row>
    <row r="305" spans="1:13" x14ac:dyDescent="0.3">
      <c r="A305" s="54" t="s">
        <v>1679</v>
      </c>
      <c r="B305" s="17">
        <v>5</v>
      </c>
      <c r="L305" s="54" t="s">
        <v>1679</v>
      </c>
      <c r="M305" s="17">
        <v>2</v>
      </c>
    </row>
    <row r="306" spans="1:13" x14ac:dyDescent="0.3">
      <c r="A306" s="54" t="s">
        <v>137</v>
      </c>
      <c r="B306" s="17">
        <v>2.5125695216907653</v>
      </c>
      <c r="L306" s="54" t="s">
        <v>137</v>
      </c>
      <c r="M306" s="17">
        <v>2</v>
      </c>
    </row>
    <row r="307" spans="1:13" x14ac:dyDescent="0.3">
      <c r="A307" s="54" t="s">
        <v>1058</v>
      </c>
      <c r="B307" s="17">
        <v>1.6</v>
      </c>
      <c r="L307" s="54" t="s">
        <v>1058</v>
      </c>
      <c r="M307" s="17">
        <v>2</v>
      </c>
    </row>
    <row r="308" spans="1:13" x14ac:dyDescent="0.3">
      <c r="A308" s="54" t="s">
        <v>762</v>
      </c>
      <c r="B308" s="17">
        <v>0</v>
      </c>
      <c r="L308" s="54" t="s">
        <v>762</v>
      </c>
      <c r="M308" s="17">
        <v>6</v>
      </c>
    </row>
    <row r="309" spans="1:13" x14ac:dyDescent="0.3">
      <c r="A309" s="54" t="s">
        <v>1747</v>
      </c>
      <c r="B309" s="17">
        <v>1.1000000000000001</v>
      </c>
      <c r="L309" s="54" t="s">
        <v>1747</v>
      </c>
      <c r="M309" s="17">
        <v>4</v>
      </c>
    </row>
    <row r="310" spans="1:13" x14ac:dyDescent="0.3">
      <c r="A310" s="54" t="s">
        <v>1342</v>
      </c>
      <c r="B310" s="17">
        <v>2.5125695216907653</v>
      </c>
      <c r="L310" s="54" t="s">
        <v>1342</v>
      </c>
      <c r="M310" s="17">
        <v>2</v>
      </c>
    </row>
    <row r="311" spans="1:13" x14ac:dyDescent="0.3">
      <c r="A311" s="54" t="s">
        <v>123</v>
      </c>
      <c r="B311" s="17">
        <v>1</v>
      </c>
      <c r="L311" s="54" t="s">
        <v>123</v>
      </c>
      <c r="M311" s="17">
        <v>1</v>
      </c>
    </row>
    <row r="312" spans="1:13" x14ac:dyDescent="0.3">
      <c r="A312" s="54" t="s">
        <v>2003</v>
      </c>
      <c r="B312" s="17">
        <v>0</v>
      </c>
      <c r="L312" s="54" t="s">
        <v>2003</v>
      </c>
      <c r="M312" s="17">
        <v>1</v>
      </c>
    </row>
    <row r="313" spans="1:13" x14ac:dyDescent="0.3">
      <c r="A313" s="54" t="s">
        <v>1412</v>
      </c>
      <c r="B313" s="17">
        <v>1.5</v>
      </c>
      <c r="L313" s="54" t="s">
        <v>1412</v>
      </c>
      <c r="M313" s="17">
        <v>4</v>
      </c>
    </row>
    <row r="314" spans="1:13" x14ac:dyDescent="0.3">
      <c r="A314" s="54" t="s">
        <v>46</v>
      </c>
      <c r="B314" s="17">
        <v>3.1</v>
      </c>
      <c r="L314" s="54" t="s">
        <v>46</v>
      </c>
      <c r="M314" s="17">
        <v>3</v>
      </c>
    </row>
    <row r="315" spans="1:13" x14ac:dyDescent="0.3">
      <c r="A315" s="54" t="s">
        <v>1551</v>
      </c>
      <c r="B315" s="17">
        <v>4.0999999999999996</v>
      </c>
      <c r="L315" s="54" t="s">
        <v>1551</v>
      </c>
      <c r="M315" s="17">
        <v>7</v>
      </c>
    </row>
    <row r="316" spans="1:13" x14ac:dyDescent="0.3">
      <c r="A316" s="54" t="s">
        <v>842</v>
      </c>
      <c r="B316" s="17">
        <v>4</v>
      </c>
      <c r="L316" s="54" t="s">
        <v>842</v>
      </c>
      <c r="M316" s="17">
        <v>9</v>
      </c>
    </row>
    <row r="317" spans="1:13" x14ac:dyDescent="0.3">
      <c r="A317" s="54" t="s">
        <v>1461</v>
      </c>
      <c r="B317" s="17">
        <v>3.9</v>
      </c>
      <c r="L317" s="54" t="s">
        <v>1461</v>
      </c>
      <c r="M317" s="17">
        <v>2</v>
      </c>
    </row>
    <row r="318" spans="1:13" x14ac:dyDescent="0.3">
      <c r="A318" s="54" t="s">
        <v>365</v>
      </c>
      <c r="B318" s="17">
        <v>1.4</v>
      </c>
      <c r="L318" s="54" t="s">
        <v>365</v>
      </c>
      <c r="M318" s="17">
        <v>1</v>
      </c>
    </row>
    <row r="319" spans="1:13" x14ac:dyDescent="0.3">
      <c r="A319" s="54" t="s">
        <v>1945</v>
      </c>
      <c r="B319" s="17">
        <v>2.7</v>
      </c>
      <c r="L319" s="54" t="s">
        <v>1945</v>
      </c>
      <c r="M319" s="17">
        <v>10</v>
      </c>
    </row>
    <row r="320" spans="1:13" x14ac:dyDescent="0.3">
      <c r="A320" s="54" t="s">
        <v>1858</v>
      </c>
      <c r="B320" s="17">
        <v>4.3</v>
      </c>
      <c r="L320" s="54" t="s">
        <v>1858</v>
      </c>
      <c r="M320" s="17">
        <v>1</v>
      </c>
    </row>
    <row r="321" spans="1:13" x14ac:dyDescent="0.3">
      <c r="A321" s="54" t="s">
        <v>1162</v>
      </c>
      <c r="B321" s="17">
        <v>2.5125695216907653</v>
      </c>
      <c r="L321" s="54" t="s">
        <v>1162</v>
      </c>
      <c r="M321" s="17">
        <v>1</v>
      </c>
    </row>
    <row r="322" spans="1:13" x14ac:dyDescent="0.3">
      <c r="A322" s="54" t="s">
        <v>1571</v>
      </c>
      <c r="B322" s="17">
        <v>1.1000000000000001</v>
      </c>
      <c r="L322" s="54" t="s">
        <v>1571</v>
      </c>
      <c r="M322" s="17">
        <v>2</v>
      </c>
    </row>
    <row r="323" spans="1:13" x14ac:dyDescent="0.3">
      <c r="A323" s="54" t="s">
        <v>1711</v>
      </c>
      <c r="B323" s="17">
        <v>2.5125695216907653</v>
      </c>
      <c r="L323" s="54" t="s">
        <v>1711</v>
      </c>
      <c r="M323" s="17">
        <v>6</v>
      </c>
    </row>
    <row r="324" spans="1:13" x14ac:dyDescent="0.3">
      <c r="A324" s="54" t="s">
        <v>1426</v>
      </c>
      <c r="B324" s="17">
        <v>3.1</v>
      </c>
      <c r="L324" s="54" t="s">
        <v>1426</v>
      </c>
      <c r="M324" s="17">
        <v>4</v>
      </c>
    </row>
    <row r="325" spans="1:13" x14ac:dyDescent="0.3">
      <c r="A325" s="54" t="s">
        <v>872</v>
      </c>
      <c r="B325" s="17">
        <v>1.7</v>
      </c>
      <c r="L325" s="54" t="s">
        <v>872</v>
      </c>
      <c r="M325" s="17">
        <v>2</v>
      </c>
    </row>
    <row r="326" spans="1:13" x14ac:dyDescent="0.3">
      <c r="A326" s="54" t="s">
        <v>2043</v>
      </c>
      <c r="B326" s="17">
        <v>3.2</v>
      </c>
      <c r="L326" s="54" t="s">
        <v>2043</v>
      </c>
      <c r="M326" s="17">
        <v>1</v>
      </c>
    </row>
    <row r="327" spans="1:13" x14ac:dyDescent="0.3">
      <c r="A327" s="54" t="s">
        <v>1775</v>
      </c>
      <c r="B327" s="17">
        <v>0</v>
      </c>
      <c r="L327" s="54" t="s">
        <v>1775</v>
      </c>
      <c r="M327" s="17">
        <v>5</v>
      </c>
    </row>
    <row r="328" spans="1:13" x14ac:dyDescent="0.3">
      <c r="A328" s="54" t="s">
        <v>574</v>
      </c>
      <c r="B328" s="17">
        <v>0</v>
      </c>
      <c r="L328" s="54" t="s">
        <v>574</v>
      </c>
      <c r="M328" s="17">
        <v>13</v>
      </c>
    </row>
    <row r="329" spans="1:13" x14ac:dyDescent="0.3">
      <c r="A329" s="54" t="s">
        <v>425</v>
      </c>
      <c r="B329" s="17">
        <v>4.5</v>
      </c>
      <c r="L329" s="54" t="s">
        <v>425</v>
      </c>
      <c r="M329" s="17">
        <v>10</v>
      </c>
    </row>
    <row r="330" spans="1:13" x14ac:dyDescent="0.3">
      <c r="A330" s="54" t="s">
        <v>1979</v>
      </c>
      <c r="B330" s="17">
        <v>1.6</v>
      </c>
      <c r="L330" s="54" t="s">
        <v>1979</v>
      </c>
      <c r="M330" s="17">
        <v>2</v>
      </c>
    </row>
    <row r="331" spans="1:13" x14ac:dyDescent="0.3">
      <c r="A331" s="54" t="s">
        <v>369</v>
      </c>
      <c r="B331" s="17">
        <v>0</v>
      </c>
      <c r="L331" s="54" t="s">
        <v>369</v>
      </c>
      <c r="M331" s="17">
        <v>2</v>
      </c>
    </row>
    <row r="332" spans="1:13" x14ac:dyDescent="0.3">
      <c r="A332" s="54" t="s">
        <v>62</v>
      </c>
      <c r="B332" s="17">
        <v>3.6</v>
      </c>
      <c r="L332" s="54" t="s">
        <v>62</v>
      </c>
      <c r="M332" s="17">
        <v>5</v>
      </c>
    </row>
    <row r="333" spans="1:13" x14ac:dyDescent="0.3">
      <c r="A333" s="54" t="s">
        <v>820</v>
      </c>
      <c r="B333" s="17">
        <v>2.1</v>
      </c>
      <c r="L333" s="54" t="s">
        <v>820</v>
      </c>
      <c r="M333" s="17">
        <v>1</v>
      </c>
    </row>
    <row r="334" spans="1:13" x14ac:dyDescent="0.3">
      <c r="A334" s="54" t="s">
        <v>1815</v>
      </c>
      <c r="B334" s="17">
        <v>1.7</v>
      </c>
      <c r="L334" s="54" t="s">
        <v>1815</v>
      </c>
      <c r="M334" s="17">
        <v>2</v>
      </c>
    </row>
    <row r="335" spans="1:13" x14ac:dyDescent="0.3">
      <c r="A335" s="54" t="s">
        <v>1589</v>
      </c>
      <c r="B335" s="17">
        <v>2.5125695216907653</v>
      </c>
      <c r="L335" s="54" t="s">
        <v>1589</v>
      </c>
      <c r="M335" s="17">
        <v>4</v>
      </c>
    </row>
    <row r="336" spans="1:13" x14ac:dyDescent="0.3">
      <c r="A336" s="54" t="s">
        <v>1348</v>
      </c>
      <c r="B336" s="17">
        <v>0</v>
      </c>
      <c r="L336" s="54" t="s">
        <v>1348</v>
      </c>
      <c r="M336" s="17">
        <v>8</v>
      </c>
    </row>
    <row r="337" spans="1:13" x14ac:dyDescent="0.3">
      <c r="A337" s="54" t="s">
        <v>211</v>
      </c>
      <c r="B337" s="17">
        <v>2</v>
      </c>
      <c r="L337" s="54" t="s">
        <v>211</v>
      </c>
      <c r="M337" s="17">
        <v>7</v>
      </c>
    </row>
    <row r="338" spans="1:13" x14ac:dyDescent="0.3">
      <c r="A338" s="54" t="s">
        <v>1649</v>
      </c>
      <c r="B338" s="17">
        <v>3.9</v>
      </c>
      <c r="L338" s="54" t="s">
        <v>1649</v>
      </c>
      <c r="M338" s="17">
        <v>9</v>
      </c>
    </row>
    <row r="339" spans="1:13" x14ac:dyDescent="0.3">
      <c r="A339" s="54" t="s">
        <v>309</v>
      </c>
      <c r="B339" s="17">
        <v>3.2</v>
      </c>
      <c r="L339" s="54" t="s">
        <v>309</v>
      </c>
      <c r="M339" s="17">
        <v>9</v>
      </c>
    </row>
    <row r="340" spans="1:13" x14ac:dyDescent="0.3">
      <c r="A340" s="54" t="s">
        <v>1547</v>
      </c>
      <c r="B340" s="17">
        <v>3</v>
      </c>
      <c r="L340" s="54" t="s">
        <v>1547</v>
      </c>
      <c r="M340" s="17">
        <v>10</v>
      </c>
    </row>
    <row r="341" spans="1:13" x14ac:dyDescent="0.3">
      <c r="A341" s="54" t="s">
        <v>399</v>
      </c>
      <c r="B341" s="17">
        <v>2.5125695216907653</v>
      </c>
      <c r="L341" s="54" t="s">
        <v>399</v>
      </c>
      <c r="M341" s="17">
        <v>7</v>
      </c>
    </row>
    <row r="342" spans="1:13" x14ac:dyDescent="0.3">
      <c r="A342" s="54" t="s">
        <v>816</v>
      </c>
      <c r="B342" s="17">
        <v>2.2000000000000002</v>
      </c>
      <c r="L342" s="54" t="s">
        <v>816</v>
      </c>
      <c r="M342" s="17">
        <v>14</v>
      </c>
    </row>
    <row r="343" spans="1:13" x14ac:dyDescent="0.3">
      <c r="A343" s="54" t="s">
        <v>1238</v>
      </c>
      <c r="B343" s="17">
        <v>4.2</v>
      </c>
      <c r="L343" s="54" t="s">
        <v>1238</v>
      </c>
      <c r="M343" s="17">
        <v>2</v>
      </c>
    </row>
    <row r="344" spans="1:13" x14ac:dyDescent="0.3">
      <c r="A344" s="54" t="s">
        <v>1541</v>
      </c>
      <c r="B344" s="17">
        <v>2.5125695216907653</v>
      </c>
      <c r="L344" s="54" t="s">
        <v>1541</v>
      </c>
      <c r="M344" s="17">
        <v>9</v>
      </c>
    </row>
    <row r="345" spans="1:13" x14ac:dyDescent="0.3">
      <c r="A345" s="54" t="s">
        <v>1850</v>
      </c>
      <c r="B345" s="17">
        <v>3.3</v>
      </c>
      <c r="L345" s="54" t="s">
        <v>1850</v>
      </c>
      <c r="M345" s="17">
        <v>12</v>
      </c>
    </row>
    <row r="346" spans="1:13" x14ac:dyDescent="0.3">
      <c r="A346" s="54" t="s">
        <v>622</v>
      </c>
      <c r="B346" s="17">
        <v>3.6</v>
      </c>
      <c r="L346" s="54" t="s">
        <v>622</v>
      </c>
      <c r="M346" s="17">
        <v>2</v>
      </c>
    </row>
    <row r="347" spans="1:13" x14ac:dyDescent="0.3">
      <c r="A347" s="54" t="s">
        <v>1428</v>
      </c>
      <c r="B347" s="17">
        <v>2.5125695216907653</v>
      </c>
      <c r="L347" s="54" t="s">
        <v>1428</v>
      </c>
      <c r="M347" s="17">
        <v>2</v>
      </c>
    </row>
    <row r="348" spans="1:13" x14ac:dyDescent="0.3">
      <c r="A348" s="54" t="s">
        <v>1961</v>
      </c>
      <c r="B348" s="17">
        <v>2.5</v>
      </c>
      <c r="L348" s="54" t="s">
        <v>1961</v>
      </c>
      <c r="M348" s="17">
        <v>6</v>
      </c>
    </row>
    <row r="349" spans="1:13" x14ac:dyDescent="0.3">
      <c r="A349" s="54" t="s">
        <v>610</v>
      </c>
      <c r="B349" s="17">
        <v>2.8</v>
      </c>
      <c r="L349" s="54" t="s">
        <v>610</v>
      </c>
      <c r="M349" s="17">
        <v>2</v>
      </c>
    </row>
    <row r="350" spans="1:13" x14ac:dyDescent="0.3">
      <c r="A350" s="54" t="s">
        <v>1609</v>
      </c>
      <c r="B350" s="17">
        <v>4</v>
      </c>
      <c r="L350" s="54" t="s">
        <v>1609</v>
      </c>
      <c r="M350" s="17">
        <v>3</v>
      </c>
    </row>
    <row r="351" spans="1:13" x14ac:dyDescent="0.3">
      <c r="A351" s="54" t="s">
        <v>1100</v>
      </c>
      <c r="B351" s="17">
        <v>0</v>
      </c>
      <c r="L351" s="54" t="s">
        <v>1100</v>
      </c>
      <c r="M351" s="17">
        <v>1</v>
      </c>
    </row>
    <row r="352" spans="1:13" x14ac:dyDescent="0.3">
      <c r="A352" s="54" t="s">
        <v>1278</v>
      </c>
      <c r="B352" s="17">
        <v>3</v>
      </c>
      <c r="L352" s="54" t="s">
        <v>1278</v>
      </c>
      <c r="M352" s="17">
        <v>1</v>
      </c>
    </row>
    <row r="353" spans="1:13" x14ac:dyDescent="0.3">
      <c r="A353" s="54" t="s">
        <v>1785</v>
      </c>
      <c r="B353" s="17">
        <v>4.2</v>
      </c>
      <c r="L353" s="54" t="s">
        <v>1785</v>
      </c>
      <c r="M353" s="17">
        <v>1</v>
      </c>
    </row>
    <row r="354" spans="1:13" x14ac:dyDescent="0.3">
      <c r="A354" s="54" t="s">
        <v>1955</v>
      </c>
      <c r="B354" s="17">
        <v>1.6</v>
      </c>
      <c r="L354" s="54" t="s">
        <v>1955</v>
      </c>
      <c r="M354" s="17">
        <v>1</v>
      </c>
    </row>
    <row r="355" spans="1:13" x14ac:dyDescent="0.3">
      <c r="A355" s="54" t="s">
        <v>1316</v>
      </c>
      <c r="B355" s="17">
        <v>2</v>
      </c>
      <c r="L355" s="54" t="s">
        <v>1316</v>
      </c>
      <c r="M355" s="17">
        <v>1</v>
      </c>
    </row>
    <row r="356" spans="1:13" x14ac:dyDescent="0.3">
      <c r="A356" s="54" t="s">
        <v>474</v>
      </c>
      <c r="B356" s="17">
        <v>1.7</v>
      </c>
      <c r="L356" s="54" t="s">
        <v>474</v>
      </c>
      <c r="M356" s="17">
        <v>4</v>
      </c>
    </row>
    <row r="357" spans="1:13" x14ac:dyDescent="0.3">
      <c r="A357" s="54" t="s">
        <v>447</v>
      </c>
      <c r="B357" s="17">
        <v>2.2000000000000002</v>
      </c>
      <c r="L357" s="54" t="s">
        <v>447</v>
      </c>
      <c r="M357" s="17">
        <v>2</v>
      </c>
    </row>
    <row r="358" spans="1:13" x14ac:dyDescent="0.3">
      <c r="A358" s="54" t="s">
        <v>1521</v>
      </c>
      <c r="B358" s="17">
        <v>4.9000000000000004</v>
      </c>
      <c r="L358" s="54" t="s">
        <v>1521</v>
      </c>
      <c r="M358" s="17">
        <v>1</v>
      </c>
    </row>
    <row r="359" spans="1:13" x14ac:dyDescent="0.3">
      <c r="A359" s="54" t="s">
        <v>1015</v>
      </c>
      <c r="B359" s="17">
        <v>1.3</v>
      </c>
      <c r="L359" s="54" t="s">
        <v>1015</v>
      </c>
      <c r="M359" s="17">
        <v>4</v>
      </c>
    </row>
    <row r="360" spans="1:13" x14ac:dyDescent="0.3">
      <c r="A360" s="54" t="s">
        <v>854</v>
      </c>
      <c r="B360" s="17">
        <v>2.4</v>
      </c>
      <c r="L360" s="54" t="s">
        <v>854</v>
      </c>
      <c r="M360" s="17">
        <v>4</v>
      </c>
    </row>
    <row r="361" spans="1:13" x14ac:dyDescent="0.3">
      <c r="A361" s="54" t="s">
        <v>1844</v>
      </c>
      <c r="B361" s="17">
        <v>2.4</v>
      </c>
      <c r="L361" s="54" t="s">
        <v>1844</v>
      </c>
      <c r="M361" s="17">
        <v>1</v>
      </c>
    </row>
    <row r="362" spans="1:13" x14ac:dyDescent="0.3">
      <c r="A362" s="54" t="s">
        <v>1074</v>
      </c>
      <c r="B362" s="17">
        <v>4.2</v>
      </c>
      <c r="L362" s="54" t="s">
        <v>1074</v>
      </c>
      <c r="M362" s="17">
        <v>2</v>
      </c>
    </row>
    <row r="363" spans="1:13" x14ac:dyDescent="0.3">
      <c r="A363" s="54" t="s">
        <v>943</v>
      </c>
      <c r="B363" s="17">
        <v>4.7</v>
      </c>
      <c r="L363" s="54" t="s">
        <v>943</v>
      </c>
      <c r="M363" s="17">
        <v>2</v>
      </c>
    </row>
    <row r="364" spans="1:13" x14ac:dyDescent="0.3">
      <c r="A364" s="54" t="s">
        <v>802</v>
      </c>
      <c r="B364" s="17">
        <v>1.5</v>
      </c>
      <c r="L364" s="54" t="s">
        <v>802</v>
      </c>
      <c r="M364" s="17">
        <v>3</v>
      </c>
    </row>
    <row r="365" spans="1:13" x14ac:dyDescent="0.3">
      <c r="A365" s="54" t="s">
        <v>880</v>
      </c>
      <c r="B365" s="17">
        <v>1.8</v>
      </c>
      <c r="L365" s="54" t="s">
        <v>880</v>
      </c>
      <c r="M365" s="17">
        <v>4</v>
      </c>
    </row>
    <row r="366" spans="1:13" x14ac:dyDescent="0.3">
      <c r="A366" s="54" t="s">
        <v>576</v>
      </c>
      <c r="B366" s="17">
        <v>1.8</v>
      </c>
      <c r="L366" s="54" t="s">
        <v>576</v>
      </c>
      <c r="M366" s="17">
        <v>9</v>
      </c>
    </row>
    <row r="367" spans="1:13" x14ac:dyDescent="0.3">
      <c r="A367" s="54" t="s">
        <v>1416</v>
      </c>
      <c r="B367" s="17">
        <v>2.7</v>
      </c>
      <c r="L367" s="54" t="s">
        <v>1416</v>
      </c>
      <c r="M367" s="17">
        <v>1</v>
      </c>
    </row>
    <row r="368" spans="1:13" x14ac:dyDescent="0.3">
      <c r="A368" s="54" t="s">
        <v>596</v>
      </c>
      <c r="B368" s="17">
        <v>2.1</v>
      </c>
      <c r="L368" s="54" t="s">
        <v>596</v>
      </c>
      <c r="M368" s="17">
        <v>7</v>
      </c>
    </row>
    <row r="369" spans="1:13" x14ac:dyDescent="0.3">
      <c r="A369" s="54" t="s">
        <v>494</v>
      </c>
      <c r="B369" s="17">
        <v>0</v>
      </c>
      <c r="L369" s="54" t="s">
        <v>494</v>
      </c>
      <c r="M369" s="17">
        <v>5</v>
      </c>
    </row>
    <row r="370" spans="1:13" x14ac:dyDescent="0.3">
      <c r="A370" s="54" t="s">
        <v>1070</v>
      </c>
      <c r="B370" s="17">
        <v>2.1</v>
      </c>
      <c r="L370" s="54" t="s">
        <v>1070</v>
      </c>
      <c r="M370" s="17">
        <v>9</v>
      </c>
    </row>
    <row r="371" spans="1:13" x14ac:dyDescent="0.3">
      <c r="A371" s="54" t="s">
        <v>600</v>
      </c>
      <c r="B371" s="17">
        <v>2.7</v>
      </c>
      <c r="L371" s="54" t="s">
        <v>600</v>
      </c>
      <c r="M371" s="17">
        <v>4</v>
      </c>
    </row>
    <row r="372" spans="1:13" x14ac:dyDescent="0.3">
      <c r="A372" s="54" t="s">
        <v>1613</v>
      </c>
      <c r="B372" s="17">
        <v>0</v>
      </c>
      <c r="L372" s="54" t="s">
        <v>1613</v>
      </c>
      <c r="M372" s="17">
        <v>3</v>
      </c>
    </row>
    <row r="373" spans="1:13" x14ac:dyDescent="0.3">
      <c r="A373" s="54" t="s">
        <v>614</v>
      </c>
      <c r="B373" s="17">
        <v>4.7</v>
      </c>
      <c r="L373" s="54" t="s">
        <v>614</v>
      </c>
      <c r="M373" s="17">
        <v>13</v>
      </c>
    </row>
    <row r="374" spans="1:13" x14ac:dyDescent="0.3">
      <c r="A374" s="54" t="s">
        <v>518</v>
      </c>
      <c r="B374" s="17">
        <v>0</v>
      </c>
      <c r="L374" s="54" t="s">
        <v>518</v>
      </c>
      <c r="M374" s="17">
        <v>6</v>
      </c>
    </row>
    <row r="375" spans="1:13" x14ac:dyDescent="0.3">
      <c r="A375" s="54" t="s">
        <v>1661</v>
      </c>
      <c r="B375" s="17">
        <v>1.6</v>
      </c>
      <c r="L375" s="54" t="s">
        <v>1661</v>
      </c>
      <c r="M375" s="17">
        <v>2</v>
      </c>
    </row>
    <row r="376" spans="1:13" x14ac:dyDescent="0.3">
      <c r="A376" s="54" t="s">
        <v>159</v>
      </c>
      <c r="B376" s="17">
        <v>4.9000000000000004</v>
      </c>
      <c r="L376" s="54" t="s">
        <v>159</v>
      </c>
      <c r="M376" s="17">
        <v>8</v>
      </c>
    </row>
    <row r="377" spans="1:13" x14ac:dyDescent="0.3">
      <c r="A377" s="54" t="s">
        <v>1615</v>
      </c>
      <c r="B377" s="17">
        <v>1.6</v>
      </c>
      <c r="L377" s="54" t="s">
        <v>1615</v>
      </c>
      <c r="M377" s="17">
        <v>1</v>
      </c>
    </row>
    <row r="378" spans="1:13" x14ac:dyDescent="0.3">
      <c r="A378" s="54" t="s">
        <v>650</v>
      </c>
      <c r="B378" s="17">
        <v>3.1</v>
      </c>
      <c r="L378" s="54" t="s">
        <v>650</v>
      </c>
      <c r="M378" s="17">
        <v>3</v>
      </c>
    </row>
    <row r="379" spans="1:13" x14ac:dyDescent="0.3">
      <c r="A379" s="54" t="s">
        <v>95</v>
      </c>
      <c r="B379" s="17">
        <v>1.8</v>
      </c>
      <c r="L379" s="54" t="s">
        <v>95</v>
      </c>
      <c r="M379" s="17">
        <v>6</v>
      </c>
    </row>
    <row r="380" spans="1:13" x14ac:dyDescent="0.3">
      <c r="A380" s="54" t="s">
        <v>1517</v>
      </c>
      <c r="B380" s="17">
        <v>4.5</v>
      </c>
      <c r="L380" s="54" t="s">
        <v>1517</v>
      </c>
      <c r="M380" s="17">
        <v>6</v>
      </c>
    </row>
    <row r="381" spans="1:13" x14ac:dyDescent="0.3">
      <c r="A381" s="54" t="s">
        <v>1242</v>
      </c>
      <c r="B381" s="17">
        <v>4.4000000000000004</v>
      </c>
      <c r="L381" s="54" t="s">
        <v>1242</v>
      </c>
      <c r="M381" s="17">
        <v>2</v>
      </c>
    </row>
    <row r="382" spans="1:13" x14ac:dyDescent="0.3">
      <c r="A382" s="54" t="s">
        <v>147</v>
      </c>
      <c r="B382" s="17">
        <v>3.6</v>
      </c>
      <c r="L382" s="54" t="s">
        <v>147</v>
      </c>
      <c r="M382" s="17">
        <v>3</v>
      </c>
    </row>
    <row r="383" spans="1:13" x14ac:dyDescent="0.3">
      <c r="A383" s="54" t="s">
        <v>1178</v>
      </c>
      <c r="B383" s="17">
        <v>3.9</v>
      </c>
      <c r="L383" s="54" t="s">
        <v>1178</v>
      </c>
      <c r="M383" s="17">
        <v>3</v>
      </c>
    </row>
    <row r="384" spans="1:13" x14ac:dyDescent="0.3">
      <c r="A384" s="54" t="s">
        <v>905</v>
      </c>
      <c r="B384" s="17">
        <v>4.4000000000000004</v>
      </c>
      <c r="L384" s="54" t="s">
        <v>905</v>
      </c>
      <c r="M384" s="17">
        <v>15</v>
      </c>
    </row>
    <row r="385" spans="1:13" x14ac:dyDescent="0.3">
      <c r="A385" s="54" t="s">
        <v>834</v>
      </c>
      <c r="B385" s="17">
        <v>4</v>
      </c>
      <c r="L385" s="54" t="s">
        <v>834</v>
      </c>
      <c r="M385" s="17">
        <v>8</v>
      </c>
    </row>
    <row r="386" spans="1:13" x14ac:dyDescent="0.3">
      <c r="A386" s="54" t="s">
        <v>983</v>
      </c>
      <c r="B386" s="17">
        <v>2</v>
      </c>
      <c r="L386" s="54" t="s">
        <v>983</v>
      </c>
      <c r="M386" s="17">
        <v>3</v>
      </c>
    </row>
    <row r="387" spans="1:13" x14ac:dyDescent="0.3">
      <c r="A387" s="54" t="s">
        <v>514</v>
      </c>
      <c r="B387" s="17">
        <v>2.6</v>
      </c>
      <c r="L387" s="54" t="s">
        <v>514</v>
      </c>
      <c r="M387" s="17">
        <v>1</v>
      </c>
    </row>
    <row r="388" spans="1:13" x14ac:dyDescent="0.3">
      <c r="A388" s="54" t="s">
        <v>1021</v>
      </c>
      <c r="B388" s="17">
        <v>4.3</v>
      </c>
      <c r="L388" s="54" t="s">
        <v>1021</v>
      </c>
      <c r="M388" s="17">
        <v>14</v>
      </c>
    </row>
    <row r="389" spans="1:13" x14ac:dyDescent="0.3">
      <c r="A389" s="54" t="s">
        <v>1082</v>
      </c>
      <c r="B389" s="17">
        <v>4</v>
      </c>
      <c r="L389" s="54" t="s">
        <v>1082</v>
      </c>
      <c r="M389" s="17">
        <v>1</v>
      </c>
    </row>
    <row r="390" spans="1:13" x14ac:dyDescent="0.3">
      <c r="A390" s="54" t="s">
        <v>139</v>
      </c>
      <c r="B390" s="17">
        <v>2.5125695216907653</v>
      </c>
      <c r="L390" s="54" t="s">
        <v>139</v>
      </c>
      <c r="M390" s="17">
        <v>6</v>
      </c>
    </row>
    <row r="391" spans="1:13" x14ac:dyDescent="0.3">
      <c r="A391" s="54" t="s">
        <v>295</v>
      </c>
      <c r="B391" s="17">
        <v>3.4</v>
      </c>
      <c r="L391" s="54" t="s">
        <v>295</v>
      </c>
      <c r="M391" s="17">
        <v>4</v>
      </c>
    </row>
    <row r="392" spans="1:13" x14ac:dyDescent="0.3">
      <c r="A392" s="54" t="s">
        <v>1186</v>
      </c>
      <c r="B392" s="17">
        <v>3.5</v>
      </c>
      <c r="L392" s="54" t="s">
        <v>1186</v>
      </c>
      <c r="M392" s="17">
        <v>17</v>
      </c>
    </row>
    <row r="393" spans="1:13" x14ac:dyDescent="0.3">
      <c r="A393" s="54" t="s">
        <v>1146</v>
      </c>
      <c r="B393" s="17">
        <v>2.6</v>
      </c>
      <c r="L393" s="54" t="s">
        <v>1146</v>
      </c>
      <c r="M393" s="17">
        <v>5</v>
      </c>
    </row>
    <row r="394" spans="1:13" x14ac:dyDescent="0.3">
      <c r="A394" s="54" t="s">
        <v>283</v>
      </c>
      <c r="B394" s="17">
        <v>2.5</v>
      </c>
      <c r="L394" s="54" t="s">
        <v>283</v>
      </c>
      <c r="M394" s="17">
        <v>10</v>
      </c>
    </row>
    <row r="395" spans="1:13" x14ac:dyDescent="0.3">
      <c r="A395" s="54" t="s">
        <v>1001</v>
      </c>
      <c r="B395" s="17">
        <v>0</v>
      </c>
      <c r="L395" s="54" t="s">
        <v>1001</v>
      </c>
      <c r="M395" s="17">
        <v>3</v>
      </c>
    </row>
    <row r="396" spans="1:13" x14ac:dyDescent="0.3">
      <c r="A396" s="54" t="s">
        <v>1773</v>
      </c>
      <c r="B396" s="17">
        <v>4.3</v>
      </c>
      <c r="L396" s="54" t="s">
        <v>1773</v>
      </c>
      <c r="M396" s="17">
        <v>2</v>
      </c>
    </row>
    <row r="397" spans="1:13" x14ac:dyDescent="0.3">
      <c r="A397" s="54" t="s">
        <v>1481</v>
      </c>
      <c r="B397" s="17">
        <v>2.2999999999999998</v>
      </c>
      <c r="L397" s="54" t="s">
        <v>1481</v>
      </c>
      <c r="M397" s="17">
        <v>5</v>
      </c>
    </row>
    <row r="398" spans="1:13" x14ac:dyDescent="0.3">
      <c r="A398" s="54" t="s">
        <v>1124</v>
      </c>
      <c r="B398" s="17">
        <v>0</v>
      </c>
      <c r="L398" s="54" t="s">
        <v>1124</v>
      </c>
      <c r="M398" s="17">
        <v>1</v>
      </c>
    </row>
    <row r="399" spans="1:13" x14ac:dyDescent="0.3">
      <c r="A399" s="54" t="s">
        <v>323</v>
      </c>
      <c r="B399" s="17">
        <v>5</v>
      </c>
      <c r="L399" s="54" t="s">
        <v>323</v>
      </c>
      <c r="M399" s="17">
        <v>14</v>
      </c>
    </row>
    <row r="400" spans="1:13" x14ac:dyDescent="0.3">
      <c r="A400" s="54" t="s">
        <v>1561</v>
      </c>
      <c r="B400" s="17">
        <v>3</v>
      </c>
      <c r="L400" s="54" t="s">
        <v>1561</v>
      </c>
      <c r="M400" s="17">
        <v>13</v>
      </c>
    </row>
    <row r="401" spans="1:13" x14ac:dyDescent="0.3">
      <c r="A401" s="54" t="s">
        <v>1771</v>
      </c>
      <c r="B401" s="17">
        <v>2.5125695216907653</v>
      </c>
      <c r="L401" s="54" t="s">
        <v>1771</v>
      </c>
      <c r="M401" s="17">
        <v>6</v>
      </c>
    </row>
    <row r="402" spans="1:13" x14ac:dyDescent="0.3">
      <c r="A402" s="54" t="s">
        <v>1459</v>
      </c>
      <c r="B402" s="17">
        <v>0</v>
      </c>
      <c r="L402" s="54" t="s">
        <v>1459</v>
      </c>
      <c r="M402" s="17">
        <v>3</v>
      </c>
    </row>
    <row r="403" spans="1:13" x14ac:dyDescent="0.3">
      <c r="A403" s="54" t="s">
        <v>2021</v>
      </c>
      <c r="B403" s="17">
        <v>1.4</v>
      </c>
      <c r="L403" s="54" t="s">
        <v>2021</v>
      </c>
      <c r="M403" s="17">
        <v>1</v>
      </c>
    </row>
    <row r="404" spans="1:13" x14ac:dyDescent="0.3">
      <c r="A404" s="54" t="s">
        <v>814</v>
      </c>
      <c r="B404" s="17">
        <v>4.0999999999999996</v>
      </c>
      <c r="L404" s="54" t="s">
        <v>814</v>
      </c>
      <c r="M404" s="17">
        <v>5</v>
      </c>
    </row>
    <row r="405" spans="1:13" x14ac:dyDescent="0.3">
      <c r="A405" s="54" t="s">
        <v>155</v>
      </c>
      <c r="B405" s="17">
        <v>2.8</v>
      </c>
      <c r="L405" s="54" t="s">
        <v>155</v>
      </c>
      <c r="M405" s="17">
        <v>1</v>
      </c>
    </row>
    <row r="406" spans="1:13" x14ac:dyDescent="0.3">
      <c r="A406" s="54" t="s">
        <v>1469</v>
      </c>
      <c r="B406" s="17">
        <v>0</v>
      </c>
      <c r="L406" s="54" t="s">
        <v>1469</v>
      </c>
      <c r="M406" s="17">
        <v>3</v>
      </c>
    </row>
    <row r="407" spans="1:13" x14ac:dyDescent="0.3">
      <c r="A407" s="54" t="s">
        <v>1414</v>
      </c>
      <c r="B407" s="17">
        <v>2.8</v>
      </c>
      <c r="L407" s="54" t="s">
        <v>1414</v>
      </c>
      <c r="M407" s="17">
        <v>1</v>
      </c>
    </row>
    <row r="408" spans="1:13" x14ac:dyDescent="0.3">
      <c r="A408" s="54" t="s">
        <v>2005</v>
      </c>
      <c r="B408" s="17">
        <v>0</v>
      </c>
      <c r="L408" s="54" t="s">
        <v>2005</v>
      </c>
      <c r="M408" s="17">
        <v>1</v>
      </c>
    </row>
    <row r="409" spans="1:13" x14ac:dyDescent="0.3">
      <c r="A409" s="54" t="s">
        <v>598</v>
      </c>
      <c r="B409" s="17">
        <v>3.6</v>
      </c>
      <c r="L409" s="54" t="s">
        <v>598</v>
      </c>
      <c r="M409" s="17">
        <v>7</v>
      </c>
    </row>
    <row r="410" spans="1:13" x14ac:dyDescent="0.3">
      <c r="A410" s="54" t="s">
        <v>1046</v>
      </c>
      <c r="B410" s="17">
        <v>0</v>
      </c>
      <c r="L410" s="54" t="s">
        <v>1046</v>
      </c>
      <c r="M410" s="17">
        <v>10</v>
      </c>
    </row>
    <row r="411" spans="1:13" x14ac:dyDescent="0.3">
      <c r="A411" s="54" t="s">
        <v>660</v>
      </c>
      <c r="B411" s="17">
        <v>1.2</v>
      </c>
      <c r="L411" s="54" t="s">
        <v>660</v>
      </c>
      <c r="M411" s="17">
        <v>3</v>
      </c>
    </row>
    <row r="412" spans="1:13" x14ac:dyDescent="0.3">
      <c r="A412" s="54" t="s">
        <v>722</v>
      </c>
      <c r="B412" s="17">
        <v>3.4</v>
      </c>
      <c r="L412" s="54" t="s">
        <v>722</v>
      </c>
      <c r="M412" s="17">
        <v>12</v>
      </c>
    </row>
    <row r="413" spans="1:13" x14ac:dyDescent="0.3">
      <c r="A413" s="54" t="s">
        <v>1870</v>
      </c>
      <c r="B413" s="17">
        <v>0</v>
      </c>
      <c r="L413" s="54" t="s">
        <v>1870</v>
      </c>
      <c r="M413" s="17">
        <v>8</v>
      </c>
    </row>
    <row r="414" spans="1:13" x14ac:dyDescent="0.3">
      <c r="A414" s="54" t="s">
        <v>1054</v>
      </c>
      <c r="B414" s="17">
        <v>1.5</v>
      </c>
      <c r="L414" s="54" t="s">
        <v>1054</v>
      </c>
      <c r="M414" s="17">
        <v>10</v>
      </c>
    </row>
    <row r="415" spans="1:13" x14ac:dyDescent="0.3">
      <c r="A415" s="54" t="s">
        <v>458</v>
      </c>
      <c r="B415" s="17">
        <v>4.2</v>
      </c>
      <c r="L415" s="54" t="s">
        <v>458</v>
      </c>
      <c r="M415" s="17">
        <v>13</v>
      </c>
    </row>
    <row r="416" spans="1:13" x14ac:dyDescent="0.3">
      <c r="A416" s="54" t="s">
        <v>435</v>
      </c>
      <c r="B416" s="17">
        <v>2.8</v>
      </c>
      <c r="L416" s="54" t="s">
        <v>435</v>
      </c>
      <c r="M416" s="17">
        <v>1</v>
      </c>
    </row>
    <row r="417" spans="1:13" x14ac:dyDescent="0.3">
      <c r="A417" s="54" t="s">
        <v>512</v>
      </c>
      <c r="B417" s="17">
        <v>2.4</v>
      </c>
      <c r="L417" s="54" t="s">
        <v>512</v>
      </c>
      <c r="M417" s="17">
        <v>1</v>
      </c>
    </row>
    <row r="418" spans="1:13" x14ac:dyDescent="0.3">
      <c r="A418" s="54" t="s">
        <v>2053</v>
      </c>
      <c r="B418" s="17">
        <v>3.9</v>
      </c>
      <c r="L418" s="54" t="s">
        <v>2053</v>
      </c>
      <c r="M418" s="17">
        <v>3</v>
      </c>
    </row>
    <row r="419" spans="1:13" x14ac:dyDescent="0.3">
      <c r="A419" s="54" t="s">
        <v>594</v>
      </c>
      <c r="B419" s="17">
        <v>3.6</v>
      </c>
      <c r="L419" s="54" t="s">
        <v>594</v>
      </c>
      <c r="M419" s="17">
        <v>1</v>
      </c>
    </row>
    <row r="420" spans="1:13" x14ac:dyDescent="0.3">
      <c r="A420" s="54" t="s">
        <v>812</v>
      </c>
      <c r="B420" s="17">
        <v>2.6</v>
      </c>
      <c r="L420" s="54" t="s">
        <v>812</v>
      </c>
      <c r="M420" s="17">
        <v>9</v>
      </c>
    </row>
    <row r="421" spans="1:13" x14ac:dyDescent="0.3">
      <c r="A421" s="54" t="s">
        <v>287</v>
      </c>
      <c r="B421" s="17">
        <v>2.5125695216907653</v>
      </c>
      <c r="L421" s="54" t="s">
        <v>287</v>
      </c>
      <c r="M421" s="17">
        <v>6</v>
      </c>
    </row>
    <row r="422" spans="1:13" x14ac:dyDescent="0.3">
      <c r="A422" s="54" t="s">
        <v>108</v>
      </c>
      <c r="B422" s="17">
        <v>2.9</v>
      </c>
      <c r="L422" s="54" t="s">
        <v>108</v>
      </c>
      <c r="M422" s="17">
        <v>3</v>
      </c>
    </row>
    <row r="423" spans="1:13" x14ac:dyDescent="0.3">
      <c r="A423" s="54" t="s">
        <v>181</v>
      </c>
      <c r="B423" s="17">
        <v>2.2999999999999998</v>
      </c>
      <c r="L423" s="54" t="s">
        <v>181</v>
      </c>
      <c r="M423" s="17">
        <v>7</v>
      </c>
    </row>
    <row r="424" spans="1:13" x14ac:dyDescent="0.3">
      <c r="A424" s="54" t="s">
        <v>1913</v>
      </c>
      <c r="B424" s="17">
        <v>3.3</v>
      </c>
      <c r="L424" s="54" t="s">
        <v>1913</v>
      </c>
      <c r="M424" s="17">
        <v>10</v>
      </c>
    </row>
    <row r="425" spans="1:13" x14ac:dyDescent="0.3">
      <c r="A425" s="54" t="s">
        <v>1052</v>
      </c>
      <c r="B425" s="17">
        <v>4.5999999999999996</v>
      </c>
      <c r="L425" s="54" t="s">
        <v>1052</v>
      </c>
      <c r="M425" s="17">
        <v>2</v>
      </c>
    </row>
    <row r="426" spans="1:13" x14ac:dyDescent="0.3">
      <c r="A426" s="54" t="s">
        <v>1296</v>
      </c>
      <c r="B426" s="17">
        <v>0</v>
      </c>
      <c r="L426" s="54" t="s">
        <v>1296</v>
      </c>
      <c r="M426" s="17">
        <v>5</v>
      </c>
    </row>
    <row r="427" spans="1:13" x14ac:dyDescent="0.3">
      <c r="A427" s="54" t="s">
        <v>1769</v>
      </c>
      <c r="B427" s="17">
        <v>4.3</v>
      </c>
      <c r="L427" s="54" t="s">
        <v>1769</v>
      </c>
      <c r="M427" s="17">
        <v>14</v>
      </c>
    </row>
    <row r="428" spans="1:13" x14ac:dyDescent="0.3">
      <c r="A428" s="54" t="s">
        <v>1044</v>
      </c>
      <c r="B428" s="17">
        <v>1.1000000000000001</v>
      </c>
      <c r="L428" s="54" t="s">
        <v>1044</v>
      </c>
      <c r="M428" s="17">
        <v>9</v>
      </c>
    </row>
    <row r="429" spans="1:13" x14ac:dyDescent="0.3">
      <c r="A429" s="54" t="s">
        <v>490</v>
      </c>
      <c r="B429" s="17">
        <v>2.1</v>
      </c>
      <c r="L429" s="54" t="s">
        <v>490</v>
      </c>
      <c r="M429" s="17">
        <v>10</v>
      </c>
    </row>
    <row r="430" spans="1:13" x14ac:dyDescent="0.3">
      <c r="A430" s="54" t="s">
        <v>1009</v>
      </c>
      <c r="B430" s="17">
        <v>0</v>
      </c>
      <c r="L430" s="54" t="s">
        <v>1009</v>
      </c>
      <c r="M430" s="17">
        <v>9</v>
      </c>
    </row>
    <row r="431" spans="1:13" x14ac:dyDescent="0.3">
      <c r="A431" s="54" t="s">
        <v>768</v>
      </c>
      <c r="B431" s="17">
        <v>4.5</v>
      </c>
      <c r="L431" s="54" t="s">
        <v>768</v>
      </c>
      <c r="M431" s="17">
        <v>10</v>
      </c>
    </row>
    <row r="432" spans="1:13" x14ac:dyDescent="0.3">
      <c r="A432" s="54" t="s">
        <v>1823</v>
      </c>
      <c r="B432" s="17">
        <v>3.3</v>
      </c>
      <c r="L432" s="54" t="s">
        <v>1823</v>
      </c>
      <c r="M432" s="17">
        <v>8</v>
      </c>
    </row>
    <row r="433" spans="1:13" x14ac:dyDescent="0.3">
      <c r="A433" s="54" t="s">
        <v>1266</v>
      </c>
      <c r="B433" s="17">
        <v>3.6</v>
      </c>
      <c r="L433" s="54" t="s">
        <v>1266</v>
      </c>
      <c r="M433" s="17">
        <v>3</v>
      </c>
    </row>
    <row r="434" spans="1:13" x14ac:dyDescent="0.3">
      <c r="A434" s="54" t="s">
        <v>223</v>
      </c>
      <c r="B434" s="17">
        <v>1.9</v>
      </c>
      <c r="L434" s="54" t="s">
        <v>223</v>
      </c>
      <c r="M434" s="17">
        <v>2</v>
      </c>
    </row>
    <row r="435" spans="1:13" x14ac:dyDescent="0.3">
      <c r="A435" s="54" t="s">
        <v>419</v>
      </c>
      <c r="B435" s="17">
        <v>1.1000000000000001</v>
      </c>
      <c r="L435" s="54" t="s">
        <v>419</v>
      </c>
      <c r="M435" s="17">
        <v>2</v>
      </c>
    </row>
    <row r="436" spans="1:13" x14ac:dyDescent="0.3">
      <c r="A436" s="54" t="s">
        <v>1635</v>
      </c>
      <c r="B436" s="17">
        <v>1.1000000000000001</v>
      </c>
      <c r="L436" s="54" t="s">
        <v>1635</v>
      </c>
      <c r="M436" s="17">
        <v>1</v>
      </c>
    </row>
    <row r="437" spans="1:13" x14ac:dyDescent="0.3">
      <c r="A437" s="54" t="s">
        <v>1801</v>
      </c>
      <c r="B437" s="17">
        <v>4.5</v>
      </c>
      <c r="L437" s="54" t="s">
        <v>1801</v>
      </c>
      <c r="M437" s="17">
        <v>2</v>
      </c>
    </row>
    <row r="438" spans="1:13" x14ac:dyDescent="0.3">
      <c r="A438" s="54" t="s">
        <v>311</v>
      </c>
      <c r="B438" s="17">
        <v>0</v>
      </c>
      <c r="L438" s="54" t="s">
        <v>311</v>
      </c>
      <c r="M438" s="17">
        <v>3</v>
      </c>
    </row>
    <row r="439" spans="1:13" x14ac:dyDescent="0.3">
      <c r="A439" s="54" t="s">
        <v>449</v>
      </c>
      <c r="B439" s="17">
        <v>2.5125695216907653</v>
      </c>
      <c r="L439" s="54" t="s">
        <v>449</v>
      </c>
      <c r="M439" s="17">
        <v>2</v>
      </c>
    </row>
    <row r="440" spans="1:13" x14ac:dyDescent="0.3">
      <c r="A440" s="54" t="s">
        <v>1011</v>
      </c>
      <c r="B440" s="17">
        <v>1.3</v>
      </c>
      <c r="L440" s="54" t="s">
        <v>1011</v>
      </c>
      <c r="M440" s="17">
        <v>1</v>
      </c>
    </row>
    <row r="441" spans="1:13" x14ac:dyDescent="0.3">
      <c r="A441" s="54" t="s">
        <v>1603</v>
      </c>
      <c r="B441" s="17">
        <v>0</v>
      </c>
      <c r="L441" s="54" t="s">
        <v>1603</v>
      </c>
      <c r="M441" s="17">
        <v>9</v>
      </c>
    </row>
    <row r="442" spans="1:13" x14ac:dyDescent="0.3">
      <c r="A442" s="54" t="s">
        <v>1525</v>
      </c>
      <c r="B442" s="17">
        <v>3.2</v>
      </c>
      <c r="L442" s="54" t="s">
        <v>1525</v>
      </c>
      <c r="M442" s="17">
        <v>2</v>
      </c>
    </row>
    <row r="443" spans="1:13" x14ac:dyDescent="0.3">
      <c r="A443" s="54" t="s">
        <v>1252</v>
      </c>
      <c r="B443" s="17">
        <v>0</v>
      </c>
      <c r="L443" s="54" t="s">
        <v>1252</v>
      </c>
      <c r="M443" s="17">
        <v>10</v>
      </c>
    </row>
    <row r="444" spans="1:13" x14ac:dyDescent="0.3">
      <c r="A444" s="54" t="s">
        <v>894</v>
      </c>
      <c r="B444" s="17">
        <v>2.6</v>
      </c>
      <c r="L444" s="54" t="s">
        <v>894</v>
      </c>
      <c r="M444" s="17">
        <v>1</v>
      </c>
    </row>
    <row r="445" spans="1:13" x14ac:dyDescent="0.3">
      <c r="A445" s="54" t="s">
        <v>1539</v>
      </c>
      <c r="B445" s="17">
        <v>0</v>
      </c>
      <c r="L445" s="54" t="s">
        <v>1539</v>
      </c>
      <c r="M445" s="17">
        <v>2</v>
      </c>
    </row>
    <row r="446" spans="1:13" x14ac:dyDescent="0.3">
      <c r="A446" s="54" t="s">
        <v>1248</v>
      </c>
      <c r="B446" s="17">
        <v>3.2</v>
      </c>
      <c r="L446" s="54" t="s">
        <v>1248</v>
      </c>
      <c r="M446" s="17">
        <v>2</v>
      </c>
    </row>
    <row r="447" spans="1:13" x14ac:dyDescent="0.3">
      <c r="A447" s="54" t="s">
        <v>726</v>
      </c>
      <c r="B447" s="17">
        <v>1.9</v>
      </c>
      <c r="L447" s="54" t="s">
        <v>726</v>
      </c>
      <c r="M447" s="17">
        <v>1</v>
      </c>
    </row>
    <row r="448" spans="1:13" x14ac:dyDescent="0.3">
      <c r="A448" s="54" t="s">
        <v>135</v>
      </c>
      <c r="B448" s="17">
        <v>1</v>
      </c>
      <c r="L448" s="54" t="s">
        <v>135</v>
      </c>
      <c r="M448" s="17">
        <v>10</v>
      </c>
    </row>
    <row r="449" spans="1:13" x14ac:dyDescent="0.3">
      <c r="A449" s="54" t="s">
        <v>303</v>
      </c>
      <c r="B449" s="17">
        <v>2.5125695216907653</v>
      </c>
      <c r="L449" s="54" t="s">
        <v>303</v>
      </c>
      <c r="M449" s="17">
        <v>1</v>
      </c>
    </row>
    <row r="450" spans="1:13" x14ac:dyDescent="0.3">
      <c r="A450" s="54" t="s">
        <v>778</v>
      </c>
      <c r="B450" s="17">
        <v>2.1</v>
      </c>
      <c r="L450" s="54" t="s">
        <v>778</v>
      </c>
      <c r="M450" s="17">
        <v>10</v>
      </c>
    </row>
    <row r="451" spans="1:13" x14ac:dyDescent="0.3">
      <c r="A451" s="54" t="s">
        <v>476</v>
      </c>
      <c r="B451" s="17">
        <v>4.5999999999999996</v>
      </c>
      <c r="L451" s="54" t="s">
        <v>476</v>
      </c>
      <c r="M451" s="17">
        <v>10</v>
      </c>
    </row>
    <row r="452" spans="1:13" x14ac:dyDescent="0.3">
      <c r="A452" s="54" t="s">
        <v>991</v>
      </c>
      <c r="B452" s="17">
        <v>5</v>
      </c>
      <c r="L452" s="54" t="s">
        <v>991</v>
      </c>
      <c r="M452" s="17">
        <v>9</v>
      </c>
    </row>
    <row r="453" spans="1:13" x14ac:dyDescent="0.3">
      <c r="A453" s="54" t="s">
        <v>472</v>
      </c>
      <c r="B453" s="17">
        <v>2.5</v>
      </c>
      <c r="L453" s="54" t="s">
        <v>472</v>
      </c>
      <c r="M453" s="17">
        <v>1</v>
      </c>
    </row>
    <row r="454" spans="1:13" x14ac:dyDescent="0.3">
      <c r="A454" s="54" t="s">
        <v>2051</v>
      </c>
      <c r="B454" s="17">
        <v>2.2000000000000002</v>
      </c>
      <c r="L454" s="54" t="s">
        <v>2051</v>
      </c>
      <c r="M454" s="17">
        <v>13</v>
      </c>
    </row>
    <row r="455" spans="1:13" x14ac:dyDescent="0.3">
      <c r="A455" s="54" t="s">
        <v>178</v>
      </c>
      <c r="B455" s="17">
        <v>0</v>
      </c>
      <c r="L455" s="54" t="s">
        <v>178</v>
      </c>
      <c r="M455" s="17">
        <v>2</v>
      </c>
    </row>
    <row r="456" spans="1:13" x14ac:dyDescent="0.3">
      <c r="A456" s="54" t="s">
        <v>852</v>
      </c>
      <c r="B456" s="17">
        <v>2.2999999999999998</v>
      </c>
      <c r="L456" s="54" t="s">
        <v>852</v>
      </c>
      <c r="M456" s="17">
        <v>10</v>
      </c>
    </row>
    <row r="457" spans="1:13" x14ac:dyDescent="0.3">
      <c r="A457" s="54" t="s">
        <v>676</v>
      </c>
      <c r="B457" s="17">
        <v>2.5</v>
      </c>
      <c r="L457" s="54" t="s">
        <v>676</v>
      </c>
      <c r="M457" s="17">
        <v>1</v>
      </c>
    </row>
    <row r="458" spans="1:13" x14ac:dyDescent="0.3">
      <c r="A458" s="54" t="s">
        <v>1366</v>
      </c>
      <c r="B458" s="17">
        <v>4.8</v>
      </c>
      <c r="L458" s="54" t="s">
        <v>1366</v>
      </c>
      <c r="M458" s="17">
        <v>9</v>
      </c>
    </row>
    <row r="459" spans="1:13" x14ac:dyDescent="0.3">
      <c r="A459" s="54" t="s">
        <v>1372</v>
      </c>
      <c r="B459" s="17">
        <v>2.5125695216907653</v>
      </c>
      <c r="L459" s="54" t="s">
        <v>1372</v>
      </c>
      <c r="M459" s="17">
        <v>3</v>
      </c>
    </row>
    <row r="460" spans="1:13" x14ac:dyDescent="0.3">
      <c r="A460" s="54" t="s">
        <v>1019</v>
      </c>
      <c r="B460" s="17">
        <v>1.3</v>
      </c>
      <c r="L460" s="54" t="s">
        <v>1019</v>
      </c>
      <c r="M460" s="17">
        <v>1</v>
      </c>
    </row>
    <row r="461" spans="1:13" x14ac:dyDescent="0.3">
      <c r="A461" s="54" t="s">
        <v>1519</v>
      </c>
      <c r="B461" s="17">
        <v>3.1</v>
      </c>
      <c r="L461" s="54" t="s">
        <v>1519</v>
      </c>
      <c r="M461" s="17">
        <v>12</v>
      </c>
    </row>
    <row r="462" spans="1:13" x14ac:dyDescent="0.3">
      <c r="A462" s="54" t="s">
        <v>1166</v>
      </c>
      <c r="B462" s="17">
        <v>0</v>
      </c>
      <c r="L462" s="54" t="s">
        <v>1166</v>
      </c>
      <c r="M462" s="17">
        <v>1</v>
      </c>
    </row>
    <row r="463" spans="1:13" x14ac:dyDescent="0.3">
      <c r="A463" s="54" t="s">
        <v>1352</v>
      </c>
      <c r="B463" s="17">
        <v>2.5125695216907653</v>
      </c>
      <c r="L463" s="54" t="s">
        <v>1352</v>
      </c>
      <c r="M463" s="17">
        <v>1</v>
      </c>
    </row>
    <row r="464" spans="1:13" x14ac:dyDescent="0.3">
      <c r="A464" s="54" t="s">
        <v>1198</v>
      </c>
      <c r="B464" s="17">
        <v>2.5125695216907653</v>
      </c>
      <c r="L464" s="54" t="s">
        <v>1198</v>
      </c>
      <c r="M464" s="17">
        <v>8</v>
      </c>
    </row>
    <row r="465" spans="1:13" x14ac:dyDescent="0.3">
      <c r="A465" s="54" t="s">
        <v>1527</v>
      </c>
      <c r="B465" s="17">
        <v>2.5125695216907653</v>
      </c>
      <c r="L465" s="54" t="s">
        <v>1527</v>
      </c>
      <c r="M465" s="17">
        <v>14</v>
      </c>
    </row>
    <row r="466" spans="1:13" x14ac:dyDescent="0.3">
      <c r="A466" s="54" t="s">
        <v>742</v>
      </c>
      <c r="B466" s="17">
        <v>4.4000000000000004</v>
      </c>
      <c r="L466" s="54" t="s">
        <v>742</v>
      </c>
      <c r="M466" s="17">
        <v>12</v>
      </c>
    </row>
    <row r="467" spans="1:13" x14ac:dyDescent="0.3">
      <c r="A467" s="54" t="s">
        <v>997</v>
      </c>
      <c r="B467" s="17">
        <v>4.9000000000000004</v>
      </c>
      <c r="L467" s="54" t="s">
        <v>997</v>
      </c>
      <c r="M467" s="17">
        <v>4</v>
      </c>
    </row>
    <row r="468" spans="1:13" x14ac:dyDescent="0.3">
      <c r="A468" s="54" t="s">
        <v>1835</v>
      </c>
      <c r="B468" s="17">
        <v>4.5</v>
      </c>
      <c r="L468" s="54" t="s">
        <v>1835</v>
      </c>
      <c r="M468" s="17">
        <v>1</v>
      </c>
    </row>
    <row r="469" spans="1:13" x14ac:dyDescent="0.3">
      <c r="A469" s="54" t="s">
        <v>1761</v>
      </c>
      <c r="B469" s="17">
        <v>3.4</v>
      </c>
      <c r="L469" s="54" t="s">
        <v>1761</v>
      </c>
      <c r="M469" s="17">
        <v>1</v>
      </c>
    </row>
    <row r="470" spans="1:13" x14ac:dyDescent="0.3">
      <c r="A470" s="54" t="s">
        <v>2061</v>
      </c>
      <c r="B470" s="17">
        <v>2.8</v>
      </c>
      <c r="L470" s="54" t="s">
        <v>2061</v>
      </c>
      <c r="M470" s="17">
        <v>6</v>
      </c>
    </row>
    <row r="471" spans="1:13" x14ac:dyDescent="0.3">
      <c r="A471" s="54" t="s">
        <v>1086</v>
      </c>
      <c r="B471" s="17">
        <v>1.1000000000000001</v>
      </c>
      <c r="L471" s="54" t="s">
        <v>1086</v>
      </c>
      <c r="M471" s="17">
        <v>3</v>
      </c>
    </row>
    <row r="472" spans="1:13" x14ac:dyDescent="0.3">
      <c r="A472" s="54" t="s">
        <v>1475</v>
      </c>
      <c r="B472" s="17">
        <v>2</v>
      </c>
      <c r="L472" s="54" t="s">
        <v>1475</v>
      </c>
      <c r="M472" s="17">
        <v>2</v>
      </c>
    </row>
    <row r="473" spans="1:13" x14ac:dyDescent="0.3">
      <c r="A473" s="54" t="s">
        <v>405</v>
      </c>
      <c r="B473" s="17">
        <v>3.6</v>
      </c>
      <c r="L473" s="54" t="s">
        <v>405</v>
      </c>
      <c r="M473" s="17">
        <v>10</v>
      </c>
    </row>
    <row r="474" spans="1:13" x14ac:dyDescent="0.3">
      <c r="A474" s="54" t="s">
        <v>1963</v>
      </c>
      <c r="B474" s="17">
        <v>3.8</v>
      </c>
      <c r="L474" s="54" t="s">
        <v>1963</v>
      </c>
      <c r="M474" s="17">
        <v>2</v>
      </c>
    </row>
    <row r="475" spans="1:13" x14ac:dyDescent="0.3">
      <c r="A475" s="54" t="s">
        <v>790</v>
      </c>
      <c r="B475" s="17">
        <v>2.5125695216907653</v>
      </c>
      <c r="L475" s="54" t="s">
        <v>790</v>
      </c>
      <c r="M475" s="17">
        <v>2</v>
      </c>
    </row>
    <row r="476" spans="1:13" x14ac:dyDescent="0.3">
      <c r="A476" s="54" t="s">
        <v>1587</v>
      </c>
      <c r="B476" s="17">
        <v>4.5999999999999996</v>
      </c>
      <c r="L476" s="54" t="s">
        <v>1587</v>
      </c>
      <c r="M476" s="17">
        <v>2</v>
      </c>
    </row>
    <row r="477" spans="1:13" x14ac:dyDescent="0.3">
      <c r="A477" s="54" t="s">
        <v>2007</v>
      </c>
      <c r="B477" s="17">
        <v>3.1</v>
      </c>
      <c r="L477" s="54" t="s">
        <v>2007</v>
      </c>
      <c r="M477" s="17">
        <v>2</v>
      </c>
    </row>
    <row r="478" spans="1:13" x14ac:dyDescent="0.3">
      <c r="A478" s="54" t="s">
        <v>1457</v>
      </c>
      <c r="B478" s="17">
        <v>0</v>
      </c>
      <c r="L478" s="54" t="s">
        <v>1457</v>
      </c>
      <c r="M478" s="17">
        <v>2</v>
      </c>
    </row>
    <row r="479" spans="1:13" x14ac:dyDescent="0.3">
      <c r="A479" s="54" t="s">
        <v>307</v>
      </c>
      <c r="B479" s="17">
        <v>3.2</v>
      </c>
      <c r="L479" s="54" t="s">
        <v>307</v>
      </c>
      <c r="M479" s="17">
        <v>3</v>
      </c>
    </row>
    <row r="480" spans="1:13" x14ac:dyDescent="0.3">
      <c r="A480" s="54" t="s">
        <v>329</v>
      </c>
      <c r="B480" s="17">
        <v>0</v>
      </c>
      <c r="L480" s="54" t="s">
        <v>329</v>
      </c>
      <c r="M480" s="17">
        <v>7</v>
      </c>
    </row>
    <row r="481" spans="1:13" x14ac:dyDescent="0.3">
      <c r="A481" s="54" t="s">
        <v>351</v>
      </c>
      <c r="B481" s="17">
        <v>3.1</v>
      </c>
      <c r="L481" s="54" t="s">
        <v>351</v>
      </c>
      <c r="M481" s="17">
        <v>3</v>
      </c>
    </row>
    <row r="482" spans="1:13" x14ac:dyDescent="0.3">
      <c r="A482" s="54" t="s">
        <v>1647</v>
      </c>
      <c r="B482" s="17">
        <v>3.1</v>
      </c>
      <c r="L482" s="54" t="s">
        <v>1647</v>
      </c>
      <c r="M482" s="17">
        <v>2</v>
      </c>
    </row>
    <row r="483" spans="1:13" x14ac:dyDescent="0.3">
      <c r="A483" s="54" t="s">
        <v>219</v>
      </c>
      <c r="B483" s="17">
        <v>1.9</v>
      </c>
      <c r="L483" s="54" t="s">
        <v>219</v>
      </c>
      <c r="M483" s="17">
        <v>1</v>
      </c>
    </row>
    <row r="484" spans="1:13" x14ac:dyDescent="0.3">
      <c r="A484" s="54" t="s">
        <v>259</v>
      </c>
      <c r="B484" s="17">
        <v>3.8</v>
      </c>
      <c r="L484" s="54" t="s">
        <v>259</v>
      </c>
      <c r="M484" s="17">
        <v>2</v>
      </c>
    </row>
    <row r="485" spans="1:13" x14ac:dyDescent="0.3">
      <c r="A485" s="54" t="s">
        <v>1595</v>
      </c>
      <c r="B485" s="17">
        <v>2.5125695216907653</v>
      </c>
      <c r="L485" s="54" t="s">
        <v>1595</v>
      </c>
      <c r="M485" s="17">
        <v>3</v>
      </c>
    </row>
    <row r="486" spans="1:13" x14ac:dyDescent="0.3">
      <c r="A486" s="54" t="s">
        <v>730</v>
      </c>
      <c r="B486" s="17">
        <v>2.5125695216907653</v>
      </c>
      <c r="L486" s="54" t="s">
        <v>730</v>
      </c>
      <c r="M486" s="17">
        <v>10</v>
      </c>
    </row>
    <row r="487" spans="1:13" x14ac:dyDescent="0.3">
      <c r="A487" s="54" t="s">
        <v>955</v>
      </c>
      <c r="B487" s="17">
        <v>2.7</v>
      </c>
      <c r="L487" s="54" t="s">
        <v>955</v>
      </c>
      <c r="M487" s="17">
        <v>1</v>
      </c>
    </row>
    <row r="488" spans="1:13" x14ac:dyDescent="0.3">
      <c r="A488" s="54" t="s">
        <v>1226</v>
      </c>
      <c r="B488" s="17">
        <v>4.7</v>
      </c>
      <c r="L488" s="54" t="s">
        <v>1226</v>
      </c>
      <c r="M488" s="17">
        <v>4</v>
      </c>
    </row>
    <row r="489" spans="1:13" x14ac:dyDescent="0.3">
      <c r="A489" s="54" t="s">
        <v>528</v>
      </c>
      <c r="B489" s="17">
        <v>1.2</v>
      </c>
      <c r="L489" s="54" t="s">
        <v>528</v>
      </c>
      <c r="M489" s="17">
        <v>3</v>
      </c>
    </row>
    <row r="490" spans="1:13" x14ac:dyDescent="0.3">
      <c r="A490" s="54" t="s">
        <v>652</v>
      </c>
      <c r="B490" s="17">
        <v>1.8</v>
      </c>
      <c r="L490" s="54" t="s">
        <v>652</v>
      </c>
      <c r="M490" s="17">
        <v>2</v>
      </c>
    </row>
    <row r="491" spans="1:13" x14ac:dyDescent="0.3">
      <c r="A491" s="54" t="s">
        <v>1729</v>
      </c>
      <c r="B491" s="17">
        <v>1.6</v>
      </c>
      <c r="L491" s="54" t="s">
        <v>1729</v>
      </c>
      <c r="M491" s="17">
        <v>2</v>
      </c>
    </row>
    <row r="492" spans="1:13" x14ac:dyDescent="0.3">
      <c r="A492" s="54" t="s">
        <v>748</v>
      </c>
      <c r="B492" s="17">
        <v>1</v>
      </c>
      <c r="L492" s="54" t="s">
        <v>748</v>
      </c>
      <c r="M492" s="17">
        <v>6</v>
      </c>
    </row>
    <row r="493" spans="1:13" x14ac:dyDescent="0.3">
      <c r="A493" s="54" t="s">
        <v>1354</v>
      </c>
      <c r="B493" s="17">
        <v>3.3</v>
      </c>
      <c r="L493" s="54" t="s">
        <v>1354</v>
      </c>
      <c r="M493" s="17">
        <v>9</v>
      </c>
    </row>
    <row r="494" spans="1:13" x14ac:dyDescent="0.3">
      <c r="A494" s="54" t="s">
        <v>1434</v>
      </c>
      <c r="B494" s="17">
        <v>2.5</v>
      </c>
      <c r="L494" s="54" t="s">
        <v>1434</v>
      </c>
      <c r="M494" s="17">
        <v>14</v>
      </c>
    </row>
    <row r="495" spans="1:13" x14ac:dyDescent="0.3">
      <c r="A495" s="54" t="s">
        <v>349</v>
      </c>
      <c r="B495" s="17">
        <v>0</v>
      </c>
      <c r="L495" s="54" t="s">
        <v>349</v>
      </c>
      <c r="M495" s="17">
        <v>1</v>
      </c>
    </row>
    <row r="496" spans="1:13" x14ac:dyDescent="0.3">
      <c r="A496" s="54" t="s">
        <v>1709</v>
      </c>
      <c r="B496" s="17">
        <v>4.2</v>
      </c>
      <c r="L496" s="54" t="s">
        <v>1709</v>
      </c>
      <c r="M496" s="17">
        <v>5</v>
      </c>
    </row>
    <row r="497" spans="1:13" x14ac:dyDescent="0.3">
      <c r="A497" s="54" t="s">
        <v>1144</v>
      </c>
      <c r="B497" s="17">
        <v>3.4</v>
      </c>
      <c r="L497" s="54" t="s">
        <v>1144</v>
      </c>
      <c r="M497" s="17">
        <v>15</v>
      </c>
    </row>
    <row r="498" spans="1:13" x14ac:dyDescent="0.3">
      <c r="A498" s="54" t="s">
        <v>1629</v>
      </c>
      <c r="B498" s="17">
        <v>1.4</v>
      </c>
      <c r="L498" s="54" t="s">
        <v>1629</v>
      </c>
      <c r="M498" s="17">
        <v>12</v>
      </c>
    </row>
    <row r="499" spans="1:13" x14ac:dyDescent="0.3">
      <c r="A499" s="54" t="s">
        <v>1420</v>
      </c>
      <c r="B499" s="17">
        <v>4.5999999999999996</v>
      </c>
      <c r="L499" s="54" t="s">
        <v>1420</v>
      </c>
      <c r="M499" s="17">
        <v>7</v>
      </c>
    </row>
    <row r="500" spans="1:13" x14ac:dyDescent="0.3">
      <c r="A500" s="54" t="s">
        <v>856</v>
      </c>
      <c r="B500" s="17">
        <v>4.5999999999999996</v>
      </c>
      <c r="L500" s="54" t="s">
        <v>856</v>
      </c>
      <c r="M500" s="17">
        <v>1</v>
      </c>
    </row>
    <row r="501" spans="1:13" x14ac:dyDescent="0.3">
      <c r="A501" s="54" t="s">
        <v>648</v>
      </c>
      <c r="B501" s="17">
        <v>1.9</v>
      </c>
      <c r="L501" s="54" t="s">
        <v>648</v>
      </c>
      <c r="M501" s="17">
        <v>1</v>
      </c>
    </row>
    <row r="502" spans="1:13" x14ac:dyDescent="0.3">
      <c r="A502" s="54" t="s">
        <v>1402</v>
      </c>
      <c r="B502" s="17">
        <v>1.2</v>
      </c>
      <c r="L502" s="54" t="s">
        <v>1402</v>
      </c>
      <c r="M502" s="17">
        <v>5</v>
      </c>
    </row>
    <row r="503" spans="1:13" x14ac:dyDescent="0.3">
      <c r="A503" s="54" t="s">
        <v>1465</v>
      </c>
      <c r="B503" s="17">
        <v>4.4000000000000004</v>
      </c>
      <c r="L503" s="54" t="s">
        <v>1465</v>
      </c>
      <c r="M503" s="17">
        <v>10</v>
      </c>
    </row>
    <row r="504" spans="1:13" x14ac:dyDescent="0.3">
      <c r="A504" s="54" t="s">
        <v>30</v>
      </c>
      <c r="B504" s="17">
        <v>0</v>
      </c>
      <c r="L504" s="54" t="s">
        <v>30</v>
      </c>
      <c r="M504" s="17">
        <v>16</v>
      </c>
    </row>
    <row r="505" spans="1:13" x14ac:dyDescent="0.3">
      <c r="A505" s="54" t="s">
        <v>1158</v>
      </c>
      <c r="B505" s="17">
        <v>1.1000000000000001</v>
      </c>
      <c r="L505" s="54" t="s">
        <v>1158</v>
      </c>
      <c r="M505" s="17">
        <v>1</v>
      </c>
    </row>
    <row r="506" spans="1:13" x14ac:dyDescent="0.3">
      <c r="A506" s="54" t="s">
        <v>1005</v>
      </c>
      <c r="B506" s="17">
        <v>3.8</v>
      </c>
      <c r="L506" s="54" t="s">
        <v>1005</v>
      </c>
      <c r="M506" s="17">
        <v>5</v>
      </c>
    </row>
    <row r="507" spans="1:13" x14ac:dyDescent="0.3">
      <c r="A507" s="54" t="s">
        <v>540</v>
      </c>
      <c r="B507" s="17">
        <v>3.2</v>
      </c>
      <c r="L507" s="54" t="s">
        <v>540</v>
      </c>
      <c r="M507" s="17">
        <v>1</v>
      </c>
    </row>
    <row r="508" spans="1:13" x14ac:dyDescent="0.3">
      <c r="A508" s="54" t="s">
        <v>1731</v>
      </c>
      <c r="B508" s="17">
        <v>3.1</v>
      </c>
      <c r="L508" s="54" t="s">
        <v>1731</v>
      </c>
      <c r="M508" s="17">
        <v>1</v>
      </c>
    </row>
    <row r="509" spans="1:13" x14ac:dyDescent="0.3">
      <c r="A509" s="54" t="s">
        <v>1981</v>
      </c>
      <c r="B509" s="17">
        <v>0</v>
      </c>
      <c r="L509" s="54" t="s">
        <v>1981</v>
      </c>
      <c r="M509" s="17">
        <v>5</v>
      </c>
    </row>
    <row r="510" spans="1:13" x14ac:dyDescent="0.3">
      <c r="A510" s="54" t="s">
        <v>999</v>
      </c>
      <c r="B510" s="17">
        <v>2.5</v>
      </c>
      <c r="L510" s="54" t="s">
        <v>999</v>
      </c>
      <c r="M510" s="17">
        <v>2</v>
      </c>
    </row>
    <row r="511" spans="1:13" x14ac:dyDescent="0.3">
      <c r="A511" s="54" t="s">
        <v>981</v>
      </c>
      <c r="B511" s="17">
        <v>4.7</v>
      </c>
      <c r="L511" s="54" t="s">
        <v>981</v>
      </c>
      <c r="M511" s="17">
        <v>1</v>
      </c>
    </row>
    <row r="512" spans="1:13" x14ac:dyDescent="0.3">
      <c r="A512" s="54" t="s">
        <v>172</v>
      </c>
      <c r="B512" s="17">
        <v>1.9</v>
      </c>
      <c r="L512" s="54" t="s">
        <v>172</v>
      </c>
      <c r="M512" s="17">
        <v>5</v>
      </c>
    </row>
    <row r="513" spans="1:13" x14ac:dyDescent="0.3">
      <c r="A513" s="54" t="s">
        <v>606</v>
      </c>
      <c r="B513" s="17">
        <v>2.1</v>
      </c>
      <c r="L513" s="54" t="s">
        <v>606</v>
      </c>
      <c r="M513" s="17">
        <v>2</v>
      </c>
    </row>
    <row r="514" spans="1:13" x14ac:dyDescent="0.3">
      <c r="A514" s="54" t="s">
        <v>445</v>
      </c>
      <c r="B514" s="17">
        <v>4.9000000000000004</v>
      </c>
      <c r="L514" s="54" t="s">
        <v>445</v>
      </c>
      <c r="M514" s="17">
        <v>4</v>
      </c>
    </row>
    <row r="515" spans="1:13" x14ac:dyDescent="0.3">
      <c r="A515" s="54" t="s">
        <v>718</v>
      </c>
      <c r="B515" s="17">
        <v>0</v>
      </c>
      <c r="L515" s="54" t="s">
        <v>718</v>
      </c>
      <c r="M515" s="17">
        <v>16</v>
      </c>
    </row>
    <row r="516" spans="1:13" x14ac:dyDescent="0.3">
      <c r="A516" s="54" t="s">
        <v>1757</v>
      </c>
      <c r="B516" s="17">
        <v>0</v>
      </c>
      <c r="L516" s="54" t="s">
        <v>1757</v>
      </c>
      <c r="M516" s="17">
        <v>8</v>
      </c>
    </row>
    <row r="517" spans="1:13" x14ac:dyDescent="0.3">
      <c r="A517" s="54" t="s">
        <v>1220</v>
      </c>
      <c r="B517" s="17">
        <v>0</v>
      </c>
      <c r="L517" s="54" t="s">
        <v>1220</v>
      </c>
      <c r="M517" s="17">
        <v>1</v>
      </c>
    </row>
    <row r="518" spans="1:13" x14ac:dyDescent="0.3">
      <c r="A518" s="54" t="s">
        <v>1007</v>
      </c>
      <c r="B518" s="17">
        <v>4.3</v>
      </c>
      <c r="L518" s="54" t="s">
        <v>1007</v>
      </c>
      <c r="M518" s="17">
        <v>3</v>
      </c>
    </row>
    <row r="519" spans="1:13" x14ac:dyDescent="0.3">
      <c r="A519" s="54" t="s">
        <v>335</v>
      </c>
      <c r="B519" s="17">
        <v>1.6</v>
      </c>
      <c r="L519" s="54" t="s">
        <v>335</v>
      </c>
      <c r="M519" s="17">
        <v>2</v>
      </c>
    </row>
    <row r="520" spans="1:13" x14ac:dyDescent="0.3">
      <c r="A520" s="54" t="s">
        <v>153</v>
      </c>
      <c r="B520" s="17">
        <v>0</v>
      </c>
      <c r="L520" s="54" t="s">
        <v>153</v>
      </c>
      <c r="M520" s="17">
        <v>6</v>
      </c>
    </row>
    <row r="521" spans="1:13" x14ac:dyDescent="0.3">
      <c r="A521" s="54" t="s">
        <v>504</v>
      </c>
      <c r="B521" s="17">
        <v>3.1</v>
      </c>
      <c r="L521" s="54" t="s">
        <v>504</v>
      </c>
      <c r="M521" s="17">
        <v>1</v>
      </c>
    </row>
    <row r="522" spans="1:13" x14ac:dyDescent="0.3">
      <c r="A522" s="54" t="s">
        <v>969</v>
      </c>
      <c r="B522" s="17">
        <v>2.9</v>
      </c>
      <c r="L522" s="54" t="s">
        <v>969</v>
      </c>
      <c r="M522" s="17">
        <v>3</v>
      </c>
    </row>
    <row r="523" spans="1:13" x14ac:dyDescent="0.3">
      <c r="A523" s="54" t="s">
        <v>1454</v>
      </c>
      <c r="B523" s="17">
        <v>1.8</v>
      </c>
      <c r="L523" s="54" t="s">
        <v>1454</v>
      </c>
      <c r="M523" s="17">
        <v>10</v>
      </c>
    </row>
    <row r="524" spans="1:13" x14ac:dyDescent="0.3">
      <c r="A524" s="54" t="s">
        <v>1619</v>
      </c>
      <c r="B524" s="17">
        <v>4.0999999999999996</v>
      </c>
      <c r="L524" s="54" t="s">
        <v>1619</v>
      </c>
      <c r="M524" s="17">
        <v>1</v>
      </c>
    </row>
    <row r="525" spans="1:13" x14ac:dyDescent="0.3">
      <c r="A525" s="54" t="s">
        <v>1868</v>
      </c>
      <c r="B525" s="17">
        <v>4.4000000000000004</v>
      </c>
      <c r="L525" s="54" t="s">
        <v>1868</v>
      </c>
      <c r="M525" s="17">
        <v>2</v>
      </c>
    </row>
    <row r="526" spans="1:13" x14ac:dyDescent="0.3">
      <c r="A526" s="54" t="s">
        <v>907</v>
      </c>
      <c r="B526" s="17">
        <v>2.2000000000000002</v>
      </c>
      <c r="L526" s="54" t="s">
        <v>907</v>
      </c>
      <c r="M526" s="17">
        <v>5</v>
      </c>
    </row>
    <row r="527" spans="1:13" x14ac:dyDescent="0.3">
      <c r="A527" s="54" t="s">
        <v>714</v>
      </c>
      <c r="B527" s="17">
        <v>3.7</v>
      </c>
      <c r="L527" s="54" t="s">
        <v>714</v>
      </c>
      <c r="M527" s="17">
        <v>5</v>
      </c>
    </row>
    <row r="528" spans="1:13" x14ac:dyDescent="0.3">
      <c r="A528" s="54" t="s">
        <v>1196</v>
      </c>
      <c r="B528" s="17">
        <v>4.8</v>
      </c>
      <c r="L528" s="54" t="s">
        <v>1196</v>
      </c>
      <c r="M528" s="17">
        <v>3</v>
      </c>
    </row>
    <row r="529" spans="1:13" x14ac:dyDescent="0.3">
      <c r="A529" s="54" t="s">
        <v>1503</v>
      </c>
      <c r="B529" s="17">
        <v>1.6</v>
      </c>
      <c r="L529" s="54" t="s">
        <v>1503</v>
      </c>
      <c r="M529" s="17">
        <v>5</v>
      </c>
    </row>
    <row r="530" spans="1:13" x14ac:dyDescent="0.3">
      <c r="A530" s="54" t="s">
        <v>1882</v>
      </c>
      <c r="B530" s="17">
        <v>2.2999999999999998</v>
      </c>
      <c r="L530" s="54" t="s">
        <v>1882</v>
      </c>
      <c r="M530" s="17">
        <v>9</v>
      </c>
    </row>
    <row r="531" spans="1:13" x14ac:dyDescent="0.3">
      <c r="A531" s="54" t="s">
        <v>2059</v>
      </c>
      <c r="B531" s="17">
        <v>2.5125695216907653</v>
      </c>
      <c r="L531" s="54" t="s">
        <v>2059</v>
      </c>
      <c r="M531" s="17">
        <v>12</v>
      </c>
    </row>
    <row r="532" spans="1:13" x14ac:dyDescent="0.3">
      <c r="A532" s="54" t="s">
        <v>1364</v>
      </c>
      <c r="B532" s="17">
        <v>4.3</v>
      </c>
      <c r="L532" s="54" t="s">
        <v>1364</v>
      </c>
      <c r="M532" s="17">
        <v>5</v>
      </c>
    </row>
    <row r="533" spans="1:13" x14ac:dyDescent="0.3">
      <c r="A533" s="54" t="s">
        <v>1477</v>
      </c>
      <c r="B533" s="17">
        <v>3.3</v>
      </c>
      <c r="L533" s="54" t="s">
        <v>1477</v>
      </c>
      <c r="M533" s="17">
        <v>4</v>
      </c>
    </row>
    <row r="534" spans="1:13" x14ac:dyDescent="0.3">
      <c r="A534" s="54" t="s">
        <v>1017</v>
      </c>
      <c r="B534" s="17">
        <v>4.8</v>
      </c>
      <c r="L534" s="54" t="s">
        <v>1017</v>
      </c>
      <c r="M534" s="17">
        <v>2</v>
      </c>
    </row>
    <row r="535" spans="1:13" x14ac:dyDescent="0.3">
      <c r="A535" s="54" t="s">
        <v>1250</v>
      </c>
      <c r="B535" s="17">
        <v>3.6</v>
      </c>
      <c r="L535" s="54" t="s">
        <v>1250</v>
      </c>
      <c r="M535" s="17">
        <v>6</v>
      </c>
    </row>
    <row r="536" spans="1:13" x14ac:dyDescent="0.3">
      <c r="A536" s="54" t="s">
        <v>1653</v>
      </c>
      <c r="B536" s="17">
        <v>2.5</v>
      </c>
      <c r="L536" s="54" t="s">
        <v>1653</v>
      </c>
      <c r="M536" s="17">
        <v>1</v>
      </c>
    </row>
    <row r="537" spans="1:13" x14ac:dyDescent="0.3">
      <c r="A537" s="54" t="s">
        <v>1037</v>
      </c>
      <c r="B537" s="17">
        <v>2.9</v>
      </c>
      <c r="L537" s="54" t="s">
        <v>1037</v>
      </c>
      <c r="M537" s="17">
        <v>1</v>
      </c>
    </row>
    <row r="538" spans="1:13" x14ac:dyDescent="0.3">
      <c r="A538" s="54" t="s">
        <v>1222</v>
      </c>
      <c r="B538" s="17">
        <v>2.5125695216907653</v>
      </c>
      <c r="L538" s="54" t="s">
        <v>1222</v>
      </c>
      <c r="M538" s="17">
        <v>2</v>
      </c>
    </row>
    <row r="539" spans="1:13" x14ac:dyDescent="0.3">
      <c r="A539" s="54" t="s">
        <v>1579</v>
      </c>
      <c r="B539" s="17">
        <v>0</v>
      </c>
      <c r="L539" s="54" t="s">
        <v>1579</v>
      </c>
      <c r="M539" s="17">
        <v>18</v>
      </c>
    </row>
    <row r="540" spans="1:13" x14ac:dyDescent="0.3">
      <c r="A540" s="54" t="s">
        <v>1803</v>
      </c>
      <c r="B540" s="17">
        <v>2.7</v>
      </c>
      <c r="L540" s="54" t="s">
        <v>1803</v>
      </c>
      <c r="M540" s="17">
        <v>6</v>
      </c>
    </row>
    <row r="541" spans="1:13" x14ac:dyDescent="0.3">
      <c r="A541" s="54" t="s">
        <v>634</v>
      </c>
      <c r="B541" s="17">
        <v>2.5125695216907653</v>
      </c>
      <c r="L541" s="54" t="s">
        <v>634</v>
      </c>
      <c r="M541" s="17">
        <v>7</v>
      </c>
    </row>
    <row r="542" spans="1:13" x14ac:dyDescent="0.3">
      <c r="A542" s="54" t="s">
        <v>1651</v>
      </c>
      <c r="B542" s="17">
        <v>3.5</v>
      </c>
      <c r="L542" s="54" t="s">
        <v>1651</v>
      </c>
      <c r="M542" s="17">
        <v>1</v>
      </c>
    </row>
    <row r="543" spans="1:13" x14ac:dyDescent="0.3">
      <c r="A543" s="54" t="s">
        <v>1876</v>
      </c>
      <c r="B543" s="17">
        <v>2.5125695216907653</v>
      </c>
      <c r="L543" s="54" t="s">
        <v>1876</v>
      </c>
      <c r="M543" s="17">
        <v>3</v>
      </c>
    </row>
    <row r="544" spans="1:13" x14ac:dyDescent="0.3">
      <c r="A544" s="54" t="s">
        <v>1106</v>
      </c>
      <c r="B544" s="17">
        <v>2.2000000000000002</v>
      </c>
      <c r="L544" s="54" t="s">
        <v>1106</v>
      </c>
      <c r="M544" s="17">
        <v>9</v>
      </c>
    </row>
    <row r="545" spans="1:13" x14ac:dyDescent="0.3">
      <c r="A545" s="54" t="s">
        <v>1360</v>
      </c>
      <c r="B545" s="17">
        <v>3.8</v>
      </c>
      <c r="L545" s="54" t="s">
        <v>1360</v>
      </c>
      <c r="M545" s="17">
        <v>1</v>
      </c>
    </row>
    <row r="546" spans="1:13" x14ac:dyDescent="0.3">
      <c r="A546" s="54" t="s">
        <v>1234</v>
      </c>
      <c r="B546" s="17">
        <v>2.9</v>
      </c>
      <c r="L546" s="54" t="s">
        <v>1234</v>
      </c>
      <c r="M546" s="17">
        <v>13</v>
      </c>
    </row>
    <row r="547" spans="1:13" x14ac:dyDescent="0.3">
      <c r="A547" s="54" t="s">
        <v>1150</v>
      </c>
      <c r="B547" s="17">
        <v>4.8</v>
      </c>
      <c r="L547" s="54" t="s">
        <v>1150</v>
      </c>
      <c r="M547" s="17">
        <v>2</v>
      </c>
    </row>
    <row r="548" spans="1:13" x14ac:dyDescent="0.3">
      <c r="A548" s="54" t="s">
        <v>822</v>
      </c>
      <c r="B548" s="17">
        <v>2.2999999999999998</v>
      </c>
      <c r="L548" s="54" t="s">
        <v>822</v>
      </c>
      <c r="M548" s="17">
        <v>5</v>
      </c>
    </row>
    <row r="549" spans="1:13" x14ac:dyDescent="0.3">
      <c r="A549" s="54" t="s">
        <v>1062</v>
      </c>
      <c r="B549" s="17">
        <v>4.0999999999999996</v>
      </c>
      <c r="L549" s="54" t="s">
        <v>1062</v>
      </c>
      <c r="M549" s="17">
        <v>3</v>
      </c>
    </row>
    <row r="550" spans="1:13" x14ac:dyDescent="0.3">
      <c r="A550" s="54" t="s">
        <v>1204</v>
      </c>
      <c r="B550" s="17">
        <v>3.5</v>
      </c>
      <c r="L550" s="54" t="s">
        <v>1204</v>
      </c>
      <c r="M550" s="17">
        <v>1</v>
      </c>
    </row>
    <row r="551" spans="1:13" x14ac:dyDescent="0.3">
      <c r="A551" s="54" t="s">
        <v>1777</v>
      </c>
      <c r="B551" s="17">
        <v>1.3</v>
      </c>
      <c r="L551" s="54" t="s">
        <v>1777</v>
      </c>
      <c r="M551" s="17">
        <v>2</v>
      </c>
    </row>
    <row r="552" spans="1:13" x14ac:dyDescent="0.3">
      <c r="A552" s="54" t="s">
        <v>1152</v>
      </c>
      <c r="B552" s="17">
        <v>4.5</v>
      </c>
      <c r="L552" s="54" t="s">
        <v>1152</v>
      </c>
      <c r="M552" s="17">
        <v>2</v>
      </c>
    </row>
    <row r="553" spans="1:13" x14ac:dyDescent="0.3">
      <c r="A553" s="54" t="s">
        <v>299</v>
      </c>
      <c r="B553" s="17">
        <v>1.1000000000000001</v>
      </c>
      <c r="L553" s="54" t="s">
        <v>299</v>
      </c>
      <c r="M553" s="17">
        <v>1</v>
      </c>
    </row>
    <row r="554" spans="1:13" x14ac:dyDescent="0.3">
      <c r="A554" s="54" t="s">
        <v>1872</v>
      </c>
      <c r="B554" s="17">
        <v>1.3</v>
      </c>
      <c r="L554" s="54" t="s">
        <v>1872</v>
      </c>
      <c r="M554" s="17">
        <v>5</v>
      </c>
    </row>
    <row r="555" spans="1:13" x14ac:dyDescent="0.3">
      <c r="A555" s="54" t="s">
        <v>937</v>
      </c>
      <c r="B555" s="17">
        <v>4.5999999999999996</v>
      </c>
      <c r="L555" s="54" t="s">
        <v>937</v>
      </c>
      <c r="M555" s="17">
        <v>1</v>
      </c>
    </row>
    <row r="556" spans="1:13" x14ac:dyDescent="0.3">
      <c r="A556" s="54" t="s">
        <v>1627</v>
      </c>
      <c r="B556" s="17">
        <v>3.7</v>
      </c>
      <c r="L556" s="54" t="s">
        <v>1627</v>
      </c>
      <c r="M556" s="17">
        <v>2</v>
      </c>
    </row>
    <row r="557" spans="1:13" x14ac:dyDescent="0.3">
      <c r="A557" s="54" t="s">
        <v>1190</v>
      </c>
      <c r="B557" s="17">
        <v>1.6</v>
      </c>
      <c r="L557" s="54" t="s">
        <v>1190</v>
      </c>
      <c r="M557" s="17">
        <v>5</v>
      </c>
    </row>
    <row r="558" spans="1:13" x14ac:dyDescent="0.3">
      <c r="A558" s="54" t="s">
        <v>291</v>
      </c>
      <c r="B558" s="17">
        <v>3.5</v>
      </c>
      <c r="L558" s="54" t="s">
        <v>291</v>
      </c>
      <c r="M558" s="17">
        <v>9</v>
      </c>
    </row>
    <row r="559" spans="1:13" x14ac:dyDescent="0.3">
      <c r="A559" s="54" t="s">
        <v>279</v>
      </c>
      <c r="B559" s="17">
        <v>4.9000000000000004</v>
      </c>
      <c r="L559" s="54" t="s">
        <v>279</v>
      </c>
      <c r="M559" s="17">
        <v>3</v>
      </c>
    </row>
    <row r="560" spans="1:13" x14ac:dyDescent="0.3">
      <c r="A560" s="54" t="s">
        <v>1256</v>
      </c>
      <c r="B560" s="17">
        <v>2.5</v>
      </c>
      <c r="L560" s="54" t="s">
        <v>1256</v>
      </c>
      <c r="M560" s="17">
        <v>1</v>
      </c>
    </row>
    <row r="561" spans="1:13" x14ac:dyDescent="0.3">
      <c r="A561" s="54" t="s">
        <v>439</v>
      </c>
      <c r="B561" s="17">
        <v>0</v>
      </c>
      <c r="L561" s="54" t="s">
        <v>439</v>
      </c>
      <c r="M561" s="17">
        <v>7</v>
      </c>
    </row>
    <row r="562" spans="1:13" x14ac:dyDescent="0.3">
      <c r="A562" s="54" t="s">
        <v>1880</v>
      </c>
      <c r="B562" s="17">
        <v>3.1</v>
      </c>
      <c r="L562" s="54" t="s">
        <v>1880</v>
      </c>
      <c r="M562" s="17">
        <v>1</v>
      </c>
    </row>
    <row r="563" spans="1:13" x14ac:dyDescent="0.3">
      <c r="A563" s="54" t="s">
        <v>486</v>
      </c>
      <c r="B563" s="17">
        <v>1</v>
      </c>
      <c r="L563" s="54" t="s">
        <v>486</v>
      </c>
      <c r="M563" s="17">
        <v>1</v>
      </c>
    </row>
    <row r="564" spans="1:13" x14ac:dyDescent="0.3">
      <c r="A564" s="54" t="s">
        <v>562</v>
      </c>
      <c r="B564" s="17">
        <v>3.4</v>
      </c>
      <c r="L564" s="54" t="s">
        <v>562</v>
      </c>
      <c r="M564" s="17">
        <v>10</v>
      </c>
    </row>
    <row r="565" spans="1:13" x14ac:dyDescent="0.3">
      <c r="A565" s="54" t="s">
        <v>1090</v>
      </c>
      <c r="B565" s="17">
        <v>3.8</v>
      </c>
      <c r="L565" s="54" t="s">
        <v>1090</v>
      </c>
      <c r="M565" s="17">
        <v>2</v>
      </c>
    </row>
    <row r="566" spans="1:13" x14ac:dyDescent="0.3">
      <c r="A566" s="54" t="s">
        <v>1122</v>
      </c>
      <c r="B566" s="17">
        <v>4.9000000000000004</v>
      </c>
      <c r="L566" s="54" t="s">
        <v>1122</v>
      </c>
      <c r="M566" s="17">
        <v>11</v>
      </c>
    </row>
    <row r="567" spans="1:13" x14ac:dyDescent="0.3">
      <c r="A567" s="54" t="s">
        <v>1935</v>
      </c>
      <c r="B567" s="17">
        <v>4.0999999999999996</v>
      </c>
      <c r="L567" s="54" t="s">
        <v>1935</v>
      </c>
      <c r="M567" s="17">
        <v>1</v>
      </c>
    </row>
    <row r="568" spans="1:13" x14ac:dyDescent="0.3">
      <c r="A568" s="54" t="s">
        <v>1174</v>
      </c>
      <c r="B568" s="17">
        <v>1.2</v>
      </c>
      <c r="L568" s="54" t="s">
        <v>1174</v>
      </c>
      <c r="M568" s="17">
        <v>1</v>
      </c>
    </row>
    <row r="569" spans="1:13" x14ac:dyDescent="0.3">
      <c r="A569" s="54" t="s">
        <v>1759</v>
      </c>
      <c r="B569" s="17">
        <v>0</v>
      </c>
      <c r="L569" s="54" t="s">
        <v>1759</v>
      </c>
      <c r="M569" s="17">
        <v>13</v>
      </c>
    </row>
    <row r="570" spans="1:13" x14ac:dyDescent="0.3">
      <c r="A570" s="54" t="s">
        <v>271</v>
      </c>
      <c r="B570" s="17">
        <v>1.2</v>
      </c>
      <c r="L570" s="54" t="s">
        <v>271</v>
      </c>
      <c r="M570" s="17">
        <v>12</v>
      </c>
    </row>
    <row r="571" spans="1:13" x14ac:dyDescent="0.3">
      <c r="A571" s="54" t="s">
        <v>766</v>
      </c>
      <c r="B571" s="17">
        <v>4</v>
      </c>
      <c r="L571" s="54" t="s">
        <v>766</v>
      </c>
      <c r="M571" s="17">
        <v>3</v>
      </c>
    </row>
    <row r="572" spans="1:13" x14ac:dyDescent="0.3">
      <c r="A572" s="54" t="s">
        <v>176</v>
      </c>
      <c r="B572" s="17">
        <v>3.3</v>
      </c>
      <c r="L572" s="54" t="s">
        <v>176</v>
      </c>
      <c r="M572" s="17">
        <v>8</v>
      </c>
    </row>
    <row r="573" spans="1:13" x14ac:dyDescent="0.3">
      <c r="A573" s="54" t="s">
        <v>1895</v>
      </c>
      <c r="B573" s="17">
        <v>2.2999999999999998</v>
      </c>
      <c r="L573" s="54" t="s">
        <v>1895</v>
      </c>
      <c r="M573" s="17">
        <v>7</v>
      </c>
    </row>
    <row r="574" spans="1:13" x14ac:dyDescent="0.3">
      <c r="A574" s="54" t="s">
        <v>1531</v>
      </c>
      <c r="B574" s="17">
        <v>2.2000000000000002</v>
      </c>
      <c r="L574" s="54" t="s">
        <v>1531</v>
      </c>
      <c r="M574" s="17">
        <v>13</v>
      </c>
    </row>
    <row r="575" spans="1:13" x14ac:dyDescent="0.3">
      <c r="A575" s="54" t="s">
        <v>1842</v>
      </c>
      <c r="B575" s="17">
        <v>1.5</v>
      </c>
      <c r="L575" s="54" t="s">
        <v>1842</v>
      </c>
      <c r="M575" s="17">
        <v>12</v>
      </c>
    </row>
    <row r="576" spans="1:13" x14ac:dyDescent="0.3">
      <c r="A576" s="54" t="s">
        <v>170</v>
      </c>
      <c r="B576" s="17">
        <v>1.4</v>
      </c>
      <c r="L576" s="54" t="s">
        <v>170</v>
      </c>
      <c r="M576" s="17">
        <v>1</v>
      </c>
    </row>
    <row r="577" spans="1:13" x14ac:dyDescent="0.3">
      <c r="A577" s="54" t="s">
        <v>1060</v>
      </c>
      <c r="B577" s="17">
        <v>1.5</v>
      </c>
      <c r="L577" s="54" t="s">
        <v>1060</v>
      </c>
      <c r="M577" s="17">
        <v>1</v>
      </c>
    </row>
    <row r="578" spans="1:13" x14ac:dyDescent="0.3">
      <c r="A578" s="54" t="s">
        <v>183</v>
      </c>
      <c r="B578" s="17">
        <v>2</v>
      </c>
      <c r="L578" s="54" t="s">
        <v>183</v>
      </c>
      <c r="M578" s="17">
        <v>7</v>
      </c>
    </row>
    <row r="579" spans="1:13" x14ac:dyDescent="0.3">
      <c r="A579" s="54" t="s">
        <v>1821</v>
      </c>
      <c r="B579" s="17">
        <v>2.5125695216907653</v>
      </c>
      <c r="L579" s="54" t="s">
        <v>1821</v>
      </c>
      <c r="M579" s="17">
        <v>7</v>
      </c>
    </row>
    <row r="580" spans="1:13" x14ac:dyDescent="0.3">
      <c r="A580" s="54" t="s">
        <v>1993</v>
      </c>
      <c r="B580" s="17">
        <v>2.6</v>
      </c>
      <c r="L580" s="54" t="s">
        <v>1993</v>
      </c>
      <c r="M580" s="17">
        <v>5</v>
      </c>
    </row>
    <row r="581" spans="1:13" x14ac:dyDescent="0.3">
      <c r="A581" s="54" t="s">
        <v>1320</v>
      </c>
      <c r="B581" s="17">
        <v>0</v>
      </c>
      <c r="L581" s="54" t="s">
        <v>1320</v>
      </c>
      <c r="M581" s="17">
        <v>1</v>
      </c>
    </row>
    <row r="582" spans="1:13" x14ac:dyDescent="0.3">
      <c r="A582" s="54" t="s">
        <v>1406</v>
      </c>
      <c r="B582" s="17">
        <v>1.4</v>
      </c>
      <c r="L582" s="54" t="s">
        <v>1406</v>
      </c>
      <c r="M582" s="17">
        <v>5</v>
      </c>
    </row>
    <row r="583" spans="1:13" x14ac:dyDescent="0.3">
      <c r="A583" s="54" t="s">
        <v>83</v>
      </c>
      <c r="B583" s="17">
        <v>2.5</v>
      </c>
      <c r="L583" s="54" t="s">
        <v>83</v>
      </c>
      <c r="M583" s="17">
        <v>1</v>
      </c>
    </row>
    <row r="584" spans="1:13" x14ac:dyDescent="0.3">
      <c r="A584" s="54" t="s">
        <v>788</v>
      </c>
      <c r="B584" s="17">
        <v>0</v>
      </c>
      <c r="L584" s="54" t="s">
        <v>788</v>
      </c>
      <c r="M584" s="17">
        <v>5</v>
      </c>
    </row>
    <row r="585" spans="1:13" x14ac:dyDescent="0.3">
      <c r="A585" s="54" t="s">
        <v>185</v>
      </c>
      <c r="B585" s="17">
        <v>1.3</v>
      </c>
      <c r="L585" s="54" t="s">
        <v>185</v>
      </c>
      <c r="M585" s="17">
        <v>5</v>
      </c>
    </row>
    <row r="586" spans="1:13" x14ac:dyDescent="0.3">
      <c r="A586" s="54" t="s">
        <v>1973</v>
      </c>
      <c r="B586" s="17">
        <v>2.5125695216907653</v>
      </c>
      <c r="L586" s="54" t="s">
        <v>1973</v>
      </c>
      <c r="M586" s="17">
        <v>2</v>
      </c>
    </row>
    <row r="587" spans="1:13" x14ac:dyDescent="0.3">
      <c r="A587" s="54" t="s">
        <v>2031</v>
      </c>
      <c r="B587" s="17">
        <v>4.5</v>
      </c>
      <c r="L587" s="54" t="s">
        <v>2031</v>
      </c>
      <c r="M587" s="17">
        <v>11</v>
      </c>
    </row>
    <row r="588" spans="1:13" x14ac:dyDescent="0.3">
      <c r="A588" s="54" t="s">
        <v>1581</v>
      </c>
      <c r="B588" s="17">
        <v>3.5</v>
      </c>
      <c r="L588" s="54" t="s">
        <v>1581</v>
      </c>
      <c r="M588" s="17">
        <v>2</v>
      </c>
    </row>
    <row r="589" spans="1:13" x14ac:dyDescent="0.3">
      <c r="A589" s="54" t="s">
        <v>770</v>
      </c>
      <c r="B589" s="17">
        <v>3.8</v>
      </c>
      <c r="L589" s="54" t="s">
        <v>770</v>
      </c>
      <c r="M589" s="17">
        <v>6</v>
      </c>
    </row>
    <row r="590" spans="1:13" x14ac:dyDescent="0.3">
      <c r="A590" s="54" t="s">
        <v>1925</v>
      </c>
      <c r="B590" s="17">
        <v>1.7</v>
      </c>
      <c r="L590" s="54" t="s">
        <v>1925</v>
      </c>
      <c r="M590" s="17">
        <v>1</v>
      </c>
    </row>
    <row r="591" spans="1:13" x14ac:dyDescent="0.3">
      <c r="A591" s="54" t="s">
        <v>644</v>
      </c>
      <c r="B591" s="17">
        <v>0</v>
      </c>
      <c r="L591" s="54" t="s">
        <v>644</v>
      </c>
      <c r="M591" s="17">
        <v>4</v>
      </c>
    </row>
    <row r="592" spans="1:13" x14ac:dyDescent="0.3">
      <c r="A592" s="54" t="s">
        <v>1390</v>
      </c>
      <c r="B592" s="17">
        <v>0</v>
      </c>
      <c r="L592" s="54" t="s">
        <v>1390</v>
      </c>
      <c r="M592" s="17">
        <v>10</v>
      </c>
    </row>
    <row r="593" spans="1:13" x14ac:dyDescent="0.3">
      <c r="A593" s="54" t="s">
        <v>199</v>
      </c>
      <c r="B593" s="17">
        <v>4.7</v>
      </c>
      <c r="L593" s="54" t="s">
        <v>199</v>
      </c>
      <c r="M593" s="17">
        <v>13</v>
      </c>
    </row>
    <row r="594" spans="1:13" x14ac:dyDescent="0.3">
      <c r="A594" s="54" t="s">
        <v>297</v>
      </c>
      <c r="B594" s="17">
        <v>2.5</v>
      </c>
      <c r="L594" s="54" t="s">
        <v>297</v>
      </c>
      <c r="M594" s="17">
        <v>1</v>
      </c>
    </row>
    <row r="595" spans="1:13" x14ac:dyDescent="0.3">
      <c r="A595" s="54" t="s">
        <v>359</v>
      </c>
      <c r="B595" s="17">
        <v>0</v>
      </c>
      <c r="L595" s="54" t="s">
        <v>359</v>
      </c>
      <c r="M595" s="17">
        <v>6</v>
      </c>
    </row>
    <row r="596" spans="1:13" x14ac:dyDescent="0.3">
      <c r="A596" s="54" t="s">
        <v>229</v>
      </c>
      <c r="B596" s="17">
        <v>0</v>
      </c>
      <c r="L596" s="54" t="s">
        <v>229</v>
      </c>
      <c r="M596" s="17">
        <v>6</v>
      </c>
    </row>
    <row r="597" spans="1:13" x14ac:dyDescent="0.3">
      <c r="A597" s="54" t="s">
        <v>917</v>
      </c>
      <c r="B597" s="17">
        <v>1.5</v>
      </c>
      <c r="L597" s="54" t="s">
        <v>917</v>
      </c>
      <c r="M597" s="17">
        <v>2</v>
      </c>
    </row>
    <row r="598" spans="1:13" x14ac:dyDescent="0.3">
      <c r="A598" s="54" t="s">
        <v>1559</v>
      </c>
      <c r="B598" s="17">
        <v>4.9000000000000004</v>
      </c>
      <c r="L598" s="54" t="s">
        <v>1559</v>
      </c>
      <c r="M598" s="17">
        <v>14</v>
      </c>
    </row>
    <row r="599" spans="1:13" x14ac:dyDescent="0.3">
      <c r="A599" s="54" t="s">
        <v>1765</v>
      </c>
      <c r="B599" s="17">
        <v>1.9</v>
      </c>
      <c r="L599" s="54" t="s">
        <v>1765</v>
      </c>
      <c r="M599" s="17">
        <v>4</v>
      </c>
    </row>
    <row r="600" spans="1:13" x14ac:dyDescent="0.3">
      <c r="A600" s="54" t="s">
        <v>971</v>
      </c>
      <c r="B600" s="17">
        <v>0</v>
      </c>
      <c r="L600" s="54" t="s">
        <v>971</v>
      </c>
      <c r="M600" s="17">
        <v>14</v>
      </c>
    </row>
    <row r="601" spans="1:13" x14ac:dyDescent="0.3">
      <c r="A601" s="54" t="s">
        <v>1723</v>
      </c>
      <c r="B601" s="17">
        <v>0</v>
      </c>
      <c r="L601" s="54" t="s">
        <v>1723</v>
      </c>
      <c r="M601" s="17">
        <v>10</v>
      </c>
    </row>
    <row r="602" spans="1:13" x14ac:dyDescent="0.3">
      <c r="A602" s="54" t="s">
        <v>1691</v>
      </c>
      <c r="B602" s="17">
        <v>2.7</v>
      </c>
      <c r="L602" s="54" t="s">
        <v>1691</v>
      </c>
      <c r="M602" s="17">
        <v>2</v>
      </c>
    </row>
    <row r="603" spans="1:13" x14ac:dyDescent="0.3">
      <c r="A603" s="54" t="s">
        <v>1673</v>
      </c>
      <c r="B603" s="17">
        <v>2.5125695216907653</v>
      </c>
      <c r="L603" s="54" t="s">
        <v>1673</v>
      </c>
      <c r="M603" s="17">
        <v>11</v>
      </c>
    </row>
    <row r="604" spans="1:13" x14ac:dyDescent="0.3">
      <c r="A604" s="54" t="s">
        <v>355</v>
      </c>
      <c r="B604" s="17">
        <v>2.2000000000000002</v>
      </c>
      <c r="L604" s="54" t="s">
        <v>355</v>
      </c>
      <c r="M604" s="17">
        <v>3</v>
      </c>
    </row>
    <row r="605" spans="1:13" x14ac:dyDescent="0.3">
      <c r="A605" s="54" t="s">
        <v>1838</v>
      </c>
      <c r="B605" s="17">
        <v>4.9000000000000004</v>
      </c>
      <c r="L605" s="54" t="s">
        <v>1838</v>
      </c>
      <c r="M605" s="17">
        <v>13</v>
      </c>
    </row>
    <row r="606" spans="1:13" x14ac:dyDescent="0.3">
      <c r="A606" s="54" t="s">
        <v>2017</v>
      </c>
      <c r="B606" s="17">
        <v>2.5125695216907653</v>
      </c>
      <c r="L606" s="54" t="s">
        <v>2017</v>
      </c>
      <c r="M606" s="17">
        <v>4</v>
      </c>
    </row>
    <row r="607" spans="1:13" x14ac:dyDescent="0.3">
      <c r="A607" s="54" t="s">
        <v>40</v>
      </c>
      <c r="B607" s="17">
        <v>7.1999999999999993</v>
      </c>
      <c r="L607" s="54" t="s">
        <v>40</v>
      </c>
      <c r="M607" s="17">
        <v>11</v>
      </c>
    </row>
    <row r="608" spans="1:13" x14ac:dyDescent="0.3">
      <c r="A608" s="54" t="s">
        <v>2001</v>
      </c>
      <c r="B608" s="17">
        <v>3</v>
      </c>
      <c r="L608" s="54" t="s">
        <v>2001</v>
      </c>
      <c r="M608" s="17">
        <v>3</v>
      </c>
    </row>
    <row r="609" spans="1:13" x14ac:dyDescent="0.3">
      <c r="A609" s="54" t="s">
        <v>253</v>
      </c>
      <c r="B609" s="17">
        <v>1.6</v>
      </c>
      <c r="L609" s="54" t="s">
        <v>253</v>
      </c>
      <c r="M609" s="17">
        <v>2</v>
      </c>
    </row>
    <row r="610" spans="1:13" x14ac:dyDescent="0.3">
      <c r="A610" s="54" t="s">
        <v>1797</v>
      </c>
      <c r="B610" s="17">
        <v>3.9</v>
      </c>
      <c r="L610" s="54" t="s">
        <v>1797</v>
      </c>
      <c r="M610" s="17">
        <v>4</v>
      </c>
    </row>
    <row r="611" spans="1:13" x14ac:dyDescent="0.3">
      <c r="A611" s="54" t="s">
        <v>860</v>
      </c>
      <c r="B611" s="17">
        <v>0</v>
      </c>
      <c r="L611" s="54" t="s">
        <v>860</v>
      </c>
      <c r="M611" s="17">
        <v>9</v>
      </c>
    </row>
    <row r="612" spans="1:13" x14ac:dyDescent="0.3">
      <c r="A612" s="54" t="s">
        <v>1911</v>
      </c>
      <c r="B612" s="17">
        <v>3.6</v>
      </c>
      <c r="L612" s="54" t="s">
        <v>1911</v>
      </c>
      <c r="M612" s="17">
        <v>1</v>
      </c>
    </row>
    <row r="613" spans="1:13" x14ac:dyDescent="0.3">
      <c r="A613" s="54" t="s">
        <v>746</v>
      </c>
      <c r="B613" s="17">
        <v>0</v>
      </c>
      <c r="L613" s="54" t="s">
        <v>746</v>
      </c>
      <c r="M613" s="17">
        <v>2</v>
      </c>
    </row>
    <row r="614" spans="1:13" x14ac:dyDescent="0.3">
      <c r="A614" s="54" t="s">
        <v>1721</v>
      </c>
      <c r="B614" s="17">
        <v>0</v>
      </c>
      <c r="L614" s="54" t="s">
        <v>1721</v>
      </c>
      <c r="M614" s="17">
        <v>3</v>
      </c>
    </row>
    <row r="615" spans="1:13" x14ac:dyDescent="0.3">
      <c r="A615" s="54" t="s">
        <v>121</v>
      </c>
      <c r="B615" s="17">
        <v>1.2</v>
      </c>
      <c r="L615" s="54" t="s">
        <v>121</v>
      </c>
      <c r="M615" s="17">
        <v>5</v>
      </c>
    </row>
    <row r="616" spans="1:13" x14ac:dyDescent="0.3">
      <c r="A616" s="54" t="s">
        <v>1096</v>
      </c>
      <c r="B616" s="17">
        <v>4.0999999999999996</v>
      </c>
      <c r="L616" s="54" t="s">
        <v>1096</v>
      </c>
      <c r="M616" s="17">
        <v>6</v>
      </c>
    </row>
    <row r="617" spans="1:13" x14ac:dyDescent="0.3">
      <c r="A617" s="54" t="s">
        <v>692</v>
      </c>
      <c r="B617" s="17">
        <v>3.9</v>
      </c>
      <c r="L617" s="54" t="s">
        <v>692</v>
      </c>
      <c r="M617" s="17">
        <v>1</v>
      </c>
    </row>
    <row r="618" spans="1:13" x14ac:dyDescent="0.3">
      <c r="A618" s="54" t="s">
        <v>38</v>
      </c>
      <c r="B618" s="17">
        <v>4.8</v>
      </c>
      <c r="L618" s="54" t="s">
        <v>38</v>
      </c>
      <c r="M618" s="17">
        <v>3</v>
      </c>
    </row>
    <row r="619" spans="1:13" x14ac:dyDescent="0.3">
      <c r="A619" s="54" t="s">
        <v>1392</v>
      </c>
      <c r="B619" s="17">
        <v>4</v>
      </c>
      <c r="L619" s="54" t="s">
        <v>1392</v>
      </c>
      <c r="M619" s="17">
        <v>11</v>
      </c>
    </row>
    <row r="620" spans="1:13" x14ac:dyDescent="0.3">
      <c r="A620" s="54" t="s">
        <v>1563</v>
      </c>
      <c r="B620" s="17">
        <v>4.9000000000000004</v>
      </c>
      <c r="L620" s="54" t="s">
        <v>1563</v>
      </c>
      <c r="M620" s="17">
        <v>1</v>
      </c>
    </row>
    <row r="621" spans="1:13" x14ac:dyDescent="0.3">
      <c r="A621" s="54" t="s">
        <v>806</v>
      </c>
      <c r="B621" s="17">
        <v>3.3</v>
      </c>
      <c r="L621" s="54" t="s">
        <v>806</v>
      </c>
      <c r="M621" s="17">
        <v>10</v>
      </c>
    </row>
    <row r="622" spans="1:13" x14ac:dyDescent="0.3">
      <c r="A622" s="54" t="s">
        <v>431</v>
      </c>
      <c r="B622" s="17">
        <v>3.7</v>
      </c>
      <c r="L622" s="54" t="s">
        <v>431</v>
      </c>
      <c r="M622" s="17">
        <v>1</v>
      </c>
    </row>
    <row r="623" spans="1:13" x14ac:dyDescent="0.3">
      <c r="A623" s="54" t="s">
        <v>1637</v>
      </c>
      <c r="B623" s="17">
        <v>3.7</v>
      </c>
      <c r="L623" s="54" t="s">
        <v>1637</v>
      </c>
      <c r="M623" s="17">
        <v>7</v>
      </c>
    </row>
    <row r="624" spans="1:13" x14ac:dyDescent="0.3">
      <c r="A624" s="54" t="s">
        <v>1897</v>
      </c>
      <c r="B624" s="17">
        <v>3.7</v>
      </c>
      <c r="L624" s="54" t="s">
        <v>1897</v>
      </c>
      <c r="M624" s="17">
        <v>16</v>
      </c>
    </row>
    <row r="625" spans="1:13" x14ac:dyDescent="0.3">
      <c r="A625" s="54" t="s">
        <v>1208</v>
      </c>
      <c r="B625" s="17">
        <v>4.7</v>
      </c>
      <c r="L625" s="54" t="s">
        <v>1208</v>
      </c>
      <c r="M625" s="17">
        <v>2</v>
      </c>
    </row>
    <row r="626" spans="1:13" x14ac:dyDescent="0.3">
      <c r="A626" s="54" t="s">
        <v>1840</v>
      </c>
      <c r="B626" s="17">
        <v>0</v>
      </c>
      <c r="L626" s="54" t="s">
        <v>1840</v>
      </c>
      <c r="M626" s="17">
        <v>1</v>
      </c>
    </row>
    <row r="627" spans="1:13" x14ac:dyDescent="0.3">
      <c r="A627" s="54" t="s">
        <v>1142</v>
      </c>
      <c r="B627" s="17">
        <v>3.9</v>
      </c>
      <c r="L627" s="54" t="s">
        <v>1142</v>
      </c>
      <c r="M627" s="17">
        <v>13</v>
      </c>
    </row>
    <row r="628" spans="1:13" x14ac:dyDescent="0.3">
      <c r="A628" s="54" t="s">
        <v>1136</v>
      </c>
      <c r="B628" s="17">
        <v>1.1000000000000001</v>
      </c>
      <c r="L628" s="54" t="s">
        <v>1136</v>
      </c>
      <c r="M628" s="17">
        <v>5</v>
      </c>
    </row>
    <row r="629" spans="1:13" x14ac:dyDescent="0.3">
      <c r="A629" s="54" t="s">
        <v>371</v>
      </c>
      <c r="B629" s="17">
        <v>2.9</v>
      </c>
      <c r="L629" s="54" t="s">
        <v>371</v>
      </c>
      <c r="M629" s="17">
        <v>8</v>
      </c>
    </row>
    <row r="630" spans="1:13" x14ac:dyDescent="0.3">
      <c r="A630" s="54" t="s">
        <v>112</v>
      </c>
      <c r="B630" s="17">
        <v>0</v>
      </c>
      <c r="L630" s="54" t="s">
        <v>112</v>
      </c>
      <c r="M630" s="17">
        <v>1</v>
      </c>
    </row>
    <row r="631" spans="1:13" x14ac:dyDescent="0.3">
      <c r="A631" s="54" t="s">
        <v>2011</v>
      </c>
      <c r="B631" s="17">
        <v>1.6</v>
      </c>
      <c r="L631" s="54" t="s">
        <v>2011</v>
      </c>
      <c r="M631" s="17">
        <v>9</v>
      </c>
    </row>
    <row r="632" spans="1:13" x14ac:dyDescent="0.3">
      <c r="A632" s="54" t="s">
        <v>1555</v>
      </c>
      <c r="B632" s="17">
        <v>2.9</v>
      </c>
      <c r="L632" s="54" t="s">
        <v>1555</v>
      </c>
      <c r="M632" s="17">
        <v>13</v>
      </c>
    </row>
    <row r="633" spans="1:13" x14ac:dyDescent="0.3">
      <c r="A633" s="54" t="s">
        <v>1274</v>
      </c>
      <c r="B633" s="17">
        <v>0</v>
      </c>
      <c r="L633" s="54" t="s">
        <v>1274</v>
      </c>
      <c r="M633" s="17">
        <v>3</v>
      </c>
    </row>
    <row r="634" spans="1:13" x14ac:dyDescent="0.3">
      <c r="A634" s="54" t="s">
        <v>550</v>
      </c>
      <c r="B634" s="17">
        <v>4</v>
      </c>
      <c r="L634" s="54" t="s">
        <v>550</v>
      </c>
      <c r="M634" s="17">
        <v>2</v>
      </c>
    </row>
    <row r="635" spans="1:13" x14ac:dyDescent="0.3">
      <c r="A635" s="54" t="s">
        <v>1023</v>
      </c>
      <c r="B635" s="17">
        <v>2.5125695216907653</v>
      </c>
      <c r="L635" s="54" t="s">
        <v>1023</v>
      </c>
      <c r="M635" s="17">
        <v>3</v>
      </c>
    </row>
    <row r="636" spans="1:13" x14ac:dyDescent="0.3">
      <c r="A636" s="54" t="s">
        <v>724</v>
      </c>
      <c r="B636" s="17">
        <v>1.6</v>
      </c>
      <c r="L636" s="54" t="s">
        <v>724</v>
      </c>
      <c r="M636" s="17">
        <v>1</v>
      </c>
    </row>
    <row r="637" spans="1:13" x14ac:dyDescent="0.3">
      <c r="A637" s="54" t="s">
        <v>1663</v>
      </c>
      <c r="B637" s="17">
        <v>2.5</v>
      </c>
      <c r="L637" s="54" t="s">
        <v>1663</v>
      </c>
      <c r="M637" s="17">
        <v>1</v>
      </c>
    </row>
    <row r="638" spans="1:13" x14ac:dyDescent="0.3">
      <c r="A638" s="54" t="s">
        <v>285</v>
      </c>
      <c r="B638" s="17">
        <v>0</v>
      </c>
      <c r="L638" s="54" t="s">
        <v>285</v>
      </c>
      <c r="M638" s="17">
        <v>4</v>
      </c>
    </row>
    <row r="639" spans="1:13" x14ac:dyDescent="0.3">
      <c r="A639" s="54" t="s">
        <v>590</v>
      </c>
      <c r="B639" s="17">
        <v>3</v>
      </c>
      <c r="L639" s="54" t="s">
        <v>590</v>
      </c>
      <c r="M639" s="17">
        <v>3</v>
      </c>
    </row>
    <row r="640" spans="1:13" x14ac:dyDescent="0.3">
      <c r="A640" s="54" t="s">
        <v>664</v>
      </c>
      <c r="B640" s="17">
        <v>1.4</v>
      </c>
      <c r="L640" s="54" t="s">
        <v>664</v>
      </c>
      <c r="M640" s="17">
        <v>5</v>
      </c>
    </row>
    <row r="641" spans="1:13" x14ac:dyDescent="0.3">
      <c r="A641" s="54" t="s">
        <v>1675</v>
      </c>
      <c r="B641" s="17">
        <v>4.5</v>
      </c>
      <c r="L641" s="54" t="s">
        <v>1675</v>
      </c>
      <c r="M641" s="17">
        <v>3</v>
      </c>
    </row>
    <row r="642" spans="1:13" x14ac:dyDescent="0.3">
      <c r="A642" s="54" t="s">
        <v>187</v>
      </c>
      <c r="B642" s="17">
        <v>4</v>
      </c>
      <c r="L642" s="54" t="s">
        <v>187</v>
      </c>
      <c r="M642" s="17">
        <v>11</v>
      </c>
    </row>
    <row r="643" spans="1:13" x14ac:dyDescent="0.3">
      <c r="A643" s="54" t="s">
        <v>1276</v>
      </c>
      <c r="B643" s="17">
        <v>0</v>
      </c>
      <c r="L643" s="54" t="s">
        <v>1276</v>
      </c>
      <c r="M643" s="17">
        <v>2</v>
      </c>
    </row>
    <row r="644" spans="1:13" x14ac:dyDescent="0.3">
      <c r="A644" s="54" t="s">
        <v>1467</v>
      </c>
      <c r="B644" s="17">
        <v>4.4000000000000004</v>
      </c>
      <c r="L644" s="54" t="s">
        <v>1467</v>
      </c>
      <c r="M644" s="17">
        <v>16</v>
      </c>
    </row>
    <row r="645" spans="1:13" x14ac:dyDescent="0.3">
      <c r="A645" s="54" t="s">
        <v>1827</v>
      </c>
      <c r="B645" s="17">
        <v>2.5125695216907653</v>
      </c>
      <c r="L645" s="54" t="s">
        <v>1827</v>
      </c>
      <c r="M645" s="17">
        <v>4</v>
      </c>
    </row>
    <row r="646" spans="1:13" x14ac:dyDescent="0.3">
      <c r="A646" s="54" t="s">
        <v>945</v>
      </c>
      <c r="B646" s="17">
        <v>3.5</v>
      </c>
      <c r="L646" s="54" t="s">
        <v>945</v>
      </c>
      <c r="M646" s="17">
        <v>3</v>
      </c>
    </row>
    <row r="647" spans="1:13" x14ac:dyDescent="0.3">
      <c r="A647" s="54" t="s">
        <v>1793</v>
      </c>
      <c r="B647" s="17">
        <v>0</v>
      </c>
      <c r="L647" s="54" t="s">
        <v>1793</v>
      </c>
      <c r="M647" s="17">
        <v>1</v>
      </c>
    </row>
    <row r="648" spans="1:13" x14ac:dyDescent="0.3">
      <c r="A648" s="54" t="s">
        <v>826</v>
      </c>
      <c r="B648" s="17">
        <v>4.7</v>
      </c>
      <c r="L648" s="54" t="s">
        <v>826</v>
      </c>
      <c r="M648" s="17">
        <v>13</v>
      </c>
    </row>
    <row r="649" spans="1:13" x14ac:dyDescent="0.3">
      <c r="A649" s="54" t="s">
        <v>1659</v>
      </c>
      <c r="B649" s="17">
        <v>1.9</v>
      </c>
      <c r="L649" s="54" t="s">
        <v>1659</v>
      </c>
      <c r="M649" s="17">
        <v>1</v>
      </c>
    </row>
    <row r="650" spans="1:13" x14ac:dyDescent="0.3">
      <c r="A650" s="54" t="s">
        <v>1003</v>
      </c>
      <c r="B650" s="17">
        <v>2.8</v>
      </c>
      <c r="L650" s="54" t="s">
        <v>1003</v>
      </c>
      <c r="M650" s="17">
        <v>10</v>
      </c>
    </row>
    <row r="651" spans="1:13" x14ac:dyDescent="0.3">
      <c r="A651" s="54" t="s">
        <v>1645</v>
      </c>
      <c r="B651" s="17">
        <v>3.5</v>
      </c>
      <c r="L651" s="54" t="s">
        <v>1645</v>
      </c>
      <c r="M651" s="17">
        <v>2</v>
      </c>
    </row>
    <row r="652" spans="1:13" x14ac:dyDescent="0.3">
      <c r="A652" s="54" t="s">
        <v>642</v>
      </c>
      <c r="B652" s="17">
        <v>0</v>
      </c>
      <c r="L652" s="54" t="s">
        <v>642</v>
      </c>
      <c r="M652" s="17">
        <v>5</v>
      </c>
    </row>
    <row r="653" spans="1:13" x14ac:dyDescent="0.3">
      <c r="A653" s="54" t="s">
        <v>1817</v>
      </c>
      <c r="B653" s="17">
        <v>1.2</v>
      </c>
      <c r="L653" s="54" t="s">
        <v>1817</v>
      </c>
      <c r="M653" s="17">
        <v>1</v>
      </c>
    </row>
    <row r="654" spans="1:13" x14ac:dyDescent="0.3">
      <c r="A654" s="54" t="s">
        <v>1440</v>
      </c>
      <c r="B654" s="17">
        <v>4</v>
      </c>
      <c r="L654" s="54" t="s">
        <v>1440</v>
      </c>
      <c r="M654" s="17">
        <v>9</v>
      </c>
    </row>
    <row r="655" spans="1:13" x14ac:dyDescent="0.3">
      <c r="A655" s="54" t="s">
        <v>1374</v>
      </c>
      <c r="B655" s="17">
        <v>0</v>
      </c>
      <c r="L655" s="54" t="s">
        <v>1374</v>
      </c>
      <c r="M655" s="17">
        <v>8</v>
      </c>
    </row>
    <row r="656" spans="1:13" x14ac:dyDescent="0.3">
      <c r="A656" s="54" t="s">
        <v>1025</v>
      </c>
      <c r="B656" s="17">
        <v>0</v>
      </c>
      <c r="L656" s="54" t="s">
        <v>1025</v>
      </c>
      <c r="M656" s="17">
        <v>10</v>
      </c>
    </row>
    <row r="657" spans="1:13" x14ac:dyDescent="0.3">
      <c r="A657" s="54" t="s">
        <v>848</v>
      </c>
      <c r="B657" s="17">
        <v>4.3</v>
      </c>
      <c r="L657" s="54" t="s">
        <v>848</v>
      </c>
      <c r="M657" s="17">
        <v>3</v>
      </c>
    </row>
    <row r="658" spans="1:13" x14ac:dyDescent="0.3">
      <c r="A658" s="54" t="s">
        <v>93</v>
      </c>
      <c r="B658" s="17">
        <v>1.8</v>
      </c>
      <c r="L658" s="54" t="s">
        <v>93</v>
      </c>
      <c r="M658" s="17">
        <v>1</v>
      </c>
    </row>
    <row r="659" spans="1:13" x14ac:dyDescent="0.3">
      <c r="A659" s="54" t="s">
        <v>57</v>
      </c>
      <c r="B659" s="17">
        <v>2.5125695216907653</v>
      </c>
      <c r="L659" s="54" t="s">
        <v>57</v>
      </c>
      <c r="M659" s="17">
        <v>5</v>
      </c>
    </row>
    <row r="660" spans="1:13" x14ac:dyDescent="0.3">
      <c r="A660" s="54" t="s">
        <v>538</v>
      </c>
      <c r="B660" s="17">
        <v>0</v>
      </c>
      <c r="L660" s="54" t="s">
        <v>538</v>
      </c>
      <c r="M660" s="17">
        <v>1</v>
      </c>
    </row>
    <row r="661" spans="1:13" x14ac:dyDescent="0.3">
      <c r="A661" s="54" t="s">
        <v>772</v>
      </c>
      <c r="B661" s="17">
        <v>4</v>
      </c>
      <c r="L661" s="54" t="s">
        <v>772</v>
      </c>
      <c r="M661" s="17">
        <v>7</v>
      </c>
    </row>
    <row r="662" spans="1:13" x14ac:dyDescent="0.3">
      <c r="A662" s="54" t="s">
        <v>373</v>
      </c>
      <c r="B662" s="17">
        <v>0</v>
      </c>
      <c r="L662" s="54" t="s">
        <v>373</v>
      </c>
      <c r="M662" s="17">
        <v>2</v>
      </c>
    </row>
    <row r="663" spans="1:13" x14ac:dyDescent="0.3">
      <c r="A663" s="54" t="s">
        <v>251</v>
      </c>
      <c r="B663" s="17">
        <v>3.8</v>
      </c>
      <c r="L663" s="54" t="s">
        <v>251</v>
      </c>
      <c r="M663" s="17">
        <v>7</v>
      </c>
    </row>
    <row r="664" spans="1:13" x14ac:dyDescent="0.3">
      <c r="A664" s="54" t="s">
        <v>1302</v>
      </c>
      <c r="B664" s="17">
        <v>0</v>
      </c>
      <c r="L664" s="54" t="s">
        <v>1302</v>
      </c>
      <c r="M664" s="17">
        <v>5</v>
      </c>
    </row>
    <row r="665" spans="1:13" x14ac:dyDescent="0.3">
      <c r="A665" s="54" t="s">
        <v>2009</v>
      </c>
      <c r="B665" s="17">
        <v>3.9</v>
      </c>
      <c r="L665" s="54" t="s">
        <v>2009</v>
      </c>
      <c r="M665" s="17">
        <v>1</v>
      </c>
    </row>
    <row r="666" spans="1:13" x14ac:dyDescent="0.3">
      <c r="A666" s="54" t="s">
        <v>1969</v>
      </c>
      <c r="B666" s="17">
        <v>3.3</v>
      </c>
      <c r="L666" s="54" t="s">
        <v>1969</v>
      </c>
      <c r="M666" s="17">
        <v>17</v>
      </c>
    </row>
    <row r="667" spans="1:13" x14ac:dyDescent="0.3">
      <c r="A667" s="54" t="s">
        <v>1126</v>
      </c>
      <c r="B667" s="17">
        <v>3.5</v>
      </c>
      <c r="L667" s="54" t="s">
        <v>1126</v>
      </c>
      <c r="M667" s="17">
        <v>9</v>
      </c>
    </row>
    <row r="668" spans="1:13" x14ac:dyDescent="0.3">
      <c r="A668" s="54" t="s">
        <v>1753</v>
      </c>
      <c r="B668" s="17">
        <v>2.5125695216907653</v>
      </c>
      <c r="L668" s="54" t="s">
        <v>1753</v>
      </c>
      <c r="M668" s="17">
        <v>1</v>
      </c>
    </row>
    <row r="669" spans="1:13" x14ac:dyDescent="0.3">
      <c r="A669" s="54" t="s">
        <v>630</v>
      </c>
      <c r="B669" s="17">
        <v>2.5125695216907653</v>
      </c>
      <c r="L669" s="54" t="s">
        <v>630</v>
      </c>
      <c r="M669" s="17">
        <v>5</v>
      </c>
    </row>
    <row r="670" spans="1:13" x14ac:dyDescent="0.3">
      <c r="A670" s="54" t="s">
        <v>1483</v>
      </c>
      <c r="B670" s="17">
        <v>0</v>
      </c>
      <c r="L670" s="54" t="s">
        <v>1483</v>
      </c>
      <c r="M670" s="17">
        <v>8</v>
      </c>
    </row>
    <row r="671" spans="1:13" x14ac:dyDescent="0.3">
      <c r="A671" s="54" t="s">
        <v>1545</v>
      </c>
      <c r="B671" s="17">
        <v>2.5125695216907653</v>
      </c>
      <c r="L671" s="54" t="s">
        <v>1545</v>
      </c>
      <c r="M671" s="17">
        <v>1</v>
      </c>
    </row>
    <row r="672" spans="1:13" x14ac:dyDescent="0.3">
      <c r="A672" s="54" t="s">
        <v>1446</v>
      </c>
      <c r="B672" s="17">
        <v>4.2</v>
      </c>
      <c r="L672" s="54" t="s">
        <v>1446</v>
      </c>
      <c r="M672" s="17">
        <v>1</v>
      </c>
    </row>
    <row r="673" spans="1:13" x14ac:dyDescent="0.3">
      <c r="A673" s="54" t="s">
        <v>118</v>
      </c>
      <c r="B673" s="17">
        <v>1.3</v>
      </c>
      <c r="L673" s="54" t="s">
        <v>118</v>
      </c>
      <c r="M673" s="17">
        <v>2</v>
      </c>
    </row>
    <row r="674" spans="1:13" x14ac:dyDescent="0.3">
      <c r="A674" s="54" t="s">
        <v>530</v>
      </c>
      <c r="B674" s="17">
        <v>2.9</v>
      </c>
      <c r="L674" s="54" t="s">
        <v>530</v>
      </c>
      <c r="M674" s="17">
        <v>9</v>
      </c>
    </row>
    <row r="675" spans="1:13" x14ac:dyDescent="0.3">
      <c r="A675" s="54" t="s">
        <v>1280</v>
      </c>
      <c r="B675" s="17">
        <v>1.2</v>
      </c>
      <c r="L675" s="54" t="s">
        <v>1280</v>
      </c>
      <c r="M675" s="17">
        <v>1</v>
      </c>
    </row>
    <row r="676" spans="1:13" x14ac:dyDescent="0.3">
      <c r="A676" s="54" t="s">
        <v>1160</v>
      </c>
      <c r="B676" s="17">
        <v>0</v>
      </c>
      <c r="L676" s="54" t="s">
        <v>1160</v>
      </c>
      <c r="M676" s="17">
        <v>3</v>
      </c>
    </row>
    <row r="677" spans="1:13" x14ac:dyDescent="0.3">
      <c r="A677" s="54" t="s">
        <v>103</v>
      </c>
      <c r="B677" s="17">
        <v>1.3</v>
      </c>
      <c r="L677" s="54" t="s">
        <v>103</v>
      </c>
      <c r="M677" s="17">
        <v>3</v>
      </c>
    </row>
    <row r="678" spans="1:13" x14ac:dyDescent="0.3">
      <c r="A678" s="54" t="s">
        <v>1641</v>
      </c>
      <c r="B678" s="17">
        <v>5</v>
      </c>
      <c r="L678" s="54" t="s">
        <v>1641</v>
      </c>
      <c r="M678" s="17">
        <v>1</v>
      </c>
    </row>
    <row r="679" spans="1:13" x14ac:dyDescent="0.3">
      <c r="A679" s="54" t="s">
        <v>612</v>
      </c>
      <c r="B679" s="17">
        <v>2.5125695216907653</v>
      </c>
      <c r="L679" s="54" t="s">
        <v>612</v>
      </c>
      <c r="M679" s="17">
        <v>13</v>
      </c>
    </row>
    <row r="680" spans="1:13" x14ac:dyDescent="0.3">
      <c r="A680" s="54" t="s">
        <v>143</v>
      </c>
      <c r="B680" s="17">
        <v>3.2</v>
      </c>
      <c r="L680" s="54" t="s">
        <v>143</v>
      </c>
      <c r="M680" s="17">
        <v>3</v>
      </c>
    </row>
    <row r="681" spans="1:13" x14ac:dyDescent="0.3">
      <c r="A681" s="54" t="s">
        <v>1388</v>
      </c>
      <c r="B681" s="17">
        <v>0</v>
      </c>
      <c r="L681" s="54" t="s">
        <v>1388</v>
      </c>
      <c r="M681" s="17">
        <v>5</v>
      </c>
    </row>
    <row r="682" spans="1:13" x14ac:dyDescent="0.3">
      <c r="A682" s="54" t="s">
        <v>451</v>
      </c>
      <c r="B682" s="17">
        <v>1.8</v>
      </c>
      <c r="L682" s="54" t="s">
        <v>451</v>
      </c>
      <c r="M682" s="17">
        <v>5</v>
      </c>
    </row>
    <row r="683" spans="1:13" x14ac:dyDescent="0.3">
      <c r="A683" s="54" t="s">
        <v>1617</v>
      </c>
      <c r="B683" s="17">
        <v>1.3</v>
      </c>
      <c r="L683" s="54" t="s">
        <v>1617</v>
      </c>
      <c r="M683" s="17">
        <v>6</v>
      </c>
    </row>
    <row r="684" spans="1:13" x14ac:dyDescent="0.3">
      <c r="A684" s="54" t="s">
        <v>1685</v>
      </c>
      <c r="B684" s="17">
        <v>4.2</v>
      </c>
      <c r="L684" s="54" t="s">
        <v>1685</v>
      </c>
      <c r="M684" s="17">
        <v>9</v>
      </c>
    </row>
    <row r="685" spans="1:13" x14ac:dyDescent="0.3">
      <c r="A685" s="54" t="s">
        <v>221</v>
      </c>
      <c r="B685" s="17">
        <v>3.7</v>
      </c>
      <c r="L685" s="54" t="s">
        <v>221</v>
      </c>
      <c r="M685" s="17">
        <v>5</v>
      </c>
    </row>
    <row r="686" spans="1:13" x14ac:dyDescent="0.3">
      <c r="A686" s="54" t="s">
        <v>774</v>
      </c>
      <c r="B686" s="17">
        <v>4.9000000000000004</v>
      </c>
      <c r="L686" s="54" t="s">
        <v>774</v>
      </c>
      <c r="M686" s="17">
        <v>3</v>
      </c>
    </row>
    <row r="687" spans="1:13" x14ac:dyDescent="0.3">
      <c r="A687" s="54" t="s">
        <v>133</v>
      </c>
      <c r="B687" s="17">
        <v>2.4</v>
      </c>
      <c r="L687" s="54" t="s">
        <v>133</v>
      </c>
      <c r="M687" s="17">
        <v>3</v>
      </c>
    </row>
    <row r="688" spans="1:13" x14ac:dyDescent="0.3">
      <c r="A688" s="54" t="s">
        <v>427</v>
      </c>
      <c r="B688" s="17">
        <v>0</v>
      </c>
      <c r="L688" s="54" t="s">
        <v>427</v>
      </c>
      <c r="M688" s="17">
        <v>3</v>
      </c>
    </row>
    <row r="689" spans="1:13" x14ac:dyDescent="0.3">
      <c r="A689" s="54" t="s">
        <v>1487</v>
      </c>
      <c r="B689" s="17">
        <v>3.3</v>
      </c>
      <c r="L689" s="54" t="s">
        <v>1487</v>
      </c>
      <c r="M689" s="17">
        <v>3</v>
      </c>
    </row>
    <row r="690" spans="1:13" x14ac:dyDescent="0.3">
      <c r="A690" s="54" t="s">
        <v>1294</v>
      </c>
      <c r="B690" s="17">
        <v>4.2</v>
      </c>
      <c r="L690" s="54" t="s">
        <v>1294</v>
      </c>
      <c r="M690" s="17">
        <v>2</v>
      </c>
    </row>
    <row r="691" spans="1:13" x14ac:dyDescent="0.3">
      <c r="A691" s="54" t="s">
        <v>1244</v>
      </c>
      <c r="B691" s="17">
        <v>3.4</v>
      </c>
      <c r="L691" s="54" t="s">
        <v>1244</v>
      </c>
      <c r="M691" s="17">
        <v>1</v>
      </c>
    </row>
    <row r="692" spans="1:13" x14ac:dyDescent="0.3">
      <c r="A692" s="54" t="s">
        <v>1436</v>
      </c>
      <c r="B692" s="17">
        <v>0</v>
      </c>
      <c r="L692" s="54" t="s">
        <v>1436</v>
      </c>
      <c r="M692" s="17">
        <v>8</v>
      </c>
    </row>
    <row r="693" spans="1:13" x14ac:dyDescent="0.3">
      <c r="A693" s="54" t="s">
        <v>1232</v>
      </c>
      <c r="B693" s="17">
        <v>1.3</v>
      </c>
      <c r="L693" s="54" t="s">
        <v>1232</v>
      </c>
      <c r="M693" s="17">
        <v>1</v>
      </c>
    </row>
    <row r="694" spans="1:13" x14ac:dyDescent="0.3">
      <c r="A694" s="54" t="s">
        <v>1717</v>
      </c>
      <c r="B694" s="17">
        <v>2.1</v>
      </c>
      <c r="L694" s="54" t="s">
        <v>1717</v>
      </c>
      <c r="M694" s="17">
        <v>1</v>
      </c>
    </row>
    <row r="695" spans="1:13" x14ac:dyDescent="0.3">
      <c r="A695" s="54" t="s">
        <v>1262</v>
      </c>
      <c r="B695" s="17">
        <v>1.3</v>
      </c>
      <c r="L695" s="54" t="s">
        <v>1262</v>
      </c>
      <c r="M695" s="17">
        <v>4</v>
      </c>
    </row>
    <row r="696" spans="1:13" x14ac:dyDescent="0.3">
      <c r="A696" s="54" t="s">
        <v>1072</v>
      </c>
      <c r="B696" s="17">
        <v>2.5125695216907653</v>
      </c>
      <c r="L696" s="54" t="s">
        <v>1072</v>
      </c>
      <c r="M696" s="17">
        <v>5</v>
      </c>
    </row>
    <row r="697" spans="1:13" x14ac:dyDescent="0.3">
      <c r="A697" s="54" t="s">
        <v>911</v>
      </c>
      <c r="B697" s="17">
        <v>1.1000000000000001</v>
      </c>
      <c r="L697" s="54" t="s">
        <v>911</v>
      </c>
      <c r="M697" s="17">
        <v>1</v>
      </c>
    </row>
    <row r="698" spans="1:13" x14ac:dyDescent="0.3">
      <c r="A698" s="54" t="s">
        <v>239</v>
      </c>
      <c r="B698" s="17">
        <v>3.2</v>
      </c>
      <c r="L698" s="54" t="s">
        <v>239</v>
      </c>
      <c r="M698" s="17">
        <v>1</v>
      </c>
    </row>
    <row r="699" spans="1:13" x14ac:dyDescent="0.3">
      <c r="A699" s="54" t="s">
        <v>706</v>
      </c>
      <c r="B699" s="17">
        <v>1.4</v>
      </c>
      <c r="L699" s="54" t="s">
        <v>706</v>
      </c>
      <c r="M699" s="17">
        <v>1</v>
      </c>
    </row>
    <row r="700" spans="1:13" x14ac:dyDescent="0.3">
      <c r="A700" s="54" t="s">
        <v>498</v>
      </c>
      <c r="B700" s="17">
        <v>0</v>
      </c>
      <c r="L700" s="54" t="s">
        <v>498</v>
      </c>
      <c r="M700" s="17">
        <v>4</v>
      </c>
    </row>
    <row r="701" spans="1:13" x14ac:dyDescent="0.3">
      <c r="A701" s="54" t="s">
        <v>1076</v>
      </c>
      <c r="B701" s="17">
        <v>0</v>
      </c>
      <c r="L701" s="54" t="s">
        <v>1076</v>
      </c>
      <c r="M701" s="17">
        <v>3</v>
      </c>
    </row>
    <row r="702" spans="1:13" x14ac:dyDescent="0.3">
      <c r="A702" s="54" t="s">
        <v>1719</v>
      </c>
      <c r="B702" s="17">
        <v>3.9</v>
      </c>
      <c r="L702" s="54" t="s">
        <v>1719</v>
      </c>
      <c r="M702" s="17">
        <v>1</v>
      </c>
    </row>
    <row r="703" spans="1:13" x14ac:dyDescent="0.3">
      <c r="A703" s="54" t="s">
        <v>536</v>
      </c>
      <c r="B703" s="17">
        <v>3.1</v>
      </c>
      <c r="L703" s="54" t="s">
        <v>536</v>
      </c>
      <c r="M703" s="17">
        <v>3</v>
      </c>
    </row>
    <row r="704" spans="1:13" x14ac:dyDescent="0.3">
      <c r="A704" s="54" t="s">
        <v>437</v>
      </c>
      <c r="B704" s="17">
        <v>3.5</v>
      </c>
      <c r="L704" s="54" t="s">
        <v>437</v>
      </c>
      <c r="M704" s="17">
        <v>1</v>
      </c>
    </row>
    <row r="705" spans="1:13" x14ac:dyDescent="0.3">
      <c r="A705" s="54" t="s">
        <v>1246</v>
      </c>
      <c r="B705" s="17">
        <v>3.4</v>
      </c>
      <c r="L705" s="54" t="s">
        <v>1246</v>
      </c>
      <c r="M705" s="17">
        <v>1</v>
      </c>
    </row>
    <row r="706" spans="1:13" x14ac:dyDescent="0.3">
      <c r="A706" s="54" t="s">
        <v>1846</v>
      </c>
      <c r="B706" s="17">
        <v>4.5</v>
      </c>
      <c r="L706" s="54" t="s">
        <v>1846</v>
      </c>
      <c r="M706" s="17">
        <v>1</v>
      </c>
    </row>
    <row r="707" spans="1:13" x14ac:dyDescent="0.3">
      <c r="A707" s="54" t="s">
        <v>1304</v>
      </c>
      <c r="B707" s="17">
        <v>2.5125695216907653</v>
      </c>
      <c r="L707" s="54" t="s">
        <v>1304</v>
      </c>
      <c r="M707" s="17">
        <v>3</v>
      </c>
    </row>
    <row r="708" spans="1:13" x14ac:dyDescent="0.3">
      <c r="A708" s="54" t="s">
        <v>1693</v>
      </c>
      <c r="B708" s="17">
        <v>2.2999999999999998</v>
      </c>
      <c r="L708" s="54" t="s">
        <v>1693</v>
      </c>
      <c r="M708" s="17">
        <v>1</v>
      </c>
    </row>
    <row r="709" spans="1:13" x14ac:dyDescent="0.3">
      <c r="A709" s="54" t="s">
        <v>1795</v>
      </c>
      <c r="B709" s="17">
        <v>2.5</v>
      </c>
      <c r="L709" s="54" t="s">
        <v>1795</v>
      </c>
      <c r="M709" s="17">
        <v>10</v>
      </c>
    </row>
    <row r="710" spans="1:13" x14ac:dyDescent="0.3">
      <c r="A710" s="54" t="s">
        <v>66</v>
      </c>
      <c r="B710" s="17">
        <v>2.5125695216907653</v>
      </c>
      <c r="L710" s="54" t="s">
        <v>66</v>
      </c>
      <c r="M710" s="17">
        <v>4</v>
      </c>
    </row>
    <row r="711" spans="1:13" x14ac:dyDescent="0.3">
      <c r="A711" s="54" t="s">
        <v>1639</v>
      </c>
      <c r="B711" s="17">
        <v>3.2</v>
      </c>
      <c r="L711" s="54" t="s">
        <v>1639</v>
      </c>
      <c r="M711" s="17">
        <v>2</v>
      </c>
    </row>
    <row r="712" spans="1:13" x14ac:dyDescent="0.3">
      <c r="A712" s="54" t="s">
        <v>516</v>
      </c>
      <c r="B712" s="17">
        <v>1.1000000000000001</v>
      </c>
      <c r="L712" s="54" t="s">
        <v>516</v>
      </c>
      <c r="M712" s="17">
        <v>2</v>
      </c>
    </row>
    <row r="713" spans="1:13" x14ac:dyDescent="0.3">
      <c r="A713" s="54" t="s">
        <v>2039</v>
      </c>
      <c r="B713" s="17">
        <v>4.3</v>
      </c>
      <c r="L713" s="54" t="s">
        <v>2039</v>
      </c>
      <c r="M713" s="17">
        <v>3</v>
      </c>
    </row>
    <row r="714" spans="1:13" x14ac:dyDescent="0.3">
      <c r="A714" s="54" t="s">
        <v>157</v>
      </c>
      <c r="B714" s="17">
        <v>2.5</v>
      </c>
      <c r="L714" s="54" t="s">
        <v>157</v>
      </c>
      <c r="M714" s="17">
        <v>15</v>
      </c>
    </row>
    <row r="715" spans="1:13" x14ac:dyDescent="0.3">
      <c r="A715" s="54" t="s">
        <v>2045</v>
      </c>
      <c r="B715" s="17">
        <v>3.7</v>
      </c>
      <c r="L715" s="54" t="s">
        <v>2045</v>
      </c>
      <c r="M715" s="17">
        <v>3</v>
      </c>
    </row>
    <row r="716" spans="1:13" x14ac:dyDescent="0.3">
      <c r="A716" s="54" t="s">
        <v>393</v>
      </c>
      <c r="B716" s="17">
        <v>4.5</v>
      </c>
      <c r="L716" s="54" t="s">
        <v>393</v>
      </c>
      <c r="M716" s="17">
        <v>10</v>
      </c>
    </row>
    <row r="717" spans="1:13" x14ac:dyDescent="0.3">
      <c r="A717" s="54" t="s">
        <v>672</v>
      </c>
      <c r="B717" s="17">
        <v>0</v>
      </c>
      <c r="L717" s="54" t="s">
        <v>672</v>
      </c>
      <c r="M717" s="17">
        <v>12</v>
      </c>
    </row>
    <row r="718" spans="1:13" x14ac:dyDescent="0.3">
      <c r="A718" s="54" t="s">
        <v>492</v>
      </c>
      <c r="B718" s="17">
        <v>4.5999999999999996</v>
      </c>
      <c r="L718" s="54" t="s">
        <v>492</v>
      </c>
      <c r="M718" s="17">
        <v>2</v>
      </c>
    </row>
    <row r="719" spans="1:13" x14ac:dyDescent="0.3">
      <c r="A719" s="54" t="s">
        <v>728</v>
      </c>
      <c r="B719" s="17">
        <v>0</v>
      </c>
      <c r="L719" s="54" t="s">
        <v>728</v>
      </c>
      <c r="M719" s="17">
        <v>1</v>
      </c>
    </row>
    <row r="720" spans="1:13" x14ac:dyDescent="0.3">
      <c r="A720" s="54" t="s">
        <v>658</v>
      </c>
      <c r="B720" s="17">
        <v>1.4</v>
      </c>
      <c r="L720" s="54" t="s">
        <v>658</v>
      </c>
      <c r="M720" s="17">
        <v>7</v>
      </c>
    </row>
    <row r="721" spans="1:13" x14ac:dyDescent="0.3">
      <c r="A721" s="54" t="s">
        <v>888</v>
      </c>
      <c r="B721" s="17">
        <v>3.6</v>
      </c>
      <c r="L721" s="54" t="s">
        <v>888</v>
      </c>
      <c r="M721" s="17">
        <v>7</v>
      </c>
    </row>
    <row r="722" spans="1:13" x14ac:dyDescent="0.3">
      <c r="A722" s="54" t="s">
        <v>864</v>
      </c>
      <c r="B722" s="17">
        <v>2.2999999999999998</v>
      </c>
      <c r="L722" s="54" t="s">
        <v>864</v>
      </c>
      <c r="M722" s="17">
        <v>2</v>
      </c>
    </row>
    <row r="723" spans="1:13" x14ac:dyDescent="0.3">
      <c r="A723" s="54" t="s">
        <v>255</v>
      </c>
      <c r="B723" s="17">
        <v>2.4</v>
      </c>
      <c r="L723" s="54" t="s">
        <v>255</v>
      </c>
      <c r="M723" s="17">
        <v>9</v>
      </c>
    </row>
    <row r="724" spans="1:13" x14ac:dyDescent="0.3">
      <c r="A724" s="54" t="s">
        <v>1172</v>
      </c>
      <c r="B724" s="17">
        <v>0</v>
      </c>
      <c r="L724" s="54" t="s">
        <v>1172</v>
      </c>
      <c r="M724" s="17">
        <v>2</v>
      </c>
    </row>
    <row r="725" spans="1:13" x14ac:dyDescent="0.3">
      <c r="A725" s="54" t="s">
        <v>1971</v>
      </c>
      <c r="B725" s="17">
        <v>2.5</v>
      </c>
      <c r="L725" s="54" t="s">
        <v>1971</v>
      </c>
      <c r="M725" s="17">
        <v>12</v>
      </c>
    </row>
    <row r="726" spans="1:13" x14ac:dyDescent="0.3">
      <c r="A726" s="54" t="s">
        <v>1543</v>
      </c>
      <c r="B726" s="17">
        <v>0</v>
      </c>
      <c r="L726" s="54" t="s">
        <v>1543</v>
      </c>
      <c r="M726" s="17">
        <v>1</v>
      </c>
    </row>
    <row r="727" spans="1:13" x14ac:dyDescent="0.3">
      <c r="A727" s="54" t="s">
        <v>824</v>
      </c>
      <c r="B727" s="17">
        <v>3.6</v>
      </c>
      <c r="L727" s="54" t="s">
        <v>824</v>
      </c>
      <c r="M727" s="17">
        <v>9</v>
      </c>
    </row>
    <row r="728" spans="1:13" x14ac:dyDescent="0.3">
      <c r="A728" s="54" t="s">
        <v>381</v>
      </c>
      <c r="B728" s="17">
        <v>4.3</v>
      </c>
      <c r="L728" s="54" t="s">
        <v>381</v>
      </c>
      <c r="M728" s="17">
        <v>8</v>
      </c>
    </row>
    <row r="729" spans="1:13" x14ac:dyDescent="0.3">
      <c r="A729" s="54" t="s">
        <v>383</v>
      </c>
      <c r="B729" s="17">
        <v>1.5</v>
      </c>
      <c r="L729" s="54" t="s">
        <v>383</v>
      </c>
      <c r="M729" s="17">
        <v>14</v>
      </c>
    </row>
    <row r="730" spans="1:13" x14ac:dyDescent="0.3">
      <c r="A730" s="54" t="s">
        <v>558</v>
      </c>
      <c r="B730" s="17">
        <v>1.1000000000000001</v>
      </c>
      <c r="L730" s="54" t="s">
        <v>558</v>
      </c>
      <c r="M730" s="17">
        <v>1</v>
      </c>
    </row>
    <row r="731" spans="1:13" x14ac:dyDescent="0.3">
      <c r="A731" s="54" t="s">
        <v>560</v>
      </c>
      <c r="B731" s="17">
        <v>1.4</v>
      </c>
      <c r="L731" s="54" t="s">
        <v>560</v>
      </c>
      <c r="M731" s="17">
        <v>4</v>
      </c>
    </row>
    <row r="732" spans="1:13" x14ac:dyDescent="0.3">
      <c r="A732" s="54" t="s">
        <v>500</v>
      </c>
      <c r="B732" s="17">
        <v>2.7</v>
      </c>
      <c r="L732" s="54" t="s">
        <v>500</v>
      </c>
      <c r="M732" s="17">
        <v>1</v>
      </c>
    </row>
    <row r="733" spans="1:13" x14ac:dyDescent="0.3">
      <c r="A733" s="54" t="s">
        <v>1013</v>
      </c>
      <c r="B733" s="17">
        <v>4.7</v>
      </c>
      <c r="L733" s="54" t="s">
        <v>1013</v>
      </c>
      <c r="M733" s="17">
        <v>10</v>
      </c>
    </row>
    <row r="734" spans="1:13" x14ac:dyDescent="0.3">
      <c r="A734" s="54" t="s">
        <v>1116</v>
      </c>
      <c r="B734" s="17">
        <v>2.4</v>
      </c>
      <c r="L734" s="54" t="s">
        <v>1116</v>
      </c>
      <c r="M734" s="17">
        <v>1</v>
      </c>
    </row>
    <row r="735" spans="1:13" x14ac:dyDescent="0.3">
      <c r="A735" s="54" t="s">
        <v>915</v>
      </c>
      <c r="B735" s="17">
        <v>0</v>
      </c>
      <c r="L735" s="54" t="s">
        <v>915</v>
      </c>
      <c r="M735" s="17">
        <v>14</v>
      </c>
    </row>
    <row r="736" spans="1:13" x14ac:dyDescent="0.3">
      <c r="A736" s="54" t="s">
        <v>993</v>
      </c>
      <c r="B736" s="17">
        <v>2.9</v>
      </c>
      <c r="L736" s="54" t="s">
        <v>993</v>
      </c>
      <c r="M736" s="17">
        <v>1</v>
      </c>
    </row>
    <row r="737" spans="1:13" x14ac:dyDescent="0.3">
      <c r="A737" s="54" t="s">
        <v>870</v>
      </c>
      <c r="B737" s="17">
        <v>2.4</v>
      </c>
      <c r="L737" s="54" t="s">
        <v>870</v>
      </c>
      <c r="M737" s="17">
        <v>3</v>
      </c>
    </row>
    <row r="738" spans="1:13" x14ac:dyDescent="0.3">
      <c r="A738" s="54" t="s">
        <v>618</v>
      </c>
      <c r="B738" s="17">
        <v>1.6</v>
      </c>
      <c r="L738" s="54" t="s">
        <v>618</v>
      </c>
      <c r="M738" s="17">
        <v>6</v>
      </c>
    </row>
    <row r="739" spans="1:13" x14ac:dyDescent="0.3">
      <c r="A739" s="54" t="s">
        <v>1991</v>
      </c>
      <c r="B739" s="17">
        <v>1.3</v>
      </c>
      <c r="L739" s="54" t="s">
        <v>1991</v>
      </c>
      <c r="M739" s="17">
        <v>3</v>
      </c>
    </row>
    <row r="740" spans="1:13" x14ac:dyDescent="0.3">
      <c r="A740" s="54" t="s">
        <v>1909</v>
      </c>
      <c r="B740" s="17">
        <v>2.9</v>
      </c>
      <c r="L740" s="54" t="s">
        <v>1909</v>
      </c>
      <c r="M740" s="17">
        <v>1</v>
      </c>
    </row>
    <row r="741" spans="1:13" x14ac:dyDescent="0.3">
      <c r="A741" s="54" t="s">
        <v>690</v>
      </c>
      <c r="B741" s="17">
        <v>3</v>
      </c>
      <c r="L741" s="54" t="s">
        <v>690</v>
      </c>
      <c r="M741" s="17">
        <v>6</v>
      </c>
    </row>
    <row r="742" spans="1:13" x14ac:dyDescent="0.3">
      <c r="A742" s="54" t="s">
        <v>1825</v>
      </c>
      <c r="B742" s="17">
        <v>2.1</v>
      </c>
      <c r="L742" s="54" t="s">
        <v>1825</v>
      </c>
      <c r="M742" s="17">
        <v>8</v>
      </c>
    </row>
    <row r="743" spans="1:13" x14ac:dyDescent="0.3">
      <c r="A743" s="54" t="s">
        <v>1819</v>
      </c>
      <c r="B743" s="17">
        <v>0</v>
      </c>
      <c r="L743" s="54" t="s">
        <v>1819</v>
      </c>
      <c r="M743" s="17">
        <v>8</v>
      </c>
    </row>
    <row r="744" spans="1:13" x14ac:dyDescent="0.3">
      <c r="A744" s="54" t="s">
        <v>161</v>
      </c>
      <c r="B744" s="17">
        <v>4.5</v>
      </c>
      <c r="L744" s="54" t="s">
        <v>161</v>
      </c>
      <c r="M744" s="17">
        <v>4</v>
      </c>
    </row>
    <row r="745" spans="1:13" x14ac:dyDescent="0.3">
      <c r="A745" s="54" t="s">
        <v>866</v>
      </c>
      <c r="B745" s="17">
        <v>4.7</v>
      </c>
      <c r="L745" s="54" t="s">
        <v>866</v>
      </c>
      <c r="M745" s="17">
        <v>11</v>
      </c>
    </row>
    <row r="746" spans="1:13" x14ac:dyDescent="0.3">
      <c r="A746" s="54" t="s">
        <v>17</v>
      </c>
      <c r="B746" s="17">
        <v>2.5125695216907653</v>
      </c>
      <c r="L746" s="54" t="s">
        <v>17</v>
      </c>
      <c r="M746" s="17">
        <v>6</v>
      </c>
    </row>
    <row r="747" spans="1:13" x14ac:dyDescent="0.3">
      <c r="A747" s="54" t="s">
        <v>1947</v>
      </c>
      <c r="B747" s="17">
        <v>4</v>
      </c>
      <c r="L747" s="54" t="s">
        <v>1947</v>
      </c>
      <c r="M747" s="17">
        <v>7</v>
      </c>
    </row>
    <row r="748" spans="1:13" x14ac:dyDescent="0.3">
      <c r="A748" s="54" t="s">
        <v>616</v>
      </c>
      <c r="B748" s="17">
        <v>1.3</v>
      </c>
      <c r="L748" s="54" t="s">
        <v>616</v>
      </c>
      <c r="M748" s="17">
        <v>2</v>
      </c>
    </row>
    <row r="749" spans="1:13" x14ac:dyDescent="0.3">
      <c r="A749" s="54" t="s">
        <v>668</v>
      </c>
      <c r="B749" s="17">
        <v>0</v>
      </c>
      <c r="L749" s="54" t="s">
        <v>668</v>
      </c>
      <c r="M749" s="17">
        <v>2</v>
      </c>
    </row>
    <row r="750" spans="1:13" x14ac:dyDescent="0.3">
      <c r="A750" s="54" t="s">
        <v>1432</v>
      </c>
      <c r="B750" s="17">
        <v>4.8</v>
      </c>
      <c r="L750" s="54" t="s">
        <v>1432</v>
      </c>
      <c r="M750" s="17">
        <v>1</v>
      </c>
    </row>
    <row r="751" spans="1:13" x14ac:dyDescent="0.3">
      <c r="A751" s="54" t="s">
        <v>1168</v>
      </c>
      <c r="B751" s="17">
        <v>2.5125695216907653</v>
      </c>
      <c r="L751" s="54" t="s">
        <v>1168</v>
      </c>
      <c r="M751" s="17">
        <v>1</v>
      </c>
    </row>
    <row r="752" spans="1:13" x14ac:dyDescent="0.3">
      <c r="A752" s="54" t="s">
        <v>1451</v>
      </c>
      <c r="B752" s="17">
        <v>2.5125695216907653</v>
      </c>
      <c r="L752" s="54" t="s">
        <v>1451</v>
      </c>
      <c r="M752" s="17">
        <v>3</v>
      </c>
    </row>
    <row r="753" spans="1:13" x14ac:dyDescent="0.3">
      <c r="A753" s="54" t="s">
        <v>909</v>
      </c>
      <c r="B753" s="17">
        <v>0</v>
      </c>
      <c r="L753" s="54" t="s">
        <v>909</v>
      </c>
      <c r="M753" s="17">
        <v>12</v>
      </c>
    </row>
    <row r="754" spans="1:13" x14ac:dyDescent="0.3">
      <c r="A754" s="54" t="s">
        <v>389</v>
      </c>
      <c r="B754" s="17">
        <v>1.9</v>
      </c>
      <c r="L754" s="54" t="s">
        <v>389</v>
      </c>
      <c r="M754" s="17">
        <v>3</v>
      </c>
    </row>
    <row r="755" spans="1:13" x14ac:dyDescent="0.3">
      <c r="A755" s="54" t="s">
        <v>1943</v>
      </c>
      <c r="B755" s="17">
        <v>2.5125695216907653</v>
      </c>
      <c r="L755" s="54" t="s">
        <v>1943</v>
      </c>
      <c r="M755" s="17">
        <v>10</v>
      </c>
    </row>
    <row r="756" spans="1:13" x14ac:dyDescent="0.3">
      <c r="A756" s="54" t="s">
        <v>1862</v>
      </c>
      <c r="B756" s="17">
        <v>4.5999999999999996</v>
      </c>
      <c r="L756" s="54" t="s">
        <v>1862</v>
      </c>
      <c r="M756" s="17">
        <v>3</v>
      </c>
    </row>
    <row r="757" spans="1:13" x14ac:dyDescent="0.3">
      <c r="A757" s="54" t="s">
        <v>1975</v>
      </c>
      <c r="B757" s="17">
        <v>2.5125695216907653</v>
      </c>
      <c r="L757" s="54" t="s">
        <v>1975</v>
      </c>
      <c r="M757" s="17">
        <v>3</v>
      </c>
    </row>
    <row r="758" spans="1:13" x14ac:dyDescent="0.3">
      <c r="A758" s="54" t="s">
        <v>1779</v>
      </c>
      <c r="B758" s="17">
        <v>2.9</v>
      </c>
      <c r="L758" s="54" t="s">
        <v>1779</v>
      </c>
      <c r="M758" s="17">
        <v>8</v>
      </c>
    </row>
    <row r="759" spans="1:13" x14ac:dyDescent="0.3">
      <c r="A759" s="54" t="s">
        <v>734</v>
      </c>
      <c r="B759" s="17">
        <v>1.1000000000000001</v>
      </c>
      <c r="L759" s="54" t="s">
        <v>734</v>
      </c>
      <c r="M759" s="17">
        <v>19</v>
      </c>
    </row>
    <row r="760" spans="1:13" x14ac:dyDescent="0.3">
      <c r="A760" s="54" t="s">
        <v>217</v>
      </c>
      <c r="B760" s="17">
        <v>4.5</v>
      </c>
      <c r="L760" s="54" t="s">
        <v>217</v>
      </c>
      <c r="M760" s="17">
        <v>10</v>
      </c>
    </row>
    <row r="761" spans="1:13" x14ac:dyDescent="0.3">
      <c r="A761" s="54" t="s">
        <v>411</v>
      </c>
      <c r="B761" s="17">
        <v>2.9</v>
      </c>
      <c r="L761" s="54" t="s">
        <v>411</v>
      </c>
      <c r="M761" s="17">
        <v>5</v>
      </c>
    </row>
    <row r="762" spans="1:13" x14ac:dyDescent="0.3">
      <c r="A762" s="54" t="s">
        <v>1787</v>
      </c>
      <c r="B762" s="17">
        <v>0</v>
      </c>
      <c r="L762" s="54" t="s">
        <v>1787</v>
      </c>
      <c r="M762" s="17">
        <v>9</v>
      </c>
    </row>
    <row r="763" spans="1:13" x14ac:dyDescent="0.3">
      <c r="A763" s="54" t="s">
        <v>1983</v>
      </c>
      <c r="B763" s="17">
        <v>0</v>
      </c>
      <c r="L763" s="54" t="s">
        <v>1983</v>
      </c>
      <c r="M763" s="17">
        <v>2</v>
      </c>
    </row>
    <row r="764" spans="1:13" x14ac:dyDescent="0.3">
      <c r="A764" s="54" t="s">
        <v>1324</v>
      </c>
      <c r="B764" s="17">
        <v>4.9000000000000004</v>
      </c>
      <c r="L764" s="54" t="s">
        <v>1324</v>
      </c>
      <c r="M764" s="17">
        <v>2</v>
      </c>
    </row>
    <row r="765" spans="1:13" x14ac:dyDescent="0.3">
      <c r="A765" s="54" t="s">
        <v>1923</v>
      </c>
      <c r="B765" s="17">
        <v>2</v>
      </c>
      <c r="L765" s="54" t="s">
        <v>1923</v>
      </c>
      <c r="M765" s="17">
        <v>3</v>
      </c>
    </row>
    <row r="766" spans="1:13" x14ac:dyDescent="0.3">
      <c r="A766" s="54" t="s">
        <v>1192</v>
      </c>
      <c r="B766" s="17">
        <v>3</v>
      </c>
      <c r="L766" s="54" t="s">
        <v>1192</v>
      </c>
      <c r="M766" s="17">
        <v>1</v>
      </c>
    </row>
    <row r="767" spans="1:13" x14ac:dyDescent="0.3">
      <c r="A767" s="54" t="s">
        <v>836</v>
      </c>
      <c r="B767" s="17">
        <v>2.5</v>
      </c>
      <c r="L767" s="54" t="s">
        <v>836</v>
      </c>
      <c r="M767" s="17">
        <v>2</v>
      </c>
    </row>
    <row r="768" spans="1:13" x14ac:dyDescent="0.3">
      <c r="A768" s="54" t="s">
        <v>470</v>
      </c>
      <c r="B768" s="17">
        <v>3.5</v>
      </c>
      <c r="L768" s="54" t="s">
        <v>470</v>
      </c>
      <c r="M768" s="17">
        <v>2</v>
      </c>
    </row>
    <row r="769" spans="1:13" x14ac:dyDescent="0.3">
      <c r="A769" s="54" t="s">
        <v>758</v>
      </c>
      <c r="B769" s="17">
        <v>1.5</v>
      </c>
      <c r="L769" s="54" t="s">
        <v>758</v>
      </c>
      <c r="M769" s="17">
        <v>11</v>
      </c>
    </row>
    <row r="770" spans="1:13" x14ac:dyDescent="0.3">
      <c r="A770" s="54" t="s">
        <v>1308</v>
      </c>
      <c r="B770" s="17">
        <v>1.4</v>
      </c>
      <c r="L770" s="54" t="s">
        <v>1308</v>
      </c>
      <c r="M770" s="17">
        <v>4</v>
      </c>
    </row>
    <row r="771" spans="1:13" x14ac:dyDescent="0.3">
      <c r="A771" s="54" t="s">
        <v>564</v>
      </c>
      <c r="B771" s="17">
        <v>2.7</v>
      </c>
      <c r="L771" s="54" t="s">
        <v>564</v>
      </c>
      <c r="M771" s="17">
        <v>2</v>
      </c>
    </row>
    <row r="772" spans="1:13" x14ac:dyDescent="0.3">
      <c r="A772" s="54" t="s">
        <v>995</v>
      </c>
      <c r="B772" s="17">
        <v>4.0999999999999996</v>
      </c>
      <c r="L772" s="54" t="s">
        <v>995</v>
      </c>
      <c r="M772" s="17">
        <v>4</v>
      </c>
    </row>
    <row r="773" spans="1:13" x14ac:dyDescent="0.3">
      <c r="A773" s="54" t="s">
        <v>231</v>
      </c>
      <c r="B773" s="17">
        <v>4.5999999999999996</v>
      </c>
      <c r="L773" s="54" t="s">
        <v>231</v>
      </c>
      <c r="M773" s="17">
        <v>3</v>
      </c>
    </row>
    <row r="774" spans="1:13" x14ac:dyDescent="0.3">
      <c r="A774" s="54" t="s">
        <v>678</v>
      </c>
      <c r="B774" s="17">
        <v>4.7</v>
      </c>
      <c r="L774" s="54" t="s">
        <v>678</v>
      </c>
      <c r="M774" s="17">
        <v>2</v>
      </c>
    </row>
    <row r="775" spans="1:13" x14ac:dyDescent="0.3">
      <c r="A775" s="54" t="s">
        <v>391</v>
      </c>
      <c r="B775" s="17">
        <v>2.5</v>
      </c>
      <c r="L775" s="54" t="s">
        <v>391</v>
      </c>
      <c r="M775" s="17">
        <v>2</v>
      </c>
    </row>
    <row r="776" spans="1:13" x14ac:dyDescent="0.3">
      <c r="A776" s="54" t="s">
        <v>738</v>
      </c>
      <c r="B776" s="17">
        <v>3.6</v>
      </c>
      <c r="L776" s="54" t="s">
        <v>738</v>
      </c>
      <c r="M776" s="17">
        <v>3</v>
      </c>
    </row>
    <row r="777" spans="1:13" x14ac:dyDescent="0.3">
      <c r="A777" s="54" t="s">
        <v>1891</v>
      </c>
      <c r="B777" s="17">
        <v>3.7</v>
      </c>
      <c r="L777" s="54" t="s">
        <v>1891</v>
      </c>
      <c r="M777" s="17">
        <v>6</v>
      </c>
    </row>
    <row r="778" spans="1:13" x14ac:dyDescent="0.3">
      <c r="A778" s="54" t="s">
        <v>429</v>
      </c>
      <c r="B778" s="17">
        <v>1.5</v>
      </c>
      <c r="L778" s="54" t="s">
        <v>429</v>
      </c>
      <c r="M778" s="17">
        <v>17</v>
      </c>
    </row>
    <row r="779" spans="1:13" x14ac:dyDescent="0.3">
      <c r="A779" s="54" t="s">
        <v>1569</v>
      </c>
      <c r="B779" s="17">
        <v>2.5125695216907653</v>
      </c>
      <c r="L779" s="54" t="s">
        <v>1569</v>
      </c>
      <c r="M779" s="17">
        <v>2</v>
      </c>
    </row>
    <row r="780" spans="1:13" x14ac:dyDescent="0.3">
      <c r="A780" s="54" t="s">
        <v>453</v>
      </c>
      <c r="B780" s="17">
        <v>4.5999999999999996</v>
      </c>
      <c r="L780" s="54" t="s">
        <v>453</v>
      </c>
      <c r="M780" s="17">
        <v>1</v>
      </c>
    </row>
    <row r="781" spans="1:13" x14ac:dyDescent="0.3">
      <c r="A781" s="54" t="s">
        <v>375</v>
      </c>
      <c r="B781" s="17">
        <v>2.7</v>
      </c>
      <c r="L781" s="54" t="s">
        <v>375</v>
      </c>
      <c r="M781" s="17">
        <v>7</v>
      </c>
    </row>
    <row r="782" spans="1:13" x14ac:dyDescent="0.3">
      <c r="A782" s="54" t="s">
        <v>1029</v>
      </c>
      <c r="B782" s="17">
        <v>2.7</v>
      </c>
      <c r="L782" s="54" t="s">
        <v>1029</v>
      </c>
      <c r="M782" s="17">
        <v>8</v>
      </c>
    </row>
    <row r="783" spans="1:13" x14ac:dyDescent="0.3">
      <c r="A783" s="54" t="s">
        <v>844</v>
      </c>
      <c r="B783" s="17">
        <v>4.0999999999999996</v>
      </c>
      <c r="L783" s="54" t="s">
        <v>844</v>
      </c>
      <c r="M783" s="17">
        <v>1</v>
      </c>
    </row>
    <row r="784" spans="1:13" x14ac:dyDescent="0.3">
      <c r="A784" s="54" t="s">
        <v>1901</v>
      </c>
      <c r="B784" s="17">
        <v>1.5</v>
      </c>
      <c r="L784" s="54" t="s">
        <v>1901</v>
      </c>
      <c r="M784" s="17">
        <v>5</v>
      </c>
    </row>
    <row r="785" spans="1:13" x14ac:dyDescent="0.3">
      <c r="A785" s="54" t="s">
        <v>257</v>
      </c>
      <c r="B785" s="17">
        <v>2.5125695216907653</v>
      </c>
      <c r="L785" s="54" t="s">
        <v>257</v>
      </c>
      <c r="M785" s="17">
        <v>10</v>
      </c>
    </row>
    <row r="786" spans="1:13" x14ac:dyDescent="0.3">
      <c r="A786" s="54" t="s">
        <v>720</v>
      </c>
      <c r="B786" s="17">
        <v>2.5125695216907653</v>
      </c>
      <c r="L786" s="54" t="s">
        <v>720</v>
      </c>
      <c r="M786" s="17">
        <v>12</v>
      </c>
    </row>
    <row r="787" spans="1:13" x14ac:dyDescent="0.3">
      <c r="A787" s="54" t="s">
        <v>341</v>
      </c>
      <c r="B787" s="17">
        <v>4</v>
      </c>
      <c r="L787" s="54" t="s">
        <v>341</v>
      </c>
      <c r="M787" s="17">
        <v>4</v>
      </c>
    </row>
    <row r="788" spans="1:13" x14ac:dyDescent="0.3">
      <c r="A788" s="54" t="s">
        <v>484</v>
      </c>
      <c r="B788" s="17">
        <v>2.2000000000000002</v>
      </c>
      <c r="L788" s="54" t="s">
        <v>484</v>
      </c>
      <c r="M788" s="17">
        <v>5</v>
      </c>
    </row>
    <row r="789" spans="1:13" x14ac:dyDescent="0.3">
      <c r="A789" s="54" t="s">
        <v>876</v>
      </c>
      <c r="B789" s="17">
        <v>2.5125695216907653</v>
      </c>
      <c r="L789" s="54" t="s">
        <v>876</v>
      </c>
      <c r="M789" s="17">
        <v>15</v>
      </c>
    </row>
    <row r="790" spans="1:13" x14ac:dyDescent="0.3">
      <c r="A790" s="54" t="s">
        <v>75</v>
      </c>
      <c r="B790" s="17">
        <v>2.9</v>
      </c>
      <c r="L790" s="54" t="s">
        <v>75</v>
      </c>
      <c r="M790" s="17">
        <v>12</v>
      </c>
    </row>
    <row r="791" spans="1:13" x14ac:dyDescent="0.3">
      <c r="A791" s="54" t="s">
        <v>838</v>
      </c>
      <c r="B791" s="17">
        <v>4.8</v>
      </c>
      <c r="L791" s="54" t="s">
        <v>838</v>
      </c>
      <c r="M791" s="17">
        <v>1</v>
      </c>
    </row>
    <row r="792" spans="1:13" x14ac:dyDescent="0.3">
      <c r="A792" s="54" t="s">
        <v>1507</v>
      </c>
      <c r="B792" s="17">
        <v>2.5125695216907653</v>
      </c>
      <c r="L792" s="54" t="s">
        <v>1507</v>
      </c>
      <c r="M792" s="17">
        <v>6</v>
      </c>
    </row>
    <row r="793" spans="1:13" x14ac:dyDescent="0.3">
      <c r="A793" s="54" t="s">
        <v>1260</v>
      </c>
      <c r="B793" s="17">
        <v>0</v>
      </c>
      <c r="L793" s="54" t="s">
        <v>1260</v>
      </c>
      <c r="M793" s="17">
        <v>9</v>
      </c>
    </row>
    <row r="794" spans="1:13" x14ac:dyDescent="0.3">
      <c r="A794" s="54" t="s">
        <v>1860</v>
      </c>
      <c r="B794" s="17">
        <v>1.3</v>
      </c>
      <c r="L794" s="54" t="s">
        <v>1860</v>
      </c>
      <c r="M794" s="17">
        <v>5</v>
      </c>
    </row>
    <row r="795" spans="1:13" x14ac:dyDescent="0.3">
      <c r="A795" s="54" t="s">
        <v>1384</v>
      </c>
      <c r="B795" s="17">
        <v>2.2000000000000002</v>
      </c>
      <c r="L795" s="54" t="s">
        <v>1384</v>
      </c>
      <c r="M795" s="17">
        <v>1</v>
      </c>
    </row>
    <row r="796" spans="1:13" x14ac:dyDescent="0.3">
      <c r="A796" s="54" t="s">
        <v>1050</v>
      </c>
      <c r="B796" s="17">
        <v>0</v>
      </c>
      <c r="L796" s="54" t="s">
        <v>1050</v>
      </c>
      <c r="M796" s="17">
        <v>1</v>
      </c>
    </row>
    <row r="797" spans="1:13" x14ac:dyDescent="0.3">
      <c r="A797" s="54" t="s">
        <v>1489</v>
      </c>
      <c r="B797" s="17">
        <v>3.6</v>
      </c>
      <c r="L797" s="54" t="s">
        <v>1489</v>
      </c>
      <c r="M797" s="17">
        <v>13</v>
      </c>
    </row>
    <row r="798" spans="1:13" x14ac:dyDescent="0.3">
      <c r="A798" s="54" t="s">
        <v>385</v>
      </c>
      <c r="B798" s="17">
        <v>2.2000000000000002</v>
      </c>
      <c r="L798" s="54" t="s">
        <v>385</v>
      </c>
      <c r="M798" s="17">
        <v>5</v>
      </c>
    </row>
    <row r="799" spans="1:13" x14ac:dyDescent="0.3">
      <c r="A799" s="54" t="s">
        <v>740</v>
      </c>
      <c r="B799" s="17">
        <v>2.5125695216907653</v>
      </c>
      <c r="L799" s="54" t="s">
        <v>740</v>
      </c>
      <c r="M799" s="17">
        <v>2</v>
      </c>
    </row>
    <row r="800" spans="1:13" x14ac:dyDescent="0.3">
      <c r="A800" s="54" t="s">
        <v>201</v>
      </c>
      <c r="B800" s="17">
        <v>3.5</v>
      </c>
      <c r="L800" s="54" t="s">
        <v>201</v>
      </c>
      <c r="M800" s="17">
        <v>8</v>
      </c>
    </row>
    <row r="801" spans="1:13" x14ac:dyDescent="0.3">
      <c r="A801" s="54" t="s">
        <v>919</v>
      </c>
      <c r="B801" s="17">
        <v>0</v>
      </c>
      <c r="L801" s="54" t="s">
        <v>919</v>
      </c>
      <c r="M801" s="17">
        <v>1</v>
      </c>
    </row>
    <row r="802" spans="1:13" x14ac:dyDescent="0.3">
      <c r="A802" s="54" t="s">
        <v>1424</v>
      </c>
      <c r="B802" s="17">
        <v>2.5</v>
      </c>
      <c r="L802" s="54" t="s">
        <v>1424</v>
      </c>
      <c r="M802" s="17">
        <v>11</v>
      </c>
    </row>
    <row r="803" spans="1:13" x14ac:dyDescent="0.3">
      <c r="A803" s="54" t="s">
        <v>1755</v>
      </c>
      <c r="B803" s="17">
        <v>0</v>
      </c>
      <c r="L803" s="54" t="s">
        <v>1755</v>
      </c>
      <c r="M803" s="17">
        <v>12</v>
      </c>
    </row>
    <row r="804" spans="1:13" x14ac:dyDescent="0.3">
      <c r="A804" s="54" t="s">
        <v>840</v>
      </c>
      <c r="B804" s="17">
        <v>4.7</v>
      </c>
      <c r="L804" s="54" t="s">
        <v>840</v>
      </c>
      <c r="M804" s="17">
        <v>6</v>
      </c>
    </row>
    <row r="805" spans="1:13" x14ac:dyDescent="0.3">
      <c r="A805" s="54" t="s">
        <v>1977</v>
      </c>
      <c r="B805" s="17">
        <v>0</v>
      </c>
      <c r="L805" s="54" t="s">
        <v>1977</v>
      </c>
      <c r="M805" s="17">
        <v>2</v>
      </c>
    </row>
    <row r="806" spans="1:13" x14ac:dyDescent="0.3">
      <c r="A806" s="54" t="s">
        <v>1386</v>
      </c>
      <c r="B806" s="17">
        <v>4.3</v>
      </c>
      <c r="L806" s="54" t="s">
        <v>1386</v>
      </c>
      <c r="M806" s="17">
        <v>3</v>
      </c>
    </row>
    <row r="807" spans="1:13" x14ac:dyDescent="0.3">
      <c r="A807" s="54" t="s">
        <v>1033</v>
      </c>
      <c r="B807" s="17">
        <v>1.9</v>
      </c>
      <c r="L807" s="54" t="s">
        <v>1033</v>
      </c>
      <c r="M807" s="17">
        <v>3</v>
      </c>
    </row>
    <row r="808" spans="1:13" x14ac:dyDescent="0.3">
      <c r="A808" s="54" t="s">
        <v>1689</v>
      </c>
      <c r="B808" s="17">
        <v>2</v>
      </c>
      <c r="L808" s="54" t="s">
        <v>1689</v>
      </c>
      <c r="M808" s="17">
        <v>6</v>
      </c>
    </row>
    <row r="809" spans="1:13" x14ac:dyDescent="0.3">
      <c r="A809" s="54" t="s">
        <v>624</v>
      </c>
      <c r="B809" s="17">
        <v>4.7</v>
      </c>
      <c r="L809" s="54" t="s">
        <v>624</v>
      </c>
      <c r="M809" s="17">
        <v>10</v>
      </c>
    </row>
    <row r="810" spans="1:13" x14ac:dyDescent="0.3">
      <c r="A810" s="54" t="s">
        <v>510</v>
      </c>
      <c r="B810" s="17">
        <v>2.2999999999999998</v>
      </c>
      <c r="L810" s="54" t="s">
        <v>510</v>
      </c>
      <c r="M810" s="17">
        <v>4</v>
      </c>
    </row>
    <row r="811" spans="1:13" x14ac:dyDescent="0.3">
      <c r="A811" s="54" t="s">
        <v>1949</v>
      </c>
      <c r="B811" s="17">
        <v>2.5</v>
      </c>
      <c r="L811" s="54" t="s">
        <v>1949</v>
      </c>
      <c r="M811" s="17">
        <v>9</v>
      </c>
    </row>
    <row r="812" spans="1:13" x14ac:dyDescent="0.3">
      <c r="A812" s="54" t="s">
        <v>1585</v>
      </c>
      <c r="B812" s="17">
        <v>1.7</v>
      </c>
      <c r="L812" s="54" t="s">
        <v>1585</v>
      </c>
      <c r="M812" s="17">
        <v>3</v>
      </c>
    </row>
    <row r="813" spans="1:13" x14ac:dyDescent="0.3">
      <c r="A813" s="54" t="s">
        <v>764</v>
      </c>
      <c r="B813" s="17">
        <v>2.5125695216907653</v>
      </c>
      <c r="L813" s="54" t="s">
        <v>764</v>
      </c>
      <c r="M813" s="17">
        <v>10</v>
      </c>
    </row>
    <row r="814" spans="1:13" x14ac:dyDescent="0.3">
      <c r="A814" s="54" t="s">
        <v>51</v>
      </c>
      <c r="B814" s="17">
        <v>4.5999999999999996</v>
      </c>
      <c r="L814" s="54" t="s">
        <v>51</v>
      </c>
      <c r="M814" s="17">
        <v>10</v>
      </c>
    </row>
    <row r="815" spans="1:13" x14ac:dyDescent="0.3">
      <c r="A815" s="54" t="s">
        <v>1164</v>
      </c>
      <c r="B815" s="17">
        <v>2.5125695216907653</v>
      </c>
      <c r="L815" s="54" t="s">
        <v>1164</v>
      </c>
      <c r="M815" s="17">
        <v>1</v>
      </c>
    </row>
    <row r="816" spans="1:13" x14ac:dyDescent="0.3">
      <c r="A816" s="54" t="s">
        <v>301</v>
      </c>
      <c r="B816" s="17">
        <v>4.8</v>
      </c>
      <c r="L816" s="54" t="s">
        <v>301</v>
      </c>
      <c r="M816" s="17">
        <v>10</v>
      </c>
    </row>
    <row r="817" spans="1:13" x14ac:dyDescent="0.3">
      <c r="A817" s="54" t="s">
        <v>506</v>
      </c>
      <c r="B817" s="17">
        <v>2.5125695216907653</v>
      </c>
      <c r="L817" s="54" t="s">
        <v>506</v>
      </c>
      <c r="M817" s="17">
        <v>10</v>
      </c>
    </row>
    <row r="818" spans="1:13" x14ac:dyDescent="0.3">
      <c r="A818" s="54" t="s">
        <v>684</v>
      </c>
      <c r="B818" s="17">
        <v>2.5125695216907653</v>
      </c>
      <c r="L818" s="54" t="s">
        <v>684</v>
      </c>
      <c r="M818" s="17">
        <v>3</v>
      </c>
    </row>
    <row r="819" spans="1:13" x14ac:dyDescent="0.3">
      <c r="A819" s="54" t="s">
        <v>2033</v>
      </c>
      <c r="B819" s="17">
        <v>2.5125695216907653</v>
      </c>
      <c r="L819" s="54" t="s">
        <v>2033</v>
      </c>
      <c r="M819" s="17">
        <v>7</v>
      </c>
    </row>
    <row r="820" spans="1:13" x14ac:dyDescent="0.3">
      <c r="A820" s="54" t="s">
        <v>129</v>
      </c>
      <c r="B820" s="17">
        <v>1.4</v>
      </c>
      <c r="L820" s="54" t="s">
        <v>129</v>
      </c>
      <c r="M820" s="17">
        <v>6</v>
      </c>
    </row>
    <row r="821" spans="1:13" x14ac:dyDescent="0.3">
      <c r="A821" s="54" t="s">
        <v>1953</v>
      </c>
      <c r="B821" s="17">
        <v>2.5125695216907653</v>
      </c>
      <c r="L821" s="54" t="s">
        <v>1953</v>
      </c>
      <c r="M821" s="17">
        <v>2</v>
      </c>
    </row>
    <row r="822" spans="1:13" x14ac:dyDescent="0.3">
      <c r="A822" s="54" t="s">
        <v>1078</v>
      </c>
      <c r="B822" s="17">
        <v>1</v>
      </c>
      <c r="L822" s="54" t="s">
        <v>1078</v>
      </c>
      <c r="M822" s="17">
        <v>3</v>
      </c>
    </row>
    <row r="823" spans="1:13" x14ac:dyDescent="0.3">
      <c r="A823" s="54" t="s">
        <v>716</v>
      </c>
      <c r="B823" s="17">
        <v>0</v>
      </c>
      <c r="L823" s="54" t="s">
        <v>716</v>
      </c>
      <c r="M823" s="17">
        <v>7</v>
      </c>
    </row>
    <row r="824" spans="1:13" x14ac:dyDescent="0.3">
      <c r="A824" s="54" t="s">
        <v>403</v>
      </c>
      <c r="B824" s="17">
        <v>1.3</v>
      </c>
      <c r="L824" s="54" t="s">
        <v>403</v>
      </c>
      <c r="M824" s="17">
        <v>1</v>
      </c>
    </row>
    <row r="825" spans="1:13" x14ac:dyDescent="0.3">
      <c r="A825" s="54" t="s">
        <v>1697</v>
      </c>
      <c r="B825" s="17">
        <v>2.5125695216907653</v>
      </c>
      <c r="L825" s="54" t="s">
        <v>1697</v>
      </c>
      <c r="M825" s="17">
        <v>13</v>
      </c>
    </row>
    <row r="826" spans="1:13" x14ac:dyDescent="0.3">
      <c r="A826" s="54" t="s">
        <v>1066</v>
      </c>
      <c r="B826" s="17">
        <v>3.6</v>
      </c>
      <c r="L826" s="54" t="s">
        <v>1066</v>
      </c>
      <c r="M826" s="17">
        <v>4</v>
      </c>
    </row>
    <row r="827" spans="1:13" x14ac:dyDescent="0.3">
      <c r="A827" s="54" t="s">
        <v>1739</v>
      </c>
      <c r="B827" s="17">
        <v>2.5125695216907653</v>
      </c>
      <c r="L827" s="54" t="s">
        <v>1739</v>
      </c>
      <c r="M827" s="17">
        <v>8</v>
      </c>
    </row>
    <row r="828" spans="1:13" x14ac:dyDescent="0.3">
      <c r="A828" s="54" t="s">
        <v>1864</v>
      </c>
      <c r="B828" s="17">
        <v>2.1</v>
      </c>
      <c r="L828" s="54" t="s">
        <v>1864</v>
      </c>
      <c r="M828" s="17">
        <v>7</v>
      </c>
    </row>
    <row r="829" spans="1:13" x14ac:dyDescent="0.3">
      <c r="A829" s="54" t="s">
        <v>1188</v>
      </c>
      <c r="B829" s="17">
        <v>4</v>
      </c>
      <c r="L829" s="54" t="s">
        <v>1188</v>
      </c>
      <c r="M829" s="17">
        <v>15</v>
      </c>
    </row>
    <row r="830" spans="1:13" x14ac:dyDescent="0.3">
      <c r="A830" s="54" t="s">
        <v>249</v>
      </c>
      <c r="B830" s="17">
        <v>3.1</v>
      </c>
      <c r="L830" s="54" t="s">
        <v>249</v>
      </c>
      <c r="M830" s="17">
        <v>4</v>
      </c>
    </row>
    <row r="831" spans="1:13" x14ac:dyDescent="0.3">
      <c r="A831" s="54" t="s">
        <v>1094</v>
      </c>
      <c r="B831" s="17">
        <v>2.2000000000000002</v>
      </c>
      <c r="L831" s="54" t="s">
        <v>1094</v>
      </c>
      <c r="M831" s="17">
        <v>10</v>
      </c>
    </row>
    <row r="832" spans="1:13" x14ac:dyDescent="0.3">
      <c r="A832" s="54" t="s">
        <v>1533</v>
      </c>
      <c r="B832" s="17">
        <v>1.5</v>
      </c>
      <c r="L832" s="54" t="s">
        <v>1533</v>
      </c>
      <c r="M832" s="17">
        <v>1</v>
      </c>
    </row>
    <row r="833" spans="1:13" x14ac:dyDescent="0.3">
      <c r="A833" s="54" t="s">
        <v>698</v>
      </c>
      <c r="B833" s="17">
        <v>3.6</v>
      </c>
      <c r="L833" s="54" t="s">
        <v>698</v>
      </c>
      <c r="M833" s="17">
        <v>9</v>
      </c>
    </row>
    <row r="834" spans="1:13" x14ac:dyDescent="0.3">
      <c r="A834" s="54" t="s">
        <v>828</v>
      </c>
      <c r="B834" s="17">
        <v>4.8</v>
      </c>
      <c r="L834" s="54" t="s">
        <v>828</v>
      </c>
      <c r="M834" s="17">
        <v>8</v>
      </c>
    </row>
    <row r="835" spans="1:13" x14ac:dyDescent="0.3">
      <c r="A835" s="54" t="s">
        <v>1398</v>
      </c>
      <c r="B835" s="17">
        <v>4.7</v>
      </c>
      <c r="L835" s="54" t="s">
        <v>1398</v>
      </c>
      <c r="M835" s="17">
        <v>2</v>
      </c>
    </row>
    <row r="836" spans="1:13" x14ac:dyDescent="0.3">
      <c r="A836" s="54" t="s">
        <v>1767</v>
      </c>
      <c r="B836" s="17">
        <v>1.4</v>
      </c>
      <c r="L836" s="54" t="s">
        <v>1767</v>
      </c>
      <c r="M836" s="17">
        <v>9</v>
      </c>
    </row>
    <row r="837" spans="1:13" x14ac:dyDescent="0.3">
      <c r="A837" s="54" t="s">
        <v>694</v>
      </c>
      <c r="B837" s="17">
        <v>1.7</v>
      </c>
      <c r="L837" s="54" t="s">
        <v>694</v>
      </c>
      <c r="M837" s="17">
        <v>4</v>
      </c>
    </row>
    <row r="838" spans="1:13" x14ac:dyDescent="0.3">
      <c r="A838" s="54" t="s">
        <v>1687</v>
      </c>
      <c r="B838" s="17">
        <v>2.6</v>
      </c>
      <c r="L838" s="54" t="s">
        <v>1687</v>
      </c>
      <c r="M838" s="17">
        <v>2</v>
      </c>
    </row>
    <row r="839" spans="1:13" x14ac:dyDescent="0.3">
      <c r="A839" s="54" t="s">
        <v>522</v>
      </c>
      <c r="B839" s="17">
        <v>1.2</v>
      </c>
      <c r="L839" s="54" t="s">
        <v>522</v>
      </c>
      <c r="M839" s="17">
        <v>1</v>
      </c>
    </row>
    <row r="840" spans="1:13" x14ac:dyDescent="0.3">
      <c r="A840" s="54" t="s">
        <v>1272</v>
      </c>
      <c r="B840" s="17">
        <v>1.5</v>
      </c>
      <c r="L840" s="54" t="s">
        <v>1272</v>
      </c>
      <c r="M840" s="17">
        <v>4</v>
      </c>
    </row>
    <row r="841" spans="1:13" x14ac:dyDescent="0.3">
      <c r="A841" s="54" t="s">
        <v>496</v>
      </c>
      <c r="B841" s="17">
        <v>2.8</v>
      </c>
      <c r="L841" s="54" t="s">
        <v>496</v>
      </c>
      <c r="M841" s="17">
        <v>5</v>
      </c>
    </row>
    <row r="842" spans="1:13" x14ac:dyDescent="0.3">
      <c r="A842" s="54" t="s">
        <v>1669</v>
      </c>
      <c r="B842" s="17">
        <v>1.2</v>
      </c>
      <c r="L842" s="54" t="s">
        <v>1669</v>
      </c>
      <c r="M842" s="17">
        <v>1</v>
      </c>
    </row>
    <row r="843" spans="1:13" x14ac:dyDescent="0.3">
      <c r="A843" s="54" t="s">
        <v>1567</v>
      </c>
      <c r="B843" s="17">
        <v>2.2000000000000002</v>
      </c>
      <c r="L843" s="54" t="s">
        <v>1567</v>
      </c>
      <c r="M843" s="17">
        <v>6</v>
      </c>
    </row>
    <row r="844" spans="1:13" x14ac:dyDescent="0.3">
      <c r="A844" s="54" t="s">
        <v>882</v>
      </c>
      <c r="B844" s="17">
        <v>0</v>
      </c>
      <c r="L844" s="54" t="s">
        <v>882</v>
      </c>
      <c r="M844" s="17">
        <v>11</v>
      </c>
    </row>
    <row r="845" spans="1:13" x14ac:dyDescent="0.3">
      <c r="A845" s="54" t="s">
        <v>1112</v>
      </c>
      <c r="B845" s="17">
        <v>4.0999999999999996</v>
      </c>
      <c r="L845" s="54" t="s">
        <v>1112</v>
      </c>
      <c r="M845" s="17">
        <v>1</v>
      </c>
    </row>
    <row r="846" spans="1:13" x14ac:dyDescent="0.3">
      <c r="A846" s="54" t="s">
        <v>1733</v>
      </c>
      <c r="B846" s="17">
        <v>3.4</v>
      </c>
      <c r="L846" s="54" t="s">
        <v>1733</v>
      </c>
      <c r="M846" s="17">
        <v>2</v>
      </c>
    </row>
    <row r="847" spans="1:13" x14ac:dyDescent="0.3">
      <c r="A847" s="54" t="s">
        <v>189</v>
      </c>
      <c r="B847" s="17">
        <v>3.6</v>
      </c>
      <c r="L847" s="54" t="s">
        <v>189</v>
      </c>
      <c r="M847" s="17">
        <v>4</v>
      </c>
    </row>
    <row r="848" spans="1:13" x14ac:dyDescent="0.3">
      <c r="A848" s="54" t="s">
        <v>1807</v>
      </c>
      <c r="B848" s="17">
        <v>1.7</v>
      </c>
      <c r="L848" s="54" t="s">
        <v>1807</v>
      </c>
      <c r="M848" s="17">
        <v>4</v>
      </c>
    </row>
    <row r="849" spans="1:13" x14ac:dyDescent="0.3">
      <c r="A849" s="54" t="s">
        <v>1400</v>
      </c>
      <c r="B849" s="17">
        <v>3.6</v>
      </c>
      <c r="L849" s="54" t="s">
        <v>1400</v>
      </c>
      <c r="M849" s="17">
        <v>7</v>
      </c>
    </row>
    <row r="850" spans="1:13" x14ac:dyDescent="0.3">
      <c r="A850" s="54" t="s">
        <v>1312</v>
      </c>
      <c r="B850" s="17">
        <v>4.8</v>
      </c>
      <c r="L850" s="54" t="s">
        <v>1312</v>
      </c>
      <c r="M850" s="17">
        <v>7</v>
      </c>
    </row>
    <row r="851" spans="1:13" x14ac:dyDescent="0.3">
      <c r="A851" s="54" t="s">
        <v>245</v>
      </c>
      <c r="B851" s="17">
        <v>3.7</v>
      </c>
      <c r="L851" s="54" t="s">
        <v>245</v>
      </c>
      <c r="M851" s="17">
        <v>1</v>
      </c>
    </row>
    <row r="852" spans="1:13" x14ac:dyDescent="0.3">
      <c r="A852" s="54" t="s">
        <v>97</v>
      </c>
      <c r="B852" s="17">
        <v>2.4</v>
      </c>
      <c r="L852" s="54" t="s">
        <v>97</v>
      </c>
      <c r="M852" s="17">
        <v>5</v>
      </c>
    </row>
    <row r="853" spans="1:13" x14ac:dyDescent="0.3">
      <c r="A853" s="54" t="s">
        <v>1537</v>
      </c>
      <c r="B853" s="17">
        <v>3.1</v>
      </c>
      <c r="L853" s="54" t="s">
        <v>1537</v>
      </c>
      <c r="M853" s="17">
        <v>2</v>
      </c>
    </row>
    <row r="854" spans="1:13" x14ac:dyDescent="0.3">
      <c r="A854" s="54" t="s">
        <v>1939</v>
      </c>
      <c r="B854" s="17">
        <v>0</v>
      </c>
      <c r="L854" s="54" t="s">
        <v>1939</v>
      </c>
      <c r="M854" s="17">
        <v>3</v>
      </c>
    </row>
    <row r="855" spans="1:13" x14ac:dyDescent="0.3">
      <c r="A855" s="54" t="s">
        <v>1230</v>
      </c>
      <c r="B855" s="17">
        <v>2.2999999999999998</v>
      </c>
      <c r="L855" s="54" t="s">
        <v>1230</v>
      </c>
      <c r="M855" s="17">
        <v>10</v>
      </c>
    </row>
    <row r="856" spans="1:13" x14ac:dyDescent="0.3">
      <c r="A856" s="54" t="s">
        <v>2049</v>
      </c>
      <c r="B856" s="17">
        <v>3.2</v>
      </c>
      <c r="L856" s="54" t="s">
        <v>2049</v>
      </c>
      <c r="M856" s="17">
        <v>7</v>
      </c>
    </row>
    <row r="857" spans="1:13" x14ac:dyDescent="0.3">
      <c r="A857" s="54" t="s">
        <v>1410</v>
      </c>
      <c r="B857" s="17">
        <v>3.8</v>
      </c>
      <c r="L857" s="54" t="s">
        <v>1410</v>
      </c>
      <c r="M857" s="17">
        <v>11</v>
      </c>
    </row>
    <row r="858" spans="1:13" x14ac:dyDescent="0.3">
      <c r="A858" s="54" t="s">
        <v>896</v>
      </c>
      <c r="B858" s="17">
        <v>0</v>
      </c>
      <c r="L858" s="54" t="s">
        <v>896</v>
      </c>
      <c r="M858" s="17">
        <v>5</v>
      </c>
    </row>
    <row r="859" spans="1:13" x14ac:dyDescent="0.3">
      <c r="A859" s="54" t="s">
        <v>1332</v>
      </c>
      <c r="B859" s="17">
        <v>1.4</v>
      </c>
      <c r="L859" s="54" t="s">
        <v>1332</v>
      </c>
      <c r="M859" s="17">
        <v>4</v>
      </c>
    </row>
    <row r="860" spans="1:13" x14ac:dyDescent="0.3">
      <c r="A860" s="54" t="s">
        <v>1809</v>
      </c>
      <c r="B860" s="17">
        <v>3</v>
      </c>
      <c r="L860" s="54" t="s">
        <v>1809</v>
      </c>
      <c r="M860" s="17">
        <v>10</v>
      </c>
    </row>
    <row r="861" spans="1:13" x14ac:dyDescent="0.3">
      <c r="A861" s="54" t="s">
        <v>1396</v>
      </c>
      <c r="B861" s="17">
        <v>2</v>
      </c>
      <c r="L861" s="54" t="s">
        <v>1396</v>
      </c>
      <c r="M861" s="17">
        <v>8</v>
      </c>
    </row>
    <row r="862" spans="1:13" x14ac:dyDescent="0.3">
      <c r="A862" s="54" t="s">
        <v>925</v>
      </c>
      <c r="B862" s="17">
        <v>4.8</v>
      </c>
      <c r="L862" s="54" t="s">
        <v>925</v>
      </c>
      <c r="M862" s="17">
        <v>2</v>
      </c>
    </row>
    <row r="863" spans="1:13" x14ac:dyDescent="0.3">
      <c r="A863" s="54" t="s">
        <v>554</v>
      </c>
      <c r="B863" s="17">
        <v>7.8000000000000007</v>
      </c>
      <c r="L863" s="54" t="s">
        <v>554</v>
      </c>
      <c r="M863" s="17">
        <v>9</v>
      </c>
    </row>
    <row r="864" spans="1:13" x14ac:dyDescent="0.3">
      <c r="A864" s="54" t="s">
        <v>1999</v>
      </c>
      <c r="B864" s="17">
        <v>3.6</v>
      </c>
      <c r="L864" s="54" t="s">
        <v>1999</v>
      </c>
      <c r="M864" s="17">
        <v>3</v>
      </c>
    </row>
    <row r="865" spans="1:13" x14ac:dyDescent="0.3">
      <c r="A865" s="54" t="s">
        <v>846</v>
      </c>
      <c r="B865" s="17">
        <v>3.2</v>
      </c>
      <c r="L865" s="54" t="s">
        <v>846</v>
      </c>
      <c r="M865" s="17">
        <v>5</v>
      </c>
    </row>
    <row r="866" spans="1:13" x14ac:dyDescent="0.3">
      <c r="A866" s="54" t="s">
        <v>1292</v>
      </c>
      <c r="B866" s="17">
        <v>1.1000000000000001</v>
      </c>
      <c r="L866" s="54" t="s">
        <v>1292</v>
      </c>
      <c r="M866" s="17">
        <v>2</v>
      </c>
    </row>
    <row r="867" spans="1:13" x14ac:dyDescent="0.3">
      <c r="A867" s="54" t="s">
        <v>1951</v>
      </c>
      <c r="B867" s="17">
        <v>0</v>
      </c>
      <c r="L867" s="54" t="s">
        <v>1951</v>
      </c>
      <c r="M867" s="17">
        <v>6</v>
      </c>
    </row>
    <row r="868" spans="1:13" x14ac:dyDescent="0.3">
      <c r="A868" s="54" t="s">
        <v>151</v>
      </c>
      <c r="B868" s="17">
        <v>2.7</v>
      </c>
      <c r="L868" s="54" t="s">
        <v>151</v>
      </c>
      <c r="M868" s="17">
        <v>1</v>
      </c>
    </row>
    <row r="869" spans="1:13" x14ac:dyDescent="0.3">
      <c r="A869" s="54" t="s">
        <v>1549</v>
      </c>
      <c r="B869" s="17">
        <v>2.6</v>
      </c>
      <c r="L869" s="54" t="s">
        <v>1549</v>
      </c>
      <c r="M869" s="17">
        <v>3</v>
      </c>
    </row>
    <row r="870" spans="1:13" x14ac:dyDescent="0.3">
      <c r="A870" s="54" t="s">
        <v>86</v>
      </c>
      <c r="B870" s="17">
        <v>2.5125695216907653</v>
      </c>
      <c r="L870" s="54" t="s">
        <v>86</v>
      </c>
      <c r="M870" s="17">
        <v>2</v>
      </c>
    </row>
    <row r="871" spans="1:13" x14ac:dyDescent="0.3">
      <c r="A871" s="54" t="s">
        <v>1114</v>
      </c>
      <c r="B871" s="17">
        <v>2.6</v>
      </c>
      <c r="L871" s="54" t="s">
        <v>1114</v>
      </c>
      <c r="M871" s="17">
        <v>4</v>
      </c>
    </row>
    <row r="872" spans="1:13" x14ac:dyDescent="0.3">
      <c r="A872" s="54" t="s">
        <v>808</v>
      </c>
      <c r="B872" s="17">
        <v>4.3</v>
      </c>
      <c r="L872" s="54" t="s">
        <v>808</v>
      </c>
      <c r="M872" s="17">
        <v>4</v>
      </c>
    </row>
    <row r="873" spans="1:13" x14ac:dyDescent="0.3">
      <c r="A873" s="54" t="s">
        <v>1725</v>
      </c>
      <c r="B873" s="17">
        <v>1.8</v>
      </c>
      <c r="L873" s="54" t="s">
        <v>1725</v>
      </c>
      <c r="M873" s="17">
        <v>9</v>
      </c>
    </row>
    <row r="874" spans="1:13" x14ac:dyDescent="0.3">
      <c r="A874" s="54" t="s">
        <v>951</v>
      </c>
      <c r="B874" s="17">
        <v>2.5125695216907653</v>
      </c>
      <c r="L874" s="54" t="s">
        <v>951</v>
      </c>
      <c r="M874" s="17">
        <v>8</v>
      </c>
    </row>
    <row r="875" spans="1:13" x14ac:dyDescent="0.3">
      <c r="A875" s="54" t="s">
        <v>397</v>
      </c>
      <c r="B875" s="17">
        <v>0</v>
      </c>
      <c r="L875" s="54" t="s">
        <v>397</v>
      </c>
      <c r="M875" s="17">
        <v>9</v>
      </c>
    </row>
    <row r="876" spans="1:13" x14ac:dyDescent="0.3">
      <c r="A876" s="54" t="s">
        <v>53</v>
      </c>
      <c r="B876" s="17">
        <v>4</v>
      </c>
      <c r="L876" s="54" t="s">
        <v>53</v>
      </c>
      <c r="M876" s="17">
        <v>4</v>
      </c>
    </row>
    <row r="877" spans="1:13" x14ac:dyDescent="0.3">
      <c r="A877" s="54" t="s">
        <v>1184</v>
      </c>
      <c r="B877" s="17">
        <v>3.8</v>
      </c>
      <c r="L877" s="54" t="s">
        <v>1184</v>
      </c>
      <c r="M877" s="17">
        <v>5</v>
      </c>
    </row>
    <row r="878" spans="1:13" x14ac:dyDescent="0.3">
      <c r="A878" s="54" t="s">
        <v>1156</v>
      </c>
      <c r="B878" s="17">
        <v>0</v>
      </c>
      <c r="L878" s="54" t="s">
        <v>1156</v>
      </c>
      <c r="M878" s="17">
        <v>20</v>
      </c>
    </row>
    <row r="879" spans="1:13" x14ac:dyDescent="0.3">
      <c r="A879" s="54" t="s">
        <v>508</v>
      </c>
      <c r="B879" s="17">
        <v>2.5125695216907653</v>
      </c>
      <c r="L879" s="54" t="s">
        <v>508</v>
      </c>
      <c r="M879" s="17">
        <v>3</v>
      </c>
    </row>
    <row r="880" spans="1:13" x14ac:dyDescent="0.3">
      <c r="A880" s="54" t="s">
        <v>2041</v>
      </c>
      <c r="B880" s="17">
        <v>2.2000000000000002</v>
      </c>
      <c r="L880" s="54" t="s">
        <v>2041</v>
      </c>
      <c r="M880" s="17">
        <v>3</v>
      </c>
    </row>
    <row r="881" spans="1:13" x14ac:dyDescent="0.3">
      <c r="A881" s="54" t="s">
        <v>1529</v>
      </c>
      <c r="B881" s="17">
        <v>0</v>
      </c>
      <c r="L881" s="54" t="s">
        <v>1529</v>
      </c>
      <c r="M881" s="17">
        <v>1</v>
      </c>
    </row>
    <row r="882" spans="1:13" x14ac:dyDescent="0.3">
      <c r="A882" s="54" t="s">
        <v>1501</v>
      </c>
      <c r="B882" s="17">
        <v>4</v>
      </c>
      <c r="L882" s="54" t="s">
        <v>1501</v>
      </c>
      <c r="M882" s="17">
        <v>2</v>
      </c>
    </row>
    <row r="883" spans="1:13" x14ac:dyDescent="0.3">
      <c r="A883" s="54" t="s">
        <v>482</v>
      </c>
      <c r="B883" s="17">
        <v>1.8</v>
      </c>
      <c r="L883" s="54" t="s">
        <v>482</v>
      </c>
      <c r="M883" s="17">
        <v>1</v>
      </c>
    </row>
    <row r="884" spans="1:13" x14ac:dyDescent="0.3">
      <c r="A884" s="54" t="s">
        <v>1200</v>
      </c>
      <c r="B884" s="17">
        <v>2.9</v>
      </c>
      <c r="L884" s="54" t="s">
        <v>1200</v>
      </c>
      <c r="M884" s="17">
        <v>9</v>
      </c>
    </row>
    <row r="885" spans="1:13" x14ac:dyDescent="0.3">
      <c r="A885" s="54" t="s">
        <v>1633</v>
      </c>
      <c r="B885" s="17">
        <v>3.7</v>
      </c>
      <c r="L885" s="54" t="s">
        <v>1633</v>
      </c>
      <c r="M885" s="17">
        <v>1</v>
      </c>
    </row>
    <row r="886" spans="1:13" x14ac:dyDescent="0.3">
      <c r="A886" s="54" t="s">
        <v>1128</v>
      </c>
      <c r="B886" s="17">
        <v>1.7</v>
      </c>
      <c r="L886" s="54" t="s">
        <v>1128</v>
      </c>
      <c r="M886" s="17">
        <v>1</v>
      </c>
    </row>
    <row r="887" spans="1:13" x14ac:dyDescent="0.3">
      <c r="A887" s="54" t="s">
        <v>1511</v>
      </c>
      <c r="B887" s="17">
        <v>2.8</v>
      </c>
      <c r="L887" s="54" t="s">
        <v>1511</v>
      </c>
      <c r="M887" s="17">
        <v>2</v>
      </c>
    </row>
    <row r="888" spans="1:13" x14ac:dyDescent="0.3">
      <c r="A888" s="54" t="s">
        <v>913</v>
      </c>
      <c r="B888" s="17">
        <v>1.4</v>
      </c>
      <c r="L888" s="54" t="s">
        <v>913</v>
      </c>
      <c r="M888" s="17">
        <v>2</v>
      </c>
    </row>
    <row r="889" spans="1:13" x14ac:dyDescent="0.3">
      <c r="A889" s="54" t="s">
        <v>263</v>
      </c>
      <c r="B889" s="17">
        <v>1.3</v>
      </c>
      <c r="L889" s="54" t="s">
        <v>263</v>
      </c>
      <c r="M889" s="17">
        <v>2</v>
      </c>
    </row>
    <row r="890" spans="1:13" x14ac:dyDescent="0.3">
      <c r="A890" s="54" t="s">
        <v>333</v>
      </c>
      <c r="B890" s="17">
        <v>1.1000000000000001</v>
      </c>
      <c r="L890" s="54" t="s">
        <v>333</v>
      </c>
      <c r="M890" s="17">
        <v>12</v>
      </c>
    </row>
    <row r="891" spans="1:13" x14ac:dyDescent="0.3">
      <c r="A891" s="54" t="s">
        <v>468</v>
      </c>
      <c r="B891" s="17">
        <v>4.9000000000000004</v>
      </c>
      <c r="L891" s="54" t="s">
        <v>468</v>
      </c>
      <c r="M891" s="17">
        <v>3</v>
      </c>
    </row>
    <row r="892" spans="1:13" x14ac:dyDescent="0.3">
      <c r="A892" s="54" t="s">
        <v>1888</v>
      </c>
      <c r="B892" s="17">
        <v>2.4</v>
      </c>
      <c r="L892" s="54" t="s">
        <v>1888</v>
      </c>
      <c r="M892" s="17">
        <v>12</v>
      </c>
    </row>
    <row r="893" spans="1:13" x14ac:dyDescent="0.3">
      <c r="A893" s="54" t="s">
        <v>878</v>
      </c>
      <c r="B893" s="17">
        <v>0</v>
      </c>
      <c r="L893" s="54" t="s">
        <v>878</v>
      </c>
      <c r="M893" s="17">
        <v>10</v>
      </c>
    </row>
    <row r="894" spans="1:13" x14ac:dyDescent="0.3">
      <c r="A894" s="54" t="s">
        <v>1132</v>
      </c>
      <c r="B894" s="17">
        <v>0</v>
      </c>
      <c r="L894" s="54" t="s">
        <v>1132</v>
      </c>
      <c r="M894" s="17">
        <v>8</v>
      </c>
    </row>
    <row r="895" spans="1:13" x14ac:dyDescent="0.3">
      <c r="A895" s="54" t="s">
        <v>949</v>
      </c>
      <c r="B895" s="17">
        <v>3.3</v>
      </c>
      <c r="L895" s="54" t="s">
        <v>949</v>
      </c>
      <c r="M895" s="17">
        <v>9</v>
      </c>
    </row>
    <row r="896" spans="1:13" x14ac:dyDescent="0.3">
      <c r="A896" s="54" t="s">
        <v>277</v>
      </c>
      <c r="B896" s="17">
        <v>3</v>
      </c>
      <c r="L896" s="54" t="s">
        <v>277</v>
      </c>
      <c r="M896" s="17">
        <v>6</v>
      </c>
    </row>
    <row r="897" spans="1:13" x14ac:dyDescent="0.3">
      <c r="A897" s="54" t="s">
        <v>973</v>
      </c>
      <c r="B897" s="17">
        <v>1.3</v>
      </c>
      <c r="L897" s="54" t="s">
        <v>973</v>
      </c>
      <c r="M897" s="17">
        <v>7</v>
      </c>
    </row>
    <row r="898" spans="1:13" x14ac:dyDescent="0.3">
      <c r="A898" s="54" t="s">
        <v>1202</v>
      </c>
      <c r="B898" s="17">
        <v>3</v>
      </c>
      <c r="L898" s="54" t="s">
        <v>1202</v>
      </c>
      <c r="M898" s="17">
        <v>2</v>
      </c>
    </row>
    <row r="899" spans="1:13" x14ac:dyDescent="0.3">
      <c r="A899" s="54" t="s">
        <v>570</v>
      </c>
      <c r="B899" s="17">
        <v>2.5125695216907653</v>
      </c>
      <c r="L899" s="54" t="s">
        <v>570</v>
      </c>
      <c r="M899" s="17">
        <v>1</v>
      </c>
    </row>
    <row r="900" spans="1:13" x14ac:dyDescent="0.3">
      <c r="A900" s="54" t="s">
        <v>626</v>
      </c>
      <c r="B900" s="17">
        <v>2.5125695216907653</v>
      </c>
      <c r="L900" s="54" t="s">
        <v>626</v>
      </c>
      <c r="M900" s="17">
        <v>13</v>
      </c>
    </row>
    <row r="901" spans="1:13" x14ac:dyDescent="0.3">
      <c r="A901" s="54" t="s">
        <v>1751</v>
      </c>
      <c r="B901" s="17">
        <v>2.5125695216907653</v>
      </c>
      <c r="L901" s="54" t="s">
        <v>1751</v>
      </c>
      <c r="M901" s="17">
        <v>1</v>
      </c>
    </row>
    <row r="902" spans="1:13" x14ac:dyDescent="0.3">
      <c r="A902" s="54" t="s">
        <v>532</v>
      </c>
      <c r="B902" s="17">
        <v>2.5125695216907653</v>
      </c>
      <c r="L902" s="54" t="s">
        <v>532</v>
      </c>
      <c r="M902" s="17">
        <v>2</v>
      </c>
    </row>
    <row r="903" spans="1:13" x14ac:dyDescent="0.3">
      <c r="A903" s="54" t="s">
        <v>1878</v>
      </c>
      <c r="B903" s="17">
        <v>1.2</v>
      </c>
      <c r="L903" s="54" t="s">
        <v>1878</v>
      </c>
      <c r="M903" s="17">
        <v>7</v>
      </c>
    </row>
    <row r="904" spans="1:13" x14ac:dyDescent="0.3">
      <c r="A904" s="54" t="s">
        <v>1791</v>
      </c>
      <c r="B904" s="17">
        <v>4.7</v>
      </c>
      <c r="L904" s="54" t="s">
        <v>1791</v>
      </c>
      <c r="M904" s="17">
        <v>7</v>
      </c>
    </row>
    <row r="905" spans="1:13" x14ac:dyDescent="0.3">
      <c r="A905" s="54" t="s">
        <v>588</v>
      </c>
      <c r="B905" s="17">
        <v>0</v>
      </c>
      <c r="L905" s="54" t="s">
        <v>588</v>
      </c>
      <c r="M905" s="17">
        <v>7</v>
      </c>
    </row>
    <row r="906" spans="1:13" x14ac:dyDescent="0.3">
      <c r="A906" s="54" t="s">
        <v>361</v>
      </c>
      <c r="B906" s="17">
        <v>0</v>
      </c>
      <c r="L906" s="54" t="s">
        <v>361</v>
      </c>
      <c r="M906" s="17">
        <v>13</v>
      </c>
    </row>
    <row r="907" spans="1:13" x14ac:dyDescent="0.3">
      <c r="A907" s="54" t="s">
        <v>1120</v>
      </c>
      <c r="B907" s="17">
        <v>4.5999999999999996</v>
      </c>
      <c r="L907" s="54" t="s">
        <v>1120</v>
      </c>
      <c r="M907" s="17">
        <v>1</v>
      </c>
    </row>
    <row r="908" spans="1:13" x14ac:dyDescent="0.3">
      <c r="A908" s="54" t="s">
        <v>1444</v>
      </c>
      <c r="B908" s="17">
        <v>4.4000000000000004</v>
      </c>
      <c r="L908" s="54" t="s">
        <v>1444</v>
      </c>
      <c r="M908" s="17">
        <v>1</v>
      </c>
    </row>
    <row r="909" spans="1:13" x14ac:dyDescent="0.3">
      <c r="A909" s="54" t="s">
        <v>1884</v>
      </c>
      <c r="B909" s="17">
        <v>4</v>
      </c>
      <c r="L909" s="54" t="s">
        <v>1884</v>
      </c>
      <c r="M909" s="17">
        <v>9</v>
      </c>
    </row>
    <row r="910" spans="1:13" x14ac:dyDescent="0.3">
      <c r="A910" s="54" t="s">
        <v>886</v>
      </c>
      <c r="B910" s="17">
        <v>0</v>
      </c>
      <c r="L910" s="54" t="s">
        <v>886</v>
      </c>
      <c r="M910" s="17">
        <v>14</v>
      </c>
    </row>
    <row r="911" spans="1:13" x14ac:dyDescent="0.3">
      <c r="A911" s="54" t="s">
        <v>963</v>
      </c>
      <c r="B911" s="17">
        <v>2.5125695216907653</v>
      </c>
      <c r="L911" s="54" t="s">
        <v>963</v>
      </c>
      <c r="M911" s="17">
        <v>5</v>
      </c>
    </row>
    <row r="912" spans="1:13" x14ac:dyDescent="0.3">
      <c r="A912" s="54" t="s">
        <v>401</v>
      </c>
      <c r="B912" s="17">
        <v>3.7</v>
      </c>
      <c r="L912" s="54" t="s">
        <v>401</v>
      </c>
      <c r="M912" s="17">
        <v>9</v>
      </c>
    </row>
    <row r="913" spans="1:13" x14ac:dyDescent="0.3">
      <c r="A913" s="54" t="s">
        <v>1577</v>
      </c>
      <c r="B913" s="17">
        <v>2.9</v>
      </c>
      <c r="L913" s="54" t="s">
        <v>1577</v>
      </c>
      <c r="M913" s="17">
        <v>1</v>
      </c>
    </row>
    <row r="914" spans="1:13" x14ac:dyDescent="0.3">
      <c r="A914" s="54" t="s">
        <v>1326</v>
      </c>
      <c r="B914" s="17">
        <v>2.2999999999999998</v>
      </c>
      <c r="L914" s="54" t="s">
        <v>1326</v>
      </c>
      <c r="M914" s="17">
        <v>1</v>
      </c>
    </row>
    <row r="915" spans="1:13" x14ac:dyDescent="0.3">
      <c r="A915" s="54" t="s">
        <v>800</v>
      </c>
      <c r="B915" s="17">
        <v>2.1</v>
      </c>
      <c r="L915" s="54" t="s">
        <v>800</v>
      </c>
      <c r="M915" s="17">
        <v>2</v>
      </c>
    </row>
    <row r="916" spans="1:13" x14ac:dyDescent="0.3">
      <c r="A916" s="54" t="s">
        <v>407</v>
      </c>
      <c r="B916" s="17">
        <v>0</v>
      </c>
      <c r="L916" s="54" t="s">
        <v>407</v>
      </c>
      <c r="M916" s="17">
        <v>9</v>
      </c>
    </row>
    <row r="917" spans="1:13" x14ac:dyDescent="0.3">
      <c r="A917" s="54" t="s">
        <v>900</v>
      </c>
      <c r="B917" s="17">
        <v>4.0999999999999996</v>
      </c>
      <c r="L917" s="54" t="s">
        <v>900</v>
      </c>
      <c r="M917" s="17">
        <v>5</v>
      </c>
    </row>
    <row r="918" spans="1:13" x14ac:dyDescent="0.3">
      <c r="A918" s="54" t="s">
        <v>1286</v>
      </c>
      <c r="B918" s="17">
        <v>3.8</v>
      </c>
      <c r="L918" s="54" t="s">
        <v>1286</v>
      </c>
      <c r="M918" s="17">
        <v>14</v>
      </c>
    </row>
    <row r="919" spans="1:13" x14ac:dyDescent="0.3">
      <c r="A919" s="54" t="s">
        <v>1068</v>
      </c>
      <c r="B919" s="17">
        <v>1.8</v>
      </c>
      <c r="L919" s="54" t="s">
        <v>1068</v>
      </c>
      <c r="M919" s="17">
        <v>10</v>
      </c>
    </row>
    <row r="920" spans="1:13" x14ac:dyDescent="0.3">
      <c r="A920" s="54" t="s">
        <v>1599</v>
      </c>
      <c r="B920" s="17">
        <v>3.3</v>
      </c>
      <c r="L920" s="54" t="s">
        <v>1599</v>
      </c>
      <c r="M920" s="17">
        <v>5</v>
      </c>
    </row>
    <row r="921" spans="1:13" x14ac:dyDescent="0.3">
      <c r="A921" s="54" t="s">
        <v>1378</v>
      </c>
      <c r="B921" s="17">
        <v>2.5125695216907653</v>
      </c>
      <c r="L921" s="54" t="s">
        <v>1378</v>
      </c>
      <c r="M921" s="17">
        <v>5</v>
      </c>
    </row>
    <row r="922" spans="1:13" x14ac:dyDescent="0.3">
      <c r="A922" s="54" t="s">
        <v>732</v>
      </c>
      <c r="B922" s="17">
        <v>2.5125695216907653</v>
      </c>
      <c r="L922" s="54" t="s">
        <v>732</v>
      </c>
      <c r="M922" s="17">
        <v>1</v>
      </c>
    </row>
    <row r="923" spans="1:13" x14ac:dyDescent="0.3">
      <c r="A923" s="54" t="s">
        <v>305</v>
      </c>
      <c r="B923" s="17">
        <v>3.4</v>
      </c>
      <c r="L923" s="54" t="s">
        <v>305</v>
      </c>
      <c r="M923" s="17">
        <v>4</v>
      </c>
    </row>
    <row r="924" spans="1:13" x14ac:dyDescent="0.3">
      <c r="A924" s="54" t="s">
        <v>1118</v>
      </c>
      <c r="B924" s="17">
        <v>1.4</v>
      </c>
      <c r="L924" s="54" t="s">
        <v>1118</v>
      </c>
      <c r="M924" s="17">
        <v>7</v>
      </c>
    </row>
    <row r="925" spans="1:13" x14ac:dyDescent="0.3">
      <c r="A925" s="54" t="s">
        <v>1282</v>
      </c>
      <c r="B925" s="17">
        <v>1.3</v>
      </c>
      <c r="L925" s="54" t="s">
        <v>1282</v>
      </c>
      <c r="M925" s="17">
        <v>18</v>
      </c>
    </row>
    <row r="926" spans="1:13" x14ac:dyDescent="0.3">
      <c r="A926" s="54" t="s">
        <v>1134</v>
      </c>
      <c r="B926" s="17">
        <v>4.5999999999999996</v>
      </c>
      <c r="L926" s="54" t="s">
        <v>1134</v>
      </c>
      <c r="M926" s="17">
        <v>1</v>
      </c>
    </row>
    <row r="927" spans="1:13" x14ac:dyDescent="0.3">
      <c r="A927" s="54" t="s">
        <v>343</v>
      </c>
      <c r="B927" s="17">
        <v>1.4</v>
      </c>
      <c r="L927" s="54" t="s">
        <v>343</v>
      </c>
      <c r="M927" s="17">
        <v>3</v>
      </c>
    </row>
    <row r="928" spans="1:13" x14ac:dyDescent="0.3">
      <c r="A928" s="54" t="s">
        <v>1957</v>
      </c>
      <c r="B928" s="17">
        <v>0</v>
      </c>
      <c r="L928" s="54" t="s">
        <v>1957</v>
      </c>
      <c r="M928" s="17">
        <v>3</v>
      </c>
    </row>
    <row r="929" spans="1:13" x14ac:dyDescent="0.3">
      <c r="A929" s="54" t="s">
        <v>464</v>
      </c>
      <c r="B929" s="17">
        <v>2</v>
      </c>
      <c r="L929" s="54" t="s">
        <v>464</v>
      </c>
      <c r="M929" s="17">
        <v>1</v>
      </c>
    </row>
    <row r="930" spans="1:13" x14ac:dyDescent="0.3">
      <c r="A930" s="54" t="s">
        <v>1154</v>
      </c>
      <c r="B930" s="17">
        <v>0</v>
      </c>
      <c r="L930" s="54" t="s">
        <v>1154</v>
      </c>
      <c r="M930" s="17">
        <v>3</v>
      </c>
    </row>
    <row r="931" spans="1:13" x14ac:dyDescent="0.3">
      <c r="A931" s="54" t="s">
        <v>215</v>
      </c>
      <c r="B931" s="17">
        <v>1</v>
      </c>
      <c r="L931" s="54" t="s">
        <v>215</v>
      </c>
      <c r="M931" s="17">
        <v>1</v>
      </c>
    </row>
    <row r="932" spans="1:13" x14ac:dyDescent="0.3">
      <c r="A932" s="54" t="s">
        <v>1284</v>
      </c>
      <c r="B932" s="17">
        <v>2.5125695216907653</v>
      </c>
      <c r="L932" s="54" t="s">
        <v>1284</v>
      </c>
      <c r="M932" s="17">
        <v>6</v>
      </c>
    </row>
    <row r="933" spans="1:13" x14ac:dyDescent="0.3">
      <c r="A933" s="54" t="s">
        <v>674</v>
      </c>
      <c r="B933" s="17">
        <v>2.2000000000000002</v>
      </c>
      <c r="L933" s="54" t="s">
        <v>674</v>
      </c>
      <c r="M933" s="17">
        <v>1</v>
      </c>
    </row>
    <row r="934" spans="1:13" x14ac:dyDescent="0.3">
      <c r="A934" s="54" t="s">
        <v>273</v>
      </c>
      <c r="B934" s="17">
        <v>2</v>
      </c>
      <c r="L934" s="54" t="s">
        <v>273</v>
      </c>
      <c r="M934" s="17">
        <v>1</v>
      </c>
    </row>
    <row r="935" spans="1:13" x14ac:dyDescent="0.3">
      <c r="A935" s="54" t="s">
        <v>1330</v>
      </c>
      <c r="B935" s="17">
        <v>4.3</v>
      </c>
      <c r="L935" s="54" t="s">
        <v>1330</v>
      </c>
      <c r="M935" s="17">
        <v>2</v>
      </c>
    </row>
    <row r="936" spans="1:13" x14ac:dyDescent="0.3">
      <c r="A936" s="54" t="s">
        <v>1915</v>
      </c>
      <c r="B936" s="17">
        <v>2.5</v>
      </c>
      <c r="L936" s="54" t="s">
        <v>1915</v>
      </c>
      <c r="M936" s="17">
        <v>3</v>
      </c>
    </row>
    <row r="937" spans="1:13" x14ac:dyDescent="0.3">
      <c r="A937" s="54" t="s">
        <v>989</v>
      </c>
      <c r="B937" s="17">
        <v>1.7</v>
      </c>
      <c r="L937" s="54" t="s">
        <v>989</v>
      </c>
      <c r="M937" s="17">
        <v>4</v>
      </c>
    </row>
    <row r="938" spans="1:13" x14ac:dyDescent="0.3">
      <c r="A938" s="54" t="s">
        <v>1611</v>
      </c>
      <c r="B938" s="17">
        <v>4.8</v>
      </c>
      <c r="L938" s="54" t="s">
        <v>1611</v>
      </c>
      <c r="M938" s="17">
        <v>4</v>
      </c>
    </row>
    <row r="939" spans="1:13" x14ac:dyDescent="0.3">
      <c r="A939" s="54" t="s">
        <v>2015</v>
      </c>
      <c r="B939" s="17">
        <v>3.7</v>
      </c>
      <c r="L939" s="54" t="s">
        <v>2015</v>
      </c>
      <c r="M939" s="17">
        <v>5</v>
      </c>
    </row>
    <row r="940" spans="1:13" x14ac:dyDescent="0.3">
      <c r="A940" s="54" t="s">
        <v>1236</v>
      </c>
      <c r="B940" s="17">
        <v>3.3</v>
      </c>
      <c r="L940" s="54" t="s">
        <v>1236</v>
      </c>
      <c r="M940" s="17">
        <v>3</v>
      </c>
    </row>
    <row r="941" spans="1:13" x14ac:dyDescent="0.3">
      <c r="A941" s="54" t="s">
        <v>125</v>
      </c>
      <c r="B941" s="17">
        <v>4.2</v>
      </c>
      <c r="L941" s="54" t="s">
        <v>125</v>
      </c>
      <c r="M941" s="17">
        <v>10</v>
      </c>
    </row>
    <row r="942" spans="1:13" x14ac:dyDescent="0.3">
      <c r="A942" s="54" t="s">
        <v>225</v>
      </c>
      <c r="B942" s="17">
        <v>4</v>
      </c>
      <c r="L942" s="54" t="s">
        <v>225</v>
      </c>
      <c r="M942" s="17">
        <v>5</v>
      </c>
    </row>
    <row r="943" spans="1:13" x14ac:dyDescent="0.3">
      <c r="A943" s="54" t="s">
        <v>953</v>
      </c>
      <c r="B943" s="17">
        <v>2.8</v>
      </c>
      <c r="L943" s="54" t="s">
        <v>953</v>
      </c>
      <c r="M943" s="17">
        <v>1</v>
      </c>
    </row>
    <row r="944" spans="1:13" x14ac:dyDescent="0.3">
      <c r="A944" s="54" t="s">
        <v>1959</v>
      </c>
      <c r="B944" s="17">
        <v>4</v>
      </c>
      <c r="L944" s="54" t="s">
        <v>1959</v>
      </c>
      <c r="M944" s="17">
        <v>10</v>
      </c>
    </row>
    <row r="945" spans="1:13" x14ac:dyDescent="0.3">
      <c r="A945" s="54" t="s">
        <v>1268</v>
      </c>
      <c r="B945" s="17">
        <v>1.3</v>
      </c>
      <c r="L945" s="54" t="s">
        <v>1268</v>
      </c>
      <c r="M945" s="17">
        <v>5</v>
      </c>
    </row>
    <row r="946" spans="1:13" x14ac:dyDescent="0.3">
      <c r="A946" s="54" t="s">
        <v>1336</v>
      </c>
      <c r="B946" s="17">
        <v>1.3</v>
      </c>
      <c r="L946" s="54" t="s">
        <v>1336</v>
      </c>
      <c r="M946" s="17">
        <v>3</v>
      </c>
    </row>
    <row r="947" spans="1:13" x14ac:dyDescent="0.3">
      <c r="A947" s="54" t="s">
        <v>1495</v>
      </c>
      <c r="B947" s="17">
        <v>4</v>
      </c>
      <c r="L947" s="54" t="s">
        <v>1495</v>
      </c>
      <c r="M947" s="17">
        <v>2</v>
      </c>
    </row>
    <row r="948" spans="1:13" x14ac:dyDescent="0.3">
      <c r="A948" s="54" t="s">
        <v>1056</v>
      </c>
      <c r="B948" s="17">
        <v>2</v>
      </c>
      <c r="L948" s="54" t="s">
        <v>1056</v>
      </c>
      <c r="M948" s="17">
        <v>6</v>
      </c>
    </row>
    <row r="949" spans="1:13" x14ac:dyDescent="0.3">
      <c r="A949" s="54" t="s">
        <v>1737</v>
      </c>
      <c r="B949" s="17">
        <v>2.2999999999999998</v>
      </c>
      <c r="L949" s="54" t="s">
        <v>1737</v>
      </c>
      <c r="M949" s="17">
        <v>4</v>
      </c>
    </row>
    <row r="950" spans="1:13" x14ac:dyDescent="0.3">
      <c r="A950" s="54" t="s">
        <v>947</v>
      </c>
      <c r="B950" s="17">
        <v>4.3</v>
      </c>
      <c r="L950" s="54" t="s">
        <v>947</v>
      </c>
      <c r="M950" s="17">
        <v>12</v>
      </c>
    </row>
    <row r="951" spans="1:13" x14ac:dyDescent="0.3">
      <c r="A951" s="54" t="s">
        <v>1941</v>
      </c>
      <c r="B951" s="17">
        <v>2.5125695216907653</v>
      </c>
      <c r="L951" s="54" t="s">
        <v>1941</v>
      </c>
      <c r="M951" s="17">
        <v>3</v>
      </c>
    </row>
    <row r="952" spans="1:13" x14ac:dyDescent="0.3">
      <c r="A952" s="54" t="s">
        <v>1138</v>
      </c>
      <c r="B952" s="17">
        <v>4.2</v>
      </c>
      <c r="L952" s="54" t="s">
        <v>1138</v>
      </c>
      <c r="M952" s="17">
        <v>4</v>
      </c>
    </row>
    <row r="953" spans="1:13" x14ac:dyDescent="0.3">
      <c r="A953" s="54" t="s">
        <v>1212</v>
      </c>
      <c r="B953" s="17">
        <v>4.4000000000000004</v>
      </c>
      <c r="L953" s="54" t="s">
        <v>1212</v>
      </c>
      <c r="M953" s="17">
        <v>5</v>
      </c>
    </row>
    <row r="954" spans="1:13" x14ac:dyDescent="0.3">
      <c r="A954" s="54" t="s">
        <v>1449</v>
      </c>
      <c r="B954" s="17">
        <v>2</v>
      </c>
      <c r="L954" s="54" t="s">
        <v>1449</v>
      </c>
      <c r="M954" s="17">
        <v>2</v>
      </c>
    </row>
    <row r="955" spans="1:13" x14ac:dyDescent="0.3">
      <c r="A955" s="54" t="s">
        <v>1509</v>
      </c>
      <c r="B955" s="17">
        <v>4.9000000000000004</v>
      </c>
      <c r="L955" s="54" t="s">
        <v>1509</v>
      </c>
      <c r="M955" s="17">
        <v>4</v>
      </c>
    </row>
    <row r="956" spans="1:13" x14ac:dyDescent="0.3">
      <c r="A956" s="54" t="s">
        <v>281</v>
      </c>
      <c r="B956" s="17">
        <v>2.5125695216907653</v>
      </c>
      <c r="L956" s="54" t="s">
        <v>281</v>
      </c>
      <c r="M956" s="17">
        <v>4</v>
      </c>
    </row>
    <row r="957" spans="1:13" x14ac:dyDescent="0.3">
      <c r="A957" s="54" t="s">
        <v>455</v>
      </c>
      <c r="B957" s="17">
        <v>2.8</v>
      </c>
      <c r="L957" s="54" t="s">
        <v>455</v>
      </c>
      <c r="M957" s="17">
        <v>1</v>
      </c>
    </row>
    <row r="958" spans="1:13" x14ac:dyDescent="0.3">
      <c r="A958" s="54" t="s">
        <v>90</v>
      </c>
      <c r="B958" s="17">
        <v>1.1000000000000001</v>
      </c>
      <c r="L958" s="54" t="s">
        <v>90</v>
      </c>
      <c r="M958" s="17">
        <v>3</v>
      </c>
    </row>
    <row r="959" spans="1:13" x14ac:dyDescent="0.3">
      <c r="A959" s="54" t="s">
        <v>1182</v>
      </c>
      <c r="B959" s="17">
        <v>4.7</v>
      </c>
      <c r="L959" s="54" t="s">
        <v>1182</v>
      </c>
      <c r="M959" s="17">
        <v>3</v>
      </c>
    </row>
    <row r="960" spans="1:13" x14ac:dyDescent="0.3">
      <c r="A960" s="54" t="s">
        <v>293</v>
      </c>
      <c r="B960" s="17">
        <v>2.5125695216907653</v>
      </c>
      <c r="L960" s="54" t="s">
        <v>293</v>
      </c>
      <c r="M960" s="17">
        <v>3</v>
      </c>
    </row>
    <row r="961" spans="1:13" x14ac:dyDescent="0.3">
      <c r="A961" s="54" t="s">
        <v>1931</v>
      </c>
      <c r="B961" s="17">
        <v>3.2</v>
      </c>
      <c r="L961" s="54" t="s">
        <v>1931</v>
      </c>
      <c r="M961" s="17">
        <v>6</v>
      </c>
    </row>
    <row r="962" spans="1:13" x14ac:dyDescent="0.3">
      <c r="A962" s="54" t="s">
        <v>1919</v>
      </c>
      <c r="B962" s="17">
        <v>4.5999999999999996</v>
      </c>
      <c r="L962" s="54" t="s">
        <v>1919</v>
      </c>
      <c r="M962" s="17">
        <v>1</v>
      </c>
    </row>
    <row r="963" spans="1:13" x14ac:dyDescent="0.3">
      <c r="A963" s="54" t="s">
        <v>24</v>
      </c>
      <c r="B963" s="17">
        <v>3.3</v>
      </c>
      <c r="L963" s="54" t="s">
        <v>24</v>
      </c>
      <c r="M963" s="17">
        <v>7</v>
      </c>
    </row>
    <row r="964" spans="1:13" x14ac:dyDescent="0.3">
      <c r="A964" s="54" t="s">
        <v>433</v>
      </c>
      <c r="B964" s="17">
        <v>2.2999999999999998</v>
      </c>
      <c r="L964" s="54" t="s">
        <v>433</v>
      </c>
      <c r="M964" s="17">
        <v>6</v>
      </c>
    </row>
    <row r="965" spans="1:13" x14ac:dyDescent="0.3">
      <c r="A965" s="54" t="s">
        <v>235</v>
      </c>
      <c r="B965" s="17">
        <v>4.4000000000000004</v>
      </c>
      <c r="L965" s="54" t="s">
        <v>235</v>
      </c>
      <c r="M965" s="17">
        <v>8</v>
      </c>
    </row>
    <row r="966" spans="1:13" x14ac:dyDescent="0.3">
      <c r="A966" s="54" t="s">
        <v>556</v>
      </c>
      <c r="B966" s="17">
        <v>2.4</v>
      </c>
      <c r="L966" s="54" t="s">
        <v>556</v>
      </c>
      <c r="M966" s="17">
        <v>2</v>
      </c>
    </row>
    <row r="967" spans="1:13" x14ac:dyDescent="0.3">
      <c r="A967" s="54" t="s">
        <v>275</v>
      </c>
      <c r="B967" s="17">
        <v>4.5</v>
      </c>
      <c r="L967" s="54" t="s">
        <v>275</v>
      </c>
      <c r="M967" s="17">
        <v>1</v>
      </c>
    </row>
    <row r="968" spans="1:13" x14ac:dyDescent="0.3">
      <c r="A968" s="54" t="s">
        <v>207</v>
      </c>
      <c r="B968" s="17">
        <v>0</v>
      </c>
      <c r="L968" s="54" t="s">
        <v>207</v>
      </c>
      <c r="M968" s="17">
        <v>5</v>
      </c>
    </row>
    <row r="969" spans="1:13" x14ac:dyDescent="0.3">
      <c r="A969" s="54" t="s">
        <v>1098</v>
      </c>
      <c r="B969" s="17">
        <v>3.8</v>
      </c>
      <c r="L969" s="54" t="s">
        <v>1098</v>
      </c>
      <c r="M969" s="17">
        <v>1</v>
      </c>
    </row>
    <row r="970" spans="1:13" x14ac:dyDescent="0.3">
      <c r="A970" s="54" t="s">
        <v>752</v>
      </c>
      <c r="B970" s="17">
        <v>4.9000000000000004</v>
      </c>
      <c r="L970" s="54" t="s">
        <v>752</v>
      </c>
      <c r="M970" s="17">
        <v>3</v>
      </c>
    </row>
    <row r="971" spans="1:13" x14ac:dyDescent="0.3">
      <c r="A971" s="54" t="s">
        <v>1108</v>
      </c>
      <c r="B971" s="17">
        <v>1.5</v>
      </c>
      <c r="L971" s="54" t="s">
        <v>1108</v>
      </c>
      <c r="M971" s="17">
        <v>2</v>
      </c>
    </row>
    <row r="972" spans="1:13" x14ac:dyDescent="0.3">
      <c r="A972" s="54" t="s">
        <v>480</v>
      </c>
      <c r="B972" s="17">
        <v>1.7</v>
      </c>
      <c r="L972" s="54" t="s">
        <v>480</v>
      </c>
      <c r="M972" s="17">
        <v>2</v>
      </c>
    </row>
    <row r="973" spans="1:13" x14ac:dyDescent="0.3">
      <c r="A973" s="54" t="s">
        <v>1176</v>
      </c>
      <c r="B973" s="17">
        <v>1.6</v>
      </c>
      <c r="L973" s="54" t="s">
        <v>1176</v>
      </c>
      <c r="M973" s="17">
        <v>5</v>
      </c>
    </row>
    <row r="974" spans="1:13" x14ac:dyDescent="0.3">
      <c r="A974" s="54" t="s">
        <v>367</v>
      </c>
      <c r="B974" s="17">
        <v>0</v>
      </c>
      <c r="L974" s="54" t="s">
        <v>367</v>
      </c>
      <c r="M974" s="17">
        <v>2</v>
      </c>
    </row>
    <row r="975" spans="1:13" x14ac:dyDescent="0.3">
      <c r="A975" s="54" t="s">
        <v>1553</v>
      </c>
      <c r="B975" s="17">
        <v>1.5</v>
      </c>
      <c r="L975" s="54" t="s">
        <v>1553</v>
      </c>
      <c r="M975" s="17">
        <v>6</v>
      </c>
    </row>
    <row r="976" spans="1:13" x14ac:dyDescent="0.3">
      <c r="A976" s="54" t="s">
        <v>1854</v>
      </c>
      <c r="B976" s="17">
        <v>2.7</v>
      </c>
      <c r="L976" s="54" t="s">
        <v>1854</v>
      </c>
      <c r="M976" s="17">
        <v>8</v>
      </c>
    </row>
    <row r="977" spans="1:13" x14ac:dyDescent="0.3">
      <c r="A977" s="54" t="s">
        <v>1382</v>
      </c>
      <c r="B977" s="17">
        <v>4</v>
      </c>
      <c r="L977" s="54" t="s">
        <v>1382</v>
      </c>
      <c r="M977" s="17">
        <v>2</v>
      </c>
    </row>
    <row r="978" spans="1:13" x14ac:dyDescent="0.3">
      <c r="A978" s="54" t="s">
        <v>1130</v>
      </c>
      <c r="B978" s="17">
        <v>0</v>
      </c>
      <c r="L978" s="54" t="s">
        <v>1130</v>
      </c>
      <c r="M978" s="17">
        <v>2</v>
      </c>
    </row>
    <row r="979" spans="1:13" x14ac:dyDescent="0.3">
      <c r="A979" s="54" t="s">
        <v>620</v>
      </c>
      <c r="B979" s="17">
        <v>0</v>
      </c>
      <c r="L979" s="54" t="s">
        <v>620</v>
      </c>
      <c r="M979" s="17">
        <v>7</v>
      </c>
    </row>
    <row r="980" spans="1:13" x14ac:dyDescent="0.3">
      <c r="A980" s="54" t="s">
        <v>1715</v>
      </c>
      <c r="B980" s="17">
        <v>2.5125695216907653</v>
      </c>
      <c r="L980" s="54" t="s">
        <v>1715</v>
      </c>
      <c r="M980" s="17">
        <v>1</v>
      </c>
    </row>
    <row r="981" spans="1:13" x14ac:dyDescent="0.3">
      <c r="A981" s="54" t="s">
        <v>1886</v>
      </c>
      <c r="B981" s="17">
        <v>1.9</v>
      </c>
      <c r="L981" s="54" t="s">
        <v>1886</v>
      </c>
      <c r="M981" s="17">
        <v>4</v>
      </c>
    </row>
    <row r="982" spans="1:13" x14ac:dyDescent="0.3">
      <c r="A982" s="54" t="s">
        <v>580</v>
      </c>
      <c r="B982" s="17">
        <v>5</v>
      </c>
      <c r="L982" s="54" t="s">
        <v>580</v>
      </c>
      <c r="M982" s="17">
        <v>9</v>
      </c>
    </row>
    <row r="983" spans="1:13" x14ac:dyDescent="0.3">
      <c r="A983" s="54" t="s">
        <v>488</v>
      </c>
      <c r="B983" s="17">
        <v>3.2</v>
      </c>
      <c r="L983" s="54" t="s">
        <v>488</v>
      </c>
      <c r="M983" s="17">
        <v>3</v>
      </c>
    </row>
    <row r="984" spans="1:13" x14ac:dyDescent="0.3">
      <c r="A984" s="54" t="s">
        <v>710</v>
      </c>
      <c r="B984" s="17">
        <v>4.5999999999999996</v>
      </c>
      <c r="L984" s="54" t="s">
        <v>710</v>
      </c>
      <c r="M984" s="17">
        <v>2</v>
      </c>
    </row>
    <row r="985" spans="1:13" x14ac:dyDescent="0.3">
      <c r="A985" s="54" t="s">
        <v>415</v>
      </c>
      <c r="B985" s="17">
        <v>1.7</v>
      </c>
      <c r="L985" s="54" t="s">
        <v>415</v>
      </c>
      <c r="M985" s="17">
        <v>3</v>
      </c>
    </row>
    <row r="986" spans="1:13" x14ac:dyDescent="0.3">
      <c r="A986" s="54" t="s">
        <v>1264</v>
      </c>
      <c r="B986" s="17">
        <v>0</v>
      </c>
      <c r="L986" s="54" t="s">
        <v>1264</v>
      </c>
      <c r="M986" s="17">
        <v>5</v>
      </c>
    </row>
    <row r="987" spans="1:13" x14ac:dyDescent="0.3">
      <c r="A987" s="54" t="s">
        <v>79</v>
      </c>
      <c r="B987" s="17">
        <v>1.2</v>
      </c>
      <c r="L987" s="54" t="s">
        <v>79</v>
      </c>
      <c r="M987" s="17">
        <v>2</v>
      </c>
    </row>
    <row r="988" spans="1:13" x14ac:dyDescent="0.3">
      <c r="A988" s="54" t="s">
        <v>1829</v>
      </c>
      <c r="B988" s="17">
        <v>2.9</v>
      </c>
      <c r="L988" s="54" t="s">
        <v>1829</v>
      </c>
      <c r="M988" s="17">
        <v>6</v>
      </c>
    </row>
    <row r="989" spans="1:13" x14ac:dyDescent="0.3">
      <c r="A989" s="54" t="s">
        <v>213</v>
      </c>
      <c r="B989" s="17">
        <v>2.5125695216907653</v>
      </c>
      <c r="L989" s="54" t="s">
        <v>213</v>
      </c>
      <c r="M989" s="17">
        <v>3</v>
      </c>
    </row>
    <row r="990" spans="1:13" x14ac:dyDescent="0.3">
      <c r="A990" s="54" t="s">
        <v>1866</v>
      </c>
      <c r="B990" s="17">
        <v>4.5</v>
      </c>
      <c r="L990" s="54" t="s">
        <v>1866</v>
      </c>
      <c r="M990" s="17">
        <v>8</v>
      </c>
    </row>
    <row r="991" spans="1:13" x14ac:dyDescent="0.3">
      <c r="A991" s="54" t="s">
        <v>462</v>
      </c>
      <c r="B991" s="17">
        <v>1.6</v>
      </c>
      <c r="L991" s="54" t="s">
        <v>462</v>
      </c>
      <c r="M991" s="17">
        <v>17</v>
      </c>
    </row>
    <row r="992" spans="1:13" x14ac:dyDescent="0.3">
      <c r="A992" s="54" t="s">
        <v>568</v>
      </c>
      <c r="B992" s="17">
        <v>1.9</v>
      </c>
      <c r="L992" s="54" t="s">
        <v>568</v>
      </c>
      <c r="M992" s="17">
        <v>6</v>
      </c>
    </row>
    <row r="993" spans="1:13" x14ac:dyDescent="0.3">
      <c r="A993" s="54" t="s">
        <v>1917</v>
      </c>
      <c r="B993" s="17">
        <v>3.7</v>
      </c>
      <c r="L993" s="54" t="s">
        <v>1917</v>
      </c>
      <c r="M993" s="17">
        <v>1</v>
      </c>
    </row>
    <row r="994" spans="1:13" x14ac:dyDescent="0.3">
      <c r="A994" s="54" t="s">
        <v>1418</v>
      </c>
      <c r="B994" s="17">
        <v>3.9</v>
      </c>
      <c r="L994" s="54" t="s">
        <v>1418</v>
      </c>
      <c r="M994" s="17">
        <v>13</v>
      </c>
    </row>
    <row r="995" spans="1:13" x14ac:dyDescent="0.3">
      <c r="A995" s="54" t="s">
        <v>1370</v>
      </c>
      <c r="B995" s="17">
        <v>4</v>
      </c>
      <c r="L995" s="54" t="s">
        <v>1370</v>
      </c>
      <c r="M995" s="17">
        <v>3</v>
      </c>
    </row>
    <row r="996" spans="1:13" x14ac:dyDescent="0.3">
      <c r="A996" s="54" t="s">
        <v>2118</v>
      </c>
      <c r="B996" s="17">
        <v>2512.5695216907648</v>
      </c>
      <c r="L996" s="54" t="s">
        <v>2118</v>
      </c>
      <c r="M996" s="17">
        <v>5114</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A1C9-25C3-40E8-BF54-1A3FC3727A02}">
  <dimension ref="A3:B14"/>
  <sheetViews>
    <sheetView tabSelected="1" workbookViewId="0">
      <selection activeCell="O15" sqref="O15"/>
    </sheetView>
  </sheetViews>
  <sheetFormatPr defaultRowHeight="14.4" x14ac:dyDescent="0.3"/>
  <cols>
    <col min="1" max="1" width="21" bestFit="1" customWidth="1"/>
    <col min="2" max="2" width="12" bestFit="1" customWidth="1"/>
  </cols>
  <sheetData>
    <row r="3" spans="1:2" x14ac:dyDescent="0.3">
      <c r="A3" s="53" t="s">
        <v>6</v>
      </c>
      <c r="B3" t="s">
        <v>2120</v>
      </c>
    </row>
    <row r="4" spans="1:2" x14ac:dyDescent="0.3">
      <c r="A4" t="s">
        <v>43</v>
      </c>
      <c r="B4" s="17">
        <v>242.7382647385985</v>
      </c>
    </row>
    <row r="5" spans="1:2" x14ac:dyDescent="0.3">
      <c r="A5" t="s">
        <v>20</v>
      </c>
      <c r="B5" s="17">
        <v>250.15083426028929</v>
      </c>
    </row>
    <row r="6" spans="1:2" x14ac:dyDescent="0.3">
      <c r="A6" t="s">
        <v>73</v>
      </c>
      <c r="B6" s="17">
        <v>212.91312569521688</v>
      </c>
    </row>
    <row r="7" spans="1:2" x14ac:dyDescent="0.3">
      <c r="A7" t="s">
        <v>49</v>
      </c>
      <c r="B7" s="17">
        <v>232.62569521690779</v>
      </c>
    </row>
    <row r="8" spans="1:2" x14ac:dyDescent="0.3">
      <c r="A8" t="s">
        <v>84</v>
      </c>
      <c r="B8" s="17">
        <v>312.11312569521704</v>
      </c>
    </row>
    <row r="9" spans="1:2" x14ac:dyDescent="0.3">
      <c r="A9" t="s">
        <v>32</v>
      </c>
      <c r="B9" s="17">
        <v>233.50055617352612</v>
      </c>
    </row>
    <row r="10" spans="1:2" x14ac:dyDescent="0.3">
      <c r="A10" t="s">
        <v>106</v>
      </c>
      <c r="B10" s="17">
        <v>238.90055617352621</v>
      </c>
    </row>
    <row r="11" spans="1:2" x14ac:dyDescent="0.3">
      <c r="A11" t="s">
        <v>27</v>
      </c>
      <c r="B11" s="17">
        <v>259.30111234705225</v>
      </c>
    </row>
    <row r="12" spans="1:2" x14ac:dyDescent="0.3">
      <c r="A12" t="s">
        <v>69</v>
      </c>
      <c r="B12" s="17">
        <v>275.00055617352615</v>
      </c>
    </row>
    <row r="13" spans="1:2" x14ac:dyDescent="0.3">
      <c r="A13" t="s">
        <v>36</v>
      </c>
      <c r="B13" s="17">
        <v>246.81312569521694</v>
      </c>
    </row>
    <row r="14" spans="1:2" x14ac:dyDescent="0.3">
      <c r="A14" t="s">
        <v>2123</v>
      </c>
      <c r="B14" s="17">
        <v>8.5125695216907644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4B770-4D94-4B20-8BA2-51DE99AF4F17}">
  <dimension ref="A3:B19"/>
  <sheetViews>
    <sheetView topLeftCell="A4" workbookViewId="0">
      <selection activeCell="A3" sqref="A3"/>
    </sheetView>
  </sheetViews>
  <sheetFormatPr defaultRowHeight="14.4" x14ac:dyDescent="0.3"/>
  <cols>
    <col min="1" max="1" width="10.5546875" bestFit="1" customWidth="1"/>
    <col min="2" max="2" width="25.5546875" bestFit="1" customWidth="1"/>
  </cols>
  <sheetData>
    <row r="3" spans="1:2" x14ac:dyDescent="0.3">
      <c r="A3" s="53" t="s">
        <v>5</v>
      </c>
      <c r="B3" t="s">
        <v>2134</v>
      </c>
    </row>
    <row r="4" spans="1:2" x14ac:dyDescent="0.3">
      <c r="A4" t="s">
        <v>145</v>
      </c>
      <c r="B4" s="17">
        <v>0.78340909090909083</v>
      </c>
    </row>
    <row r="5" spans="1:2" x14ac:dyDescent="0.3">
      <c r="A5" t="s">
        <v>131</v>
      </c>
      <c r="B5" s="17">
        <v>0.81690476190476213</v>
      </c>
    </row>
    <row r="6" spans="1:2" x14ac:dyDescent="0.3">
      <c r="A6" t="s">
        <v>42</v>
      </c>
      <c r="B6" s="17">
        <v>0.78960784313725474</v>
      </c>
    </row>
    <row r="7" spans="1:2" x14ac:dyDescent="0.3">
      <c r="A7" t="s">
        <v>26</v>
      </c>
      <c r="B7" s="17">
        <v>0.79711627906976767</v>
      </c>
    </row>
    <row r="8" spans="1:2" x14ac:dyDescent="0.3">
      <c r="A8" t="s">
        <v>127</v>
      </c>
      <c r="B8" s="17">
        <v>0.77136363636363636</v>
      </c>
    </row>
    <row r="9" spans="1:2" x14ac:dyDescent="0.3">
      <c r="A9" t="s">
        <v>31</v>
      </c>
      <c r="B9" s="17">
        <v>0.78384615384615397</v>
      </c>
    </row>
    <row r="10" spans="1:2" x14ac:dyDescent="0.3">
      <c r="A10" t="s">
        <v>88</v>
      </c>
      <c r="B10" s="17">
        <v>0.80822222222222195</v>
      </c>
    </row>
    <row r="11" spans="1:2" x14ac:dyDescent="0.3">
      <c r="A11" t="s">
        <v>48</v>
      </c>
      <c r="B11" s="17">
        <v>0.78065217391304353</v>
      </c>
    </row>
    <row r="12" spans="1:2" x14ac:dyDescent="0.3">
      <c r="A12" t="s">
        <v>19</v>
      </c>
      <c r="B12" s="17">
        <v>0.77880952380952351</v>
      </c>
    </row>
    <row r="13" spans="1:2" x14ac:dyDescent="0.3">
      <c r="A13" t="s">
        <v>81</v>
      </c>
      <c r="B13" s="17">
        <v>0.77054054054054044</v>
      </c>
    </row>
    <row r="14" spans="1:2" x14ac:dyDescent="0.3">
      <c r="A14" t="s">
        <v>105</v>
      </c>
      <c r="B14" s="17">
        <v>0.7955882352941176</v>
      </c>
    </row>
    <row r="15" spans="1:2" x14ac:dyDescent="0.3">
      <c r="A15" t="s">
        <v>165</v>
      </c>
      <c r="B15" s="17">
        <v>0.78530612244897968</v>
      </c>
    </row>
    <row r="16" spans="1:2" x14ac:dyDescent="0.3">
      <c r="A16" t="s">
        <v>101</v>
      </c>
      <c r="B16" s="17">
        <v>0.78967741935483859</v>
      </c>
    </row>
    <row r="17" spans="1:2" x14ac:dyDescent="0.3">
      <c r="A17" t="s">
        <v>116</v>
      </c>
      <c r="B17" s="17">
        <v>0.80063829787234053</v>
      </c>
    </row>
    <row r="18" spans="1:2" x14ac:dyDescent="0.3">
      <c r="A18" t="s">
        <v>68</v>
      </c>
      <c r="B18" s="17">
        <v>0.80380281690140865</v>
      </c>
    </row>
    <row r="19" spans="1:2" x14ac:dyDescent="0.3">
      <c r="A19" t="s">
        <v>59</v>
      </c>
      <c r="B19" s="17">
        <v>0.7724444444444446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89A44-AA42-4F2D-80BB-3C0D7196AFE6}">
  <dimension ref="A3:B6"/>
  <sheetViews>
    <sheetView workbookViewId="0">
      <selection activeCell="A3" sqref="A3"/>
    </sheetView>
  </sheetViews>
  <sheetFormatPr defaultRowHeight="14.4" x14ac:dyDescent="0.3"/>
  <cols>
    <col min="1" max="1" width="10.5546875" bestFit="1" customWidth="1"/>
    <col min="2" max="2" width="25.5546875" bestFit="1" customWidth="1"/>
  </cols>
  <sheetData>
    <row r="3" spans="1:2" x14ac:dyDescent="0.3">
      <c r="A3" s="53" t="s">
        <v>10</v>
      </c>
      <c r="B3" t="s">
        <v>2134</v>
      </c>
    </row>
    <row r="4" spans="1:2" x14ac:dyDescent="0.3">
      <c r="A4" t="s">
        <v>2071</v>
      </c>
      <c r="B4" s="17">
        <v>0.79910112359550534</v>
      </c>
    </row>
    <row r="5" spans="1:2" x14ac:dyDescent="0.3">
      <c r="A5" t="s">
        <v>2135</v>
      </c>
      <c r="B5" s="17">
        <v>0.7911397849462376</v>
      </c>
    </row>
    <row r="6" spans="1:2" x14ac:dyDescent="0.3">
      <c r="A6" t="s">
        <v>2136</v>
      </c>
      <c r="B6" s="17">
        <v>0.79197309417040374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70EE0-D8CC-48A4-AC16-EAA3391F507C}">
  <dimension ref="A3:B25"/>
  <sheetViews>
    <sheetView workbookViewId="0">
      <selection activeCell="A3" sqref="A3"/>
    </sheetView>
  </sheetViews>
  <sheetFormatPr defaultRowHeight="14.4" x14ac:dyDescent="0.3"/>
  <cols>
    <col min="1" max="1" width="10.88671875" bestFit="1" customWidth="1"/>
    <col min="2" max="2" width="25.5546875" bestFit="1" customWidth="1"/>
  </cols>
  <sheetData>
    <row r="3" spans="1:2" x14ac:dyDescent="0.3">
      <c r="A3" s="53" t="s">
        <v>4</v>
      </c>
      <c r="B3" t="s">
        <v>2134</v>
      </c>
    </row>
    <row r="4" spans="1:2" x14ac:dyDescent="0.3">
      <c r="A4" t="s">
        <v>67</v>
      </c>
      <c r="B4" s="17">
        <v>0.80173913043478251</v>
      </c>
    </row>
    <row r="5" spans="1:2" x14ac:dyDescent="0.3">
      <c r="A5" t="s">
        <v>25</v>
      </c>
      <c r="B5" s="17">
        <v>0.80450980392156868</v>
      </c>
    </row>
    <row r="6" spans="1:2" x14ac:dyDescent="0.3">
      <c r="A6" t="s">
        <v>100</v>
      </c>
      <c r="B6" s="17">
        <v>0.78967741935483859</v>
      </c>
    </row>
    <row r="7" spans="1:2" x14ac:dyDescent="0.3">
      <c r="A7" t="s">
        <v>119</v>
      </c>
      <c r="B7" s="17">
        <v>0.78461538461538471</v>
      </c>
    </row>
    <row r="8" spans="1:2" x14ac:dyDescent="0.3">
      <c r="A8" t="s">
        <v>164</v>
      </c>
      <c r="B8" s="17">
        <v>0.78530612244897968</v>
      </c>
    </row>
    <row r="9" spans="1:2" x14ac:dyDescent="0.3">
      <c r="A9" t="s">
        <v>130</v>
      </c>
      <c r="B9" s="17">
        <v>0.81690476190476213</v>
      </c>
    </row>
    <row r="10" spans="1:2" x14ac:dyDescent="0.3">
      <c r="A10" t="s">
        <v>126</v>
      </c>
      <c r="B10" s="17">
        <v>0.77136363636363636</v>
      </c>
    </row>
    <row r="11" spans="1:2" x14ac:dyDescent="0.3">
      <c r="A11" t="s">
        <v>31</v>
      </c>
      <c r="B11" s="17">
        <v>0.78384615384615397</v>
      </c>
    </row>
    <row r="12" spans="1:2" x14ac:dyDescent="0.3">
      <c r="A12" t="s">
        <v>87</v>
      </c>
      <c r="B12" s="17">
        <v>0.80822222222222195</v>
      </c>
    </row>
    <row r="13" spans="1:2" x14ac:dyDescent="0.3">
      <c r="A13" t="s">
        <v>47</v>
      </c>
      <c r="B13" s="17">
        <v>0.78044444444444439</v>
      </c>
    </row>
    <row r="14" spans="1:2" x14ac:dyDescent="0.3">
      <c r="A14" t="s">
        <v>18</v>
      </c>
      <c r="B14" s="17">
        <v>0.77853658536585346</v>
      </c>
    </row>
    <row r="15" spans="1:2" x14ac:dyDescent="0.3">
      <c r="A15" t="s">
        <v>80</v>
      </c>
      <c r="B15" s="17">
        <v>0.77054054054054044</v>
      </c>
    </row>
    <row r="16" spans="1:2" x14ac:dyDescent="0.3">
      <c r="A16" t="s">
        <v>168</v>
      </c>
      <c r="B16" s="17">
        <v>0.80059999999999976</v>
      </c>
    </row>
    <row r="17" spans="1:2" x14ac:dyDescent="0.3">
      <c r="A17" t="s">
        <v>41</v>
      </c>
      <c r="B17" s="17">
        <v>0.79279999999999984</v>
      </c>
    </row>
    <row r="18" spans="1:2" x14ac:dyDescent="0.3">
      <c r="A18" t="s">
        <v>115</v>
      </c>
      <c r="B18" s="17">
        <v>0.80063829787234053</v>
      </c>
    </row>
    <row r="19" spans="1:2" x14ac:dyDescent="0.3">
      <c r="A19" t="s">
        <v>144</v>
      </c>
      <c r="B19" s="17">
        <v>0.78340909090909083</v>
      </c>
    </row>
    <row r="20" spans="1:2" x14ac:dyDescent="0.3">
      <c r="A20" t="s">
        <v>104</v>
      </c>
      <c r="B20" s="17">
        <v>0.7955882352941176</v>
      </c>
    </row>
    <row r="21" spans="1:2" x14ac:dyDescent="0.3">
      <c r="A21" t="s">
        <v>179</v>
      </c>
      <c r="B21" s="17">
        <v>0.80666666666666664</v>
      </c>
    </row>
    <row r="22" spans="1:2" x14ac:dyDescent="0.3">
      <c r="A22" t="s">
        <v>58</v>
      </c>
      <c r="B22" s="17">
        <v>0.7724444444444446</v>
      </c>
    </row>
    <row r="23" spans="1:2" x14ac:dyDescent="0.3">
      <c r="A23" t="s">
        <v>63</v>
      </c>
      <c r="B23" s="17">
        <v>0.79299999999999993</v>
      </c>
    </row>
    <row r="24" spans="1:2" x14ac:dyDescent="0.3">
      <c r="A24" t="s">
        <v>54</v>
      </c>
      <c r="B24" s="17">
        <v>0.81020408163265301</v>
      </c>
    </row>
    <row r="25" spans="1:2" x14ac:dyDescent="0.3">
      <c r="A25" t="s">
        <v>2123</v>
      </c>
      <c r="B25" s="17">
        <v>0.78500000000000003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3384C-FFBB-49D5-88CC-D03F8D53EFFF}">
  <dimension ref="A1:X73"/>
  <sheetViews>
    <sheetView showGridLines="0" workbookViewId="0">
      <selection activeCell="T32" sqref="T32"/>
    </sheetView>
  </sheetViews>
  <sheetFormatPr defaultRowHeight="14.4" x14ac:dyDescent="0.3"/>
  <sheetData>
    <row r="1" spans="1:24" ht="41.4" customHeight="1" x14ac:dyDescent="0.95">
      <c r="A1" s="55"/>
      <c r="B1" s="55"/>
      <c r="C1" s="55"/>
      <c r="D1" s="55"/>
      <c r="E1" s="55"/>
      <c r="F1" s="55"/>
      <c r="G1" s="56" t="s">
        <v>2133</v>
      </c>
      <c r="H1" s="55"/>
      <c r="I1" s="55"/>
      <c r="J1" s="55"/>
      <c r="K1" s="55"/>
      <c r="L1" s="55"/>
      <c r="M1" s="55"/>
      <c r="N1" s="55"/>
      <c r="O1" s="55"/>
      <c r="P1" s="55"/>
      <c r="Q1" s="55"/>
      <c r="R1" s="55"/>
      <c r="S1" s="55"/>
      <c r="T1" s="55"/>
      <c r="U1" s="55"/>
      <c r="V1" s="55"/>
      <c r="W1" s="55"/>
      <c r="X1" s="55"/>
    </row>
    <row r="2" spans="1:24" ht="5.4" hidden="1" customHeight="1" x14ac:dyDescent="0.3">
      <c r="A2" s="55"/>
      <c r="B2" s="55"/>
      <c r="C2" s="55"/>
      <c r="D2" s="55"/>
      <c r="E2" s="55"/>
      <c r="F2" s="55"/>
      <c r="G2" s="55"/>
      <c r="H2" s="55"/>
      <c r="I2" s="55"/>
      <c r="J2" s="55"/>
      <c r="K2" s="55"/>
      <c r="L2" s="55"/>
      <c r="M2" s="55"/>
      <c r="N2" s="55"/>
      <c r="O2" s="55"/>
      <c r="P2" s="55"/>
      <c r="Q2" s="55"/>
      <c r="R2" s="55"/>
      <c r="S2" s="55"/>
      <c r="T2" s="55"/>
      <c r="U2" s="55"/>
      <c r="V2" s="55"/>
      <c r="W2" s="55"/>
      <c r="X2" s="55"/>
    </row>
    <row r="3" spans="1:24" hidden="1" x14ac:dyDescent="0.3">
      <c r="A3" s="55"/>
      <c r="B3" s="55"/>
      <c r="C3" s="55"/>
      <c r="D3" s="55"/>
      <c r="E3" s="55"/>
      <c r="F3" s="55"/>
      <c r="G3" s="55"/>
      <c r="H3" s="55"/>
      <c r="I3" s="55"/>
      <c r="J3" s="55"/>
      <c r="K3" s="55"/>
      <c r="L3" s="55"/>
      <c r="M3" s="55"/>
      <c r="N3" s="55"/>
      <c r="O3" s="55"/>
      <c r="P3" s="55"/>
      <c r="Q3" s="55"/>
      <c r="R3" s="55"/>
      <c r="S3" s="55"/>
      <c r="T3" s="55"/>
      <c r="U3" s="55"/>
      <c r="V3" s="55"/>
      <c r="W3" s="55"/>
      <c r="X3" s="55"/>
    </row>
    <row r="4" spans="1:24" x14ac:dyDescent="0.3">
      <c r="A4" s="57"/>
      <c r="B4" s="57"/>
      <c r="C4" s="57"/>
      <c r="D4" s="57"/>
      <c r="E4" s="57"/>
      <c r="F4" s="57"/>
      <c r="G4" s="57"/>
      <c r="H4" s="57"/>
      <c r="I4" s="57"/>
      <c r="J4" s="57"/>
      <c r="K4" s="57"/>
      <c r="L4" s="57"/>
      <c r="M4" s="57"/>
      <c r="N4" s="57"/>
      <c r="O4" s="57"/>
      <c r="P4" s="57"/>
      <c r="Q4" s="57"/>
      <c r="R4" s="57"/>
      <c r="S4" s="57"/>
      <c r="T4" s="57"/>
      <c r="U4" s="57"/>
      <c r="V4" s="57"/>
      <c r="W4" s="57"/>
      <c r="X4" s="57"/>
    </row>
    <row r="5" spans="1:24" ht="18.600000000000001" x14ac:dyDescent="0.45">
      <c r="A5" s="57"/>
      <c r="B5" s="57"/>
      <c r="C5" s="57"/>
      <c r="D5" s="58"/>
      <c r="E5" s="57"/>
      <c r="F5" s="57"/>
      <c r="G5" s="57"/>
      <c r="H5" s="57"/>
      <c r="I5" s="57"/>
      <c r="J5" s="57"/>
      <c r="K5" s="57"/>
      <c r="L5" s="57"/>
      <c r="M5" s="57"/>
      <c r="N5" s="57"/>
      <c r="O5" s="57"/>
      <c r="P5" s="57"/>
      <c r="Q5" s="57"/>
      <c r="R5" s="57"/>
      <c r="S5" s="57"/>
      <c r="T5" s="57"/>
      <c r="U5" s="57"/>
      <c r="V5" s="57"/>
      <c r="W5" s="57"/>
      <c r="X5" s="57"/>
    </row>
    <row r="6" spans="1:24" x14ac:dyDescent="0.3">
      <c r="A6" s="57"/>
      <c r="B6" s="57"/>
      <c r="C6" s="57"/>
      <c r="D6" s="57"/>
      <c r="E6" s="57"/>
      <c r="F6" s="57"/>
      <c r="G6" s="57"/>
      <c r="H6" s="57"/>
      <c r="I6" s="57"/>
      <c r="J6" s="57"/>
      <c r="K6" s="57"/>
      <c r="L6" s="57"/>
      <c r="M6" s="57"/>
      <c r="N6" s="57"/>
      <c r="O6" s="57"/>
      <c r="P6" s="57"/>
      <c r="Q6" s="57"/>
      <c r="R6" s="57"/>
      <c r="S6" s="57"/>
      <c r="T6" s="57"/>
      <c r="U6" s="57"/>
      <c r="V6" s="57"/>
      <c r="W6" s="57"/>
      <c r="X6" s="57"/>
    </row>
    <row r="7" spans="1:24" x14ac:dyDescent="0.3">
      <c r="A7" s="57"/>
      <c r="B7" s="57"/>
      <c r="C7" s="57"/>
      <c r="D7" s="57"/>
      <c r="E7" s="57"/>
      <c r="F7" s="57"/>
      <c r="G7" s="57"/>
      <c r="H7" s="57"/>
      <c r="I7" s="57"/>
      <c r="J7" s="57"/>
      <c r="K7" s="57"/>
      <c r="L7" s="57"/>
      <c r="M7" s="57"/>
      <c r="N7" s="57"/>
      <c r="O7" s="57"/>
      <c r="P7" s="57"/>
      <c r="Q7" s="57"/>
      <c r="R7" s="57"/>
      <c r="S7" s="57"/>
      <c r="T7" s="57"/>
      <c r="U7" s="57"/>
      <c r="V7" s="57"/>
      <c r="W7" s="57"/>
      <c r="X7" s="57"/>
    </row>
    <row r="8" spans="1:24" x14ac:dyDescent="0.3">
      <c r="A8" s="57"/>
      <c r="B8" s="57"/>
      <c r="C8" s="57"/>
      <c r="D8" s="57"/>
      <c r="E8" s="57"/>
      <c r="F8" s="57"/>
      <c r="G8" s="57"/>
      <c r="H8" s="57"/>
      <c r="I8" s="57"/>
      <c r="J8" s="57"/>
      <c r="K8" s="57"/>
      <c r="L8" s="57"/>
      <c r="M8" s="57"/>
      <c r="N8" s="57"/>
      <c r="O8" s="57"/>
      <c r="P8" s="57"/>
      <c r="Q8" s="57"/>
      <c r="R8" s="57"/>
      <c r="S8" s="57"/>
      <c r="T8" s="57"/>
      <c r="U8" s="57"/>
      <c r="V8" s="57"/>
      <c r="W8" s="57"/>
      <c r="X8" s="57"/>
    </row>
    <row r="9" spans="1:24" x14ac:dyDescent="0.3">
      <c r="A9" s="57"/>
      <c r="B9" s="57"/>
      <c r="C9" s="57"/>
      <c r="D9" s="57"/>
      <c r="E9" s="57"/>
      <c r="F9" s="57"/>
      <c r="G9" s="57"/>
      <c r="H9" s="57"/>
      <c r="I9" s="57"/>
      <c r="J9" s="57"/>
      <c r="K9" s="57"/>
      <c r="L9" s="57"/>
      <c r="M9" s="57"/>
      <c r="N9" s="57"/>
      <c r="O9" s="57"/>
      <c r="P9" s="57"/>
      <c r="Q9" s="57"/>
      <c r="R9" s="57"/>
      <c r="S9" s="57"/>
      <c r="T9" s="57"/>
      <c r="U9" s="57"/>
      <c r="V9" s="57"/>
      <c r="W9" s="57"/>
      <c r="X9" s="57"/>
    </row>
    <row r="10" spans="1:24" x14ac:dyDescent="0.3">
      <c r="A10" s="57"/>
      <c r="B10" s="57"/>
      <c r="C10" s="57"/>
      <c r="D10" s="57"/>
      <c r="E10" s="57"/>
      <c r="F10" s="57"/>
      <c r="G10" s="57"/>
      <c r="H10" s="57"/>
      <c r="I10" s="57"/>
      <c r="J10" s="57"/>
      <c r="K10" s="57"/>
      <c r="L10" s="57"/>
      <c r="M10" s="57"/>
      <c r="N10" s="57"/>
      <c r="O10" s="57"/>
      <c r="P10" s="57"/>
      <c r="Q10" s="57"/>
      <c r="R10" s="57"/>
      <c r="S10" s="57"/>
      <c r="T10" s="57"/>
      <c r="U10" s="57"/>
      <c r="V10" s="57"/>
      <c r="W10" s="57"/>
      <c r="X10" s="57"/>
    </row>
    <row r="11" spans="1:24" x14ac:dyDescent="0.3">
      <c r="A11" s="57"/>
      <c r="B11" s="57"/>
      <c r="C11" s="57"/>
      <c r="D11" s="57"/>
      <c r="E11" s="57"/>
      <c r="F11" s="57"/>
      <c r="G11" s="57"/>
      <c r="H11" s="57"/>
      <c r="I11" s="57"/>
      <c r="J11" s="57"/>
      <c r="K11" s="57"/>
      <c r="L11" s="57"/>
      <c r="M11" s="57"/>
      <c r="N11" s="57"/>
      <c r="O11" s="57"/>
      <c r="P11" s="57"/>
      <c r="Q11" s="57"/>
      <c r="R11" s="57"/>
      <c r="S11" s="57"/>
      <c r="T11" s="57"/>
      <c r="U11" s="57"/>
      <c r="V11" s="57"/>
      <c r="W11" s="57"/>
      <c r="X11" s="57"/>
    </row>
    <row r="12" spans="1:24" x14ac:dyDescent="0.3">
      <c r="A12" s="57"/>
      <c r="B12" s="57"/>
      <c r="C12" s="57"/>
      <c r="D12" s="57"/>
      <c r="E12" s="57"/>
      <c r="F12" s="57"/>
      <c r="G12" s="57"/>
      <c r="H12" s="57"/>
      <c r="I12" s="57"/>
      <c r="J12" s="57"/>
      <c r="K12" s="57"/>
      <c r="L12" s="57"/>
      <c r="M12" s="57"/>
      <c r="N12" s="57"/>
      <c r="O12" s="57"/>
      <c r="P12" s="57"/>
      <c r="Q12" s="57"/>
      <c r="R12" s="57"/>
      <c r="S12" s="57"/>
      <c r="T12" s="57"/>
      <c r="U12" s="57"/>
      <c r="V12" s="57"/>
      <c r="W12" s="57"/>
      <c r="X12" s="57"/>
    </row>
    <row r="13" spans="1:24" x14ac:dyDescent="0.3">
      <c r="A13" s="57"/>
      <c r="B13" s="57"/>
      <c r="C13" s="57"/>
      <c r="D13" s="57"/>
      <c r="E13" s="57"/>
      <c r="F13" s="57"/>
      <c r="G13" s="57"/>
      <c r="H13" s="57"/>
      <c r="I13" s="57"/>
      <c r="J13" s="57"/>
      <c r="K13" s="57"/>
      <c r="L13" s="57"/>
      <c r="M13" s="57"/>
      <c r="N13" s="57"/>
      <c r="O13" s="57"/>
      <c r="P13" s="57"/>
      <c r="Q13" s="57"/>
      <c r="R13" s="57"/>
      <c r="S13" s="57"/>
      <c r="T13" s="57"/>
      <c r="U13" s="57"/>
      <c r="V13" s="57"/>
      <c r="W13" s="57"/>
      <c r="X13" s="57"/>
    </row>
    <row r="14" spans="1:24" x14ac:dyDescent="0.3">
      <c r="A14" s="57"/>
      <c r="B14" s="57"/>
      <c r="C14" s="57"/>
      <c r="D14" s="57"/>
      <c r="E14" s="57"/>
      <c r="F14" s="57"/>
      <c r="G14" s="57"/>
      <c r="H14" s="57"/>
      <c r="I14" s="57"/>
      <c r="J14" s="57"/>
      <c r="K14" s="57"/>
      <c r="L14" s="57"/>
      <c r="M14" s="57"/>
      <c r="N14" s="57"/>
      <c r="O14" s="57"/>
      <c r="P14" s="57"/>
      <c r="Q14" s="57"/>
      <c r="R14" s="57"/>
      <c r="S14" s="57"/>
      <c r="T14" s="57"/>
      <c r="U14" s="57"/>
      <c r="V14" s="57"/>
      <c r="W14" s="57"/>
      <c r="X14" s="57"/>
    </row>
    <row r="15" spans="1:24" x14ac:dyDescent="0.3">
      <c r="A15" s="57"/>
      <c r="B15" s="57"/>
      <c r="C15" s="57"/>
      <c r="D15" s="57"/>
      <c r="E15" s="57"/>
      <c r="F15" s="57"/>
      <c r="G15" s="57"/>
      <c r="H15" s="57"/>
      <c r="I15" s="57"/>
      <c r="J15" s="57"/>
      <c r="K15" s="57"/>
      <c r="L15" s="57"/>
      <c r="M15" s="57"/>
      <c r="N15" s="57"/>
      <c r="O15" s="57"/>
      <c r="P15" s="57"/>
      <c r="Q15" s="57"/>
      <c r="R15" s="57"/>
      <c r="S15" s="57"/>
      <c r="T15" s="57"/>
      <c r="U15" s="57"/>
      <c r="V15" s="57"/>
      <c r="W15" s="57"/>
      <c r="X15" s="57"/>
    </row>
    <row r="16" spans="1:24" x14ac:dyDescent="0.3">
      <c r="A16" s="57"/>
      <c r="B16" s="57"/>
      <c r="C16" s="57"/>
      <c r="D16" s="57"/>
      <c r="E16" s="57"/>
      <c r="F16" s="57"/>
      <c r="G16" s="57"/>
      <c r="H16" s="57"/>
      <c r="I16" s="57"/>
      <c r="J16" s="57"/>
      <c r="K16" s="57"/>
      <c r="L16" s="57"/>
      <c r="M16" s="57"/>
      <c r="N16" s="57"/>
      <c r="O16" s="57"/>
      <c r="P16" s="57"/>
      <c r="Q16" s="57"/>
      <c r="R16" s="57"/>
      <c r="S16" s="57"/>
      <c r="T16" s="57"/>
      <c r="U16" s="57"/>
      <c r="V16" s="57"/>
      <c r="W16" s="57"/>
      <c r="X16" s="57"/>
    </row>
    <row r="17" spans="1:24" x14ac:dyDescent="0.3">
      <c r="A17" s="57"/>
      <c r="B17" s="57"/>
      <c r="C17" s="57"/>
      <c r="D17" s="57"/>
      <c r="E17" s="57"/>
      <c r="F17" s="57"/>
      <c r="G17" s="57"/>
      <c r="H17" s="57"/>
      <c r="I17" s="57"/>
      <c r="J17" s="57"/>
      <c r="K17" s="57"/>
      <c r="L17" s="57"/>
      <c r="M17" s="57"/>
      <c r="N17" s="57"/>
      <c r="O17" s="57"/>
      <c r="P17" s="57"/>
      <c r="Q17" s="57"/>
      <c r="R17" s="57"/>
      <c r="S17" s="57"/>
      <c r="T17" s="57"/>
      <c r="U17" s="57"/>
      <c r="V17" s="57"/>
      <c r="W17" s="57"/>
      <c r="X17" s="57"/>
    </row>
    <row r="18" spans="1:24" x14ac:dyDescent="0.3">
      <c r="A18" s="57"/>
      <c r="B18" s="57"/>
      <c r="C18" s="57"/>
      <c r="D18" s="57"/>
      <c r="E18" s="57"/>
      <c r="F18" s="57"/>
      <c r="G18" s="57"/>
      <c r="H18" s="57"/>
      <c r="I18" s="57"/>
      <c r="J18" s="57"/>
      <c r="K18" s="57"/>
      <c r="L18" s="57"/>
      <c r="M18" s="57"/>
      <c r="N18" s="57"/>
      <c r="O18" s="57"/>
      <c r="P18" s="57"/>
      <c r="Q18" s="57"/>
      <c r="R18" s="57"/>
      <c r="S18" s="57"/>
      <c r="T18" s="57"/>
      <c r="U18" s="57"/>
      <c r="V18" s="57"/>
      <c r="W18" s="57"/>
      <c r="X18" s="57"/>
    </row>
    <row r="19" spans="1:24" x14ac:dyDescent="0.3">
      <c r="A19" s="57"/>
      <c r="B19" s="57"/>
      <c r="C19" s="57"/>
      <c r="D19" s="57"/>
      <c r="E19" s="57"/>
      <c r="F19" s="57"/>
      <c r="G19" s="57"/>
      <c r="H19" s="57"/>
      <c r="I19" s="57"/>
      <c r="J19" s="57"/>
      <c r="K19" s="57"/>
      <c r="L19" s="57"/>
      <c r="M19" s="57"/>
      <c r="N19" s="57"/>
      <c r="O19" s="57"/>
      <c r="P19" s="57"/>
      <c r="Q19" s="57"/>
      <c r="R19" s="57"/>
      <c r="S19" s="57"/>
      <c r="T19" s="57"/>
      <c r="U19" s="57"/>
      <c r="V19" s="57"/>
      <c r="W19" s="57"/>
      <c r="X19" s="57"/>
    </row>
    <row r="20" spans="1:24" x14ac:dyDescent="0.3">
      <c r="A20" s="57"/>
      <c r="B20" s="57"/>
      <c r="C20" s="57"/>
      <c r="D20" s="57"/>
      <c r="E20" s="57"/>
      <c r="F20" s="57"/>
      <c r="G20" s="57"/>
      <c r="H20" s="57"/>
      <c r="I20" s="57"/>
      <c r="J20" s="57"/>
      <c r="K20" s="57"/>
      <c r="L20" s="57"/>
      <c r="M20" s="57"/>
      <c r="N20" s="57"/>
      <c r="O20" s="57"/>
      <c r="P20" s="57"/>
      <c r="Q20" s="57"/>
      <c r="R20" s="57"/>
      <c r="S20" s="57"/>
      <c r="T20" s="57"/>
      <c r="U20" s="57"/>
      <c r="V20" s="57"/>
      <c r="W20" s="57"/>
      <c r="X20" s="57"/>
    </row>
    <row r="21" spans="1:24" x14ac:dyDescent="0.3">
      <c r="A21" s="57"/>
      <c r="B21" s="57"/>
      <c r="C21" s="57"/>
      <c r="D21" s="57"/>
      <c r="E21" s="57"/>
      <c r="F21" s="57"/>
      <c r="G21" s="57"/>
      <c r="H21" s="57"/>
      <c r="I21" s="57"/>
      <c r="J21" s="57"/>
      <c r="K21" s="57"/>
      <c r="L21" s="57"/>
      <c r="M21" s="57"/>
      <c r="N21" s="57"/>
      <c r="O21" s="57"/>
      <c r="P21" s="57"/>
      <c r="Q21" s="57"/>
      <c r="R21" s="57"/>
      <c r="S21" s="57"/>
      <c r="T21" s="57"/>
      <c r="U21" s="57"/>
      <c r="V21" s="57"/>
      <c r="W21" s="57"/>
      <c r="X21" s="57"/>
    </row>
    <row r="22" spans="1:24" x14ac:dyDescent="0.3">
      <c r="A22" s="57"/>
      <c r="B22" s="57"/>
      <c r="C22" s="57"/>
      <c r="D22" s="57"/>
      <c r="E22" s="57"/>
      <c r="F22" s="57"/>
      <c r="G22" s="57"/>
      <c r="H22" s="57"/>
      <c r="I22" s="57"/>
      <c r="J22" s="57"/>
      <c r="K22" s="57"/>
      <c r="L22" s="57"/>
      <c r="M22" s="57"/>
      <c r="N22" s="57"/>
      <c r="O22" s="57"/>
      <c r="P22" s="57"/>
      <c r="Q22" s="57"/>
      <c r="R22" s="57"/>
      <c r="S22" s="57"/>
      <c r="T22" s="57"/>
      <c r="U22" s="57"/>
      <c r="V22" s="57"/>
      <c r="W22" s="57"/>
      <c r="X22" s="57"/>
    </row>
    <row r="23" spans="1:24" x14ac:dyDescent="0.3">
      <c r="A23" s="57"/>
      <c r="B23" s="57"/>
      <c r="C23" s="57"/>
      <c r="D23" s="57"/>
      <c r="E23" s="57"/>
      <c r="F23" s="57"/>
      <c r="G23" s="57"/>
      <c r="H23" s="57"/>
      <c r="I23" s="57"/>
      <c r="J23" s="57"/>
      <c r="K23" s="57"/>
      <c r="L23" s="57"/>
      <c r="M23" s="57"/>
      <c r="N23" s="57"/>
      <c r="O23" s="57"/>
      <c r="P23" s="57"/>
      <c r="Q23" s="57"/>
      <c r="R23" s="57"/>
      <c r="S23" s="57"/>
      <c r="T23" s="57"/>
      <c r="U23" s="57"/>
      <c r="V23" s="57"/>
      <c r="W23" s="57"/>
      <c r="X23" s="57"/>
    </row>
    <row r="24" spans="1:24" x14ac:dyDescent="0.3">
      <c r="A24" s="57"/>
      <c r="B24" s="57"/>
      <c r="C24" s="57"/>
      <c r="D24" s="57"/>
      <c r="E24" s="57"/>
      <c r="F24" s="57"/>
      <c r="G24" s="57"/>
      <c r="H24" s="57"/>
      <c r="I24" s="57"/>
      <c r="J24" s="57"/>
      <c r="K24" s="57"/>
      <c r="L24" s="57"/>
      <c r="M24" s="57"/>
      <c r="N24" s="57"/>
      <c r="O24" s="57"/>
      <c r="P24" s="57"/>
      <c r="Q24" s="57"/>
      <c r="R24" s="57"/>
      <c r="S24" s="57"/>
      <c r="T24" s="57"/>
      <c r="U24" s="57"/>
      <c r="V24" s="57"/>
      <c r="W24" s="57"/>
      <c r="X24" s="57"/>
    </row>
    <row r="25" spans="1:24" x14ac:dyDescent="0.3">
      <c r="A25" s="57"/>
      <c r="B25" s="57"/>
      <c r="C25" s="57"/>
      <c r="D25" s="57"/>
      <c r="E25" s="57"/>
      <c r="F25" s="57"/>
      <c r="G25" s="57"/>
      <c r="H25" s="57"/>
      <c r="I25" s="57"/>
      <c r="J25" s="57"/>
      <c r="K25" s="57"/>
      <c r="L25" s="57"/>
      <c r="M25" s="57"/>
      <c r="N25" s="57"/>
      <c r="O25" s="57"/>
      <c r="P25" s="57"/>
      <c r="Q25" s="57"/>
      <c r="R25" s="57"/>
      <c r="S25" s="57"/>
      <c r="T25" s="57"/>
      <c r="U25" s="57"/>
      <c r="V25" s="57"/>
      <c r="W25" s="57"/>
      <c r="X25" s="57"/>
    </row>
    <row r="26" spans="1:24" x14ac:dyDescent="0.3">
      <c r="A26" s="57"/>
      <c r="B26" s="57"/>
      <c r="C26" s="57"/>
      <c r="D26" s="57"/>
      <c r="E26" s="57"/>
      <c r="F26" s="57"/>
      <c r="G26" s="57"/>
      <c r="H26" s="57"/>
      <c r="I26" s="57"/>
      <c r="J26" s="57"/>
      <c r="K26" s="57"/>
      <c r="L26" s="57"/>
      <c r="M26" s="57"/>
      <c r="N26" s="57"/>
      <c r="O26" s="57"/>
      <c r="P26" s="57"/>
      <c r="Q26" s="57"/>
      <c r="R26" s="57"/>
      <c r="S26" s="57"/>
      <c r="T26" s="57"/>
      <c r="U26" s="57"/>
      <c r="V26" s="57"/>
      <c r="W26" s="57"/>
      <c r="X26" s="57"/>
    </row>
    <row r="27" spans="1:24" x14ac:dyDescent="0.3">
      <c r="A27" s="57"/>
      <c r="B27" s="57"/>
      <c r="C27" s="57"/>
      <c r="D27" s="57"/>
      <c r="E27" s="57"/>
      <c r="F27" s="57"/>
      <c r="G27" s="57"/>
      <c r="H27" s="57"/>
      <c r="I27" s="57"/>
      <c r="J27" s="57"/>
      <c r="K27" s="57"/>
      <c r="L27" s="57"/>
      <c r="M27" s="57"/>
      <c r="N27" s="57"/>
      <c r="O27" s="57"/>
      <c r="P27" s="57"/>
      <c r="Q27" s="57"/>
      <c r="R27" s="57"/>
      <c r="S27" s="57"/>
      <c r="T27" s="57"/>
      <c r="U27" s="57"/>
      <c r="V27" s="57"/>
      <c r="W27" s="57"/>
      <c r="X27" s="57"/>
    </row>
    <row r="28" spans="1:24" x14ac:dyDescent="0.3">
      <c r="A28" s="57"/>
      <c r="B28" s="57"/>
      <c r="C28" s="57"/>
      <c r="D28" s="57"/>
      <c r="E28" s="57"/>
      <c r="F28" s="57"/>
      <c r="G28" s="57"/>
      <c r="H28" s="57"/>
      <c r="I28" s="57"/>
      <c r="J28" s="57"/>
      <c r="K28" s="57"/>
      <c r="L28" s="57"/>
      <c r="M28" s="57"/>
      <c r="N28" s="57"/>
      <c r="O28" s="57"/>
      <c r="P28" s="57"/>
      <c r="Q28" s="57"/>
      <c r="R28" s="57"/>
      <c r="S28" s="57"/>
      <c r="T28" s="57"/>
      <c r="U28" s="57"/>
      <c r="V28" s="57"/>
      <c r="W28" s="57"/>
      <c r="X28" s="57"/>
    </row>
    <row r="29" spans="1:24" x14ac:dyDescent="0.3">
      <c r="A29" s="57"/>
      <c r="B29" s="57"/>
      <c r="C29" s="57"/>
      <c r="D29" s="57"/>
      <c r="E29" s="57"/>
      <c r="F29" s="57"/>
      <c r="G29" s="57"/>
      <c r="H29" s="57"/>
      <c r="I29" s="57"/>
      <c r="J29" s="57"/>
      <c r="K29" s="57"/>
      <c r="L29" s="57"/>
      <c r="M29" s="57"/>
      <c r="N29" s="57"/>
      <c r="O29" s="57"/>
      <c r="P29" s="57"/>
      <c r="Q29" s="57"/>
      <c r="R29" s="57"/>
      <c r="S29" s="57"/>
      <c r="T29" s="57"/>
      <c r="U29" s="57"/>
      <c r="V29" s="57"/>
      <c r="W29" s="57"/>
      <c r="X29" s="57"/>
    </row>
    <row r="30" spans="1:24" x14ac:dyDescent="0.3">
      <c r="A30" s="57"/>
      <c r="B30" s="57"/>
      <c r="C30" s="57"/>
      <c r="D30" s="57"/>
      <c r="E30" s="57"/>
      <c r="F30" s="57"/>
      <c r="G30" s="57"/>
      <c r="H30" s="57"/>
      <c r="I30" s="57"/>
      <c r="J30" s="57"/>
      <c r="K30" s="57"/>
      <c r="L30" s="57"/>
      <c r="M30" s="57"/>
      <c r="N30" s="57"/>
      <c r="O30" s="57"/>
      <c r="P30" s="57"/>
      <c r="Q30" s="57"/>
      <c r="R30" s="57"/>
      <c r="S30" s="57"/>
      <c r="T30" s="57"/>
      <c r="U30" s="57"/>
      <c r="V30" s="57"/>
      <c r="W30" s="57"/>
      <c r="X30" s="57"/>
    </row>
    <row r="31" spans="1:24" x14ac:dyDescent="0.3">
      <c r="A31" s="57"/>
      <c r="B31" s="57"/>
      <c r="C31" s="57"/>
      <c r="D31" s="57"/>
      <c r="E31" s="57"/>
      <c r="F31" s="57"/>
      <c r="G31" s="57"/>
      <c r="H31" s="57"/>
      <c r="I31" s="57"/>
      <c r="J31" s="57"/>
      <c r="K31" s="57"/>
      <c r="L31" s="57"/>
      <c r="M31" s="57"/>
      <c r="N31" s="57"/>
      <c r="O31" s="57"/>
      <c r="P31" s="57"/>
      <c r="Q31" s="57"/>
      <c r="R31" s="57"/>
      <c r="S31" s="57"/>
      <c r="T31" s="57"/>
      <c r="U31" s="57"/>
      <c r="V31" s="57"/>
      <c r="W31" s="57"/>
      <c r="X31" s="57"/>
    </row>
    <row r="32" spans="1:24" x14ac:dyDescent="0.3">
      <c r="A32" s="57"/>
      <c r="B32" s="57"/>
      <c r="C32" s="57"/>
      <c r="D32" s="57"/>
      <c r="E32" s="57"/>
      <c r="F32" s="57"/>
      <c r="G32" s="57"/>
      <c r="H32" s="57"/>
      <c r="I32" s="57"/>
      <c r="J32" s="57"/>
      <c r="K32" s="57"/>
      <c r="L32" s="57"/>
      <c r="M32" s="57"/>
      <c r="N32" s="57"/>
      <c r="O32" s="57"/>
      <c r="P32" s="57"/>
      <c r="Q32" s="57"/>
      <c r="R32" s="57"/>
      <c r="S32" s="57"/>
      <c r="T32" s="57"/>
      <c r="U32" s="57"/>
      <c r="V32" s="57"/>
      <c r="W32" s="57"/>
      <c r="X32" s="57"/>
    </row>
    <row r="33" spans="1:24" x14ac:dyDescent="0.3">
      <c r="A33" s="57"/>
      <c r="B33" s="57"/>
      <c r="C33" s="57"/>
      <c r="D33" s="57"/>
      <c r="E33" s="57"/>
      <c r="F33" s="57"/>
      <c r="G33" s="57"/>
      <c r="H33" s="57"/>
      <c r="I33" s="57"/>
      <c r="J33" s="57"/>
      <c r="K33" s="57"/>
      <c r="L33" s="57"/>
      <c r="M33" s="57"/>
      <c r="N33" s="57"/>
      <c r="O33" s="57"/>
      <c r="P33" s="57"/>
      <c r="Q33" s="57"/>
      <c r="R33" s="57"/>
      <c r="S33" s="57"/>
      <c r="T33" s="57"/>
      <c r="U33" s="57"/>
      <c r="V33" s="57"/>
      <c r="W33" s="57"/>
      <c r="X33" s="57"/>
    </row>
    <row r="34" spans="1:24" x14ac:dyDescent="0.3">
      <c r="A34" s="57"/>
      <c r="B34" s="57"/>
      <c r="C34" s="57"/>
      <c r="D34" s="57"/>
      <c r="E34" s="57"/>
      <c r="F34" s="57"/>
      <c r="G34" s="57"/>
      <c r="H34" s="57"/>
      <c r="I34" s="57"/>
      <c r="J34" s="57"/>
      <c r="K34" s="57"/>
      <c r="L34" s="57"/>
      <c r="M34" s="57"/>
      <c r="N34" s="57"/>
      <c r="O34" s="57"/>
      <c r="P34" s="57"/>
      <c r="Q34" s="57"/>
      <c r="R34" s="57"/>
      <c r="S34" s="57"/>
      <c r="T34" s="57"/>
      <c r="U34" s="57"/>
      <c r="V34" s="57"/>
      <c r="W34" s="57"/>
      <c r="X34" s="57"/>
    </row>
    <row r="35" spans="1:24" x14ac:dyDescent="0.3">
      <c r="A35" s="57"/>
      <c r="B35" s="57"/>
      <c r="C35" s="57"/>
      <c r="D35" s="57"/>
      <c r="E35" s="57"/>
      <c r="F35" s="57"/>
      <c r="G35" s="57"/>
      <c r="H35" s="57"/>
      <c r="I35" s="57"/>
      <c r="J35" s="57"/>
      <c r="K35" s="57"/>
      <c r="L35" s="57"/>
      <c r="M35" s="57"/>
      <c r="N35" s="57"/>
      <c r="O35" s="57"/>
      <c r="P35" s="57"/>
      <c r="Q35" s="57"/>
      <c r="R35" s="57"/>
      <c r="S35" s="57"/>
      <c r="T35" s="57"/>
      <c r="U35" s="57"/>
      <c r="V35" s="57"/>
      <c r="W35" s="57"/>
      <c r="X35" s="57"/>
    </row>
    <row r="36" spans="1:24" x14ac:dyDescent="0.3">
      <c r="A36" s="57"/>
      <c r="B36" s="57"/>
      <c r="C36" s="57"/>
      <c r="D36" s="57"/>
      <c r="E36" s="57"/>
      <c r="F36" s="57"/>
      <c r="G36" s="57"/>
      <c r="H36" s="57"/>
      <c r="I36" s="57"/>
      <c r="J36" s="57"/>
      <c r="K36" s="57"/>
      <c r="L36" s="57"/>
      <c r="M36" s="57"/>
      <c r="N36" s="57"/>
      <c r="O36" s="57"/>
      <c r="P36" s="57"/>
      <c r="Q36" s="57"/>
      <c r="R36" s="57"/>
      <c r="S36" s="57"/>
      <c r="T36" s="57"/>
      <c r="U36" s="57"/>
      <c r="V36" s="57"/>
      <c r="W36" s="57"/>
      <c r="X36" s="57"/>
    </row>
    <row r="37" spans="1:24" x14ac:dyDescent="0.3">
      <c r="A37" s="57"/>
      <c r="B37" s="57"/>
      <c r="C37" s="57"/>
      <c r="D37" s="57"/>
      <c r="E37" s="57"/>
      <c r="F37" s="57"/>
      <c r="G37" s="57"/>
      <c r="H37" s="57"/>
      <c r="I37" s="57"/>
      <c r="J37" s="57"/>
      <c r="K37" s="57"/>
      <c r="L37" s="57"/>
      <c r="M37" s="57"/>
      <c r="N37" s="57"/>
      <c r="O37" s="57"/>
      <c r="P37" s="57"/>
      <c r="Q37" s="57"/>
      <c r="R37" s="57"/>
      <c r="S37" s="57"/>
      <c r="T37" s="57"/>
      <c r="U37" s="57"/>
      <c r="V37" s="57"/>
      <c r="W37" s="57"/>
      <c r="X37" s="57"/>
    </row>
    <row r="38" spans="1:24" x14ac:dyDescent="0.3">
      <c r="A38" s="57"/>
      <c r="B38" s="57"/>
      <c r="C38" s="57"/>
      <c r="D38" s="57"/>
      <c r="E38" s="57"/>
      <c r="F38" s="57"/>
      <c r="G38" s="57"/>
      <c r="H38" s="57"/>
      <c r="I38" s="57"/>
      <c r="J38" s="57"/>
      <c r="K38" s="57"/>
      <c r="L38" s="57"/>
      <c r="M38" s="57"/>
      <c r="N38" s="57"/>
      <c r="O38" s="57"/>
      <c r="P38" s="57"/>
      <c r="Q38" s="57"/>
      <c r="R38" s="57"/>
      <c r="S38" s="57"/>
      <c r="T38" s="57"/>
      <c r="U38" s="57"/>
      <c r="V38" s="57"/>
      <c r="W38" s="57"/>
      <c r="X38" s="57"/>
    </row>
    <row r="39" spans="1:24" x14ac:dyDescent="0.3">
      <c r="A39" s="57"/>
      <c r="B39" s="57"/>
      <c r="C39" s="57"/>
      <c r="D39" s="57"/>
      <c r="E39" s="57"/>
      <c r="F39" s="57"/>
      <c r="G39" s="57"/>
      <c r="H39" s="57"/>
      <c r="I39" s="57"/>
      <c r="J39" s="57"/>
      <c r="K39" s="57"/>
      <c r="L39" s="57"/>
      <c r="M39" s="57"/>
      <c r="N39" s="57"/>
      <c r="O39" s="57"/>
      <c r="P39" s="57"/>
      <c r="Q39" s="57"/>
      <c r="R39" s="57"/>
      <c r="S39" s="57"/>
      <c r="T39" s="57"/>
      <c r="U39" s="57"/>
      <c r="V39" s="57"/>
      <c r="W39" s="57"/>
      <c r="X39" s="57"/>
    </row>
    <row r="40" spans="1:24" x14ac:dyDescent="0.3">
      <c r="A40" s="57"/>
      <c r="B40" s="57"/>
      <c r="C40" s="57"/>
      <c r="D40" s="57"/>
      <c r="E40" s="57"/>
      <c r="F40" s="57"/>
      <c r="G40" s="57"/>
      <c r="H40" s="57"/>
      <c r="I40" s="57"/>
      <c r="J40" s="57"/>
      <c r="K40" s="57"/>
      <c r="L40" s="57"/>
      <c r="M40" s="57"/>
      <c r="N40" s="57"/>
      <c r="O40" s="57"/>
      <c r="P40" s="57"/>
      <c r="Q40" s="57"/>
      <c r="R40" s="57"/>
      <c r="S40" s="57"/>
      <c r="T40" s="57"/>
      <c r="U40" s="57"/>
      <c r="V40" s="57"/>
      <c r="W40" s="57"/>
      <c r="X40" s="57"/>
    </row>
    <row r="41" spans="1:24" x14ac:dyDescent="0.3">
      <c r="A41" s="57"/>
      <c r="B41" s="57"/>
      <c r="C41" s="57"/>
      <c r="D41" s="57"/>
      <c r="E41" s="57"/>
      <c r="F41" s="57"/>
      <c r="G41" s="57"/>
      <c r="H41" s="57"/>
      <c r="I41" s="57"/>
      <c r="J41" s="57"/>
      <c r="K41" s="57"/>
      <c r="L41" s="57"/>
      <c r="M41" s="57"/>
      <c r="N41" s="57"/>
      <c r="O41" s="57"/>
      <c r="P41" s="57"/>
      <c r="Q41" s="57"/>
      <c r="R41" s="57"/>
      <c r="S41" s="57"/>
      <c r="T41" s="57"/>
      <c r="U41" s="57"/>
      <c r="V41" s="57"/>
      <c r="W41" s="57"/>
      <c r="X41" s="57"/>
    </row>
    <row r="42" spans="1:24" x14ac:dyDescent="0.3">
      <c r="A42" s="57"/>
      <c r="B42" s="57"/>
      <c r="C42" s="57"/>
      <c r="D42" s="57"/>
      <c r="E42" s="57"/>
      <c r="F42" s="57"/>
      <c r="G42" s="57"/>
      <c r="H42" s="57"/>
      <c r="I42" s="57"/>
      <c r="J42" s="57"/>
      <c r="K42" s="57"/>
      <c r="L42" s="57"/>
      <c r="M42" s="57"/>
      <c r="N42" s="57"/>
      <c r="O42" s="57"/>
      <c r="P42" s="57"/>
      <c r="Q42" s="57"/>
      <c r="R42" s="57"/>
      <c r="S42" s="57"/>
      <c r="T42" s="57"/>
      <c r="U42" s="57"/>
      <c r="V42" s="57"/>
      <c r="W42" s="57"/>
      <c r="X42" s="57"/>
    </row>
    <row r="43" spans="1:24" x14ac:dyDescent="0.3">
      <c r="A43" s="57"/>
      <c r="B43" s="57"/>
      <c r="C43" s="57"/>
      <c r="D43" s="57"/>
      <c r="E43" s="57"/>
      <c r="F43" s="57"/>
      <c r="G43" s="57"/>
      <c r="H43" s="57"/>
      <c r="I43" s="57"/>
      <c r="J43" s="57"/>
      <c r="K43" s="57"/>
      <c r="L43" s="57"/>
      <c r="M43" s="57"/>
      <c r="N43" s="57"/>
      <c r="O43" s="57"/>
      <c r="P43" s="57"/>
      <c r="Q43" s="57"/>
      <c r="R43" s="57"/>
      <c r="S43" s="57"/>
      <c r="T43" s="57"/>
      <c r="U43" s="57"/>
      <c r="V43" s="57"/>
      <c r="W43" s="57"/>
      <c r="X43" s="57"/>
    </row>
    <row r="44" spans="1:24" x14ac:dyDescent="0.3">
      <c r="A44" s="57"/>
      <c r="B44" s="57"/>
      <c r="C44" s="57"/>
      <c r="D44" s="57"/>
      <c r="E44" s="57"/>
      <c r="F44" s="57"/>
      <c r="G44" s="57"/>
      <c r="H44" s="57"/>
      <c r="I44" s="57"/>
      <c r="J44" s="57"/>
      <c r="K44" s="57"/>
      <c r="L44" s="57"/>
      <c r="M44" s="57"/>
      <c r="N44" s="57"/>
      <c r="O44" s="57"/>
      <c r="P44" s="57"/>
      <c r="Q44" s="57"/>
      <c r="R44" s="57"/>
      <c r="S44" s="57"/>
      <c r="T44" s="57"/>
      <c r="U44" s="57"/>
      <c r="V44" s="57"/>
      <c r="W44" s="57"/>
      <c r="X44" s="57"/>
    </row>
    <row r="45" spans="1:24" x14ac:dyDescent="0.3">
      <c r="A45" s="57"/>
      <c r="B45" s="57"/>
      <c r="C45" s="57"/>
      <c r="D45" s="57"/>
      <c r="E45" s="57"/>
      <c r="F45" s="57"/>
      <c r="G45" s="57"/>
      <c r="H45" s="57"/>
      <c r="I45" s="57"/>
      <c r="J45" s="57"/>
      <c r="K45" s="57"/>
      <c r="L45" s="57"/>
      <c r="M45" s="57"/>
      <c r="N45" s="57"/>
      <c r="O45" s="57"/>
      <c r="P45" s="57"/>
      <c r="Q45" s="57"/>
      <c r="R45" s="57"/>
      <c r="S45" s="57"/>
      <c r="T45" s="57"/>
      <c r="U45" s="57"/>
      <c r="V45" s="57"/>
      <c r="W45" s="57"/>
      <c r="X45" s="57"/>
    </row>
    <row r="46" spans="1:24" x14ac:dyDescent="0.3">
      <c r="A46" s="57"/>
      <c r="B46" s="57"/>
      <c r="C46" s="57"/>
      <c r="D46" s="57"/>
      <c r="E46" s="57"/>
      <c r="F46" s="57"/>
      <c r="G46" s="57"/>
      <c r="H46" s="57"/>
      <c r="I46" s="57"/>
      <c r="J46" s="57"/>
      <c r="K46" s="57"/>
      <c r="L46" s="57"/>
      <c r="M46" s="57"/>
      <c r="N46" s="57"/>
      <c r="O46" s="57"/>
      <c r="P46" s="57"/>
      <c r="Q46" s="57"/>
      <c r="R46" s="57"/>
      <c r="S46" s="57"/>
      <c r="T46" s="57"/>
      <c r="U46" s="57"/>
      <c r="V46" s="57"/>
      <c r="W46" s="57"/>
      <c r="X46" s="57"/>
    </row>
    <row r="47" spans="1:24" x14ac:dyDescent="0.3">
      <c r="A47" s="57"/>
      <c r="B47" s="57"/>
      <c r="C47" s="57"/>
      <c r="D47" s="57"/>
      <c r="E47" s="57"/>
      <c r="F47" s="57"/>
      <c r="G47" s="57"/>
      <c r="H47" s="57"/>
      <c r="I47" s="57"/>
      <c r="J47" s="57"/>
      <c r="K47" s="57"/>
      <c r="L47" s="57"/>
      <c r="M47" s="57"/>
      <c r="N47" s="57"/>
      <c r="O47" s="57"/>
      <c r="P47" s="57"/>
      <c r="Q47" s="57"/>
      <c r="R47" s="57"/>
      <c r="S47" s="57"/>
      <c r="T47" s="57"/>
      <c r="U47" s="57"/>
      <c r="V47" s="57"/>
      <c r="W47" s="57"/>
      <c r="X47" s="57"/>
    </row>
    <row r="48" spans="1:24" x14ac:dyDescent="0.3">
      <c r="A48" s="57"/>
      <c r="B48" s="57"/>
      <c r="C48" s="57"/>
      <c r="D48" s="57"/>
      <c r="E48" s="57"/>
      <c r="F48" s="57"/>
      <c r="G48" s="57"/>
      <c r="H48" s="57"/>
      <c r="I48" s="57"/>
      <c r="J48" s="57"/>
      <c r="K48" s="57"/>
      <c r="L48" s="57"/>
      <c r="M48" s="57"/>
      <c r="N48" s="57"/>
      <c r="O48" s="57"/>
      <c r="P48" s="57"/>
      <c r="Q48" s="57"/>
      <c r="R48" s="57"/>
      <c r="S48" s="57"/>
      <c r="T48" s="57"/>
      <c r="U48" s="57"/>
      <c r="V48" s="57"/>
      <c r="W48" s="57"/>
      <c r="X48" s="57"/>
    </row>
    <row r="49" spans="1:24" x14ac:dyDescent="0.3">
      <c r="A49" s="57"/>
      <c r="B49" s="57"/>
      <c r="C49" s="57"/>
      <c r="D49" s="57"/>
      <c r="E49" s="57"/>
      <c r="F49" s="57"/>
      <c r="G49" s="57"/>
      <c r="H49" s="57"/>
      <c r="I49" s="57"/>
      <c r="J49" s="57"/>
      <c r="K49" s="57"/>
      <c r="L49" s="57"/>
      <c r="M49" s="57"/>
      <c r="N49" s="57"/>
      <c r="O49" s="57"/>
      <c r="P49" s="57"/>
      <c r="Q49" s="57"/>
      <c r="R49" s="57"/>
      <c r="S49" s="57"/>
      <c r="T49" s="57"/>
      <c r="U49" s="57"/>
      <c r="V49" s="57"/>
      <c r="W49" s="57"/>
      <c r="X49" s="57"/>
    </row>
    <row r="50" spans="1:24" x14ac:dyDescent="0.3">
      <c r="A50" s="57"/>
      <c r="B50" s="57"/>
      <c r="C50" s="57"/>
      <c r="D50" s="57"/>
      <c r="E50" s="57"/>
      <c r="F50" s="57"/>
      <c r="G50" s="57"/>
      <c r="H50" s="57"/>
      <c r="I50" s="57"/>
      <c r="J50" s="57"/>
      <c r="K50" s="57"/>
      <c r="L50" s="57"/>
      <c r="M50" s="57"/>
      <c r="N50" s="57"/>
      <c r="O50" s="57"/>
      <c r="P50" s="57"/>
      <c r="Q50" s="57"/>
      <c r="R50" s="57"/>
      <c r="S50" s="57"/>
      <c r="T50" s="57"/>
      <c r="U50" s="57"/>
      <c r="V50" s="57"/>
      <c r="W50" s="57"/>
      <c r="X50" s="57"/>
    </row>
    <row r="51" spans="1:24" x14ac:dyDescent="0.3">
      <c r="A51" s="57"/>
      <c r="B51" s="57"/>
      <c r="C51" s="57"/>
      <c r="D51" s="57"/>
      <c r="E51" s="57"/>
      <c r="F51" s="57"/>
      <c r="G51" s="57"/>
      <c r="H51" s="57"/>
      <c r="I51" s="57"/>
      <c r="J51" s="57"/>
      <c r="K51" s="57"/>
      <c r="L51" s="57"/>
      <c r="M51" s="57"/>
      <c r="N51" s="57"/>
      <c r="O51" s="57"/>
      <c r="P51" s="57"/>
      <c r="Q51" s="57"/>
      <c r="R51" s="57"/>
      <c r="S51" s="57"/>
      <c r="T51" s="57"/>
      <c r="U51" s="57"/>
      <c r="V51" s="57"/>
      <c r="W51" s="57"/>
      <c r="X51" s="57"/>
    </row>
    <row r="52" spans="1:24" x14ac:dyDescent="0.3">
      <c r="A52" s="57"/>
      <c r="B52" s="57"/>
      <c r="C52" s="57"/>
      <c r="D52" s="57"/>
      <c r="E52" s="57"/>
      <c r="F52" s="57"/>
      <c r="G52" s="57"/>
      <c r="H52" s="57"/>
      <c r="I52" s="57"/>
      <c r="J52" s="57"/>
      <c r="K52" s="57"/>
      <c r="L52" s="57"/>
      <c r="M52" s="57"/>
      <c r="N52" s="57"/>
      <c r="O52" s="57"/>
      <c r="P52" s="57"/>
      <c r="Q52" s="57"/>
      <c r="R52" s="57"/>
      <c r="S52" s="57"/>
      <c r="T52" s="57"/>
      <c r="U52" s="57"/>
      <c r="V52" s="57"/>
      <c r="W52" s="57"/>
      <c r="X52" s="57"/>
    </row>
    <row r="53" spans="1:24" x14ac:dyDescent="0.3">
      <c r="A53" s="57"/>
      <c r="B53" s="57"/>
      <c r="C53" s="57"/>
      <c r="D53" s="57"/>
      <c r="E53" s="57"/>
      <c r="F53" s="57"/>
      <c r="G53" s="57"/>
      <c r="H53" s="57"/>
      <c r="I53" s="57"/>
      <c r="J53" s="57"/>
      <c r="K53" s="57"/>
      <c r="L53" s="57"/>
      <c r="M53" s="57"/>
      <c r="N53" s="57"/>
      <c r="O53" s="57"/>
      <c r="P53" s="57"/>
      <c r="Q53" s="57"/>
      <c r="R53" s="57"/>
      <c r="S53" s="57"/>
      <c r="T53" s="57"/>
      <c r="U53" s="57"/>
      <c r="V53" s="57"/>
      <c r="W53" s="57"/>
      <c r="X53" s="57"/>
    </row>
    <row r="54" spans="1:24" x14ac:dyDescent="0.3">
      <c r="A54" s="57"/>
      <c r="B54" s="57"/>
      <c r="C54" s="57"/>
      <c r="D54" s="57"/>
      <c r="E54" s="57"/>
      <c r="F54" s="57"/>
      <c r="G54" s="57"/>
      <c r="H54" s="57"/>
      <c r="I54" s="57"/>
      <c r="J54" s="57"/>
      <c r="K54" s="57"/>
      <c r="L54" s="57"/>
      <c r="M54" s="57"/>
      <c r="N54" s="57"/>
      <c r="O54" s="57"/>
      <c r="P54" s="57"/>
      <c r="Q54" s="57"/>
      <c r="R54" s="57"/>
      <c r="S54" s="57"/>
      <c r="T54" s="57"/>
      <c r="U54" s="57"/>
      <c r="V54" s="57"/>
      <c r="W54" s="57"/>
      <c r="X54" s="57"/>
    </row>
    <row r="55" spans="1:24" x14ac:dyDescent="0.3">
      <c r="A55" s="57"/>
      <c r="B55" s="57"/>
      <c r="C55" s="57"/>
      <c r="D55" s="57"/>
      <c r="E55" s="57"/>
      <c r="F55" s="57"/>
      <c r="G55" s="57"/>
      <c r="H55" s="57"/>
      <c r="I55" s="57"/>
      <c r="J55" s="57"/>
      <c r="K55" s="57"/>
      <c r="L55" s="57"/>
      <c r="M55" s="57"/>
      <c r="N55" s="57"/>
      <c r="O55" s="57"/>
      <c r="P55" s="57"/>
      <c r="Q55" s="57"/>
      <c r="R55" s="57"/>
      <c r="S55" s="57"/>
      <c r="T55" s="57"/>
      <c r="U55" s="57"/>
      <c r="V55" s="57"/>
      <c r="W55" s="57"/>
      <c r="X55" s="57"/>
    </row>
    <row r="56" spans="1:24" x14ac:dyDescent="0.3">
      <c r="A56" s="57"/>
      <c r="B56" s="57"/>
      <c r="C56" s="57"/>
      <c r="D56" s="57"/>
      <c r="E56" s="57"/>
      <c r="F56" s="57"/>
      <c r="G56" s="57"/>
      <c r="H56" s="57"/>
      <c r="I56" s="57"/>
      <c r="J56" s="57"/>
      <c r="K56" s="57"/>
      <c r="L56" s="57"/>
      <c r="M56" s="57"/>
      <c r="N56" s="57"/>
      <c r="O56" s="57"/>
      <c r="P56" s="57"/>
      <c r="Q56" s="57"/>
      <c r="R56" s="57"/>
      <c r="S56" s="57"/>
      <c r="T56" s="57"/>
      <c r="U56" s="57"/>
      <c r="V56" s="57"/>
      <c r="W56" s="57"/>
      <c r="X56" s="57"/>
    </row>
    <row r="57" spans="1:24" x14ac:dyDescent="0.3">
      <c r="A57" s="57"/>
      <c r="B57" s="57"/>
      <c r="C57" s="57"/>
      <c r="D57" s="57"/>
      <c r="E57" s="57"/>
      <c r="F57" s="57"/>
      <c r="G57" s="57"/>
      <c r="H57" s="57"/>
      <c r="I57" s="57"/>
      <c r="J57" s="57"/>
      <c r="K57" s="57"/>
      <c r="L57" s="57"/>
      <c r="M57" s="57"/>
      <c r="N57" s="57"/>
      <c r="O57" s="57"/>
      <c r="P57" s="57"/>
      <c r="Q57" s="57"/>
      <c r="R57" s="57"/>
      <c r="S57" s="57"/>
      <c r="T57" s="57"/>
      <c r="U57" s="57"/>
      <c r="V57" s="57"/>
      <c r="W57" s="57"/>
      <c r="X57" s="57"/>
    </row>
    <row r="58" spans="1:24" x14ac:dyDescent="0.3">
      <c r="A58" s="57"/>
      <c r="B58" s="57"/>
      <c r="C58" s="57"/>
      <c r="D58" s="57"/>
      <c r="E58" s="57"/>
      <c r="F58" s="57"/>
      <c r="G58" s="57"/>
      <c r="H58" s="57"/>
      <c r="I58" s="57"/>
      <c r="J58" s="57"/>
      <c r="K58" s="57"/>
      <c r="L58" s="57"/>
      <c r="M58" s="57"/>
      <c r="N58" s="57"/>
      <c r="O58" s="57"/>
      <c r="P58" s="57"/>
      <c r="Q58" s="57"/>
      <c r="R58" s="57"/>
      <c r="S58" s="57"/>
      <c r="T58" s="57"/>
      <c r="U58" s="57"/>
      <c r="V58" s="57"/>
      <c r="W58" s="57"/>
      <c r="X58" s="57"/>
    </row>
    <row r="59" spans="1:24" x14ac:dyDescent="0.3">
      <c r="A59" s="57"/>
      <c r="B59" s="57"/>
      <c r="C59" s="57"/>
      <c r="D59" s="57"/>
      <c r="E59" s="57"/>
      <c r="F59" s="57"/>
      <c r="G59" s="57"/>
      <c r="H59" s="57"/>
      <c r="I59" s="57"/>
      <c r="J59" s="57"/>
      <c r="K59" s="57"/>
      <c r="L59" s="57"/>
      <c r="M59" s="57"/>
      <c r="N59" s="57"/>
      <c r="O59" s="57"/>
      <c r="P59" s="57"/>
      <c r="Q59" s="57"/>
      <c r="R59" s="57"/>
      <c r="S59" s="57"/>
      <c r="T59" s="57"/>
      <c r="U59" s="57"/>
      <c r="V59" s="57"/>
      <c r="W59" s="57"/>
      <c r="X59" s="57"/>
    </row>
    <row r="60" spans="1:24" x14ac:dyDescent="0.3">
      <c r="A60" s="57"/>
      <c r="B60" s="57"/>
      <c r="C60" s="57"/>
      <c r="D60" s="57"/>
      <c r="E60" s="57"/>
      <c r="F60" s="57"/>
      <c r="G60" s="57"/>
      <c r="H60" s="57"/>
      <c r="I60" s="57"/>
      <c r="J60" s="57"/>
      <c r="K60" s="57"/>
      <c r="L60" s="57"/>
      <c r="M60" s="57"/>
      <c r="N60" s="57"/>
      <c r="O60" s="57"/>
      <c r="P60" s="57"/>
      <c r="Q60" s="57"/>
      <c r="R60" s="57"/>
      <c r="S60" s="57"/>
      <c r="T60" s="57"/>
      <c r="U60" s="57"/>
      <c r="V60" s="57"/>
      <c r="W60" s="57"/>
      <c r="X60" s="57"/>
    </row>
    <row r="61" spans="1:24" x14ac:dyDescent="0.3">
      <c r="A61" s="57"/>
      <c r="B61" s="57"/>
      <c r="C61" s="57"/>
      <c r="D61" s="57"/>
      <c r="E61" s="57"/>
      <c r="F61" s="57"/>
      <c r="G61" s="57"/>
      <c r="H61" s="57"/>
      <c r="I61" s="57"/>
      <c r="J61" s="57"/>
      <c r="K61" s="57"/>
      <c r="L61" s="57"/>
      <c r="M61" s="57"/>
      <c r="N61" s="57"/>
      <c r="O61" s="57"/>
      <c r="P61" s="57"/>
      <c r="Q61" s="57"/>
      <c r="R61" s="57"/>
      <c r="S61" s="57"/>
      <c r="T61" s="57"/>
      <c r="U61" s="57"/>
      <c r="V61" s="57"/>
      <c r="W61" s="57"/>
      <c r="X61" s="57"/>
    </row>
    <row r="62" spans="1:24" x14ac:dyDescent="0.3">
      <c r="A62" s="57"/>
      <c r="B62" s="57"/>
      <c r="C62" s="57"/>
      <c r="D62" s="57"/>
      <c r="E62" s="57"/>
      <c r="F62" s="57"/>
      <c r="G62" s="57"/>
      <c r="H62" s="57"/>
      <c r="I62" s="57"/>
      <c r="J62" s="57"/>
      <c r="K62" s="57"/>
      <c r="L62" s="57"/>
      <c r="M62" s="57"/>
      <c r="N62" s="57"/>
      <c r="O62" s="57"/>
      <c r="P62" s="57"/>
      <c r="Q62" s="57"/>
      <c r="R62" s="57"/>
      <c r="S62" s="57"/>
      <c r="T62" s="57"/>
      <c r="U62" s="57"/>
      <c r="V62" s="57"/>
      <c r="W62" s="57"/>
      <c r="X62" s="57"/>
    </row>
    <row r="63" spans="1:24" x14ac:dyDescent="0.3">
      <c r="A63" s="57"/>
      <c r="B63" s="57"/>
      <c r="C63" s="57"/>
      <c r="D63" s="57"/>
      <c r="E63" s="57"/>
      <c r="F63" s="57"/>
      <c r="G63" s="57"/>
      <c r="H63" s="57"/>
      <c r="I63" s="57"/>
      <c r="J63" s="57"/>
      <c r="K63" s="57"/>
      <c r="L63" s="57"/>
      <c r="M63" s="57"/>
      <c r="N63" s="57"/>
      <c r="O63" s="57"/>
      <c r="P63" s="57"/>
      <c r="Q63" s="57"/>
      <c r="R63" s="57"/>
      <c r="S63" s="57"/>
      <c r="T63" s="57"/>
      <c r="U63" s="57"/>
      <c r="V63" s="57"/>
      <c r="W63" s="57"/>
      <c r="X63" s="57"/>
    </row>
    <row r="64" spans="1:24" x14ac:dyDescent="0.3">
      <c r="A64" s="57"/>
      <c r="B64" s="57"/>
      <c r="C64" s="57"/>
      <c r="D64" s="57"/>
      <c r="E64" s="57"/>
      <c r="F64" s="57"/>
      <c r="G64" s="57"/>
      <c r="H64" s="57"/>
      <c r="I64" s="57"/>
      <c r="J64" s="57"/>
      <c r="K64" s="57"/>
      <c r="L64" s="57"/>
      <c r="M64" s="57"/>
      <c r="N64" s="57"/>
      <c r="O64" s="57"/>
      <c r="P64" s="57"/>
      <c r="Q64" s="57"/>
      <c r="R64" s="57"/>
      <c r="S64" s="57"/>
      <c r="T64" s="57"/>
      <c r="U64" s="57"/>
      <c r="V64" s="57"/>
      <c r="W64" s="57"/>
      <c r="X64" s="57"/>
    </row>
    <row r="65" spans="1:24" x14ac:dyDescent="0.3">
      <c r="A65" s="57"/>
      <c r="B65" s="57"/>
      <c r="C65" s="57"/>
      <c r="D65" s="57"/>
      <c r="E65" s="57"/>
      <c r="F65" s="57"/>
      <c r="G65" s="57"/>
      <c r="H65" s="57"/>
      <c r="I65" s="57"/>
      <c r="J65" s="57"/>
      <c r="K65" s="57"/>
      <c r="L65" s="57"/>
      <c r="M65" s="57"/>
      <c r="N65" s="57"/>
      <c r="O65" s="57"/>
      <c r="P65" s="57"/>
      <c r="Q65" s="57"/>
      <c r="R65" s="57"/>
      <c r="S65" s="57"/>
      <c r="T65" s="57"/>
      <c r="U65" s="57"/>
      <c r="V65" s="57"/>
      <c r="W65" s="57"/>
      <c r="X65" s="57"/>
    </row>
    <row r="66" spans="1:24" x14ac:dyDescent="0.3">
      <c r="A66" s="57"/>
      <c r="B66" s="57"/>
      <c r="C66" s="57"/>
      <c r="D66" s="57"/>
      <c r="E66" s="57"/>
      <c r="F66" s="57"/>
      <c r="G66" s="57"/>
      <c r="H66" s="57"/>
      <c r="I66" s="57"/>
      <c r="J66" s="57"/>
      <c r="K66" s="57"/>
      <c r="L66" s="57"/>
      <c r="M66" s="57"/>
      <c r="N66" s="57"/>
      <c r="O66" s="57"/>
      <c r="P66" s="57"/>
      <c r="Q66" s="57"/>
      <c r="R66" s="57"/>
      <c r="S66" s="57"/>
      <c r="T66" s="57"/>
      <c r="U66" s="57"/>
      <c r="V66" s="57"/>
      <c r="W66" s="57"/>
      <c r="X66" s="57"/>
    </row>
    <row r="67" spans="1:24" x14ac:dyDescent="0.3">
      <c r="A67" s="57"/>
      <c r="B67" s="57"/>
      <c r="C67" s="57"/>
      <c r="D67" s="57"/>
      <c r="E67" s="57"/>
      <c r="F67" s="57"/>
      <c r="G67" s="57"/>
      <c r="H67" s="57"/>
      <c r="I67" s="57"/>
      <c r="J67" s="57"/>
      <c r="K67" s="57"/>
      <c r="L67" s="57"/>
      <c r="M67" s="57"/>
      <c r="N67" s="57"/>
      <c r="O67" s="57"/>
      <c r="P67" s="57"/>
      <c r="Q67" s="57"/>
      <c r="R67" s="57"/>
      <c r="S67" s="57"/>
      <c r="T67" s="57"/>
      <c r="U67" s="57"/>
      <c r="V67" s="57"/>
      <c r="W67" s="57"/>
      <c r="X67" s="57"/>
    </row>
    <row r="68" spans="1:24" x14ac:dyDescent="0.3">
      <c r="A68" s="57"/>
      <c r="B68" s="57"/>
      <c r="C68" s="57"/>
      <c r="D68" s="57"/>
      <c r="E68" s="57"/>
      <c r="F68" s="57"/>
      <c r="G68" s="57"/>
      <c r="H68" s="57"/>
      <c r="I68" s="57"/>
      <c r="J68" s="57"/>
      <c r="K68" s="57"/>
      <c r="L68" s="57"/>
      <c r="M68" s="57"/>
      <c r="N68" s="57"/>
      <c r="O68" s="57"/>
      <c r="P68" s="57"/>
      <c r="Q68" s="57"/>
      <c r="R68" s="57"/>
      <c r="S68" s="57"/>
      <c r="T68" s="57"/>
      <c r="U68" s="57"/>
      <c r="V68" s="57"/>
      <c r="W68" s="57"/>
      <c r="X68" s="57"/>
    </row>
    <row r="69" spans="1:24" x14ac:dyDescent="0.3">
      <c r="A69" s="57"/>
      <c r="B69" s="57"/>
      <c r="C69" s="57"/>
      <c r="D69" s="57"/>
      <c r="E69" s="57"/>
      <c r="F69" s="57"/>
      <c r="G69" s="57"/>
      <c r="H69" s="57"/>
      <c r="I69" s="57"/>
      <c r="J69" s="57"/>
      <c r="K69" s="57"/>
      <c r="L69" s="57"/>
      <c r="M69" s="57"/>
      <c r="N69" s="57"/>
      <c r="O69" s="57"/>
      <c r="P69" s="57"/>
      <c r="Q69" s="57"/>
      <c r="R69" s="57"/>
      <c r="S69" s="57"/>
      <c r="T69" s="57"/>
      <c r="U69" s="57"/>
      <c r="V69" s="57"/>
      <c r="W69" s="57"/>
      <c r="X69" s="57"/>
    </row>
    <row r="70" spans="1:24" x14ac:dyDescent="0.3">
      <c r="A70" s="57"/>
      <c r="B70" s="57"/>
      <c r="C70" s="57"/>
      <c r="D70" s="57"/>
      <c r="E70" s="57"/>
      <c r="F70" s="57"/>
      <c r="G70" s="57"/>
      <c r="H70" s="57"/>
      <c r="I70" s="57"/>
      <c r="J70" s="57"/>
      <c r="K70" s="57"/>
      <c r="L70" s="57"/>
      <c r="M70" s="57"/>
      <c r="N70" s="57"/>
      <c r="O70" s="57"/>
      <c r="P70" s="57"/>
      <c r="Q70" s="57"/>
      <c r="R70" s="57"/>
      <c r="S70" s="57"/>
      <c r="T70" s="57"/>
      <c r="U70" s="57"/>
      <c r="V70" s="57"/>
      <c r="W70" s="57"/>
      <c r="X70" s="57"/>
    </row>
    <row r="71" spans="1:24" x14ac:dyDescent="0.3">
      <c r="A71" s="57"/>
      <c r="B71" s="57"/>
      <c r="C71" s="57"/>
      <c r="D71" s="57"/>
      <c r="E71" s="57"/>
      <c r="F71" s="57"/>
      <c r="G71" s="57"/>
      <c r="H71" s="57"/>
      <c r="I71" s="57"/>
      <c r="J71" s="57"/>
      <c r="K71" s="57"/>
      <c r="L71" s="57"/>
      <c r="M71" s="57"/>
      <c r="N71" s="57"/>
      <c r="O71" s="57"/>
      <c r="P71" s="57"/>
      <c r="Q71" s="57"/>
      <c r="R71" s="57"/>
      <c r="S71" s="57"/>
      <c r="T71" s="57"/>
      <c r="U71" s="57"/>
      <c r="V71" s="57"/>
      <c r="W71" s="57"/>
      <c r="X71" s="57"/>
    </row>
    <row r="72" spans="1:24" x14ac:dyDescent="0.3">
      <c r="A72" s="57"/>
      <c r="B72" s="57"/>
      <c r="C72" s="57"/>
      <c r="D72" s="57"/>
      <c r="E72" s="57"/>
      <c r="F72" s="57"/>
      <c r="G72" s="57"/>
      <c r="H72" s="57"/>
      <c r="I72" s="57"/>
      <c r="J72" s="57"/>
      <c r="K72" s="57"/>
      <c r="L72" s="57"/>
      <c r="M72" s="57"/>
      <c r="N72" s="57"/>
      <c r="O72" s="57"/>
      <c r="P72" s="57"/>
      <c r="Q72" s="57"/>
      <c r="R72" s="57"/>
      <c r="S72" s="57"/>
      <c r="T72" s="57"/>
      <c r="U72" s="57"/>
      <c r="V72" s="57"/>
      <c r="W72" s="57"/>
      <c r="X72" s="57"/>
    </row>
    <row r="73" spans="1:24" x14ac:dyDescent="0.3">
      <c r="A73" s="57"/>
      <c r="B73" s="57"/>
      <c r="C73" s="57"/>
      <c r="D73" s="57"/>
      <c r="E73" s="57"/>
      <c r="F73" s="57"/>
      <c r="G73" s="57"/>
      <c r="H73" s="57"/>
      <c r="I73" s="57"/>
      <c r="J73" s="57"/>
      <c r="K73" s="57"/>
      <c r="L73" s="57"/>
      <c r="M73" s="57"/>
      <c r="N73" s="57"/>
      <c r="O73" s="57"/>
      <c r="P73" s="57"/>
      <c r="Q73" s="57"/>
      <c r="R73" s="57"/>
      <c r="S73" s="57"/>
      <c r="T73" s="57"/>
      <c r="U73" s="57"/>
      <c r="V73" s="57"/>
      <c r="W73" s="57"/>
      <c r="X73" s="5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E9AAEA-D6E4-45A0-96A9-0F29713CAE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global_freelancer_raw</vt:lpstr>
      <vt:lpstr>global_freelancer-quick ana</vt:lpstr>
      <vt:lpstr>Formula</vt:lpstr>
      <vt:lpstr>Power Query</vt:lpstr>
      <vt:lpstr>descriptive statistics</vt:lpstr>
      <vt:lpstr>Pivot tables</vt:lpstr>
      <vt:lpstr>Sheet3</vt:lpstr>
      <vt:lpstr>Sheet4</vt:lpstr>
      <vt:lpstr>Sheet5</vt:lpstr>
      <vt:lpstr>Sheet6</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Thanmaya</dc:creator>
  <cp:lastModifiedBy>Vinothini V</cp:lastModifiedBy>
  <dcterms:created xsi:type="dcterms:W3CDTF">2025-11-20T07:08:35Z</dcterms:created>
  <dcterms:modified xsi:type="dcterms:W3CDTF">2025-11-26T06:42:08Z</dcterms:modified>
</cp:coreProperties>
</file>