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<sst xmlns="http://schemas.openxmlformats.org/spreadsheetml/2006/main" count="40" uniqueCount="17">
  <si>
    <t>Oil</t>
  </si>
  <si>
    <t>Gas</t>
  </si>
  <si>
    <t>Area of oil field</t>
  </si>
  <si>
    <t>acres</t>
  </si>
  <si>
    <t>Thickness of reservoir formation</t>
  </si>
  <si>
    <t>m</t>
  </si>
  <si>
    <t>Porosity of formation</t>
  </si>
  <si>
    <t>%</t>
  </si>
  <si>
    <t>Phi</t>
  </si>
  <si>
    <t>Water saturation</t>
  </si>
  <si>
    <t>Sw</t>
  </si>
  <si>
    <t>Oil/Gas formation volume factor</t>
  </si>
  <si>
    <t>bbl./bbl.</t>
  </si>
  <si>
    <t>OOIP</t>
  </si>
  <si>
    <t>bbl</t>
  </si>
  <si>
    <t>cu. ft.</t>
  </si>
  <si>
    <t>STOOIP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</si>
</sst>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6" max="6" width="4.38"/>
    <col customWidth="1" min="9" max="9" width="4.0"/>
  </cols>
  <sheetData>
    <row r="1">
      <c r="A1" s="1"/>
      <c r="B1" s="1"/>
      <c r="C1" s="1"/>
      <c r="G1" s="1" t="s">
        <v>0</v>
      </c>
      <c r="H1" s="1"/>
      <c r="J1" s="1" t="s">
        <v>1</v>
      </c>
      <c r="K1" s="1"/>
    </row>
    <row r="2">
      <c r="A2" s="1" t="s">
        <v>2</v>
      </c>
      <c r="B2" s="1">
        <v>4500.0</v>
      </c>
      <c r="C2" s="1" t="s">
        <v>3</v>
      </c>
      <c r="G2" s="1">
        <v>2000.0</v>
      </c>
      <c r="H2" s="1" t="s">
        <v>3</v>
      </c>
      <c r="J2" s="1">
        <v>2000.0</v>
      </c>
      <c r="K2" s="1" t="s">
        <v>3</v>
      </c>
    </row>
    <row r="3">
      <c r="A3" s="1" t="s">
        <v>4</v>
      </c>
      <c r="B3" s="1">
        <v>25.0</v>
      </c>
      <c r="C3" s="1" t="s">
        <v>5</v>
      </c>
      <c r="G3" s="1">
        <v>150.0</v>
      </c>
      <c r="H3" s="1" t="s">
        <v>5</v>
      </c>
      <c r="J3" s="1">
        <v>150.0</v>
      </c>
      <c r="K3" s="1" t="s">
        <v>5</v>
      </c>
    </row>
    <row r="4">
      <c r="A4" s="1" t="s">
        <v>6</v>
      </c>
      <c r="B4" s="1">
        <v>19.0</v>
      </c>
      <c r="C4" s="1" t="s">
        <v>7</v>
      </c>
      <c r="D4" s="1">
        <v>7.0</v>
      </c>
      <c r="E4" s="1" t="s">
        <v>5</v>
      </c>
    </row>
    <row r="5">
      <c r="B5" s="1">
        <v>22.0</v>
      </c>
      <c r="C5" s="1" t="s">
        <v>7</v>
      </c>
      <c r="D5" s="1">
        <v>12.0</v>
      </c>
      <c r="E5" s="1" t="s">
        <v>5</v>
      </c>
    </row>
    <row r="6">
      <c r="B6" s="1">
        <v>12.0</v>
      </c>
      <c r="C6" s="1" t="s">
        <v>7</v>
      </c>
      <c r="D6" s="1">
        <v>6.0</v>
      </c>
      <c r="E6" s="1" t="s">
        <v>5</v>
      </c>
    </row>
    <row r="7">
      <c r="A7" s="1" t="s">
        <v>8</v>
      </c>
      <c r="B7" s="1">
        <f>SUMPRODUCT(B4:B6,D4:D6)/sum(D4:D6)</f>
        <v>18.76</v>
      </c>
      <c r="C7" s="1"/>
      <c r="D7" s="1"/>
      <c r="E7" s="1"/>
      <c r="G7" s="1">
        <v>15.0</v>
      </c>
      <c r="H7" s="1" t="s">
        <v>7</v>
      </c>
      <c r="I7" s="1"/>
      <c r="J7" s="1">
        <v>15.0</v>
      </c>
      <c r="K7" s="1" t="s">
        <v>7</v>
      </c>
    </row>
    <row r="8">
      <c r="A8" s="1" t="s">
        <v>9</v>
      </c>
      <c r="B8" s="1">
        <v>20.0</v>
      </c>
      <c r="C8" s="1" t="s">
        <v>7</v>
      </c>
      <c r="D8" s="1">
        <v>7.0</v>
      </c>
      <c r="E8" s="1" t="s">
        <v>5</v>
      </c>
    </row>
    <row r="9">
      <c r="B9" s="1">
        <v>15.0</v>
      </c>
      <c r="C9" s="1" t="s">
        <v>7</v>
      </c>
      <c r="D9" s="1">
        <v>12.0</v>
      </c>
      <c r="E9" s="1" t="s">
        <v>5</v>
      </c>
    </row>
    <row r="10">
      <c r="B10" s="1">
        <v>35.0</v>
      </c>
      <c r="C10" s="1" t="s">
        <v>7</v>
      </c>
      <c r="D10" s="1">
        <v>6.0</v>
      </c>
      <c r="E10" s="1" t="s">
        <v>5</v>
      </c>
    </row>
    <row r="11">
      <c r="A11" s="1" t="s">
        <v>10</v>
      </c>
      <c r="B11" s="1">
        <f>SUMPRODUCT(B8:B10,D8:D10)/sum(D8:D10)</f>
        <v>21.2</v>
      </c>
      <c r="C11" s="1"/>
      <c r="G11" s="1">
        <v>30.0</v>
      </c>
      <c r="H11" s="1" t="s">
        <v>7</v>
      </c>
      <c r="J11" s="1">
        <v>30.0</v>
      </c>
      <c r="K11" s="1" t="s">
        <v>7</v>
      </c>
    </row>
    <row r="12">
      <c r="A12" s="1" t="s">
        <v>11</v>
      </c>
      <c r="B12" s="1">
        <v>1.5</v>
      </c>
      <c r="C12" s="1" t="s">
        <v>12</v>
      </c>
      <c r="G12" s="1">
        <v>1.65</v>
      </c>
      <c r="H12" s="1" t="s">
        <v>12</v>
      </c>
      <c r="J12" s="1">
        <v>0.0035</v>
      </c>
      <c r="K12" s="1" t="s">
        <v>12</v>
      </c>
    </row>
    <row r="14">
      <c r="A14" s="1" t="s">
        <v>13</v>
      </c>
      <c r="B14" s="2">
        <f>7758 * B2 * B3 * B7/100 * (1-B11/100)</f>
        <v>129021280.9</v>
      </c>
      <c r="G14" s="2">
        <f>7758 * G2 * G3 * G7/100 * (1-G11/100)</f>
        <v>244377000</v>
      </c>
      <c r="H14" s="1" t="s">
        <v>14</v>
      </c>
      <c r="J14" s="2">
        <f>43560 * J2 * J3 * J7/100 * (1-J11/100)</f>
        <v>1372140000</v>
      </c>
      <c r="K14" s="1" t="s">
        <v>15</v>
      </c>
    </row>
    <row r="15">
      <c r="A15" s="1" t="s">
        <v>16</v>
      </c>
      <c r="B15" s="2">
        <f>B14/B12</f>
        <v>86014187.28</v>
      </c>
      <c r="G15" s="2">
        <f>G14/G12</f>
        <v>148107272.7</v>
      </c>
      <c r="H15" s="1" t="s">
        <v>14</v>
      </c>
      <c r="J15" s="2">
        <f>J14/J12</f>
        <v>392040000000</v>
      </c>
      <c r="K15" s="1" t="s">
        <v>15</v>
      </c>
    </row>
  </sheetData>
  <drawing r:id="rId1"/>
</worksheet>
</file>