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7800" windowWidth="23040" windowHeight="9405" tabRatio="600" firstSheet="0" activeTab="0" autoFilterDateGrouping="1"/>
  </bookViews>
  <sheets>
    <sheet name="0113" sheetId="1" state="visible" r:id="rId1"/>
    <sheet name="Rapport" sheetId="2" state="visible" r:id="rId2"/>
  </sheets>
  <definedNames>
    <definedName name="_xlnm._FilterDatabase" localSheetId="0" hidden="1">'0113'!$A$16:$BB$16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b val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i val="1"/>
      <color theme="0"/>
      <sz val="11"/>
      <scheme val="minor"/>
    </font>
    <font>
      <name val="Calibri"/>
      <family val="2"/>
      <b val="1"/>
      <sz val="9"/>
      <scheme val="minor"/>
    </font>
    <font>
      <name val="Calibri"/>
      <family val="2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0"/>
      <sz val="9"/>
      <scheme val="minor"/>
    </font>
    <font>
      <name val="Calibri"/>
      <family val="2"/>
      <sz val="11"/>
    </font>
  </fonts>
  <fills count="5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-0.249977111117893"/>
        <bgColor indexed="64"/>
      </patternFill>
    </fill>
  </fills>
  <borders count="8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indexed="64"/>
      </left>
      <right style="thin">
        <color auto="1"/>
      </right>
      <top/>
      <bottom/>
      <diagonal/>
    </border>
    <border>
      <left/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 style="thin">
        <color indexed="64"/>
      </top>
      <bottom/>
      <diagonal/>
    </border>
  </borders>
  <cellStyleXfs count="1">
    <xf numFmtId="0" fontId="0" fillId="0" borderId="0"/>
  </cellStyleXfs>
  <cellXfs count="165">
    <xf numFmtId="0" fontId="0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textRotation="90"/>
    </xf>
    <xf numFmtId="0" fontId="5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0" fontId="1" fillId="2" borderId="5" applyAlignment="1" pivotButton="0" quotePrefix="0" xfId="0">
      <alignment horizontal="center" vertical="center" textRotation="90"/>
    </xf>
    <xf numFmtId="0" fontId="1" fillId="2" borderId="1" applyAlignment="1" pivotButton="0" quotePrefix="0" xfId="0">
      <alignment horizontal="center" vertical="center" textRotation="90"/>
    </xf>
    <xf numFmtId="0" fontId="1" fillId="2" borderId="6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10" fontId="0" fillId="0" borderId="14" applyAlignment="1" pivotButton="0" quotePrefix="0" xfId="0">
      <alignment horizontal="center" vertical="center"/>
    </xf>
    <xf numFmtId="10" fontId="0" fillId="0" borderId="15" applyAlignment="1" pivotButton="0" quotePrefix="0" xfId="0">
      <alignment horizontal="center" vertical="center"/>
    </xf>
    <xf numFmtId="10" fontId="0" fillId="0" borderId="1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3" borderId="20" applyAlignment="1" pivotButton="0" quotePrefix="0" xfId="0">
      <alignment horizontal="center" vertical="center"/>
    </xf>
    <xf numFmtId="0" fontId="0" fillId="3" borderId="19" applyAlignment="1" pivotButton="0" quotePrefix="0" xfId="0">
      <alignment horizontal="center" vertical="center"/>
    </xf>
    <xf numFmtId="0" fontId="0" fillId="3" borderId="17" applyAlignment="1" pivotButton="0" quotePrefix="0" xfId="0">
      <alignment horizontal="center" vertical="center"/>
    </xf>
    <xf numFmtId="0" fontId="0" fillId="3" borderId="18" applyAlignment="1" pivotButton="0" quotePrefix="0" xfId="0">
      <alignment horizontal="center" vertical="center"/>
    </xf>
    <xf numFmtId="0" fontId="4" fillId="3" borderId="21" applyAlignment="1" pivotButton="0" quotePrefix="0" xfId="0">
      <alignment horizontal="center" vertical="center"/>
    </xf>
    <xf numFmtId="0" fontId="2" fillId="3" borderId="21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25" applyAlignment="1" pivotButton="0" quotePrefix="0" xfId="0">
      <alignment horizontal="center" vertical="center"/>
    </xf>
    <xf numFmtId="0" fontId="1" fillId="0" borderId="26" applyAlignment="1" pivotButton="0" quotePrefix="0" xfId="0">
      <alignment horizontal="center" vertical="center"/>
    </xf>
    <xf numFmtId="0" fontId="1" fillId="0" borderId="28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1" fillId="0" borderId="22" applyAlignment="1" pivotButton="0" quotePrefix="0" xfId="0">
      <alignment horizontal="center" vertical="center"/>
    </xf>
    <xf numFmtId="0" fontId="1" fillId="0" borderId="23" applyAlignment="1" pivotButton="0" quotePrefix="0" xfId="0">
      <alignment horizontal="center" vertical="center"/>
    </xf>
    <xf numFmtId="0" fontId="1" fillId="0" borderId="24" applyAlignment="1" pivotButton="0" quotePrefix="0" xfId="0">
      <alignment horizontal="center" vertical="center"/>
    </xf>
    <xf numFmtId="10" fontId="0" fillId="0" borderId="7" applyAlignment="1" pivotButton="0" quotePrefix="0" xfId="0">
      <alignment horizontal="center" vertical="center"/>
    </xf>
    <xf numFmtId="10" fontId="0" fillId="0" borderId="8" applyAlignment="1" pivotButton="0" quotePrefix="0" xfId="0">
      <alignment horizontal="center" vertical="center"/>
    </xf>
    <xf numFmtId="0" fontId="4" fillId="0" borderId="31" pivotButton="0" quotePrefix="0" xfId="0"/>
    <xf numFmtId="0" fontId="4" fillId="0" borderId="34" pivotButton="0" quotePrefix="0" xfId="0"/>
    <xf numFmtId="0" fontId="0" fillId="0" borderId="31" applyAlignment="1" pivotButton="0" quotePrefix="0" xfId="0">
      <alignment horizontal="center" vertical="center"/>
    </xf>
    <xf numFmtId="0" fontId="0" fillId="0" borderId="34" applyAlignment="1" pivotButton="0" quotePrefix="0" xfId="0">
      <alignment horizontal="center" vertical="center"/>
    </xf>
    <xf numFmtId="0" fontId="1" fillId="0" borderId="41" applyAlignment="1" pivotButton="0" quotePrefix="0" xfId="0">
      <alignment horizontal="center" vertical="center"/>
    </xf>
    <xf numFmtId="0" fontId="1" fillId="2" borderId="22" applyAlignment="1" pivotButton="0" quotePrefix="0" xfId="0">
      <alignment horizontal="center" vertical="center" textRotation="90" wrapText="1"/>
    </xf>
    <xf numFmtId="0" fontId="1" fillId="2" borderId="23" applyAlignment="1" pivotButton="0" quotePrefix="0" xfId="0">
      <alignment horizontal="center" vertical="center" textRotation="90"/>
    </xf>
    <xf numFmtId="0" fontId="1" fillId="2" borderId="42" applyAlignment="1" pivotButton="0" quotePrefix="0" xfId="0">
      <alignment horizontal="center" vertical="center" textRotation="90" wrapText="1"/>
    </xf>
    <xf numFmtId="0" fontId="1" fillId="2" borderId="24" applyAlignment="1" pivotButton="0" quotePrefix="0" xfId="0">
      <alignment horizontal="center" vertical="center" textRotation="90" wrapText="1"/>
    </xf>
    <xf numFmtId="0" fontId="1" fillId="2" borderId="22" applyAlignment="1" pivotButton="0" quotePrefix="0" xfId="0">
      <alignment horizontal="center" vertical="center" textRotation="90"/>
    </xf>
    <xf numFmtId="0" fontId="0" fillId="2" borderId="43" applyAlignment="1" pivotButton="0" quotePrefix="0" xfId="0">
      <alignment horizontal="center" vertical="center" textRotation="90"/>
    </xf>
    <xf numFmtId="0" fontId="4" fillId="0" borderId="30" pivotButton="0" quotePrefix="0" xfId="0"/>
    <xf numFmtId="0" fontId="4" fillId="0" borderId="33" pivotButton="0" quotePrefix="0" xfId="0"/>
    <xf numFmtId="0" fontId="8" fillId="0" borderId="32" applyAlignment="1" pivotButton="0" quotePrefix="0" xfId="0">
      <alignment horizontal="center" vertical="center"/>
    </xf>
    <xf numFmtId="0" fontId="8" fillId="0" borderId="36" applyAlignment="1" pivotButton="0" quotePrefix="0" xfId="0">
      <alignment horizontal="center" vertical="center"/>
    </xf>
    <xf numFmtId="0" fontId="8" fillId="0" borderId="38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/>
    </xf>
    <xf numFmtId="0" fontId="8" fillId="0" borderId="35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center" vertical="center"/>
    </xf>
    <xf numFmtId="14" fontId="0" fillId="0" borderId="0" pivotButton="0" quotePrefix="0" xfId="0"/>
    <xf numFmtId="0" fontId="4" fillId="0" borderId="0" pivotButton="0" quotePrefix="0" xfId="0"/>
    <xf numFmtId="14" fontId="0" fillId="0" borderId="32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8" fillId="0" borderId="30" applyAlignment="1" pivotButton="0" quotePrefix="0" xfId="0">
      <alignment horizontal="center" vertical="center"/>
    </xf>
    <xf numFmtId="0" fontId="8" fillId="0" borderId="47" applyAlignment="1" pivotButton="0" quotePrefix="0" xfId="0">
      <alignment horizontal="center" vertical="center"/>
    </xf>
    <xf numFmtId="0" fontId="8" fillId="0" borderId="48" applyAlignment="1" pivotButton="0" quotePrefix="0" xfId="0">
      <alignment horizontal="center" vertical="center"/>
    </xf>
    <xf numFmtId="0" fontId="9" fillId="0" borderId="39" applyAlignment="1" pivotButton="0" quotePrefix="0" xfId="0">
      <alignment horizontal="center" vertical="center"/>
    </xf>
    <xf numFmtId="0" fontId="8" fillId="0" borderId="39" applyAlignment="1" pivotButton="0" quotePrefix="0" xfId="0">
      <alignment horizontal="center" vertical="center"/>
    </xf>
    <xf numFmtId="0" fontId="9" fillId="0" borderId="45" applyAlignment="1" pivotButton="0" quotePrefix="0" xfId="0">
      <alignment horizontal="center" vertical="center"/>
    </xf>
    <xf numFmtId="0" fontId="8" fillId="0" borderId="46" applyAlignment="1" pivotButton="0" quotePrefix="0" xfId="0">
      <alignment horizontal="center" vertical="center"/>
    </xf>
    <xf numFmtId="0" fontId="9" fillId="0" borderId="0" pivotButton="0" quotePrefix="0" xfId="0"/>
    <xf numFmtId="0" fontId="8" fillId="0" borderId="52" applyAlignment="1" pivotButton="0" quotePrefix="0" xfId="0">
      <alignment horizontal="center" vertical="center"/>
    </xf>
    <xf numFmtId="0" fontId="8" fillId="0" borderId="49" applyAlignment="1" pivotButton="0" quotePrefix="0" xfId="0">
      <alignment horizontal="center" vertical="center"/>
    </xf>
    <xf numFmtId="0" fontId="8" fillId="0" borderId="45" applyAlignment="1" pivotButton="0" quotePrefix="0" xfId="0">
      <alignment horizontal="center" vertical="center"/>
    </xf>
    <xf numFmtId="0" fontId="8" fillId="0" borderId="44" applyAlignment="1" pivotButton="0" quotePrefix="0" xfId="0">
      <alignment horizontal="center" vertical="center"/>
    </xf>
    <xf numFmtId="0" fontId="8" fillId="0" borderId="50" applyAlignment="1" pivotButton="0" quotePrefix="0" xfId="0">
      <alignment horizontal="center" vertical="center"/>
    </xf>
    <xf numFmtId="0" fontId="8" fillId="0" borderId="51" applyAlignment="1" pivotButton="0" quotePrefix="0" xfId="0">
      <alignment horizontal="center" vertical="center"/>
    </xf>
    <xf numFmtId="0" fontId="8" fillId="0" borderId="31" applyAlignment="1" pivotButton="0" quotePrefix="0" xfId="0">
      <alignment horizontal="center" vertical="center"/>
    </xf>
    <xf numFmtId="0" fontId="8" fillId="0" borderId="37" applyAlignment="1" pivotButton="0" quotePrefix="0" xfId="0">
      <alignment horizontal="center" vertical="center"/>
    </xf>
    <xf numFmtId="0" fontId="8" fillId="0" borderId="34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1" fillId="3" borderId="5" applyAlignment="1" pivotButton="0" quotePrefix="0" xfId="0">
      <alignment horizontal="center" vertical="center" textRotation="90"/>
    </xf>
    <xf numFmtId="0" fontId="1" fillId="3" borderId="6" applyAlignment="1" pivotButton="0" quotePrefix="0" xfId="0">
      <alignment horizontal="center" vertical="center" textRotation="90"/>
    </xf>
    <xf numFmtId="0" fontId="0" fillId="0" borderId="69" pivotButton="0" quotePrefix="0" xfId="0"/>
    <xf numFmtId="0" fontId="1" fillId="0" borderId="64" applyAlignment="1" pivotButton="0" quotePrefix="0" xfId="0">
      <alignment horizontal="center" vertical="center"/>
    </xf>
    <xf numFmtId="0" fontId="1" fillId="2" borderId="71" applyAlignment="1" pivotButton="0" quotePrefix="0" xfId="0">
      <alignment horizontal="center" vertical="center" textRotation="90"/>
    </xf>
    <xf numFmtId="0" fontId="1" fillId="0" borderId="72" applyAlignment="1" pivotButton="0" quotePrefix="0" xfId="0">
      <alignment horizontal="center" vertical="center"/>
    </xf>
    <xf numFmtId="0" fontId="1" fillId="0" borderId="61" applyAlignment="1" pivotButton="0" quotePrefix="0" xfId="0">
      <alignment horizontal="center" vertical="center"/>
    </xf>
    <xf numFmtId="0" fontId="0" fillId="0" borderId="73" pivotButton="0" quotePrefix="0" xfId="0"/>
    <xf numFmtId="0" fontId="0" fillId="0" borderId="74" pivotButton="0" quotePrefix="0" xfId="0"/>
    <xf numFmtId="0" fontId="0" fillId="0" borderId="70" pivotButton="0" quotePrefix="0" xfId="0"/>
    <xf numFmtId="0" fontId="0" fillId="0" borderId="0" pivotButton="0" quotePrefix="0" xfId="0"/>
    <xf numFmtId="0" fontId="3" fillId="0" borderId="0" pivotButton="0" quotePrefix="0" xfId="0"/>
    <xf numFmtId="0" fontId="6" fillId="4" borderId="0" pivotButton="0" quotePrefix="0" xfId="0"/>
    <xf numFmtId="0" fontId="3" fillId="4" borderId="0" pivotButton="0" quotePrefix="0" xfId="0"/>
    <xf numFmtId="0" fontId="3" fillId="4" borderId="7" applyAlignment="1" pivotButton="0" quotePrefix="0" xfId="0">
      <alignment horizontal="center"/>
    </xf>
    <xf numFmtId="0" fontId="3" fillId="4" borderId="7" pivotButton="0" quotePrefix="0" xfId="0"/>
    <xf numFmtId="0" fontId="3" fillId="4" borderId="0" applyAlignment="1" pivotButton="0" quotePrefix="0" xfId="0">
      <alignment horizontal="center"/>
    </xf>
    <xf numFmtId="0" fontId="3" fillId="4" borderId="8" applyAlignment="1" pivotButton="0" quotePrefix="0" xfId="0">
      <alignment horizontal="center"/>
    </xf>
    <xf numFmtId="0" fontId="3" fillId="4" borderId="70" pivotButton="0" quotePrefix="0" xfId="0"/>
    <xf numFmtId="0" fontId="11" fillId="0" borderId="5" applyAlignment="1" pivotButton="0" quotePrefix="0" xfId="0">
      <alignment horizontal="center" vertical="center"/>
    </xf>
    <xf numFmtId="0" fontId="2" fillId="2" borderId="12" applyAlignment="1" pivotButton="0" quotePrefix="0" xfId="0">
      <alignment vertical="center"/>
    </xf>
    <xf numFmtId="0" fontId="1" fillId="2" borderId="42" applyAlignment="1" pivotButton="0" quotePrefix="0" xfId="0">
      <alignment horizontal="center" vertical="center" textRotation="90"/>
    </xf>
    <xf numFmtId="10" fontId="0" fillId="0" borderId="0" applyAlignment="1" pivotButton="0" quotePrefix="0" xfId="0">
      <alignment horizontal="center" vertical="center"/>
    </xf>
    <xf numFmtId="0" fontId="1" fillId="0" borderId="29" applyAlignment="1" pivotButton="0" quotePrefix="0" xfId="0">
      <alignment horizontal="center" vertical="center"/>
    </xf>
    <xf numFmtId="0" fontId="1" fillId="0" borderId="42" applyAlignment="1" pivotButton="0" quotePrefix="0" xfId="0">
      <alignment horizontal="center" vertical="center"/>
    </xf>
    <xf numFmtId="0" fontId="1" fillId="2" borderId="43" applyAlignment="1" pivotButton="0" quotePrefix="0" xfId="0">
      <alignment horizontal="center" vertical="center" textRotation="90" wrapText="1"/>
    </xf>
    <xf numFmtId="0" fontId="1" fillId="0" borderId="75" applyAlignment="1" pivotButton="0" quotePrefix="0" xfId="0">
      <alignment horizontal="center" vertical="center"/>
    </xf>
    <xf numFmtId="0" fontId="1" fillId="2" borderId="24" applyAlignment="1" pivotButton="0" quotePrefix="0" xfId="0">
      <alignment horizontal="center" vertical="center" textRotation="90"/>
    </xf>
    <xf numFmtId="0" fontId="2" fillId="2" borderId="13" applyAlignment="1" pivotButton="0" quotePrefix="0" xfId="0">
      <alignment vertical="center"/>
    </xf>
    <xf numFmtId="0" fontId="1" fillId="2" borderId="76" applyAlignment="1" pivotButton="0" quotePrefix="0" xfId="0">
      <alignment horizontal="center" vertical="center" textRotation="90" wrapText="1"/>
    </xf>
    <xf numFmtId="10" fontId="0" fillId="0" borderId="77" applyAlignment="1" pivotButton="0" quotePrefix="0" xfId="0">
      <alignment horizontal="center" vertical="center"/>
    </xf>
    <xf numFmtId="0" fontId="0" fillId="0" borderId="77" applyAlignment="1" pivotButton="0" quotePrefix="0" xfId="0">
      <alignment horizontal="center" vertical="center"/>
    </xf>
    <xf numFmtId="0" fontId="0" fillId="0" borderId="78" applyAlignment="1" pivotButton="0" quotePrefix="0" xfId="0">
      <alignment horizontal="center" vertical="center"/>
    </xf>
    <xf numFmtId="0" fontId="1" fillId="0" borderId="79" applyAlignment="1" pivotButton="0" quotePrefix="0" xfId="0">
      <alignment horizontal="center" vertical="center"/>
    </xf>
    <xf numFmtId="0" fontId="1" fillId="0" borderId="80" applyAlignment="1" pivotButton="0" quotePrefix="0" xfId="0">
      <alignment horizontal="center" vertical="center"/>
    </xf>
    <xf numFmtId="0" fontId="1" fillId="0" borderId="76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39" pivotButton="0" quotePrefix="0" xfId="0"/>
    <xf numFmtId="0" fontId="2" fillId="2" borderId="13" applyAlignment="1" pivotButton="0" quotePrefix="0" xfId="0">
      <alignment horizontal="center" vertical="center"/>
    </xf>
    <xf numFmtId="0" fontId="0" fillId="0" borderId="13" pivotButton="0" quotePrefix="0" xfId="0"/>
    <xf numFmtId="0" fontId="2" fillId="3" borderId="2" applyAlignment="1" pivotButton="0" quotePrefix="0" xfId="0">
      <alignment horizontal="center" vertical="center"/>
    </xf>
    <xf numFmtId="0" fontId="0" fillId="0" borderId="27" pivotButton="0" quotePrefix="0" xfId="0"/>
    <xf numFmtId="0" fontId="0" fillId="0" borderId="29" pivotButton="0" quotePrefix="0" xfId="0"/>
    <xf numFmtId="0" fontId="2" fillId="2" borderId="2" applyAlignment="1" pivotButton="0" quotePrefix="0" xfId="0">
      <alignment horizontal="center" vertical="center"/>
    </xf>
    <xf numFmtId="0" fontId="2" fillId="3" borderId="3" applyAlignment="1" pivotButton="0" quotePrefix="0" xfId="0">
      <alignment horizontal="center" vertical="center"/>
    </xf>
    <xf numFmtId="0" fontId="2" fillId="3" borderId="20" applyAlignment="1" pivotButton="0" quotePrefix="0" xfId="0">
      <alignment horizontal="center" vertical="center"/>
    </xf>
    <xf numFmtId="0" fontId="2" fillId="2" borderId="12" applyAlignment="1" pivotButton="0" quotePrefix="0" xfId="0">
      <alignment horizontal="center" vertical="center"/>
    </xf>
    <xf numFmtId="0" fontId="2" fillId="2" borderId="20" applyAlignment="1" pivotButton="0" quotePrefix="0" xfId="0">
      <alignment horizontal="center" vertical="center"/>
    </xf>
    <xf numFmtId="0" fontId="4" fillId="3" borderId="4" applyAlignment="1" pivotButton="0" quotePrefix="0" xfId="0">
      <alignment horizontal="center" vertical="center"/>
    </xf>
    <xf numFmtId="0" fontId="0" fillId="0" borderId="57" pivotButton="0" quotePrefix="0" xfId="0"/>
    <xf numFmtId="0" fontId="0" fillId="0" borderId="58" pivotButton="0" quotePrefix="0" xfId="0"/>
    <xf numFmtId="0" fontId="4" fillId="3" borderId="3" applyAlignment="1" pivotButton="0" quotePrefix="0" xfId="0">
      <alignment horizontal="center" vertical="center"/>
    </xf>
    <xf numFmtId="0" fontId="0" fillId="0" borderId="59" pivotButton="0" quotePrefix="0" xfId="0"/>
    <xf numFmtId="0" fontId="0" fillId="0" borderId="25" pivotButton="0" quotePrefix="0" xfId="0"/>
    <xf numFmtId="0" fontId="4" fillId="3" borderId="2" applyAlignment="1" pivotButton="0" quotePrefix="0" xfId="0">
      <alignment horizontal="center" vertical="center"/>
    </xf>
    <xf numFmtId="0" fontId="0" fillId="0" borderId="60" pivotButton="0" quotePrefix="0" xfId="0"/>
    <xf numFmtId="0" fontId="0" fillId="0" borderId="61" pivotButton="0" quotePrefix="0" xfId="0"/>
    <xf numFmtId="0" fontId="4" fillId="3" borderId="22" applyAlignment="1" pivotButton="0" quotePrefix="0" xfId="0">
      <alignment horizontal="center" vertical="top"/>
    </xf>
    <xf numFmtId="0" fontId="0" fillId="0" borderId="62" pivotButton="0" quotePrefix="0" xfId="0"/>
    <xf numFmtId="0" fontId="0" fillId="0" borderId="42" pivotButton="0" quotePrefix="0" xfId="0"/>
    <xf numFmtId="0" fontId="4" fillId="3" borderId="63" applyAlignment="1" pivotButton="0" quotePrefix="0" xfId="0">
      <alignment horizontal="center" vertical="center"/>
    </xf>
    <xf numFmtId="0" fontId="0" fillId="0" borderId="55" pivotButton="0" quotePrefix="0" xfId="0"/>
    <xf numFmtId="0" fontId="4" fillId="3" borderId="23" applyAlignment="1" pivotButton="0" quotePrefix="0" xfId="0">
      <alignment horizontal="center" vertical="top"/>
    </xf>
    <xf numFmtId="0" fontId="4" fillId="3" borderId="56" applyAlignment="1" pivotButton="0" quotePrefix="0" xfId="0">
      <alignment horizontal="center" vertical="center" textRotation="45"/>
    </xf>
    <xf numFmtId="0" fontId="0" fillId="0" borderId="15" pivotButton="0" quotePrefix="0" xfId="0"/>
    <xf numFmtId="0" fontId="0" fillId="0" borderId="16" pivotButton="0" quotePrefix="0" xfId="0"/>
    <xf numFmtId="0" fontId="0" fillId="0" borderId="7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0" borderId="68" applyAlignment="1" pivotButton="0" quotePrefix="0" xfId="0">
      <alignment horizontal="center" vertical="center"/>
    </xf>
    <xf numFmtId="0" fontId="0" fillId="0" borderId="54" pivotButton="0" quotePrefix="0" xfId="0"/>
    <xf numFmtId="0" fontId="9" fillId="0" borderId="40" applyAlignment="1" pivotButton="0" quotePrefix="0" xfId="0">
      <alignment horizontal="center" vertical="center" textRotation="90"/>
    </xf>
    <xf numFmtId="0" fontId="0" fillId="0" borderId="39" pivotButton="0" quotePrefix="0" xfId="0"/>
    <xf numFmtId="0" fontId="0" fillId="0" borderId="40" pivotButton="0" quotePrefix="0" xfId="0"/>
    <xf numFmtId="0" fontId="9" fillId="0" borderId="64" applyAlignment="1" pivotButton="0" quotePrefix="0" xfId="0">
      <alignment horizontal="center" vertical="center" textRotation="90"/>
    </xf>
    <xf numFmtId="0" fontId="0" fillId="0" borderId="53" pivotButton="0" quotePrefix="0" xfId="0"/>
    <xf numFmtId="0" fontId="0" fillId="0" borderId="65" pivotButton="0" quotePrefix="0" xfId="0"/>
    <xf numFmtId="0" fontId="8" fillId="2" borderId="31" applyAlignment="1" pivotButton="0" quotePrefix="0" xfId="0">
      <alignment horizontal="center" vertical="center"/>
    </xf>
    <xf numFmtId="0" fontId="0" fillId="0" borderId="66" pivotButton="0" quotePrefix="0" xfId="0"/>
    <xf numFmtId="0" fontId="0" fillId="0" borderId="67" pivotButton="0" quotePrefix="0" xfId="0"/>
  </cellXfs>
  <cellStyles count="1">
    <cellStyle name="Normal" xfId="0" builtinId="0"/>
  </cellStyles>
  <dxfs count="24">
    <dxf>
      <font>
        <color rgb="FF92D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92D050"/>
      </font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B23"/>
  <sheetViews>
    <sheetView tabSelected="1" zoomScaleNormal="100" workbookViewId="0">
      <pane xSplit="6" ySplit="16" topLeftCell="S17" activePane="bottomRight" state="frozen"/>
      <selection pane="topRight" activeCell="E1" sqref="E1"/>
      <selection pane="bottomLeft" activeCell="A10" sqref="A10"/>
      <selection pane="bottomRight" activeCell="W29" sqref="W29"/>
    </sheetView>
  </sheetViews>
  <sheetFormatPr baseColWidth="8" defaultRowHeight="15" outlineLevelCol="0"/>
  <cols>
    <col width="11.28515625" bestFit="1" customWidth="1" style="91" min="1" max="1"/>
    <col width="11.28515625" customWidth="1" style="91" min="2" max="3"/>
    <col width="12.28515625" customWidth="1" style="91" min="4" max="4"/>
    <col width="11.5703125" customWidth="1" style="91" min="5" max="5"/>
    <col width="11.28515625" customWidth="1" style="91" min="6" max="8"/>
    <col width="12" bestFit="1" customWidth="1" style="91" min="12" max="12"/>
    <col width="9.140625" customWidth="1" style="91" min="24" max="25"/>
    <col width="10" bestFit="1" customWidth="1" style="91" min="52" max="52"/>
  </cols>
  <sheetData>
    <row r="1" ht="15.75" customHeight="1" s="91" thickBot="1">
      <c r="I1" s="92" t="inlineStr">
        <is>
          <t>PASS</t>
        </is>
      </c>
      <c r="J1" s="92" t="inlineStr">
        <is>
          <t>FAIL</t>
        </is>
      </c>
    </row>
    <row r="2">
      <c r="A2" s="122" t="inlineStr">
        <is>
          <t>Firm :</t>
        </is>
      </c>
      <c r="B2" s="123" t="n"/>
      <c r="C2" s="123" t="n"/>
      <c r="D2" s="124" t="n"/>
      <c r="E2" s="126" t="inlineStr">
        <is>
          <t>Model :</t>
        </is>
      </c>
      <c r="F2" s="124" t="n"/>
      <c r="G2" s="127" t="inlineStr">
        <is>
          <t>0 - Conditions</t>
        </is>
      </c>
      <c r="H2" s="121" t="n"/>
      <c r="I2" s="125" t="inlineStr">
        <is>
          <t>5 - Pretest</t>
        </is>
      </c>
      <c r="J2" s="123" t="n"/>
      <c r="K2" s="124" t="n"/>
      <c r="L2" s="128" t="inlineStr">
        <is>
          <t>7.1 - Voltage DC</t>
        </is>
      </c>
      <c r="M2" s="123" t="n"/>
      <c r="N2" s="123" t="n"/>
      <c r="O2" s="123" t="n"/>
      <c r="P2" s="123" t="n"/>
      <c r="Q2" s="123" t="n"/>
      <c r="R2" s="123" t="n"/>
      <c r="S2" s="123" t="n"/>
      <c r="T2" s="123" t="n"/>
      <c r="U2" s="123" t="n"/>
      <c r="V2" s="128" t="inlineStr">
        <is>
          <t>7.2 - Voltage AC</t>
        </is>
      </c>
      <c r="W2" s="123" t="n"/>
      <c r="X2" s="123" t="n"/>
      <c r="Y2" s="123" t="n"/>
      <c r="Z2" s="123" t="n"/>
      <c r="AA2" s="123" t="n"/>
      <c r="AB2" s="123" t="n"/>
      <c r="AC2" s="123" t="n"/>
      <c r="AD2" s="123" t="n"/>
      <c r="AE2" s="123" t="n"/>
      <c r="AF2" s="129" t="inlineStr">
        <is>
          <t>7.3 -Frequency</t>
        </is>
      </c>
      <c r="AG2" s="123" t="n"/>
      <c r="AH2" s="123" t="n"/>
      <c r="AI2" s="121" t="n"/>
      <c r="AJ2" s="129" t="inlineStr">
        <is>
          <t>7.4 - Current DC</t>
        </is>
      </c>
      <c r="AK2" s="123" t="n"/>
      <c r="AL2" s="123" t="n"/>
      <c r="AM2" s="123" t="n"/>
      <c r="AN2" s="123" t="n"/>
      <c r="AO2" s="123" t="n"/>
      <c r="AP2" s="123" t="n"/>
      <c r="AQ2" s="121" t="n"/>
      <c r="AR2" s="129" t="inlineStr">
        <is>
          <t>7.5 - Current AC</t>
        </is>
      </c>
      <c r="AS2" s="121" t="n"/>
      <c r="AT2" s="129" t="inlineStr">
        <is>
          <t>7.6 - 4-Wire resistance</t>
        </is>
      </c>
      <c r="AU2" s="123" t="n"/>
      <c r="AV2" s="123" t="n"/>
      <c r="AW2" s="123" t="n"/>
      <c r="AX2" s="121" t="n"/>
      <c r="AY2" s="101" t="inlineStr">
        <is>
          <t>7.7 - 2-Wire resistance</t>
        </is>
      </c>
      <c r="AZ2" s="109" t="n"/>
      <c r="BA2" s="120" t="inlineStr">
        <is>
          <t>8 - Fin de test</t>
        </is>
      </c>
      <c r="BB2" s="121" t="n"/>
    </row>
    <row r="3" ht="107.25" customFormat="1" customHeight="1" s="2" thickBot="1">
      <c r="A3" s="139" t="inlineStr">
        <is>
          <t>Keithley</t>
        </is>
      </c>
      <c r="B3" s="140" t="n"/>
      <c r="C3" s="140" t="n"/>
      <c r="D3" s="141" t="n"/>
      <c r="E3" s="144" t="n">
        <v>2000</v>
      </c>
      <c r="F3" s="141" t="n"/>
      <c r="G3" s="81" t="inlineStr">
        <is>
          <t>Temperature</t>
        </is>
      </c>
      <c r="H3" s="82" t="inlineStr">
        <is>
          <t>Humidity</t>
        </is>
      </c>
      <c r="I3" s="9" t="inlineStr">
        <is>
          <t>Inspection vis.</t>
        </is>
      </c>
      <c r="J3" s="10" t="inlineStr">
        <is>
          <t>Test electrique</t>
        </is>
      </c>
      <c r="K3" s="11" t="inlineStr">
        <is>
          <t>Verification soft.</t>
        </is>
      </c>
      <c r="L3" s="42" t="inlineStr">
        <is>
          <t>Range 0.1V</t>
        </is>
      </c>
      <c r="M3" s="43" t="inlineStr">
        <is>
          <t>Range 0.1V</t>
        </is>
      </c>
      <c r="N3" s="43" t="inlineStr">
        <is>
          <t>Range 1V</t>
        </is>
      </c>
      <c r="O3" s="43" t="inlineStr">
        <is>
          <t>Range 1V</t>
        </is>
      </c>
      <c r="P3" s="43" t="inlineStr">
        <is>
          <t>Range 10V</t>
        </is>
      </c>
      <c r="Q3" s="43" t="inlineStr">
        <is>
          <t>Range 10V</t>
        </is>
      </c>
      <c r="R3" s="43" t="inlineStr">
        <is>
          <t>Range 100V</t>
        </is>
      </c>
      <c r="S3" s="43" t="inlineStr">
        <is>
          <t>Range 100V</t>
        </is>
      </c>
      <c r="T3" s="43" t="inlineStr">
        <is>
          <t>Range 1kV</t>
        </is>
      </c>
      <c r="U3" s="85" t="inlineStr">
        <is>
          <t>Range 1kV</t>
        </is>
      </c>
      <c r="V3" s="42" t="inlineStr">
        <is>
          <t>Range 0.1V @1KHz</t>
        </is>
      </c>
      <c r="W3" s="43" t="inlineStr">
        <is>
          <t>Range 0.1V @403KHz</t>
        </is>
      </c>
      <c r="X3" s="44" t="inlineStr">
        <is>
          <t>Range 1V @1KHz</t>
        </is>
      </c>
      <c r="Y3" s="43" t="inlineStr">
        <is>
          <t>Range 1V @40KHz</t>
        </is>
      </c>
      <c r="Z3" s="44" t="inlineStr">
        <is>
          <t>Range 10V @1KHz</t>
        </is>
      </c>
      <c r="AA3" s="43" t="inlineStr">
        <is>
          <t>Range 10V @40KHz</t>
        </is>
      </c>
      <c r="AB3" s="44" t="inlineStr">
        <is>
          <t>Range 100V @1KHz</t>
        </is>
      </c>
      <c r="AC3" s="43" t="inlineStr">
        <is>
          <t>Range 100V @40KHz</t>
        </is>
      </c>
      <c r="AD3" s="44" t="inlineStr">
        <is>
          <t>Range 750V @1KHz</t>
        </is>
      </c>
      <c r="AE3" s="85" t="inlineStr">
        <is>
          <t>Range 750V @40KHz</t>
        </is>
      </c>
      <c r="AF3" s="42" t="n"/>
      <c r="AG3" s="43" t="n"/>
      <c r="AH3" s="43" t="n"/>
      <c r="AI3" s="45" t="n"/>
      <c r="AJ3" s="42" t="inlineStr">
        <is>
          <t>Range 10mA</t>
        </is>
      </c>
      <c r="AK3" s="43" t="inlineStr">
        <is>
          <t>Range 10mA</t>
        </is>
      </c>
      <c r="AL3" s="44" t="inlineStr">
        <is>
          <t>Range 100mA</t>
        </is>
      </c>
      <c r="AM3" s="43" t="inlineStr">
        <is>
          <t>Range 100mA</t>
        </is>
      </c>
      <c r="AN3" s="44" t="inlineStr">
        <is>
          <t>Range 1A</t>
        </is>
      </c>
      <c r="AO3" s="43" t="inlineStr">
        <is>
          <t>Range 1A</t>
        </is>
      </c>
      <c r="AP3" s="44" t="inlineStr">
        <is>
          <t>Range 3A</t>
        </is>
      </c>
      <c r="AQ3" s="85" t="inlineStr">
        <is>
          <t>Range 3A</t>
        </is>
      </c>
      <c r="AR3" s="42" t="inlineStr">
        <is>
          <t>Range 1A @1KHz</t>
        </is>
      </c>
      <c r="AS3" s="108" t="inlineStr">
        <is>
          <t>Range 3A @1KHz</t>
        </is>
      </c>
      <c r="AT3" s="42" t="inlineStr">
        <is>
          <t>Range 100O</t>
        </is>
      </c>
      <c r="AU3" s="43" t="inlineStr">
        <is>
          <t>Range 1kO</t>
        </is>
      </c>
      <c r="AV3" s="44" t="inlineStr">
        <is>
          <t>Range 10kO</t>
        </is>
      </c>
      <c r="AW3" s="108" t="inlineStr">
        <is>
          <t>Range 100kO</t>
        </is>
      </c>
      <c r="AX3" s="110" t="inlineStr">
        <is>
          <t>Range 1MO</t>
        </is>
      </c>
      <c r="AY3" s="46" t="inlineStr">
        <is>
          <t>Range 10MO</t>
        </is>
      </c>
      <c r="AZ3" s="106" t="inlineStr">
        <is>
          <t>Range 100MO</t>
        </is>
      </c>
      <c r="BA3" s="102" t="inlineStr">
        <is>
          <t>PASS FAIL</t>
        </is>
      </c>
      <c r="BB3" s="47" t="inlineStr">
        <is>
          <t>Remarks</t>
        </is>
      </c>
    </row>
    <row r="4" ht="15.75" customHeight="1" s="91" thickBot="1">
      <c r="A4" s="145" t="inlineStr">
        <is>
          <t>Stats</t>
        </is>
      </c>
      <c r="B4" s="146" t="n"/>
      <c r="C4" s="146" t="n"/>
      <c r="D4" s="146" t="n"/>
      <c r="E4" s="147" t="n"/>
      <c r="F4" s="20" t="inlineStr">
        <is>
          <t>FAIL</t>
        </is>
      </c>
      <c r="G4" s="103">
        <f>(COUNTIF(G17:G19,"&lt;"&amp;G13)+COUNTIF(G17:G19,"&gt;"&amp;G14))/COUNTA(G17:G19)</f>
        <v/>
      </c>
      <c r="H4" s="103">
        <f>(COUNTIF(H17:H19,"&lt;"&amp;H13)+COUNTIF(H17:H19,"&gt;"&amp;H14))/COUNTA(H17:H19)</f>
        <v/>
      </c>
      <c r="I4" s="16">
        <f>COUNTIF(I16:I16,"FAIL")/COUNTA(I16:I16)</f>
        <v/>
      </c>
      <c r="J4" s="17">
        <f>COUNTIF(J16:J16,"FAIL")/COUNTA(J16:J16)</f>
        <v/>
      </c>
      <c r="K4" s="18">
        <f>COUNTIF(K16:K16,"FAIL")/COUNTA(K16:K16)</f>
        <v/>
      </c>
      <c r="L4" s="103">
        <f>(COUNTIF(L17:L19,"&lt;"&amp;L13)+COUNTIF(L17:L19,"&gt;"&amp;L14))/COUNTA(L17:L19)</f>
        <v/>
      </c>
      <c r="M4" s="103">
        <f>(COUNTIF(M17:M19,"&lt;"&amp;M13)+COUNTIF(M17:M19,"&gt;"&amp;M14))/COUNTA(M17:M19)</f>
        <v/>
      </c>
      <c r="N4" s="103">
        <f>(COUNTIF(N17:N19,"&lt;"&amp;N13)+COUNTIF(N17:N19,"&gt;"&amp;N14))/COUNTA(N17:N19)</f>
        <v/>
      </c>
      <c r="O4" s="103">
        <f>(COUNTIF(O17:O19,"&lt;"&amp;O13)+COUNTIF(O17:O19,"&gt;"&amp;O14))/COUNTA(O17:O19)</f>
        <v/>
      </c>
      <c r="P4" s="103">
        <f>(COUNTIF(P17:P19,"&lt;"&amp;P13)+COUNTIF(P17:P19,"&gt;"&amp;P14))/COUNTA(P17:P19)</f>
        <v/>
      </c>
      <c r="Q4" s="103">
        <f>(COUNTIF(Q17:Q19,"&lt;"&amp;Q13)+COUNTIF(Q17:Q19,"&gt;"&amp;Q14))/COUNTA(Q17:Q19)</f>
        <v/>
      </c>
      <c r="R4" s="103">
        <f>(COUNTIF(R17:R19,"&lt;"&amp;R13)+COUNTIF(R17:R19,"&gt;"&amp;R14))/COUNTA(R17:R19)</f>
        <v/>
      </c>
      <c r="S4" s="103">
        <f>(COUNTIF(S17:S19,"&lt;"&amp;S13)+COUNTIF(S17:S19,"&gt;"&amp;S14))/COUNTA(S17:S19)</f>
        <v/>
      </c>
      <c r="T4" s="103">
        <f>(COUNTIF(T17:T19,"&lt;"&amp;T13)+COUNTIF(T17:T19,"&gt;"&amp;T14))/COUNTA(T17:T19)</f>
        <v/>
      </c>
      <c r="U4" s="103">
        <f>(COUNTIF(U17:U19,"&lt;"&amp;U13)+COUNTIF(U17:U19,"&gt;"&amp;U14))/COUNTA(U17:U19)</f>
        <v/>
      </c>
      <c r="V4" s="103">
        <f>(COUNTIF(V17:V19,"&lt;"&amp;V13)+COUNTIF(V17:V19,"&gt;"&amp;V14))/COUNTA(V17:V19)</f>
        <v/>
      </c>
      <c r="W4" s="103">
        <f>(COUNTIF(W17:W19,"&lt;"&amp;W13)+COUNTIF(W17:W19,"&gt;"&amp;W14))/COUNTA(W17:W19)</f>
        <v/>
      </c>
      <c r="X4" s="103">
        <f>(COUNTIF(X17:X19,"&lt;"&amp;X13)+COUNTIF(X17:X19,"&gt;"&amp;X14))/COUNTA(X17:X19)</f>
        <v/>
      </c>
      <c r="Y4" s="103">
        <f>(COUNTIF(Y17:Y19,"&lt;"&amp;Y13)+COUNTIF(Y17:Y19,"&gt;"&amp;Y14))/COUNTA(Y17:Y19)</f>
        <v/>
      </c>
      <c r="Z4" s="103">
        <f>(COUNTIF(Z17:Z19,"&lt;"&amp;Z13)+COUNTIF(Z17:Z19,"&gt;"&amp;Z14))/COUNTA(Z17:Z19)</f>
        <v/>
      </c>
      <c r="AA4" s="103">
        <f>(COUNTIF(AA17:AA19,"&lt;"&amp;AA13)+COUNTIF(AA17:AA19,"&gt;"&amp;AA14))/COUNTA(AA17:AA19)</f>
        <v/>
      </c>
      <c r="AB4" s="103">
        <f>(COUNTIF(AB17:AB19,"&lt;"&amp;AB13)+COUNTIF(AB17:AB19,"&gt;"&amp;AB14))/COUNTA(AB17:AB19)</f>
        <v/>
      </c>
      <c r="AC4" s="103">
        <f>(COUNTIF(AC17:AC19,"&lt;"&amp;AC13)+COUNTIF(AC17:AC19,"&gt;"&amp;AC14))/COUNTA(AC17:AC19)</f>
        <v/>
      </c>
      <c r="AD4" s="103">
        <f>(COUNTIF(AD17:AD19,"&lt;"&amp;AD13)+COUNTIF(AD17:AD19,"&gt;"&amp;AD14))/COUNTA(AD17:AD19)</f>
        <v/>
      </c>
      <c r="AE4" s="103">
        <f>(COUNTIF(AE17:AE19,"&lt;"&amp;AE13)+COUNTIF(AE17:AE19,"&gt;"&amp;AE14))/COUNTA(AE17:AE19)</f>
        <v/>
      </c>
      <c r="AF4" s="35">
        <f>(COUNTIF(AF17:AF19,"&lt;"&amp;AF13)+COUNTIF(AF17:AF19,"&gt;"&amp;AF14))/COUNTA(AF17:AF19)</f>
        <v/>
      </c>
      <c r="AG4" s="103">
        <f>(COUNTIF(AG17:AG19,"&lt;"&amp;AG13)+COUNTIF(AG17:AG19,"&gt;"&amp;AG14))/COUNTA(AG17:AG19)</f>
        <v/>
      </c>
      <c r="AH4" s="103">
        <f>(COUNTIF(AH17:AH19,"&lt;"&amp;AH13)+COUNTIF(AH17:AH19,"&gt;"&amp;AH14))/COUNTA(AH17:AH19)</f>
        <v/>
      </c>
      <c r="AI4" s="36">
        <f>(COUNTIF(AI17:AI19,"&lt;"&amp;AI13)+COUNTIF(AI17:AI19,"&gt;"&amp;AI14))/COUNTA(AI17:AI19)</f>
        <v/>
      </c>
      <c r="AJ4" s="103">
        <f>(COUNTIF(AJ17:AJ19,"&lt;"&amp;AJ13)+COUNTIF(AJ17:AJ19,"&gt;"&amp;AJ14))/COUNTA(AJ17:AJ19)</f>
        <v/>
      </c>
      <c r="AK4" s="103">
        <f>(COUNTIF(AK17:AK19,"&lt;"&amp;AK13)+COUNTIF(AK17:AK19,"&gt;"&amp;AK14))/COUNTA(AK17:AK19)</f>
        <v/>
      </c>
      <c r="AL4" s="103">
        <f>(COUNTIF(AL17:AL19,"&lt;"&amp;AL13)+COUNTIF(AL17:AL19,"&gt;"&amp;AL14))/COUNTA(AL17:AL19)</f>
        <v/>
      </c>
      <c r="AM4" s="103">
        <f>(COUNTIF(AM17:AM19,"&lt;"&amp;AM13)+COUNTIF(AM17:AM19,"&gt;"&amp;AM14))/COUNTA(AM17:AM19)</f>
        <v/>
      </c>
      <c r="AN4" s="103">
        <f>(COUNTIF(AN17:AN19,"&lt;"&amp;AN13)+COUNTIF(AN17:AN19,"&gt;"&amp;AN14))/COUNTA(AN17:AN19)</f>
        <v/>
      </c>
      <c r="AO4" s="103">
        <f>(COUNTIF(AO17:AO19,"&lt;"&amp;AO13)+COUNTIF(AO17:AO19,"&gt;"&amp;AO14))/COUNTA(AO17:AO19)</f>
        <v/>
      </c>
      <c r="AP4" s="103">
        <f>(COUNTIF(AP17:AP19,"&lt;"&amp;AP13)+COUNTIF(AP17:AP19,"&gt;"&amp;AP14))/COUNTA(AP17:AP19)</f>
        <v/>
      </c>
      <c r="AQ4" s="103">
        <f>(COUNTIF(AQ17:AQ19,"&lt;"&amp;AQ13)+COUNTIF(AQ17:AQ19,"&gt;"&amp;AQ14))/COUNTA(AQ17:AQ19)</f>
        <v/>
      </c>
      <c r="AR4" s="35">
        <f>(COUNTIF(AR17:AR19,"&lt;"&amp;AR13)+COUNTIF(AR17:AR19,"&gt;"&amp;AR14))/COUNTA(AR17:AR19)</f>
        <v/>
      </c>
      <c r="AS4" s="36">
        <f>(COUNTIF(AS17:AS19,"&lt;"&amp;AS13)+COUNTIF(AS17:AS19,"&gt;"&amp;AS14))/COUNTA(AS17:AS19)</f>
        <v/>
      </c>
      <c r="AT4" s="35">
        <f>(COUNTIF(AT17:AT19,"&lt;"&amp;AT13)+COUNTIF(AT17:AT19,"&gt;"&amp;AT14))/COUNTA(AT17:AT19)</f>
        <v/>
      </c>
      <c r="AU4" s="103">
        <f>(COUNTIF(AU17:AU19,"&lt;"&amp;AU13)+COUNTIF(AU17:AU19,"&gt;"&amp;AU14))/COUNTA(AU17:AU19)</f>
        <v/>
      </c>
      <c r="AV4" s="103">
        <f>(COUNTIF(AV17:AV19,"&lt;"&amp;AV13)+COUNTIF(AV17:AV19,"&gt;"&amp;AV14))/COUNTA(AV17:AV19)</f>
        <v/>
      </c>
      <c r="AW4" s="36">
        <f>(COUNTIF(AW17:AW19,"&lt;"&amp;AW13)+COUNTIF(AW17:AW19,"&gt;"&amp;AW14))/COUNTA(AW17:AW19)</f>
        <v/>
      </c>
      <c r="AX4" s="111">
        <f>(COUNTIF(AX17:AX19,"&lt;"&amp;AX13)+COUNTIF(AX17:AX19,"&gt;"&amp;AX14))/COUNTA(AX17:AX19)</f>
        <v/>
      </c>
      <c r="AY4" s="35">
        <f>(COUNTIF(AY17:AY19,"&lt;"&amp;AY13)+COUNTIF(AY17:AY19,"&gt;"&amp;AY14))/COUNTA(AY17:AY19)</f>
        <v/>
      </c>
      <c r="AZ4" s="36">
        <f>(COUNTIF(AZ17:AZ19,"&lt;"&amp;AZ13)+COUNTIF(AZ17:AZ19,"&gt;"&amp;AZ14))/COUNTA(AZ17:AZ19)</f>
        <v/>
      </c>
      <c r="BA4" s="103">
        <f>COUNTIF(#REF!,"FAIL")/COUNTA(#REF!)</f>
        <v/>
      </c>
      <c r="BB4" s="12" t="inlineStr">
        <is>
          <t>/</t>
        </is>
      </c>
    </row>
    <row r="5" ht="14.45" customFormat="1" customHeight="1" s="149">
      <c r="A5" s="148" t="n"/>
      <c r="E5" s="150" t="n"/>
      <c r="F5" s="21" t="inlineStr">
        <is>
          <t>Mean</t>
        </is>
      </c>
      <c r="G5" s="149">
        <f>SUBTOTAL(1,G17:G19)</f>
        <v/>
      </c>
      <c r="H5" s="149">
        <f>SUBTOTAL(1,H17:H19)</f>
        <v/>
      </c>
      <c r="I5" s="19" t="inlineStr">
        <is>
          <t>/</t>
        </is>
      </c>
      <c r="J5" s="149" t="inlineStr">
        <is>
          <t>/</t>
        </is>
      </c>
      <c r="K5" s="12" t="inlineStr">
        <is>
          <t>/</t>
        </is>
      </c>
      <c r="L5" s="149">
        <f>SUBTOTAL(1,L17:L19)</f>
        <v/>
      </c>
      <c r="M5" s="149">
        <f>SUBTOTAL(1,M17:M19)</f>
        <v/>
      </c>
      <c r="N5" s="149">
        <f>SUBTOTAL(1,N17:N19)</f>
        <v/>
      </c>
      <c r="O5" s="149">
        <f>SUBTOTAL(1,O17:O19)</f>
        <v/>
      </c>
      <c r="P5" s="149">
        <f>SUBTOTAL(1,P17:P19)</f>
        <v/>
      </c>
      <c r="Q5" s="149">
        <f>SUBTOTAL(1,Q17:Q19)</f>
        <v/>
      </c>
      <c r="R5" s="149">
        <f>SUBTOTAL(1,R17:R19)</f>
        <v/>
      </c>
      <c r="S5" s="149">
        <f>SUBTOTAL(1,S17:S19)</f>
        <v/>
      </c>
      <c r="T5" s="149">
        <f>SUBTOTAL(1,T17:T19)</f>
        <v/>
      </c>
      <c r="U5" s="149">
        <f>SUBTOTAL(1,U17:U19)</f>
        <v/>
      </c>
      <c r="V5" s="149">
        <f>SUBTOTAL(1,V17:V19)</f>
        <v/>
      </c>
      <c r="W5" s="149">
        <f>SUBTOTAL(1,W17:W19)</f>
        <v/>
      </c>
      <c r="X5" s="149">
        <f>SUBTOTAL(1,X17:X19)</f>
        <v/>
      </c>
      <c r="Y5" s="149">
        <f>SUBTOTAL(1,Y17:Y19)</f>
        <v/>
      </c>
      <c r="Z5" s="149">
        <f>SUBTOTAL(1,Z17:Z19)</f>
        <v/>
      </c>
      <c r="AA5" s="149">
        <f>SUBTOTAL(1,AA17:AA19)</f>
        <v/>
      </c>
      <c r="AB5" s="149">
        <f>SUBTOTAL(1,AB17:AB19)</f>
        <v/>
      </c>
      <c r="AC5" s="149">
        <f>SUBTOTAL(1,AC17:AC19)</f>
        <v/>
      </c>
      <c r="AD5" s="149">
        <f>SUBTOTAL(1,AD17:AD19)</f>
        <v/>
      </c>
      <c r="AE5" s="149">
        <f>SUBTOTAL(1,AE17:AE19)</f>
        <v/>
      </c>
      <c r="AF5" s="19">
        <f>SUBTOTAL(1,AF17:AF19)</f>
        <v/>
      </c>
      <c r="AG5" s="149">
        <f>SUBTOTAL(1,AG17:AG19)</f>
        <v/>
      </c>
      <c r="AH5" s="149">
        <f>SUBTOTAL(1,AH17:AH19)</f>
        <v/>
      </c>
      <c r="AI5" s="12">
        <f>SUBTOTAL(1,AI17:AI19)</f>
        <v/>
      </c>
      <c r="AJ5" s="149">
        <f>SUBTOTAL(1,AJ17:AJ19)</f>
        <v/>
      </c>
      <c r="AK5" s="149">
        <f>SUBTOTAL(1,AK17:AK19)</f>
        <v/>
      </c>
      <c r="AL5" s="149">
        <f>SUBTOTAL(1,AL17:AL19)</f>
        <v/>
      </c>
      <c r="AM5" s="149">
        <f>SUBTOTAL(1,AM17:AM19)</f>
        <v/>
      </c>
      <c r="AN5" s="149">
        <f>SUBTOTAL(1,AN17:AN19)</f>
        <v/>
      </c>
      <c r="AO5" s="149">
        <f>SUBTOTAL(1,AO17:AO19)</f>
        <v/>
      </c>
      <c r="AP5" s="149">
        <f>SUBTOTAL(1,AP17:AP19)</f>
        <v/>
      </c>
      <c r="AQ5" s="149">
        <f>SUBTOTAL(1,AQ17:AQ19)</f>
        <v/>
      </c>
      <c r="AR5" s="19">
        <f>SUBTOTAL(1,AR17:AR19)</f>
        <v/>
      </c>
      <c r="AS5" s="12">
        <f>SUBTOTAL(1,AS17:AS19)</f>
        <v/>
      </c>
      <c r="AT5" s="19">
        <f>SUBTOTAL(1,AT17:AT19)</f>
        <v/>
      </c>
      <c r="AU5" s="149">
        <f>SUBTOTAL(1,AU17:AU19)</f>
        <v/>
      </c>
      <c r="AV5" s="149">
        <f>SUBTOTAL(1,AV17:AV19)</f>
        <v/>
      </c>
      <c r="AW5" s="12">
        <f>SUBTOTAL(1,AW17:AW19)</f>
        <v/>
      </c>
      <c r="AX5" s="112">
        <f>SUBTOTAL(1,AX17:AX19)</f>
        <v/>
      </c>
      <c r="AY5" s="19">
        <f>SUBTOTAL(1,AY17:AY19)</f>
        <v/>
      </c>
      <c r="AZ5" s="12">
        <f>SUBTOTAL(1,AZ17:AZ19)</f>
        <v/>
      </c>
      <c r="BA5" s="149" t="inlineStr">
        <is>
          <t>/</t>
        </is>
      </c>
      <c r="BB5" s="12" t="inlineStr">
        <is>
          <t>/</t>
        </is>
      </c>
    </row>
    <row r="6" customFormat="1" s="149">
      <c r="A6" s="148" t="n"/>
      <c r="E6" s="150" t="n"/>
      <c r="F6" s="22" t="inlineStr">
        <is>
          <t>St Deviation</t>
        </is>
      </c>
      <c r="G6" s="149">
        <f>SUBTOTAL(7,G17:G19)</f>
        <v/>
      </c>
      <c r="H6" s="149">
        <f>SUBTOTAL(7,H17:H19)</f>
        <v/>
      </c>
      <c r="I6" s="19" t="inlineStr">
        <is>
          <t>/</t>
        </is>
      </c>
      <c r="J6" s="149" t="inlineStr">
        <is>
          <t>/</t>
        </is>
      </c>
      <c r="K6" s="12" t="inlineStr">
        <is>
          <t>/</t>
        </is>
      </c>
      <c r="L6" s="149">
        <f>SUBTOTAL(7,L17:L19)</f>
        <v/>
      </c>
      <c r="M6" s="149">
        <f>SUBTOTAL(7,M17:M19)</f>
        <v/>
      </c>
      <c r="N6" s="149">
        <f>SUBTOTAL(7,N17:N19)</f>
        <v/>
      </c>
      <c r="O6" s="149">
        <f>SUBTOTAL(7,O17:O19)</f>
        <v/>
      </c>
      <c r="P6" s="149">
        <f>SUBTOTAL(7,P17:P19)</f>
        <v/>
      </c>
      <c r="Q6" s="149">
        <f>SUBTOTAL(7,Q17:Q19)</f>
        <v/>
      </c>
      <c r="R6" s="149">
        <f>SUBTOTAL(7,R17:R19)</f>
        <v/>
      </c>
      <c r="S6" s="149">
        <f>SUBTOTAL(7,S17:S19)</f>
        <v/>
      </c>
      <c r="T6" s="149">
        <f>SUBTOTAL(7,T17:T19)</f>
        <v/>
      </c>
      <c r="U6" s="149">
        <f>SUBTOTAL(7,U17:U19)</f>
        <v/>
      </c>
      <c r="V6" s="149">
        <f>SUBTOTAL(7,V17:V19)</f>
        <v/>
      </c>
      <c r="W6" s="149">
        <f>SUBTOTAL(7,W17:W19)</f>
        <v/>
      </c>
      <c r="X6" s="149">
        <f>SUBTOTAL(7,X17:X19)</f>
        <v/>
      </c>
      <c r="Y6" s="149">
        <f>SUBTOTAL(7,Y17:Y19)</f>
        <v/>
      </c>
      <c r="Z6" s="149">
        <f>SUBTOTAL(7,Z17:Z19)</f>
        <v/>
      </c>
      <c r="AA6" s="149">
        <f>SUBTOTAL(7,AA17:AA19)</f>
        <v/>
      </c>
      <c r="AB6" s="149">
        <f>SUBTOTAL(7,AB17:AB19)</f>
        <v/>
      </c>
      <c r="AC6" s="149">
        <f>SUBTOTAL(7,AC17:AC19)</f>
        <v/>
      </c>
      <c r="AD6" s="149">
        <f>SUBTOTAL(7,AD17:AD19)</f>
        <v/>
      </c>
      <c r="AE6" s="149">
        <f>SUBTOTAL(7,AE17:AE19)</f>
        <v/>
      </c>
      <c r="AF6" s="19">
        <f>SUBTOTAL(7,AF17:AF19)</f>
        <v/>
      </c>
      <c r="AG6" s="149">
        <f>SUBTOTAL(7,AG17:AG19)</f>
        <v/>
      </c>
      <c r="AH6" s="149">
        <f>SUBTOTAL(7,AH17:AH19)</f>
        <v/>
      </c>
      <c r="AI6" s="12">
        <f>SUBTOTAL(7,AI17:AI19)</f>
        <v/>
      </c>
      <c r="AJ6" s="149">
        <f>SUBTOTAL(7,AJ17:AJ19)</f>
        <v/>
      </c>
      <c r="AK6" s="149">
        <f>SUBTOTAL(7,AK17:AK19)</f>
        <v/>
      </c>
      <c r="AL6" s="149">
        <f>SUBTOTAL(7,AL17:AL19)</f>
        <v/>
      </c>
      <c r="AM6" s="149">
        <f>SUBTOTAL(7,AM17:AM19)</f>
        <v/>
      </c>
      <c r="AN6" s="149">
        <f>SUBTOTAL(7,AN17:AN19)</f>
        <v/>
      </c>
      <c r="AO6" s="149">
        <f>SUBTOTAL(7,AO17:AO19)</f>
        <v/>
      </c>
      <c r="AP6" s="149">
        <f>SUBTOTAL(7,AP17:AP19)</f>
        <v/>
      </c>
      <c r="AQ6" s="149">
        <f>SUBTOTAL(7,AQ17:AQ19)</f>
        <v/>
      </c>
      <c r="AR6" s="19">
        <f>SUBTOTAL(7,AR17:AR19)</f>
        <v/>
      </c>
      <c r="AS6" s="12">
        <f>SUBTOTAL(7,AS17:AS19)</f>
        <v/>
      </c>
      <c r="AT6" s="19">
        <f>SUBTOTAL(7,AT17:AT19)</f>
        <v/>
      </c>
      <c r="AU6" s="149">
        <f>SUBTOTAL(7,AU17:AU19)</f>
        <v/>
      </c>
      <c r="AV6" s="149">
        <f>SUBTOTAL(7,AV17:AV19)</f>
        <v/>
      </c>
      <c r="AW6" s="12">
        <f>SUBTOTAL(7,AW17:AW19)</f>
        <v/>
      </c>
      <c r="AX6" s="112">
        <f>SUBTOTAL(7,AX17:AX19)</f>
        <v/>
      </c>
      <c r="AY6" s="19">
        <f>SUBTOTAL(7,AY17:AY19)</f>
        <v/>
      </c>
      <c r="AZ6" s="12">
        <f>SUBTOTAL(7,AZ17:AZ19)</f>
        <v/>
      </c>
      <c r="BA6" s="149" t="inlineStr">
        <is>
          <t>/</t>
        </is>
      </c>
      <c r="BB6" s="12" t="inlineStr">
        <is>
          <t>/</t>
        </is>
      </c>
    </row>
    <row r="7" customFormat="1" s="149">
      <c r="A7" s="148" t="n"/>
      <c r="E7" s="150" t="n"/>
      <c r="F7" s="22" t="inlineStr">
        <is>
          <t>mean + 5dev</t>
        </is>
      </c>
      <c r="G7" s="149">
        <f>G5+5*G6</f>
        <v/>
      </c>
      <c r="H7" s="149">
        <f>H5+5*H6</f>
        <v/>
      </c>
      <c r="I7" s="19" t="inlineStr">
        <is>
          <t>/</t>
        </is>
      </c>
      <c r="J7" s="149" t="inlineStr">
        <is>
          <t>/</t>
        </is>
      </c>
      <c r="K7" s="12" t="inlineStr">
        <is>
          <t>/</t>
        </is>
      </c>
      <c r="L7" s="149">
        <f>L5+5*L6</f>
        <v/>
      </c>
      <c r="M7" s="149">
        <f>M5+5*M6</f>
        <v/>
      </c>
      <c r="N7" s="149">
        <f>N5+5*N6</f>
        <v/>
      </c>
      <c r="O7" s="149">
        <f>O5+5*O6</f>
        <v/>
      </c>
      <c r="P7" s="149">
        <f>P5+5*P6</f>
        <v/>
      </c>
      <c r="Q7" s="149">
        <f>Q5+5*Q6</f>
        <v/>
      </c>
      <c r="R7" s="149">
        <f>R5+5*R6</f>
        <v/>
      </c>
      <c r="S7" s="149">
        <f>S5+5*S6</f>
        <v/>
      </c>
      <c r="T7" s="149">
        <f>T5+5*T6</f>
        <v/>
      </c>
      <c r="U7" s="149">
        <f>U5+5*U6</f>
        <v/>
      </c>
      <c r="V7" s="149">
        <f>V5+5*V6</f>
        <v/>
      </c>
      <c r="W7" s="149">
        <f>W5+5*W6</f>
        <v/>
      </c>
      <c r="X7" s="149">
        <f>X5+5*X6</f>
        <v/>
      </c>
      <c r="Y7" s="149">
        <f>Y5+5*Y6</f>
        <v/>
      </c>
      <c r="Z7" s="149">
        <f>Z5+5*Z6</f>
        <v/>
      </c>
      <c r="AA7" s="149">
        <f>AA5+5*AA6</f>
        <v/>
      </c>
      <c r="AB7" s="149">
        <f>AB5+5*AB6</f>
        <v/>
      </c>
      <c r="AC7" s="149">
        <f>AC5+5*AC6</f>
        <v/>
      </c>
      <c r="AD7" s="149">
        <f>AD5+5*AD6</f>
        <v/>
      </c>
      <c r="AE7" s="149">
        <f>AE5+5*AE6</f>
        <v/>
      </c>
      <c r="AF7" s="19">
        <f>AF5+5*AF6</f>
        <v/>
      </c>
      <c r="AG7" s="149">
        <f>AG5+5*AG6</f>
        <v/>
      </c>
      <c r="AH7" s="149">
        <f>AH5+5*AH6</f>
        <v/>
      </c>
      <c r="AI7" s="12">
        <f>AI5+5*AI6</f>
        <v/>
      </c>
      <c r="AJ7" s="149">
        <f>AJ5+5*AJ6</f>
        <v/>
      </c>
      <c r="AK7" s="149">
        <f>AK5+5*AK6</f>
        <v/>
      </c>
      <c r="AL7" s="149">
        <f>AL5+5*AL6</f>
        <v/>
      </c>
      <c r="AM7" s="149">
        <f>AM5+5*AM6</f>
        <v/>
      </c>
      <c r="AN7" s="149">
        <f>AN5+5*AN6</f>
        <v/>
      </c>
      <c r="AO7" s="149">
        <f>AO5+5*AO6</f>
        <v/>
      </c>
      <c r="AP7" s="149">
        <f>AP5+5*AP6</f>
        <v/>
      </c>
      <c r="AQ7" s="149">
        <f>AQ5+5*AQ6</f>
        <v/>
      </c>
      <c r="AR7" s="19">
        <f>AR5+5*AR6</f>
        <v/>
      </c>
      <c r="AS7" s="12">
        <f>AS5+5*AS6</f>
        <v/>
      </c>
      <c r="AT7" s="19">
        <f>AT5+5*AT6</f>
        <v/>
      </c>
      <c r="AU7" s="149">
        <f>AU5+5*AU6</f>
        <v/>
      </c>
      <c r="AV7" s="149">
        <f>AV5+5*AV6</f>
        <v/>
      </c>
      <c r="AW7" s="12">
        <f>AW5+5*AW6</f>
        <v/>
      </c>
      <c r="AX7" s="112">
        <f>AX5+5*AX6</f>
        <v/>
      </c>
      <c r="AY7" s="19">
        <f>AY5+5*AY6</f>
        <v/>
      </c>
      <c r="AZ7" s="12">
        <f>AZ5+5*AZ6</f>
        <v/>
      </c>
      <c r="BA7" s="149" t="inlineStr">
        <is>
          <t>/</t>
        </is>
      </c>
      <c r="BB7" s="12" t="inlineStr">
        <is>
          <t>/</t>
        </is>
      </c>
    </row>
    <row r="8" customFormat="1" s="149">
      <c r="A8" s="148" t="n"/>
      <c r="E8" s="150" t="n"/>
      <c r="F8" s="22" t="inlineStr">
        <is>
          <t>mean - 5dev</t>
        </is>
      </c>
      <c r="G8" s="149">
        <f>G5-5*G6</f>
        <v/>
      </c>
      <c r="H8" s="149">
        <f>H5-5*H6</f>
        <v/>
      </c>
      <c r="I8" s="19" t="inlineStr">
        <is>
          <t>/</t>
        </is>
      </c>
      <c r="J8" s="149" t="inlineStr">
        <is>
          <t>/</t>
        </is>
      </c>
      <c r="K8" s="12" t="inlineStr">
        <is>
          <t>/</t>
        </is>
      </c>
      <c r="L8" s="149">
        <f>L5-5*L6</f>
        <v/>
      </c>
      <c r="M8" s="149">
        <f>M5-5*M6</f>
        <v/>
      </c>
      <c r="N8" s="149">
        <f>N5-5*N6</f>
        <v/>
      </c>
      <c r="O8" s="149">
        <f>O5-5*O6</f>
        <v/>
      </c>
      <c r="P8" s="149">
        <f>P5-5*P6</f>
        <v/>
      </c>
      <c r="Q8" s="149">
        <f>Q5-5*Q6</f>
        <v/>
      </c>
      <c r="R8" s="149">
        <f>R5-5*R6</f>
        <v/>
      </c>
      <c r="S8" s="149">
        <f>S5-5*S6</f>
        <v/>
      </c>
      <c r="T8" s="149">
        <f>T5-5*T6</f>
        <v/>
      </c>
      <c r="U8" s="149">
        <f>U5-5*U6</f>
        <v/>
      </c>
      <c r="V8" s="149">
        <f>V5-5*V6</f>
        <v/>
      </c>
      <c r="W8" s="149">
        <f>W5-5*W6</f>
        <v/>
      </c>
      <c r="X8" s="149">
        <f>X5-5*X6</f>
        <v/>
      </c>
      <c r="Y8" s="149">
        <f>Y5-5*Y6</f>
        <v/>
      </c>
      <c r="Z8" s="149">
        <f>Z5-5*Z6</f>
        <v/>
      </c>
      <c r="AA8" s="149">
        <f>AA5-5*AA6</f>
        <v/>
      </c>
      <c r="AB8" s="149">
        <f>AB5-5*AB6</f>
        <v/>
      </c>
      <c r="AC8" s="149">
        <f>AC5-5*AC6</f>
        <v/>
      </c>
      <c r="AD8" s="149">
        <f>AD5-5*AD6</f>
        <v/>
      </c>
      <c r="AE8" s="149">
        <f>AE5-5*AE6</f>
        <v/>
      </c>
      <c r="AF8" s="19">
        <f>AF5-5*AF6</f>
        <v/>
      </c>
      <c r="AG8" s="149">
        <f>AG5-5*AG6</f>
        <v/>
      </c>
      <c r="AH8" s="149">
        <f>AH5-5*AH6</f>
        <v/>
      </c>
      <c r="AI8" s="12">
        <f>AI5-5*AI6</f>
        <v/>
      </c>
      <c r="AJ8" s="149">
        <f>AJ5-5*AJ6</f>
        <v/>
      </c>
      <c r="AK8" s="149">
        <f>AK5-5*AK6</f>
        <v/>
      </c>
      <c r="AL8" s="149">
        <f>AL5-5*AL6</f>
        <v/>
      </c>
      <c r="AM8" s="149">
        <f>AM5-5*AM6</f>
        <v/>
      </c>
      <c r="AN8" s="149">
        <f>AN5-5*AN6</f>
        <v/>
      </c>
      <c r="AO8" s="149">
        <f>AO5-5*AO6</f>
        <v/>
      </c>
      <c r="AP8" s="149">
        <f>AP5-5*AP6</f>
        <v/>
      </c>
      <c r="AQ8" s="149">
        <f>AQ5-5*AQ6</f>
        <v/>
      </c>
      <c r="AR8" s="19">
        <f>AR5-5*AR6</f>
        <v/>
      </c>
      <c r="AS8" s="12">
        <f>AS5-5*AS6</f>
        <v/>
      </c>
      <c r="AT8" s="19">
        <f>AT5-5*AT6</f>
        <v/>
      </c>
      <c r="AU8" s="149">
        <f>AU5-5*AU6</f>
        <v/>
      </c>
      <c r="AV8" s="149">
        <f>AV5-5*AV6</f>
        <v/>
      </c>
      <c r="AW8" s="12">
        <f>AW5-5*AW6</f>
        <v/>
      </c>
      <c r="AX8" s="112">
        <f>AX5-5*AX6</f>
        <v/>
      </c>
      <c r="AY8" s="19">
        <f>AY5-5*AY6</f>
        <v/>
      </c>
      <c r="AZ8" s="12">
        <f>AZ5-5*AZ6</f>
        <v/>
      </c>
      <c r="BA8" s="149" t="inlineStr">
        <is>
          <t>/</t>
        </is>
      </c>
      <c r="BB8" s="12" t="inlineStr">
        <is>
          <t>/</t>
        </is>
      </c>
    </row>
    <row r="9" customFormat="1" s="149">
      <c r="A9" s="148" t="n"/>
      <c r="E9" s="150" t="n"/>
      <c r="F9" s="22" t="inlineStr">
        <is>
          <t>DevMax</t>
        </is>
      </c>
      <c r="G9" s="149">
        <f>G5+G6</f>
        <v/>
      </c>
      <c r="H9" s="149">
        <f>H5+H6</f>
        <v/>
      </c>
      <c r="I9" s="19" t="inlineStr">
        <is>
          <t>/</t>
        </is>
      </c>
      <c r="J9" s="149" t="inlineStr">
        <is>
          <t>/</t>
        </is>
      </c>
      <c r="K9" s="12" t="inlineStr">
        <is>
          <t>/</t>
        </is>
      </c>
      <c r="L9" s="149">
        <f>L5+L6</f>
        <v/>
      </c>
      <c r="M9" s="149">
        <f>M5+M6</f>
        <v/>
      </c>
      <c r="N9" s="149">
        <f>N5+N6</f>
        <v/>
      </c>
      <c r="O9" s="149">
        <f>O5+O6</f>
        <v/>
      </c>
      <c r="P9" s="149">
        <f>P5+P6</f>
        <v/>
      </c>
      <c r="Q9" s="149">
        <f>Q5+Q6</f>
        <v/>
      </c>
      <c r="R9" s="149">
        <f>R5+R6</f>
        <v/>
      </c>
      <c r="S9" s="149">
        <f>S5+S6</f>
        <v/>
      </c>
      <c r="T9" s="149">
        <f>T5+T6</f>
        <v/>
      </c>
      <c r="U9" s="149">
        <f>U5+U6</f>
        <v/>
      </c>
      <c r="V9" s="149">
        <f>V5+V6</f>
        <v/>
      </c>
      <c r="W9" s="149">
        <f>W5+W6</f>
        <v/>
      </c>
      <c r="X9" s="149">
        <f>X5+X6</f>
        <v/>
      </c>
      <c r="Y9" s="149">
        <f>Y5+Y6</f>
        <v/>
      </c>
      <c r="Z9" s="149">
        <f>Z5+Z6</f>
        <v/>
      </c>
      <c r="AA9" s="149">
        <f>AA5+AA6</f>
        <v/>
      </c>
      <c r="AB9" s="149">
        <f>AB5+AB6</f>
        <v/>
      </c>
      <c r="AC9" s="149">
        <f>AC5+AC6</f>
        <v/>
      </c>
      <c r="AD9" s="149">
        <f>AD5+AD6</f>
        <v/>
      </c>
      <c r="AE9" s="149">
        <f>AE5+AE6</f>
        <v/>
      </c>
      <c r="AF9" s="19">
        <f>AF5+AF6</f>
        <v/>
      </c>
      <c r="AG9" s="149">
        <f>AG5+AG6</f>
        <v/>
      </c>
      <c r="AH9" s="149">
        <f>AH5+AH6</f>
        <v/>
      </c>
      <c r="AI9" s="12">
        <f>AI5+AI6</f>
        <v/>
      </c>
      <c r="AJ9" s="149">
        <f>AJ5+AJ6</f>
        <v/>
      </c>
      <c r="AK9" s="149">
        <f>AK5+AK6</f>
        <v/>
      </c>
      <c r="AL9" s="149">
        <f>AL5+AL6</f>
        <v/>
      </c>
      <c r="AM9" s="149">
        <f>AM5+AM6</f>
        <v/>
      </c>
      <c r="AN9" s="149">
        <f>AN5+AN6</f>
        <v/>
      </c>
      <c r="AO9" s="149">
        <f>AO5+AO6</f>
        <v/>
      </c>
      <c r="AP9" s="149">
        <f>AP5+AP6</f>
        <v/>
      </c>
      <c r="AQ9" s="149">
        <f>AQ5+AQ6</f>
        <v/>
      </c>
      <c r="AR9" s="19">
        <f>AR5+AR6</f>
        <v/>
      </c>
      <c r="AS9" s="12">
        <f>AS5+AS6</f>
        <v/>
      </c>
      <c r="AT9" s="19">
        <f>AT5+AT6</f>
        <v/>
      </c>
      <c r="AU9" s="149">
        <f>AU5+AU6</f>
        <v/>
      </c>
      <c r="AV9" s="149">
        <f>AV5+AV6</f>
        <v/>
      </c>
      <c r="AW9" s="12">
        <f>AW5+AW6</f>
        <v/>
      </c>
      <c r="AX9" s="112">
        <f>AX5+AX6</f>
        <v/>
      </c>
      <c r="AY9" s="19">
        <f>AY5+AY6</f>
        <v/>
      </c>
      <c r="AZ9" s="12">
        <f>AZ5+AZ6</f>
        <v/>
      </c>
      <c r="BA9" s="149" t="inlineStr">
        <is>
          <t>/</t>
        </is>
      </c>
      <c r="BB9" s="12" t="inlineStr">
        <is>
          <t>/</t>
        </is>
      </c>
    </row>
    <row r="10" ht="15.75" customFormat="1" customHeight="1" s="149" thickBot="1">
      <c r="A10" s="151" t="n"/>
      <c r="B10" s="152" t="n"/>
      <c r="C10" s="152" t="n"/>
      <c r="D10" s="152" t="n"/>
      <c r="E10" s="153" t="n"/>
      <c r="F10" s="23" t="inlineStr">
        <is>
          <t>DevMin</t>
        </is>
      </c>
      <c r="G10" s="14">
        <f>G5-G6</f>
        <v/>
      </c>
      <c r="H10" s="14">
        <f>H5-H6</f>
        <v/>
      </c>
      <c r="I10" s="13" t="inlineStr">
        <is>
          <t>/</t>
        </is>
      </c>
      <c r="J10" s="14" t="inlineStr">
        <is>
          <t>/</t>
        </is>
      </c>
      <c r="K10" s="15" t="inlineStr">
        <is>
          <t>/</t>
        </is>
      </c>
      <c r="L10" s="14">
        <f>L5-L6</f>
        <v/>
      </c>
      <c r="M10" s="14">
        <f>M5-M6</f>
        <v/>
      </c>
      <c r="N10" s="14">
        <f>N5-N6</f>
        <v/>
      </c>
      <c r="O10" s="14">
        <f>O5-O6</f>
        <v/>
      </c>
      <c r="P10" s="14">
        <f>P5-P6</f>
        <v/>
      </c>
      <c r="Q10" s="14">
        <f>Q5-Q6</f>
        <v/>
      </c>
      <c r="R10" s="14">
        <f>R5-R6</f>
        <v/>
      </c>
      <c r="S10" s="14">
        <f>S5-S6</f>
        <v/>
      </c>
      <c r="T10" s="14">
        <f>T5-T6</f>
        <v/>
      </c>
      <c r="U10" s="14">
        <f>U5-U6</f>
        <v/>
      </c>
      <c r="V10" s="14">
        <f>V5-V6</f>
        <v/>
      </c>
      <c r="W10" s="14">
        <f>W5-W6</f>
        <v/>
      </c>
      <c r="X10" s="14">
        <f>X5-X6</f>
        <v/>
      </c>
      <c r="Y10" s="14">
        <f>Y5-Y6</f>
        <v/>
      </c>
      <c r="Z10" s="14">
        <f>Z5-Z6</f>
        <v/>
      </c>
      <c r="AA10" s="14">
        <f>AA5-AA6</f>
        <v/>
      </c>
      <c r="AB10" s="14">
        <f>AB5-AB6</f>
        <v/>
      </c>
      <c r="AC10" s="14">
        <f>AC5-AC6</f>
        <v/>
      </c>
      <c r="AD10" s="14">
        <f>AD5-AD6</f>
        <v/>
      </c>
      <c r="AE10" s="14">
        <f>AE5-AE6</f>
        <v/>
      </c>
      <c r="AF10" s="13">
        <f>AF5-AF6</f>
        <v/>
      </c>
      <c r="AG10" s="14">
        <f>AG5-AG6</f>
        <v/>
      </c>
      <c r="AH10" s="14">
        <f>AH5-AH6</f>
        <v/>
      </c>
      <c r="AI10" s="15">
        <f>AI5-AI6</f>
        <v/>
      </c>
      <c r="AJ10" s="14">
        <f>AJ5-AJ6</f>
        <v/>
      </c>
      <c r="AK10" s="14">
        <f>AK5-AK6</f>
        <v/>
      </c>
      <c r="AL10" s="14">
        <f>AL5-AL6</f>
        <v/>
      </c>
      <c r="AM10" s="14">
        <f>AM5-AM6</f>
        <v/>
      </c>
      <c r="AN10" s="14">
        <f>AN5-AN6</f>
        <v/>
      </c>
      <c r="AO10" s="14">
        <f>AO5-AO6</f>
        <v/>
      </c>
      <c r="AP10" s="14">
        <f>AP5-AP6</f>
        <v/>
      </c>
      <c r="AQ10" s="14">
        <f>AQ5-AQ6</f>
        <v/>
      </c>
      <c r="AR10" s="13">
        <f>AR5-AR6</f>
        <v/>
      </c>
      <c r="AS10" s="15">
        <f>AS5-AS6</f>
        <v/>
      </c>
      <c r="AT10" s="13">
        <f>AT5-AT6</f>
        <v/>
      </c>
      <c r="AU10" s="14">
        <f>AU5-AU6</f>
        <v/>
      </c>
      <c r="AV10" s="14">
        <f>AV5-AV6</f>
        <v/>
      </c>
      <c r="AW10" s="15">
        <f>AW5-AW6</f>
        <v/>
      </c>
      <c r="AX10" s="113">
        <f>AX5-AX6</f>
        <v/>
      </c>
      <c r="AY10" s="13">
        <f>AY5-AY6</f>
        <v/>
      </c>
      <c r="AZ10" s="15">
        <f>AZ5-AZ6</f>
        <v/>
      </c>
      <c r="BA10" s="149" t="inlineStr">
        <is>
          <t>/</t>
        </is>
      </c>
      <c r="BB10" s="12" t="inlineStr">
        <is>
          <t>/</t>
        </is>
      </c>
    </row>
    <row r="11" ht="15.75" customFormat="1" customHeight="1" s="2" thickBot="1">
      <c r="A11" s="136" t="inlineStr">
        <is>
          <t>N. pool</t>
        </is>
      </c>
      <c r="B11" s="142" t="inlineStr">
        <is>
          <t>Serial</t>
        </is>
      </c>
      <c r="C11" s="142" t="inlineStr">
        <is>
          <t>Firmware</t>
        </is>
      </c>
      <c r="D11" s="133" t="inlineStr">
        <is>
          <t>Date</t>
        </is>
      </c>
      <c r="E11" s="130" t="inlineStr">
        <is>
          <t>Technician</t>
        </is>
      </c>
      <c r="F11" s="24" t="inlineStr">
        <is>
          <t>Channel</t>
        </is>
      </c>
      <c r="G11" s="41" t="n"/>
      <c r="H11" s="27" t="n"/>
      <c r="I11" s="5" t="inlineStr">
        <is>
          <t>/</t>
        </is>
      </c>
      <c r="J11" s="1" t="inlineStr">
        <is>
          <t>/</t>
        </is>
      </c>
      <c r="K11" s="6" t="inlineStr">
        <is>
          <t>/</t>
        </is>
      </c>
      <c r="L11" s="41" t="inlineStr">
        <is>
          <t>K2000</t>
        </is>
      </c>
      <c r="M11" s="41" t="inlineStr">
        <is>
          <t>K2000</t>
        </is>
      </c>
      <c r="N11" s="41" t="inlineStr">
        <is>
          <t>K2000</t>
        </is>
      </c>
      <c r="O11" s="41" t="inlineStr">
        <is>
          <t>K2000</t>
        </is>
      </c>
      <c r="P11" s="41" t="inlineStr">
        <is>
          <t>K2000</t>
        </is>
      </c>
      <c r="Q11" s="41" t="inlineStr">
        <is>
          <t>K2000</t>
        </is>
      </c>
      <c r="R11" s="41" t="inlineStr">
        <is>
          <t>K2000</t>
        </is>
      </c>
      <c r="S11" s="41" t="inlineStr">
        <is>
          <t>K2000</t>
        </is>
      </c>
      <c r="T11" s="41" t="inlineStr">
        <is>
          <t>K2000</t>
        </is>
      </c>
      <c r="U11" s="86" t="inlineStr">
        <is>
          <t>K2000</t>
        </is>
      </c>
      <c r="V11" s="87" t="inlineStr">
        <is>
          <t>K2000</t>
        </is>
      </c>
      <c r="W11" s="41" t="inlineStr">
        <is>
          <t>K2000</t>
        </is>
      </c>
      <c r="X11" s="41" t="inlineStr">
        <is>
          <t>K2000</t>
        </is>
      </c>
      <c r="Y11" s="41" t="inlineStr">
        <is>
          <t>K2000</t>
        </is>
      </c>
      <c r="Z11" s="41" t="inlineStr">
        <is>
          <t>K2000</t>
        </is>
      </c>
      <c r="AA11" s="41" t="inlineStr">
        <is>
          <t>K2000</t>
        </is>
      </c>
      <c r="AB11" s="41" t="inlineStr">
        <is>
          <t>K2000</t>
        </is>
      </c>
      <c r="AC11" s="41" t="inlineStr">
        <is>
          <t>K2000</t>
        </is>
      </c>
      <c r="AD11" s="41" t="inlineStr">
        <is>
          <t>K2000</t>
        </is>
      </c>
      <c r="AE11" s="86" t="inlineStr">
        <is>
          <t>K2000</t>
        </is>
      </c>
      <c r="AF11" s="30" t="inlineStr">
        <is>
          <t>K2000</t>
        </is>
      </c>
      <c r="AG11" s="26" t="inlineStr">
        <is>
          <t>K2000</t>
        </is>
      </c>
      <c r="AH11" s="26" t="inlineStr">
        <is>
          <t>K2000</t>
        </is>
      </c>
      <c r="AI11" s="31" t="inlineStr">
        <is>
          <t>K2000</t>
        </is>
      </c>
      <c r="AJ11" s="87" t="inlineStr">
        <is>
          <t>K2000</t>
        </is>
      </c>
      <c r="AK11" s="41" t="inlineStr">
        <is>
          <t>K2000</t>
        </is>
      </c>
      <c r="AL11" s="41" t="inlineStr">
        <is>
          <t>K2000</t>
        </is>
      </c>
      <c r="AM11" s="41" t="inlineStr">
        <is>
          <t>K2000</t>
        </is>
      </c>
      <c r="AN11" s="41" t="inlineStr">
        <is>
          <t>K2000</t>
        </is>
      </c>
      <c r="AO11" s="41" t="inlineStr">
        <is>
          <t>K2000</t>
        </is>
      </c>
      <c r="AP11" s="41" t="inlineStr">
        <is>
          <t>K2000</t>
        </is>
      </c>
      <c r="AQ11" s="86" t="inlineStr">
        <is>
          <t>K2000</t>
        </is>
      </c>
      <c r="AR11" s="87" t="inlineStr">
        <is>
          <t>K2000</t>
        </is>
      </c>
      <c r="AS11" s="107" t="inlineStr">
        <is>
          <t>K2000</t>
        </is>
      </c>
      <c r="AT11" s="87" t="inlineStr">
        <is>
          <t>K2000</t>
        </is>
      </c>
      <c r="AU11" s="41" t="inlineStr">
        <is>
          <t>K2000</t>
        </is>
      </c>
      <c r="AV11" s="41" t="inlineStr">
        <is>
          <t>K2000</t>
        </is>
      </c>
      <c r="AW11" s="107" t="inlineStr">
        <is>
          <t>K2000</t>
        </is>
      </c>
      <c r="AX11" s="114" t="inlineStr">
        <is>
          <t>K2000</t>
        </is>
      </c>
      <c r="AY11" s="87" t="inlineStr">
        <is>
          <t>K2000</t>
        </is>
      </c>
      <c r="AZ11" s="107" t="inlineStr">
        <is>
          <t>K2000</t>
        </is>
      </c>
      <c r="BA11" s="104" t="inlineStr">
        <is>
          <t>/</t>
        </is>
      </c>
      <c r="BB11" s="31" t="inlineStr">
        <is>
          <t>/</t>
        </is>
      </c>
    </row>
    <row r="12" customFormat="1" s="2">
      <c r="A12" s="137" t="n"/>
      <c r="B12" s="134" t="n"/>
      <c r="C12" s="134" t="n"/>
      <c r="D12" s="134" t="n"/>
      <c r="E12" s="131" t="n"/>
      <c r="F12" s="24" t="inlineStr">
        <is>
          <t>Unit</t>
        </is>
      </c>
      <c r="G12" s="29" t="inlineStr">
        <is>
          <t>°C</t>
        </is>
      </c>
      <c r="H12" s="1" t="inlineStr">
        <is>
          <t>% RH</t>
        </is>
      </c>
      <c r="I12" s="5" t="inlineStr">
        <is>
          <t>/</t>
        </is>
      </c>
      <c r="J12" s="1" t="inlineStr">
        <is>
          <t>/</t>
        </is>
      </c>
      <c r="K12" s="6" t="inlineStr">
        <is>
          <t>/</t>
        </is>
      </c>
      <c r="L12" s="29" t="inlineStr">
        <is>
          <t>V</t>
        </is>
      </c>
      <c r="M12" s="1" t="inlineStr">
        <is>
          <t>V</t>
        </is>
      </c>
      <c r="N12" s="1" t="inlineStr">
        <is>
          <t>V</t>
        </is>
      </c>
      <c r="O12" s="1" t="inlineStr">
        <is>
          <t>V</t>
        </is>
      </c>
      <c r="P12" s="1" t="inlineStr">
        <is>
          <t>V</t>
        </is>
      </c>
      <c r="Q12" s="1" t="inlineStr">
        <is>
          <t>V</t>
        </is>
      </c>
      <c r="R12" s="1" t="inlineStr">
        <is>
          <t>V</t>
        </is>
      </c>
      <c r="S12" s="1" t="inlineStr">
        <is>
          <t>V</t>
        </is>
      </c>
      <c r="T12" s="1" t="inlineStr">
        <is>
          <t>V</t>
        </is>
      </c>
      <c r="U12" s="28" t="inlineStr">
        <is>
          <t>V</t>
        </is>
      </c>
      <c r="V12" s="5" t="inlineStr">
        <is>
          <t>V</t>
        </is>
      </c>
      <c r="W12" s="1" t="inlineStr">
        <is>
          <t>V</t>
        </is>
      </c>
      <c r="X12" s="1" t="inlineStr">
        <is>
          <t>V</t>
        </is>
      </c>
      <c r="Y12" s="1" t="inlineStr">
        <is>
          <t>V</t>
        </is>
      </c>
      <c r="Z12" s="1" t="inlineStr">
        <is>
          <t>V</t>
        </is>
      </c>
      <c r="AA12" s="1" t="inlineStr">
        <is>
          <t>V</t>
        </is>
      </c>
      <c r="AB12" s="1" t="inlineStr">
        <is>
          <t>V</t>
        </is>
      </c>
      <c r="AC12" s="1" t="inlineStr">
        <is>
          <t>V</t>
        </is>
      </c>
      <c r="AD12" s="1" t="inlineStr">
        <is>
          <t>V</t>
        </is>
      </c>
      <c r="AE12" s="28" t="inlineStr">
        <is>
          <t>V</t>
        </is>
      </c>
      <c r="AF12" s="5" t="inlineStr">
        <is>
          <t>Hz</t>
        </is>
      </c>
      <c r="AG12" s="84" t="inlineStr">
        <is>
          <t>Hz</t>
        </is>
      </c>
      <c r="AH12" s="84" t="inlineStr">
        <is>
          <t>Hz</t>
        </is>
      </c>
      <c r="AI12" s="6" t="inlineStr">
        <is>
          <t>Hz</t>
        </is>
      </c>
      <c r="AJ12" s="5" t="inlineStr">
        <is>
          <t>A</t>
        </is>
      </c>
      <c r="AK12" s="1" t="inlineStr">
        <is>
          <t>A</t>
        </is>
      </c>
      <c r="AL12" s="1" t="inlineStr">
        <is>
          <t>A</t>
        </is>
      </c>
      <c r="AM12" s="1" t="inlineStr">
        <is>
          <t>A</t>
        </is>
      </c>
      <c r="AN12" s="1" t="inlineStr">
        <is>
          <t>A</t>
        </is>
      </c>
      <c r="AO12" s="1" t="inlineStr">
        <is>
          <t>A</t>
        </is>
      </c>
      <c r="AP12" s="1" t="inlineStr">
        <is>
          <t>A</t>
        </is>
      </c>
      <c r="AQ12" s="28" t="inlineStr">
        <is>
          <t>A</t>
        </is>
      </c>
      <c r="AR12" s="5" t="inlineStr">
        <is>
          <t>A</t>
        </is>
      </c>
      <c r="AS12" s="6" t="inlineStr">
        <is>
          <t>A</t>
        </is>
      </c>
      <c r="AT12" s="100" t="inlineStr">
        <is>
          <t>Ω</t>
        </is>
      </c>
      <c r="AU12" s="84" t="inlineStr">
        <is>
          <t>Ω</t>
        </is>
      </c>
      <c r="AV12" s="84" t="inlineStr">
        <is>
          <t>Ω</t>
        </is>
      </c>
      <c r="AW12" s="6" t="inlineStr">
        <is>
          <t>Ω</t>
        </is>
      </c>
      <c r="AX12" s="115" t="inlineStr">
        <is>
          <t>Ω</t>
        </is>
      </c>
      <c r="AY12" s="5" t="inlineStr">
        <is>
          <t>Ω</t>
        </is>
      </c>
      <c r="AZ12" s="6" t="inlineStr">
        <is>
          <t>Ω</t>
        </is>
      </c>
      <c r="BA12" s="29" t="inlineStr">
        <is>
          <t>/</t>
        </is>
      </c>
      <c r="BB12" s="6" t="inlineStr">
        <is>
          <t>/</t>
        </is>
      </c>
    </row>
    <row r="13">
      <c r="A13" s="137" t="n"/>
      <c r="B13" s="134" t="n"/>
      <c r="C13" s="134" t="n"/>
      <c r="D13" s="134" t="n"/>
      <c r="E13" s="131" t="n"/>
      <c r="F13" s="25" t="inlineStr">
        <is>
          <t>Min.</t>
        </is>
      </c>
      <c r="G13" s="29" t="n">
        <v>18</v>
      </c>
      <c r="H13" s="1" t="n">
        <v>15</v>
      </c>
      <c r="I13" s="5" t="inlineStr">
        <is>
          <t>/</t>
        </is>
      </c>
      <c r="J13" s="1" t="inlineStr">
        <is>
          <t>/</t>
        </is>
      </c>
      <c r="K13" s="6" t="inlineStr">
        <is>
          <t>/</t>
        </is>
      </c>
      <c r="L13" s="29" t="n">
        <v>0.09999</v>
      </c>
      <c r="M13" s="1" t="n">
        <v>-0.10001</v>
      </c>
      <c r="N13" s="1" t="n">
        <v>0.999961</v>
      </c>
      <c r="O13" s="1" t="n">
        <v>-1.000039</v>
      </c>
      <c r="P13" s="1" t="n">
        <v>9.999650000000001</v>
      </c>
      <c r="Q13" s="1" t="n">
        <v>-10.00035</v>
      </c>
      <c r="R13" s="1" t="n">
        <v>99.98999999999999</v>
      </c>
      <c r="S13" s="1" t="n">
        <v>-100.01</v>
      </c>
      <c r="T13" s="1" t="n">
        <v>999.939</v>
      </c>
      <c r="U13" s="28" t="n">
        <v>-1000.061</v>
      </c>
      <c r="V13" s="5" t="n">
        <v>0.09991</v>
      </c>
      <c r="W13" s="1" t="n">
        <v>0.09983</v>
      </c>
      <c r="X13" s="1" t="n">
        <v>0.9991</v>
      </c>
      <c r="Y13" s="1" t="n">
        <v>0.9983</v>
      </c>
      <c r="Z13" s="1" t="n">
        <v>9.970000000000001</v>
      </c>
      <c r="AA13" s="1" t="n">
        <v>9.970000000000001</v>
      </c>
      <c r="AB13" s="1" t="n">
        <v>99.7</v>
      </c>
      <c r="AC13" s="1" t="n">
        <v>99.7</v>
      </c>
      <c r="AD13" s="1" t="n">
        <v>697.9</v>
      </c>
      <c r="AE13" s="28" t="n">
        <v>312.41</v>
      </c>
      <c r="AF13" s="5" t="n">
        <v>4.9</v>
      </c>
      <c r="AG13" s="84" t="n">
        <v>49.9</v>
      </c>
      <c r="AH13" s="84" t="n">
        <v>499</v>
      </c>
      <c r="AI13" s="6" t="n">
        <v>999</v>
      </c>
      <c r="AJ13" s="5" t="n">
        <v>0.009994100000000001</v>
      </c>
      <c r="AK13" s="1" t="n">
        <v>-0.0100059</v>
      </c>
      <c r="AL13" s="1" t="n">
        <v>0.099866</v>
      </c>
      <c r="AM13" s="1" t="n">
        <v>-0.100134</v>
      </c>
      <c r="AN13" s="1" t="n">
        <v>0.9991100000000001</v>
      </c>
      <c r="AO13" s="1" t="n">
        <v>-1.00089</v>
      </c>
      <c r="AP13" s="1" t="n">
        <v>2.8964</v>
      </c>
      <c r="AQ13" s="28" t="n">
        <v>-2.9036</v>
      </c>
      <c r="AR13" s="5" t="n">
        <v>0.9986</v>
      </c>
      <c r="AS13" s="6" t="n">
        <v>2.19489</v>
      </c>
      <c r="AT13" s="5" t="n">
        <v>99.92</v>
      </c>
      <c r="AU13" s="84" t="n">
        <v>999.2</v>
      </c>
      <c r="AV13" s="84" t="n">
        <v>9998.879999999999</v>
      </c>
      <c r="AW13" s="6" t="n">
        <v>99988.8</v>
      </c>
      <c r="AX13" s="115" t="n">
        <v>999890</v>
      </c>
      <c r="AY13" s="5" t="n">
        <v>9994000</v>
      </c>
      <c r="AZ13" s="6" t="n">
        <v>9950000</v>
      </c>
      <c r="BA13" s="29" t="inlineStr">
        <is>
          <t>/</t>
        </is>
      </c>
      <c r="BB13" s="6" t="inlineStr">
        <is>
          <t>/</t>
        </is>
      </c>
    </row>
    <row r="14" ht="15.75" customHeight="1" s="91" thickBot="1">
      <c r="A14" s="138" t="n"/>
      <c r="B14" s="143" t="n"/>
      <c r="C14" s="143" t="n"/>
      <c r="D14" s="135" t="n"/>
      <c r="E14" s="132" t="n"/>
      <c r="F14" s="25" t="inlineStr">
        <is>
          <t>Max.</t>
        </is>
      </c>
      <c r="G14" s="29" t="n">
        <v>28</v>
      </c>
      <c r="H14" s="1" t="n">
        <v>80</v>
      </c>
      <c r="I14" s="32" t="inlineStr">
        <is>
          <t>/</t>
        </is>
      </c>
      <c r="J14" s="33" t="inlineStr">
        <is>
          <t>/</t>
        </is>
      </c>
      <c r="K14" s="34" t="inlineStr">
        <is>
          <t>/</t>
        </is>
      </c>
      <c r="L14" s="29" t="n">
        <v>0.10001</v>
      </c>
      <c r="M14" s="1" t="n">
        <v>-0.09999</v>
      </c>
      <c r="N14" s="1" t="n">
        <v>1.000039</v>
      </c>
      <c r="O14" s="1" t="n">
        <v>-0.999961</v>
      </c>
      <c r="P14" s="1" t="n">
        <v>10.00035</v>
      </c>
      <c r="Q14" s="1" t="n">
        <v>-9.999650000000001</v>
      </c>
      <c r="R14" s="1" t="n">
        <v>100.01</v>
      </c>
      <c r="S14" s="1" t="n">
        <v>-99.98999999999999</v>
      </c>
      <c r="T14" s="1" t="n">
        <v>1000.061</v>
      </c>
      <c r="U14" s="28" t="n">
        <v>-999.939</v>
      </c>
      <c r="V14" s="5" t="n">
        <v>0.10009</v>
      </c>
      <c r="W14" s="1" t="n">
        <v>0.10017</v>
      </c>
      <c r="X14" s="1" t="n">
        <v>1.0009</v>
      </c>
      <c r="Y14" s="1" t="n">
        <v>1.0017</v>
      </c>
      <c r="Z14" s="1" t="n">
        <v>10.03</v>
      </c>
      <c r="AA14" s="1" t="n">
        <v>10.03</v>
      </c>
      <c r="AB14" s="1" t="n">
        <v>100.3</v>
      </c>
      <c r="AC14" s="1" t="n">
        <v>100.3</v>
      </c>
      <c r="AD14" s="1" t="n">
        <v>702.1</v>
      </c>
      <c r="AE14" s="28" t="n">
        <v>327.59</v>
      </c>
      <c r="AF14" s="32" t="n">
        <v>5.1</v>
      </c>
      <c r="AG14" s="33" t="n">
        <v>50.1</v>
      </c>
      <c r="AH14" s="33" t="n">
        <v>501</v>
      </c>
      <c r="AI14" s="34" t="n">
        <v>1001</v>
      </c>
      <c r="AJ14" s="5" t="n">
        <v>0.0100059</v>
      </c>
      <c r="AK14" s="1" t="n">
        <v>-0.009994100000000001</v>
      </c>
      <c r="AL14" s="1" t="n">
        <v>0.100134</v>
      </c>
      <c r="AM14" s="1" t="n">
        <v>-0.099866</v>
      </c>
      <c r="AN14" s="1" t="n">
        <v>1.00089</v>
      </c>
      <c r="AO14" s="1" t="n">
        <v>-0.9991100000000001</v>
      </c>
      <c r="AP14" s="1" t="n">
        <v>2.9036</v>
      </c>
      <c r="AQ14" s="28" t="n">
        <v>-2.8964</v>
      </c>
      <c r="AR14" s="32" t="n">
        <v>1.0014</v>
      </c>
      <c r="AS14" s="34" t="n">
        <v>2.20509</v>
      </c>
      <c r="AT14" s="32" t="n">
        <v>100.08</v>
      </c>
      <c r="AU14" s="33" t="n">
        <v>1000.8</v>
      </c>
      <c r="AV14" s="33" t="n">
        <v>10001.12</v>
      </c>
      <c r="AW14" s="34" t="n">
        <v>100011.2</v>
      </c>
      <c r="AX14" s="116" t="n">
        <v>1000110</v>
      </c>
      <c r="AY14" s="32" t="n">
        <v>10006000</v>
      </c>
      <c r="AZ14" s="34" t="n">
        <v>100500000</v>
      </c>
      <c r="BA14" s="105" t="inlineStr">
        <is>
          <t>/</t>
        </is>
      </c>
      <c r="BB14" s="34" t="inlineStr">
        <is>
          <t>/</t>
        </is>
      </c>
    </row>
    <row r="15" customFormat="1" s="92">
      <c r="A15" s="93" t="inlineStr">
        <is>
          <t>Insert a row under the first row</t>
        </is>
      </c>
      <c r="B15" s="93" t="n"/>
      <c r="C15" s="93" t="n"/>
      <c r="D15" s="94" t="n"/>
      <c r="E15" s="94" t="n"/>
      <c r="F15" s="94" t="n"/>
      <c r="G15" s="95" t="n"/>
      <c r="H15" s="97" t="n"/>
      <c r="I15" s="96" t="n"/>
      <c r="J15" s="94" t="n"/>
      <c r="K15" s="94" t="n"/>
      <c r="L15" s="95" t="n"/>
      <c r="M15" s="97" t="n"/>
      <c r="N15" s="97" t="n"/>
      <c r="O15" s="97" t="n"/>
      <c r="P15" s="97" t="n"/>
      <c r="Q15" s="97" t="n"/>
      <c r="R15" s="97" t="n"/>
      <c r="S15" s="97" t="n"/>
      <c r="T15" s="97" t="n"/>
      <c r="U15" s="97" t="n"/>
      <c r="V15" s="95" t="n"/>
      <c r="W15" s="98" t="n"/>
      <c r="X15" s="94" t="n"/>
      <c r="Y15" s="94" t="n"/>
      <c r="Z15" s="94" t="n"/>
      <c r="AA15" s="94" t="n"/>
      <c r="AB15" s="94" t="n"/>
      <c r="AC15" s="94" t="n"/>
      <c r="AD15" s="94" t="n"/>
      <c r="AE15" s="99" t="n"/>
      <c r="AF15" s="94" t="n"/>
      <c r="AG15" s="94" t="n"/>
      <c r="AH15" s="94" t="n"/>
      <c r="AI15" s="94" t="n"/>
      <c r="AJ15" s="94" t="n"/>
      <c r="AK15" s="94" t="n"/>
      <c r="AL15" s="94" t="n"/>
      <c r="AM15" s="94" t="n"/>
      <c r="AN15" s="94" t="n"/>
      <c r="AO15" s="94" t="n"/>
      <c r="AP15" s="94" t="n"/>
      <c r="AQ15" s="94" t="n"/>
      <c r="AR15" s="94" t="n"/>
      <c r="AS15" s="95" t="n"/>
      <c r="AT15" s="97" t="n"/>
      <c r="AU15" s="97" t="n"/>
      <c r="AV15" s="97" t="n"/>
      <c r="AW15" s="97" t="n"/>
      <c r="AX15" s="97" t="n"/>
      <c r="AY15" s="97" t="n"/>
      <c r="AZ15" s="97" t="n"/>
      <c r="BA15" s="96" t="n"/>
      <c r="BB15" s="94" t="n"/>
    </row>
    <row r="16">
      <c r="A16" s="3" t="n"/>
      <c r="B16" s="3" t="n"/>
      <c r="C16" s="3" t="n"/>
      <c r="G16" s="7" t="n"/>
      <c r="H16" s="4" t="n"/>
      <c r="I16" s="148" t="n"/>
      <c r="L16" s="7" t="n"/>
      <c r="M16" s="4" t="n"/>
      <c r="N16" s="4" t="n"/>
      <c r="O16" s="4" t="n"/>
      <c r="P16" s="4" t="n"/>
      <c r="Q16" s="4" t="n"/>
      <c r="R16" s="4" t="n"/>
      <c r="S16" s="4" t="n"/>
      <c r="T16" s="4" t="n"/>
      <c r="U16" s="4" t="n"/>
      <c r="V16" s="4" t="n"/>
      <c r="W16" s="8" t="n"/>
      <c r="AS16" s="7" t="n"/>
      <c r="AT16" s="4" t="n"/>
      <c r="AU16" s="4" t="n"/>
      <c r="AV16" s="4" t="n"/>
      <c r="AW16" s="4" t="n"/>
      <c r="AX16" s="4" t="n"/>
      <c r="AY16" s="4" t="n"/>
      <c r="AZ16" s="4" t="n"/>
      <c r="BA16" s="148" t="n"/>
    </row>
    <row r="17" ht="15.75" customHeight="1" s="91">
      <c r="A17" t="inlineStr">
        <is>
          <t>01130100</t>
        </is>
      </c>
      <c r="B17" t="inlineStr">
        <is>
          <t>4056585</t>
        </is>
      </c>
      <c r="C17" t="inlineStr">
        <is>
          <t>B01</t>
        </is>
      </c>
      <c r="D17" s="59" t="inlineStr">
        <is>
          <t>18/11/2020</t>
        </is>
      </c>
      <c r="E17" t="inlineStr">
        <is>
          <t>Vincent</t>
        </is>
      </c>
      <c r="G17" t="n">
        <v>25.3</v>
      </c>
      <c r="H17" s="90" t="n">
        <v>21.9</v>
      </c>
      <c r="K17" s="90" t="n"/>
      <c r="L17" t="n">
        <v>0.09999740930000001</v>
      </c>
      <c r="M17" t="n">
        <v>-0.0999995721</v>
      </c>
      <c r="N17" t="n">
        <v>0.999993154</v>
      </c>
      <c r="O17" t="n">
        <v>-0.999996393</v>
      </c>
      <c r="P17" t="n">
        <v>10.0000135</v>
      </c>
      <c r="Q17" t="n">
        <v>-9.999983289999999</v>
      </c>
      <c r="R17" t="n">
        <v>99.99905200000001</v>
      </c>
      <c r="S17" t="n">
        <v>-99.99903430000001</v>
      </c>
      <c r="U17" s="90" t="n"/>
      <c r="V17" t="n">
        <v>0.09999639539999999</v>
      </c>
      <c r="W17" t="n">
        <v>0.09999506919999999</v>
      </c>
      <c r="X17" t="n">
        <v>0.9999414680000001</v>
      </c>
      <c r="Y17" t="n">
        <v>1.00015247</v>
      </c>
      <c r="Z17" t="n">
        <v>9.99799252</v>
      </c>
      <c r="AA17" t="n">
        <v>9.99893951</v>
      </c>
      <c r="AB17" t="n">
        <v>100.693871</v>
      </c>
      <c r="AC17" t="n">
        <v>100.220024</v>
      </c>
      <c r="AF17" s="157" t="n"/>
      <c r="AI17" s="90" t="n"/>
      <c r="AJ17" t="n">
        <v>0.010000348</v>
      </c>
      <c r="AK17" t="n">
        <v>-0.010000186</v>
      </c>
      <c r="AL17" t="n">
        <v>0.100008748</v>
      </c>
      <c r="AM17" t="n">
        <v>-0.0999977427</v>
      </c>
      <c r="AN17" t="n">
        <v>1.00001679</v>
      </c>
      <c r="AO17" t="n">
        <v>-1.00003848</v>
      </c>
      <c r="AR17" t="n">
        <v>1.00002551</v>
      </c>
      <c r="AS17" t="n">
        <v>2.20066476</v>
      </c>
      <c r="AT17" t="n">
        <v>100.000388</v>
      </c>
      <c r="AU17" t="n">
        <v>1000.01595</v>
      </c>
      <c r="AV17" t="n">
        <v>10000.3635</v>
      </c>
      <c r="AW17" t="n">
        <v>100004.829</v>
      </c>
      <c r="AX17" t="n">
        <v>1000055.78</v>
      </c>
      <c r="AY17" t="n">
        <v>9998605.970000001</v>
      </c>
      <c r="AZ17" t="n">
        <v>99984250.09999999</v>
      </c>
    </row>
    <row r="18">
      <c r="A18" t="inlineStr">
        <is>
          <t>03730048</t>
        </is>
      </c>
      <c r="B18" t="inlineStr">
        <is>
          <t>91</t>
        </is>
      </c>
      <c r="C18" t="inlineStr">
        <is>
          <t>1CT</t>
        </is>
      </c>
      <c r="D18" t="inlineStr">
        <is>
          <t>19/11/2020</t>
        </is>
      </c>
      <c r="E18" t="inlineStr">
        <is>
          <t>Vincent</t>
        </is>
      </c>
      <c r="G18" t="inlineStr">
        <is>
          <t>26.4</t>
        </is>
      </c>
      <c r="H18" t="inlineStr">
        <is>
          <t>21.4</t>
        </is>
      </c>
      <c r="L18" t="n">
        <v>9.899999999999999e+37</v>
      </c>
      <c r="M18" t="n">
        <v>9.899999999999999e+37</v>
      </c>
      <c r="N18" t="n">
        <v>9.899999999999999e+37</v>
      </c>
      <c r="O18" t="n">
        <v>9.899999999999999e+37</v>
      </c>
      <c r="P18" t="n">
        <v>9.899999999999999e+37</v>
      </c>
      <c r="Q18" t="n">
        <v>9.899999999999999e+37</v>
      </c>
      <c r="R18" t="n">
        <v>99.9992948</v>
      </c>
      <c r="S18" t="n">
        <v>-99.9993734</v>
      </c>
      <c r="V18" t="n">
        <v>0.0999958217</v>
      </c>
      <c r="W18" t="n">
        <v>0.0999926701</v>
      </c>
      <c r="X18" t="n">
        <v>0.999935329</v>
      </c>
      <c r="Y18" t="n">
        <v>1.00015604</v>
      </c>
      <c r="Z18" t="n">
        <v>9.99794292</v>
      </c>
      <c r="AA18" t="n">
        <v>9.99905205</v>
      </c>
      <c r="AB18" t="n">
        <v>100.685547</v>
      </c>
      <c r="AC18" t="n">
        <v>100.376801</v>
      </c>
      <c r="AD18" t="n">
        <v>677.5529790000001</v>
      </c>
      <c r="AE18" t="n">
        <v>295.430634</v>
      </c>
      <c r="AF18" t="n">
        <v>0</v>
      </c>
      <c r="AG18" t="n">
        <v>0</v>
      </c>
      <c r="AH18" t="n">
        <v>0</v>
      </c>
      <c r="AI18" t="n">
        <v>0</v>
      </c>
      <c r="AJ18" t="n">
        <v>0.0100003339</v>
      </c>
      <c r="AK18" t="n">
        <v>-0.0100002119</v>
      </c>
      <c r="AL18" t="n">
        <v>0.100010902</v>
      </c>
      <c r="AM18" t="n">
        <v>-0.0999996472</v>
      </c>
      <c r="AN18" t="n">
        <v>1.00002269</v>
      </c>
      <c r="AO18" t="n">
        <v>-1.00004777</v>
      </c>
      <c r="AR18" t="n">
        <v>1.00004399</v>
      </c>
      <c r="AS18" t="n">
        <v>2.20076275</v>
      </c>
      <c r="AT18" t="n">
        <v>99.9990068</v>
      </c>
      <c r="AU18" t="n">
        <v>1000.01884</v>
      </c>
      <c r="AV18" t="n">
        <v>10000.3526</v>
      </c>
      <c r="AW18" t="n">
        <v>100005.062</v>
      </c>
      <c r="AX18" t="n">
        <v>1000042.2</v>
      </c>
      <c r="AY18" t="n">
        <v>9998649.02</v>
      </c>
      <c r="AZ18" t="n">
        <v>99977365.2</v>
      </c>
    </row>
    <row r="19" ht="15.75" customHeight="1" s="91">
      <c r="A19" t="inlineStr">
        <is>
          <t>01130100</t>
        </is>
      </c>
      <c r="B19" t="inlineStr">
        <is>
          <t>4056585</t>
        </is>
      </c>
      <c r="C19" t="inlineStr">
        <is>
          <t>B01</t>
        </is>
      </c>
      <c r="D19" t="inlineStr">
        <is>
          <t>18/11/2020</t>
        </is>
      </c>
      <c r="E19" t="inlineStr">
        <is>
          <t>Vincent</t>
        </is>
      </c>
      <c r="G19" t="inlineStr">
        <is>
          <t>26.3</t>
        </is>
      </c>
      <c r="H19" t="inlineStr">
        <is>
          <t>25.5</t>
        </is>
      </c>
      <c r="L19" t="n">
        <v>0.0999973888</v>
      </c>
      <c r="M19" t="n">
        <v>-0.100001018</v>
      </c>
      <c r="N19" t="n">
        <v>0.999994418</v>
      </c>
      <c r="O19" t="n">
        <v>-0.999997214</v>
      </c>
      <c r="P19" t="n">
        <v>10.0000053</v>
      </c>
      <c r="Q19" t="n">
        <v>-9.99998291</v>
      </c>
      <c r="R19" t="n">
        <v>99.9994361</v>
      </c>
      <c r="S19" t="n">
        <v>-99.9994011</v>
      </c>
      <c r="V19" t="n">
        <v>0.09999612720000001</v>
      </c>
      <c r="W19" t="n">
        <v>0.0999925435</v>
      </c>
      <c r="X19" t="n">
        <v>0.999923229</v>
      </c>
      <c r="Y19" t="n">
        <v>1.00014532</v>
      </c>
      <c r="Z19" t="n">
        <v>9.99786282</v>
      </c>
      <c r="AA19" t="n">
        <v>9.998852729999999</v>
      </c>
      <c r="AB19" t="n">
        <v>100.668579</v>
      </c>
      <c r="AC19" t="n">
        <v>100.216255</v>
      </c>
      <c r="AD19" t="n">
        <v>676.697937</v>
      </c>
      <c r="AE19" t="n">
        <v>289.979614</v>
      </c>
      <c r="AF19" t="n">
        <v>0</v>
      </c>
      <c r="AG19" t="n">
        <v>0</v>
      </c>
      <c r="AH19" t="n">
        <v>0</v>
      </c>
      <c r="AI19" t="n">
        <v>0</v>
      </c>
      <c r="AJ19" t="n">
        <v>0.0100003501</v>
      </c>
      <c r="AK19" t="n">
        <v>-0.0100001978</v>
      </c>
      <c r="AL19" t="n">
        <v>0.100010952</v>
      </c>
      <c r="AM19" t="n">
        <v>-0.10000052</v>
      </c>
      <c r="AN19" t="n">
        <v>1.00002618</v>
      </c>
      <c r="AO19" t="n">
        <v>-1.00005008</v>
      </c>
      <c r="AR19" t="n">
        <v>1.00005114</v>
      </c>
      <c r="AS19" t="n">
        <v>2.20077825</v>
      </c>
      <c r="AT19" t="n">
        <v>99.9950408</v>
      </c>
      <c r="AU19" t="n">
        <v>1000.01175</v>
      </c>
      <c r="AV19" t="n">
        <v>10000.3901</v>
      </c>
      <c r="AW19" t="n">
        <v>100004.531</v>
      </c>
      <c r="AX19" t="n">
        <v>1000047.82</v>
      </c>
      <c r="AY19" t="n">
        <v>9998629.41</v>
      </c>
      <c r="AZ19" t="n">
        <v>99963594.2</v>
      </c>
    </row>
    <row r="20" ht="15.75" customHeight="1" s="91" thickBot="1">
      <c r="A20" t="inlineStr">
        <is>
          <t>01130100</t>
        </is>
      </c>
      <c r="B20" t="inlineStr">
        <is>
          <t>4056585</t>
        </is>
      </c>
      <c r="C20" t="inlineStr">
        <is>
          <t>B01</t>
        </is>
      </c>
      <c r="D20" t="inlineStr">
        <is>
          <t>18/11/2020</t>
        </is>
      </c>
      <c r="E20" t="inlineStr">
        <is>
          <t>Vincent</t>
        </is>
      </c>
      <c r="G20" t="inlineStr">
        <is>
          <t>26.3</t>
        </is>
      </c>
      <c r="H20" t="inlineStr">
        <is>
          <t>24.1</t>
        </is>
      </c>
      <c r="L20" t="n">
        <v>0.09999738230000001</v>
      </c>
      <c r="M20" t="n">
        <v>-0.09999980460000001</v>
      </c>
      <c r="N20" t="n">
        <v>0.999996421</v>
      </c>
      <c r="O20" t="n">
        <v>-0.999995001</v>
      </c>
      <c r="P20" t="n">
        <v>9.99999433</v>
      </c>
      <c r="Q20" t="n">
        <v>-9.99999321</v>
      </c>
      <c r="R20" t="n">
        <v>99.99914390000001</v>
      </c>
      <c r="S20" t="n">
        <v>-99.9991587</v>
      </c>
      <c r="V20" t="n">
        <v>0.09999685730000001</v>
      </c>
      <c r="W20" t="n">
        <v>0.09999315440000001</v>
      </c>
      <c r="X20" t="n">
        <v>0.99993223</v>
      </c>
      <c r="Y20" t="n">
        <v>1.0001533</v>
      </c>
      <c r="Z20" t="n">
        <v>9.99800301</v>
      </c>
      <c r="AA20" t="n">
        <v>9.99895954</v>
      </c>
      <c r="AB20" t="n">
        <v>100.735985</v>
      </c>
      <c r="AC20" t="n">
        <v>100.353149</v>
      </c>
      <c r="AD20" t="n">
        <v>674.254456</v>
      </c>
      <c r="AE20" t="n">
        <v>286.131958</v>
      </c>
      <c r="AF20" t="n">
        <v>0</v>
      </c>
      <c r="AG20" t="n">
        <v>0</v>
      </c>
      <c r="AH20" t="n">
        <v>0</v>
      </c>
      <c r="AI20" t="n">
        <v>0</v>
      </c>
      <c r="AJ20" t="n">
        <v>0.0100003486</v>
      </c>
      <c r="AK20" t="n">
        <v>-0.0100002189</v>
      </c>
      <c r="AL20" t="n">
        <v>0.100012183</v>
      </c>
      <c r="AM20" t="n">
        <v>-0.09999786500000001</v>
      </c>
      <c r="AN20" t="n">
        <v>1.00002246</v>
      </c>
      <c r="AO20" t="n">
        <v>-1.0000482</v>
      </c>
      <c r="AR20" t="n">
        <v>1.0000484</v>
      </c>
      <c r="AS20" t="n">
        <v>2.20072985</v>
      </c>
      <c r="AT20" t="n">
        <v>99.9971956</v>
      </c>
      <c r="AU20" t="n">
        <v>1000.01502</v>
      </c>
      <c r="AV20" t="n">
        <v>10000.3172</v>
      </c>
      <c r="AW20" t="n">
        <v>100004.657</v>
      </c>
      <c r="AY20" t="n">
        <v>9998390.82</v>
      </c>
      <c r="AZ20" t="n">
        <v>99975889.8</v>
      </c>
    </row>
    <row r="21">
      <c r="A21" s="83" t="n"/>
      <c r="B21" s="83" t="n"/>
      <c r="C21" s="83" t="n"/>
      <c r="D21" s="83" t="n"/>
      <c r="E21" s="83" t="n"/>
      <c r="F21" s="83" t="n"/>
      <c r="G21" s="83" t="n"/>
      <c r="H21" s="89" t="n"/>
      <c r="I21" s="83" t="n"/>
      <c r="J21" s="83" t="n"/>
      <c r="K21" s="89" t="n"/>
      <c r="L21" s="83" t="n"/>
      <c r="M21" s="83" t="n"/>
      <c r="N21" s="83" t="n"/>
      <c r="O21" s="83" t="n"/>
      <c r="P21" s="83" t="n"/>
      <c r="Q21" s="83" t="n"/>
      <c r="R21" s="83" t="n"/>
      <c r="S21" s="83" t="n"/>
      <c r="T21" s="83" t="n"/>
      <c r="U21" s="89" t="n"/>
      <c r="V21" s="83" t="n"/>
      <c r="W21" s="83" t="n"/>
      <c r="X21" s="83" t="n"/>
      <c r="Y21" s="83" t="n"/>
      <c r="Z21" s="83" t="n"/>
      <c r="AA21" s="83" t="n"/>
      <c r="AB21" s="83" t="n"/>
      <c r="AC21" s="83" t="n"/>
      <c r="AD21" s="83" t="n"/>
      <c r="AE21" s="83" t="n"/>
      <c r="AF21" s="88" t="n"/>
      <c r="AG21" s="83" t="n"/>
      <c r="AH21" s="83" t="n"/>
      <c r="AI21" s="89" t="n"/>
      <c r="AJ21" s="83" t="n"/>
      <c r="AK21" s="83" t="n"/>
      <c r="AL21" s="83" t="n"/>
      <c r="AM21" s="83" t="n"/>
      <c r="AN21" s="83" t="n"/>
      <c r="AO21" s="83" t="n"/>
      <c r="AP21" s="83" t="n"/>
      <c r="AQ21" s="83" t="n"/>
      <c r="AR21" s="83" t="n"/>
      <c r="AS21" s="83" t="n"/>
      <c r="AT21" s="83" t="n"/>
      <c r="AU21" s="83" t="n"/>
      <c r="AV21" s="83" t="n"/>
      <c r="AW21" s="83" t="n"/>
      <c r="AX21" s="83" t="n"/>
      <c r="AY21" s="83" t="n"/>
      <c r="AZ21" s="83" t="n"/>
      <c r="BA21" s="83" t="n"/>
      <c r="BB21" s="83" t="n"/>
    </row>
    <row r="22">
      <c r="A22" s="93" t="inlineStr">
        <is>
          <t>Write a report : copy and paste the line</t>
        </is>
      </c>
      <c r="B22" s="93" t="n"/>
      <c r="C22" s="93" t="n"/>
      <c r="D22" s="94" t="n"/>
      <c r="E22" s="94" t="n"/>
      <c r="F22" s="94" t="n"/>
      <c r="G22" s="95" t="n"/>
      <c r="H22" s="97" t="n"/>
      <c r="I22" s="96" t="n"/>
      <c r="J22" s="94" t="n"/>
      <c r="K22" s="94" t="n"/>
      <c r="L22" s="95" t="n"/>
      <c r="M22" s="97" t="n"/>
      <c r="N22" s="97" t="n"/>
      <c r="O22" s="97" t="n"/>
      <c r="P22" s="97" t="n"/>
      <c r="Q22" s="97" t="n"/>
      <c r="R22" s="97" t="n"/>
      <c r="S22" s="97" t="n"/>
      <c r="T22" s="97" t="n"/>
      <c r="U22" s="97" t="n"/>
      <c r="V22" s="95" t="n"/>
      <c r="W22" s="98" t="n"/>
      <c r="X22" s="94" t="n"/>
      <c r="Y22" s="94" t="n"/>
      <c r="Z22" s="94" t="n"/>
      <c r="AA22" s="94" t="n"/>
      <c r="AB22" s="94" t="n"/>
      <c r="AC22" s="94" t="n"/>
      <c r="AD22" s="94" t="n"/>
      <c r="AE22" s="99" t="n"/>
      <c r="AF22" s="94" t="n"/>
      <c r="AG22" s="94" t="n"/>
      <c r="AH22" s="94" t="n"/>
      <c r="AI22" s="94" t="n"/>
      <c r="AJ22" s="94" t="n"/>
      <c r="AK22" s="94" t="n"/>
      <c r="AL22" s="94" t="n"/>
      <c r="AM22" s="94" t="n"/>
      <c r="AN22" s="94" t="n"/>
      <c r="AO22" s="94" t="n"/>
      <c r="AP22" s="94" t="n"/>
      <c r="AQ22" s="94" t="n"/>
      <c r="AR22" s="94" t="n"/>
      <c r="AS22" s="95" t="n"/>
      <c r="AT22" s="97" t="n"/>
      <c r="AU22" s="97" t="n"/>
      <c r="AV22" s="97" t="n"/>
      <c r="AW22" s="97" t="n"/>
      <c r="AX22" s="97" t="n"/>
      <c r="AY22" s="97" t="n"/>
      <c r="AZ22" s="97" t="n"/>
      <c r="BA22" s="96" t="n"/>
      <c r="BB22" s="94" t="n"/>
    </row>
    <row r="23">
      <c r="A23" t="inlineStr">
        <is>
          <t>00930127</t>
        </is>
      </c>
      <c r="D23" s="59" t="n">
        <v>42989</v>
      </c>
      <c r="E23" t="inlineStr">
        <is>
          <t>Vincent</t>
        </is>
      </c>
      <c r="I23" t="inlineStr">
        <is>
          <t>PASS</t>
        </is>
      </c>
      <c r="J23" t="inlineStr">
        <is>
          <t>PASS</t>
        </is>
      </c>
      <c r="K23" t="inlineStr">
        <is>
          <t>PASS</t>
        </is>
      </c>
      <c r="L23" t="n">
        <v>0.9998</v>
      </c>
      <c r="M23" t="n">
        <v>0.0902</v>
      </c>
      <c r="N23" t="n">
        <v>10</v>
      </c>
      <c r="O23" t="n">
        <v>1.6497</v>
      </c>
      <c r="P23" t="n">
        <v>50.05</v>
      </c>
      <c r="Q23" t="n">
        <v>9.657500000000001</v>
      </c>
      <c r="R23" t="n">
        <v>100.02</v>
      </c>
      <c r="S23" t="n">
        <v>19.639</v>
      </c>
      <c r="T23" t="n">
        <v>499.96</v>
      </c>
      <c r="U23" t="n">
        <v>99.55500000000001</v>
      </c>
      <c r="V23" t="n">
        <v>999.6</v>
      </c>
      <c r="W23" t="n">
        <v>199.499</v>
      </c>
      <c r="X23" t="n">
        <v>0</v>
      </c>
      <c r="Y23" t="n">
        <v>0.00099</v>
      </c>
      <c r="Z23" t="n">
        <v>0.0009999329999999999</v>
      </c>
      <c r="AA23" t="n">
        <v>0.179</v>
      </c>
      <c r="AB23" t="n">
        <v>0.009990000000000001</v>
      </c>
      <c r="AC23" t="n">
        <v>0.009999310000000001</v>
      </c>
      <c r="AD23" t="n">
        <v>1.0935</v>
      </c>
      <c r="AE23" t="n">
        <v>0.100003</v>
      </c>
      <c r="AF23" t="n">
        <v>0.0999929</v>
      </c>
      <c r="AG23" t="n">
        <v>10.271</v>
      </c>
      <c r="AH23" t="n">
        <v>1.0003</v>
      </c>
      <c r="AI23" t="n">
        <v>0.999938</v>
      </c>
      <c r="AJ23" t="n">
        <v>9.996</v>
      </c>
      <c r="AK23" t="n">
        <v>10.00047</v>
      </c>
      <c r="AL23" t="n">
        <v>26.328</v>
      </c>
      <c r="AM23" t="n">
        <v>99.97</v>
      </c>
      <c r="AN23" t="n">
        <v>99.99379999999999</v>
      </c>
      <c r="AO23" t="n">
        <v>263.537</v>
      </c>
      <c r="AP23" t="n">
        <v>994</v>
      </c>
      <c r="AQ23" t="n">
        <v>999.5119999999999</v>
      </c>
      <c r="AR23" t="n">
        <v>300.48</v>
      </c>
      <c r="AS23" t="n">
        <v>0.3141</v>
      </c>
      <c r="AT23" t="n">
        <v>3132</v>
      </c>
      <c r="AU23" t="n">
        <v>99.9935</v>
      </c>
      <c r="AV23" t="n">
        <v>2.6391</v>
      </c>
      <c r="AW23" t="n">
        <v>26382</v>
      </c>
      <c r="AX23" t="n">
        <v>99.99379999999999</v>
      </c>
      <c r="AY23" t="n">
        <v>6723450</v>
      </c>
      <c r="AZ23" t="n">
        <v>6.722567</v>
      </c>
      <c r="BA23" s="4" t="inlineStr">
        <is>
          <t>PASS</t>
        </is>
      </c>
      <c r="BB23" s="4" t="inlineStr">
        <is>
          <t>PASS</t>
        </is>
      </c>
    </row>
  </sheetData>
  <autoFilter ref="A16:BB16">
    <sortState ref="A17:BP198">
      <sortCondition descending="1" ref="D16:D198"/>
    </sortState>
  </autoFilter>
  <mergeCells count="19">
    <mergeCell ref="E11:E14"/>
    <mergeCell ref="D11:D14"/>
    <mergeCell ref="A11:A14"/>
    <mergeCell ref="A3:D3"/>
    <mergeCell ref="B11:B14"/>
    <mergeCell ref="C11:C14"/>
    <mergeCell ref="E3:F3"/>
    <mergeCell ref="A4:E10"/>
    <mergeCell ref="BA2:BB2"/>
    <mergeCell ref="A2:D2"/>
    <mergeCell ref="I2:K2"/>
    <mergeCell ref="E2:F2"/>
    <mergeCell ref="G2:H2"/>
    <mergeCell ref="L2:U2"/>
    <mergeCell ref="V2:AE2"/>
    <mergeCell ref="AF2:AI2"/>
    <mergeCell ref="AJ2:AQ2"/>
    <mergeCell ref="AR2:AS2"/>
    <mergeCell ref="AT2:AX2"/>
  </mergeCells>
  <conditionalFormatting sqref="G17:H19 L17:AZ19">
    <cfRule type="cellIs" priority="295" operator="notBetween" dxfId="1">
      <formula>G$13</formula>
      <formula>G$14</formula>
    </cfRule>
  </conditionalFormatting>
  <dataValidations count="1">
    <dataValidation sqref="I15:K16 BA15:BB16 X15:AR16" showErrorMessage="1" showInputMessage="1" allowBlank="0" type="list">
      <formula1>#REF!</formula1>
    </dataValidation>
  </dataValidation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L44"/>
  <sheetViews>
    <sheetView workbookViewId="0">
      <selection activeCell="M40" sqref="M40"/>
    </sheetView>
  </sheetViews>
  <sheetFormatPr baseColWidth="8" defaultRowHeight="15" outlineLevelCol="0"/>
  <cols>
    <col width="2.85546875" customWidth="1" style="91" min="1" max="1"/>
    <col width="3" customWidth="1" style="91" min="2" max="2"/>
    <col width="14.140625" customWidth="1" style="60" min="3" max="3"/>
    <col width="10.7109375" customWidth="1" style="91" min="4" max="19"/>
  </cols>
  <sheetData>
    <row r="1" ht="15" customHeight="1" s="91"/>
    <row r="2" ht="15" customHeight="1" s="91">
      <c r="C2" s="48" t="inlineStr">
        <is>
          <t>Firm:</t>
        </is>
      </c>
      <c r="D2" s="39" t="inlineStr">
        <is>
          <t>Keithley</t>
        </is>
      </c>
      <c r="E2" s="37" t="inlineStr">
        <is>
          <t>Inventory:</t>
        </is>
      </c>
      <c r="F2" s="39">
        <f>'0113'!A17</f>
        <v/>
      </c>
      <c r="G2" s="37" t="inlineStr">
        <is>
          <t>Date:</t>
        </is>
      </c>
      <c r="H2" s="61">
        <f>'0113'!D17</f>
        <v/>
      </c>
      <c r="I2" s="59" t="n"/>
    </row>
    <row r="3" ht="15" customHeight="1" s="91">
      <c r="C3" s="49" t="inlineStr">
        <is>
          <t>Model:</t>
        </is>
      </c>
      <c r="D3" s="40" t="n">
        <v>2410</v>
      </c>
      <c r="E3" s="38" t="inlineStr">
        <is>
          <t>Serial:</t>
        </is>
      </c>
      <c r="F3" s="40" t="n"/>
      <c r="G3" s="38" t="inlineStr">
        <is>
          <t>Technician:</t>
        </is>
      </c>
      <c r="H3" s="62">
        <f>'0113'!E17</f>
        <v/>
      </c>
      <c r="I3" s="60" t="n"/>
    </row>
    <row r="4" ht="15" customHeight="1" s="91">
      <c r="E4" s="60" t="n"/>
      <c r="G4" s="60" t="n"/>
    </row>
    <row r="6" ht="15" customHeight="1" s="91">
      <c r="B6" s="154" t="inlineStr">
        <is>
          <t>Voltage Source</t>
        </is>
      </c>
      <c r="C6" s="155" t="n"/>
      <c r="D6" s="73" t="inlineStr">
        <is>
          <t>1V</t>
        </is>
      </c>
      <c r="E6" s="73" t="inlineStr">
        <is>
          <t>10V</t>
        </is>
      </c>
      <c r="F6" s="73" t="inlineStr">
        <is>
          <t>50V</t>
        </is>
      </c>
      <c r="G6" s="73" t="inlineStr">
        <is>
          <t>100V</t>
        </is>
      </c>
      <c r="H6" s="68" t="inlineStr">
        <is>
          <t>500V</t>
        </is>
      </c>
      <c r="I6" s="69" t="inlineStr">
        <is>
          <t>1000V</t>
        </is>
      </c>
      <c r="J6" s="66" t="n"/>
      <c r="K6" s="80" t="n"/>
      <c r="L6" s="56" t="n"/>
    </row>
    <row r="7" ht="11.25" customHeight="1" s="91">
      <c r="B7" s="156" t="inlineStr">
        <is>
          <t>Voltage</t>
        </is>
      </c>
      <c r="C7" s="74" t="inlineStr">
        <is>
          <t>Units</t>
        </is>
      </c>
      <c r="D7" s="77">
        <f>'0113'!L12</f>
        <v/>
      </c>
      <c r="E7" s="77">
        <f>'0113'!N12</f>
        <v/>
      </c>
      <c r="F7" s="77">
        <f>'0113'!P12</f>
        <v/>
      </c>
      <c r="G7" s="77">
        <f>'0113'!R12</f>
        <v/>
      </c>
      <c r="H7" s="77">
        <f>'0113'!T12</f>
        <v/>
      </c>
      <c r="I7" s="50">
        <f>'0113'!#REF!</f>
        <v/>
      </c>
      <c r="J7" s="66" t="n"/>
      <c r="K7" s="80" t="n"/>
      <c r="L7" s="56" t="n"/>
    </row>
    <row r="8" ht="15" customHeight="1" s="91">
      <c r="B8" s="157" t="n"/>
      <c r="C8" s="51" t="inlineStr">
        <is>
          <t>Min.</t>
        </is>
      </c>
      <c r="D8" s="65">
        <f>'0113'!L13</f>
        <v/>
      </c>
      <c r="E8" s="65">
        <f>'0113'!N13</f>
        <v/>
      </c>
      <c r="F8" s="65">
        <f>'0113'!P13</f>
        <v/>
      </c>
      <c r="G8" s="65">
        <f>'0113'!R13</f>
        <v/>
      </c>
      <c r="H8" s="65">
        <f>'0113'!T13</f>
        <v/>
      </c>
      <c r="I8" s="72">
        <f>'0113'!#REF!</f>
        <v/>
      </c>
      <c r="J8" s="66" t="n"/>
      <c r="K8" s="80" t="n"/>
      <c r="L8" s="56" t="n"/>
    </row>
    <row r="9">
      <c r="B9" s="157" t="n"/>
      <c r="C9" s="51" t="inlineStr">
        <is>
          <t xml:space="preserve">Measure </t>
        </is>
      </c>
      <c r="D9" s="65">
        <f>'0113'!L17</f>
        <v/>
      </c>
      <c r="E9" s="65">
        <f>'0113'!N17</f>
        <v/>
      </c>
      <c r="F9" s="65">
        <f>'0113'!P17</f>
        <v/>
      </c>
      <c r="G9" s="65">
        <f>'0113'!R17</f>
        <v/>
      </c>
      <c r="H9" s="65">
        <f>'0113'!T17</f>
        <v/>
      </c>
      <c r="I9" s="72">
        <f>'0113'!V17</f>
        <v/>
      </c>
      <c r="J9" s="66" t="n"/>
      <c r="K9" s="80" t="n"/>
      <c r="L9" s="56" t="n"/>
    </row>
    <row r="10">
      <c r="B10" s="158" t="n"/>
      <c r="C10" s="53" t="inlineStr">
        <is>
          <t>Max.</t>
        </is>
      </c>
      <c r="D10" s="75">
        <f>'0113'!L14</f>
        <v/>
      </c>
      <c r="E10" s="75">
        <f>'0113'!N14</f>
        <v/>
      </c>
      <c r="F10" s="75">
        <f>'0113'!P14</f>
        <v/>
      </c>
      <c r="G10" s="75">
        <f>'0113'!R14</f>
        <v/>
      </c>
      <c r="H10" s="75">
        <f>'0113'!T14</f>
        <v/>
      </c>
      <c r="I10" s="76">
        <f>'0113'!#REF!</f>
        <v/>
      </c>
      <c r="J10" s="66" t="n"/>
      <c r="K10" s="80" t="n"/>
      <c r="L10" s="56" t="n"/>
    </row>
    <row r="11" ht="11.25" customHeight="1" s="91">
      <c r="B11" s="159" t="inlineStr">
        <is>
          <t>Current</t>
        </is>
      </c>
      <c r="C11" s="71" t="inlineStr">
        <is>
          <t>Units</t>
        </is>
      </c>
      <c r="D11" s="65">
        <f>'0113'!M12</f>
        <v/>
      </c>
      <c r="E11" s="65">
        <f>'0113'!O12</f>
        <v/>
      </c>
      <c r="F11" s="65">
        <f>'0113'!Q12</f>
        <v/>
      </c>
      <c r="G11" s="65">
        <f>'0113'!S12</f>
        <v/>
      </c>
      <c r="H11" s="65">
        <f>'0113'!U12</f>
        <v/>
      </c>
      <c r="I11" s="65">
        <f>'0113'!#REF!</f>
        <v/>
      </c>
      <c r="J11" s="66" t="n"/>
      <c r="K11" s="80" t="n"/>
      <c r="L11" s="56" t="n"/>
    </row>
    <row r="12" ht="15" customHeight="1" s="91">
      <c r="B12" s="160" t="n"/>
      <c r="C12" s="64" t="inlineStr">
        <is>
          <t>Min.</t>
        </is>
      </c>
      <c r="D12" s="65">
        <f>'0113'!M13</f>
        <v/>
      </c>
      <c r="E12" s="65">
        <f>'0113'!O13</f>
        <v/>
      </c>
      <c r="F12" s="65">
        <f>'0113'!Q13</f>
        <v/>
      </c>
      <c r="G12" s="65">
        <f>'0113'!S13</f>
        <v/>
      </c>
      <c r="H12" s="65">
        <f>'0113'!U13</f>
        <v/>
      </c>
      <c r="I12" s="65">
        <f>'0113'!#REF!</f>
        <v/>
      </c>
      <c r="J12" s="67" t="n"/>
      <c r="K12" s="80" t="n"/>
      <c r="L12" s="56" t="n"/>
    </row>
    <row r="13">
      <c r="B13" s="160" t="n"/>
      <c r="C13" s="51" t="inlineStr">
        <is>
          <t>Read</t>
        </is>
      </c>
      <c r="D13" s="65">
        <f>'0113'!M17</f>
        <v/>
      </c>
      <c r="E13" s="65">
        <f>'0113'!O17</f>
        <v/>
      </c>
      <c r="F13" s="65">
        <f>'0113'!Q17</f>
        <v/>
      </c>
      <c r="G13" s="65">
        <f>'0113'!S17</f>
        <v/>
      </c>
      <c r="H13" s="65">
        <f>'0113'!U17</f>
        <v/>
      </c>
      <c r="I13" s="65">
        <f>'0113'!W17</f>
        <v/>
      </c>
      <c r="J13" s="67" t="n"/>
      <c r="K13" s="80" t="n"/>
      <c r="L13" s="56" t="n"/>
    </row>
    <row r="14">
      <c r="B14" s="161" t="n"/>
      <c r="C14" s="53" t="inlineStr">
        <is>
          <t>Max.</t>
        </is>
      </c>
      <c r="D14" s="79">
        <f>'0113'!M14</f>
        <v/>
      </c>
      <c r="E14" s="79">
        <f>'0113'!O14</f>
        <v/>
      </c>
      <c r="F14" s="79">
        <f>'0113'!Q14</f>
        <v/>
      </c>
      <c r="G14" s="79">
        <f>'0113'!S14</f>
        <v/>
      </c>
      <c r="H14" s="79">
        <f>'0113'!U14</f>
        <v/>
      </c>
      <c r="I14" s="54">
        <f>'0113'!#REF!</f>
        <v/>
      </c>
      <c r="J14" s="67" t="n"/>
      <c r="K14" s="80" t="n"/>
      <c r="L14" s="56" t="n"/>
    </row>
    <row r="15">
      <c r="B15" s="70" t="n"/>
      <c r="C15" s="55" t="n"/>
      <c r="D15" s="80" t="n"/>
      <c r="E15" s="80" t="n"/>
      <c r="F15" s="56" t="n"/>
      <c r="G15" s="56" t="n"/>
      <c r="H15" s="56" t="n"/>
      <c r="I15" s="56" t="n"/>
      <c r="J15" s="56" t="n"/>
      <c r="K15" s="56" t="n"/>
      <c r="L15" s="56" t="n"/>
    </row>
    <row r="16">
      <c r="B16" s="154" t="inlineStr">
        <is>
          <t>Current Source</t>
        </is>
      </c>
      <c r="C16" s="155" t="n"/>
      <c r="D16" s="73" t="inlineStr">
        <is>
          <t>0mA</t>
        </is>
      </c>
      <c r="E16" s="73" t="n">
        <v>0.001</v>
      </c>
      <c r="F16" s="73" t="n">
        <v>0.01</v>
      </c>
      <c r="G16" s="73" t="n">
        <v>0.1</v>
      </c>
      <c r="H16" s="68" t="n">
        <v>1</v>
      </c>
      <c r="I16" s="69" t="n">
        <v>1</v>
      </c>
      <c r="J16" s="73" t="n">
        <v>10</v>
      </c>
      <c r="K16" s="73" t="n">
        <v>100</v>
      </c>
      <c r="L16" s="69" t="n">
        <v>1000</v>
      </c>
    </row>
    <row r="17" ht="15" customHeight="1" s="91">
      <c r="B17" s="159" t="inlineStr">
        <is>
          <t>Current</t>
        </is>
      </c>
      <c r="C17" s="63" t="inlineStr">
        <is>
          <t>Units</t>
        </is>
      </c>
      <c r="D17" s="77">
        <f>'0113'!V12</f>
        <v/>
      </c>
      <c r="E17" s="77">
        <f>'0113'!W12</f>
        <v/>
      </c>
      <c r="F17" s="77">
        <f>'0113'!Z12</f>
        <v/>
      </c>
      <c r="G17" s="77">
        <f>'0113'!AC12</f>
        <v/>
      </c>
      <c r="H17" s="77">
        <f>'0113'!AF12</f>
        <v/>
      </c>
      <c r="I17" s="77">
        <f>'0113'!AI12</f>
        <v/>
      </c>
      <c r="J17" s="77">
        <f>'0113'!#REF!</f>
        <v/>
      </c>
      <c r="K17" s="77">
        <f>'0113'!AK12</f>
        <v/>
      </c>
      <c r="L17" s="50">
        <f>'0113'!AN12</f>
        <v/>
      </c>
    </row>
    <row r="18">
      <c r="B18" s="160" t="n"/>
      <c r="C18" s="51" t="inlineStr">
        <is>
          <t>Min.</t>
        </is>
      </c>
      <c r="D18" s="78">
        <f>'0113'!V13</f>
        <v/>
      </c>
      <c r="E18" s="78">
        <f>'0113'!W13</f>
        <v/>
      </c>
      <c r="F18" s="78">
        <f>'0113'!Z13</f>
        <v/>
      </c>
      <c r="G18" s="78">
        <f>'0113'!AC13</f>
        <v/>
      </c>
      <c r="H18" s="78">
        <f>'0113'!AF13</f>
        <v/>
      </c>
      <c r="I18" s="78">
        <f>'0113'!AI13</f>
        <v/>
      </c>
      <c r="J18" s="78">
        <f>'0113'!#REF!</f>
        <v/>
      </c>
      <c r="K18" s="78">
        <f>'0113'!AK13</f>
        <v/>
      </c>
      <c r="L18" s="52">
        <f>'0113'!AN13</f>
        <v/>
      </c>
    </row>
    <row r="19">
      <c r="B19" s="160" t="n"/>
      <c r="C19" s="51" t="inlineStr">
        <is>
          <t xml:space="preserve">Measure </t>
        </is>
      </c>
      <c r="D19" s="78">
        <f>'0113'!X17</f>
        <v/>
      </c>
      <c r="E19" s="78">
        <f>'0113'!Y17</f>
        <v/>
      </c>
      <c r="F19" s="78">
        <f>'0113'!AB17</f>
        <v/>
      </c>
      <c r="G19" s="78">
        <f>'0113'!AE17</f>
        <v/>
      </c>
      <c r="H19" s="78">
        <f>'0113'!AH17</f>
        <v/>
      </c>
      <c r="I19" s="78">
        <f>'0113'!#REF!</f>
        <v/>
      </c>
      <c r="J19" s="78">
        <f>'0113'!AJ17</f>
        <v/>
      </c>
      <c r="K19" s="78">
        <f>'0113'!AM17</f>
        <v/>
      </c>
      <c r="L19" s="52">
        <f>'0113'!AP17</f>
        <v/>
      </c>
    </row>
    <row r="20">
      <c r="B20" s="161" t="n"/>
      <c r="C20" s="53" t="inlineStr">
        <is>
          <t>Max.</t>
        </is>
      </c>
      <c r="D20" s="79">
        <f>'0113'!V14</f>
        <v/>
      </c>
      <c r="E20" s="79">
        <f>'0113'!W14</f>
        <v/>
      </c>
      <c r="F20" s="79">
        <f>'0113'!Z14</f>
        <v/>
      </c>
      <c r="G20" s="79">
        <f>'0113'!AC14</f>
        <v/>
      </c>
      <c r="H20" s="79">
        <f>'0113'!AF14</f>
        <v/>
      </c>
      <c r="I20" s="79">
        <f>'0113'!AI14</f>
        <v/>
      </c>
      <c r="J20" s="79">
        <f>'0113'!#REF!</f>
        <v/>
      </c>
      <c r="K20" s="79">
        <f>'0113'!AK14</f>
        <v/>
      </c>
      <c r="L20" s="54">
        <f>'0113'!AN14</f>
        <v/>
      </c>
    </row>
    <row r="21">
      <c r="B21" s="159" t="inlineStr">
        <is>
          <t>Current</t>
        </is>
      </c>
      <c r="C21" s="63" t="inlineStr">
        <is>
          <t>Units</t>
        </is>
      </c>
      <c r="D21" s="162" t="n"/>
      <c r="E21" s="77">
        <f>'0113'!X12</f>
        <v/>
      </c>
      <c r="F21" s="77">
        <f>'0113'!AA12</f>
        <v/>
      </c>
      <c r="G21" s="77">
        <f>'0113'!AD12</f>
        <v/>
      </c>
      <c r="H21" s="77">
        <f>'0113'!AG12</f>
        <v/>
      </c>
      <c r="I21" s="77">
        <f>'0113'!#REF!</f>
        <v/>
      </c>
      <c r="J21" s="77">
        <f>'0113'!#REF!</f>
        <v/>
      </c>
      <c r="K21" s="77">
        <f>'0113'!AL12</f>
        <v/>
      </c>
      <c r="L21" s="50">
        <f>'0113'!AO12</f>
        <v/>
      </c>
    </row>
    <row r="22">
      <c r="B22" s="160" t="n"/>
      <c r="C22" s="51" t="inlineStr">
        <is>
          <t>Min.</t>
        </is>
      </c>
      <c r="D22" s="163" t="n"/>
      <c r="E22" s="78">
        <f>'0113'!X13</f>
        <v/>
      </c>
      <c r="F22" s="78">
        <f>'0113'!AA13</f>
        <v/>
      </c>
      <c r="G22" s="78">
        <f>'0113'!AD13</f>
        <v/>
      </c>
      <c r="H22" s="78">
        <f>'0113'!AG13</f>
        <v/>
      </c>
      <c r="I22" s="78">
        <f>'0113'!#REF!</f>
        <v/>
      </c>
      <c r="J22" s="78">
        <f>'0113'!#REF!</f>
        <v/>
      </c>
      <c r="K22" s="78">
        <f>'0113'!AL13</f>
        <v/>
      </c>
      <c r="L22" s="52">
        <f>'0113'!AO13</f>
        <v/>
      </c>
    </row>
    <row r="23">
      <c r="B23" s="160" t="n"/>
      <c r="C23" s="51" t="inlineStr">
        <is>
          <t>Read</t>
        </is>
      </c>
      <c r="D23" s="163" t="n"/>
      <c r="E23" s="78">
        <f>'0113'!Z17</f>
        <v/>
      </c>
      <c r="F23" s="78">
        <f>'0113'!AC17</f>
        <v/>
      </c>
      <c r="G23" s="78">
        <f>'0113'!AF17</f>
        <v/>
      </c>
      <c r="H23" s="78">
        <f>'0113'!AI17</f>
        <v/>
      </c>
      <c r="I23" s="78">
        <f>'0113'!#REF!</f>
        <v/>
      </c>
      <c r="J23" s="78">
        <f>'0113'!AK17</f>
        <v/>
      </c>
      <c r="K23" s="78">
        <f>'0113'!AN17</f>
        <v/>
      </c>
      <c r="L23" s="52">
        <f>'0113'!AQ17</f>
        <v/>
      </c>
    </row>
    <row r="24">
      <c r="B24" s="161" t="n"/>
      <c r="C24" s="53" t="inlineStr">
        <is>
          <t>Max.</t>
        </is>
      </c>
      <c r="D24" s="164" t="n"/>
      <c r="E24" s="79">
        <f>'0113'!X14</f>
        <v/>
      </c>
      <c r="F24" s="79">
        <f>'0113'!AA14</f>
        <v/>
      </c>
      <c r="G24" s="79">
        <f>'0113'!AD14</f>
        <v/>
      </c>
      <c r="H24" s="79">
        <f>'0113'!AG14</f>
        <v/>
      </c>
      <c r="I24" s="79">
        <f>'0113'!#REF!</f>
        <v/>
      </c>
      <c r="J24" s="79">
        <f>'0113'!#REF!</f>
        <v/>
      </c>
      <c r="K24" s="79">
        <f>'0113'!AL14</f>
        <v/>
      </c>
      <c r="L24" s="54">
        <f>'0113'!AO14</f>
        <v/>
      </c>
    </row>
    <row r="25" ht="15" customHeight="1" s="91">
      <c r="B25" s="156" t="inlineStr">
        <is>
          <t>Voltage</t>
        </is>
      </c>
      <c r="C25" s="63" t="inlineStr">
        <is>
          <t>Units</t>
        </is>
      </c>
      <c r="D25" s="162" t="n"/>
      <c r="E25" s="77">
        <f>'0113'!Y12</f>
        <v/>
      </c>
      <c r="F25" s="77">
        <f>'0113'!AB12</f>
        <v/>
      </c>
      <c r="G25" s="77">
        <f>'0113'!AE12</f>
        <v/>
      </c>
      <c r="H25" s="77">
        <f>'0113'!AH12</f>
        <v/>
      </c>
      <c r="I25" s="77">
        <f>'0113'!#REF!</f>
        <v/>
      </c>
      <c r="J25" s="77">
        <f>'0113'!AJ12</f>
        <v/>
      </c>
      <c r="K25" s="77">
        <f>'0113'!AM12</f>
        <v/>
      </c>
      <c r="L25" s="50">
        <f>'0113'!AP12</f>
        <v/>
      </c>
    </row>
    <row r="26">
      <c r="B26" s="157" t="n"/>
      <c r="C26" s="51" t="inlineStr">
        <is>
          <t>Min.</t>
        </is>
      </c>
      <c r="D26" s="163" t="n"/>
      <c r="E26" s="78">
        <f>'0113'!Y13</f>
        <v/>
      </c>
      <c r="F26" s="78">
        <f>'0113'!AB13</f>
        <v/>
      </c>
      <c r="G26" s="78">
        <f>'0113'!AE13</f>
        <v/>
      </c>
      <c r="H26" s="78">
        <f>'0113'!AH13</f>
        <v/>
      </c>
      <c r="I26" s="78">
        <f>'0113'!#REF!</f>
        <v/>
      </c>
      <c r="J26" s="78">
        <f>'0113'!AJ13</f>
        <v/>
      </c>
      <c r="K26" s="78">
        <f>'0113'!AM13</f>
        <v/>
      </c>
      <c r="L26" s="52">
        <f>'0113'!AP13</f>
        <v/>
      </c>
    </row>
    <row r="27">
      <c r="B27" s="157" t="n"/>
      <c r="C27" s="51" t="inlineStr">
        <is>
          <t>Read</t>
        </is>
      </c>
      <c r="D27" s="163" t="n"/>
      <c r="E27" s="78">
        <f>'0113'!AA17</f>
        <v/>
      </c>
      <c r="F27" s="78">
        <f>'0113'!AD17</f>
        <v/>
      </c>
      <c r="G27" s="78">
        <f>'0113'!AG17</f>
        <v/>
      </c>
      <c r="H27" s="78">
        <f>'0113'!#REF!</f>
        <v/>
      </c>
      <c r="I27" s="78">
        <f>'0113'!#REF!</f>
        <v/>
      </c>
      <c r="J27" s="78">
        <f>'0113'!AL17</f>
        <v/>
      </c>
      <c r="K27" s="78">
        <f>'0113'!AO17</f>
        <v/>
      </c>
      <c r="L27" s="52">
        <f>'0113'!AR17</f>
        <v/>
      </c>
    </row>
    <row r="28">
      <c r="B28" s="158" t="n"/>
      <c r="C28" s="53" t="inlineStr">
        <is>
          <t>Max.</t>
        </is>
      </c>
      <c r="D28" s="164" t="n"/>
      <c r="E28" s="79">
        <f>'0113'!Y14</f>
        <v/>
      </c>
      <c r="F28" s="79">
        <f>'0113'!AB14</f>
        <v/>
      </c>
      <c r="G28" s="79">
        <f>'0113'!AE14</f>
        <v/>
      </c>
      <c r="H28" s="79">
        <f>'0113'!AH14</f>
        <v/>
      </c>
      <c r="I28" s="79">
        <f>'0113'!#REF!</f>
        <v/>
      </c>
      <c r="J28" s="79">
        <f>'0113'!AJ14</f>
        <v/>
      </c>
      <c r="K28" s="79">
        <f>'0113'!AM14</f>
        <v/>
      </c>
      <c r="L28" s="54">
        <f>'0113'!AP14</f>
        <v/>
      </c>
    </row>
    <row r="29">
      <c r="B29" s="70" t="n"/>
      <c r="C29" s="80" t="n"/>
      <c r="D29" s="80" t="n"/>
      <c r="E29" s="80" t="n"/>
      <c r="F29" s="80" t="n"/>
      <c r="G29" s="80" t="n"/>
      <c r="H29" s="80" t="n"/>
      <c r="I29" s="56" t="n"/>
      <c r="J29" s="56" t="n"/>
      <c r="K29" s="56" t="n"/>
      <c r="L29" s="56" t="n"/>
    </row>
    <row r="30">
      <c r="B30" s="154" t="inlineStr">
        <is>
          <t>Ohmmeter</t>
        </is>
      </c>
      <c r="C30" s="155" t="n"/>
      <c r="D30" s="73" t="inlineStr">
        <is>
          <t>10A cal.</t>
        </is>
      </c>
      <c r="E30" s="73" t="inlineStr">
        <is>
          <t>0.4A cal.</t>
        </is>
      </c>
      <c r="F30" s="73" t="inlineStr">
        <is>
          <t xml:space="preserve">VDC Cal. </t>
        </is>
      </c>
      <c r="G30" s="73" t="inlineStr">
        <is>
          <t>1MΩ</t>
        </is>
      </c>
      <c r="H30" s="68" t="inlineStr">
        <is>
          <t>10MΩ</t>
        </is>
      </c>
      <c r="I30" s="69" t="inlineStr">
        <is>
          <t>100MΩ</t>
        </is>
      </c>
      <c r="J30" s="80" t="n"/>
      <c r="K30" s="80" t="n"/>
      <c r="L30" s="80" t="n"/>
    </row>
    <row r="31" ht="15" customHeight="1" s="91">
      <c r="B31" s="159" t="inlineStr">
        <is>
          <t>Ohms</t>
        </is>
      </c>
      <c r="C31" s="63" t="inlineStr">
        <is>
          <t>Units</t>
        </is>
      </c>
      <c r="D31" s="77">
        <f>'0113'!AQ12</f>
        <v/>
      </c>
      <c r="E31" s="77">
        <f>'0113'!AT12</f>
        <v/>
      </c>
      <c r="F31" s="77">
        <f>'0113'!AW12</f>
        <v/>
      </c>
      <c r="G31" s="77">
        <f>'0113'!AZ12</f>
        <v/>
      </c>
      <c r="H31" s="77">
        <f>'0113'!#REF!</f>
        <v/>
      </c>
      <c r="I31" s="50">
        <f>'0113'!#REF!</f>
        <v/>
      </c>
      <c r="J31" s="80" t="n"/>
      <c r="K31" s="80" t="n"/>
      <c r="L31" s="80" t="n"/>
    </row>
    <row r="32">
      <c r="B32" s="160" t="n"/>
      <c r="C32" s="51" t="inlineStr">
        <is>
          <t>Min.</t>
        </is>
      </c>
      <c r="D32" s="78">
        <f>'0113'!AQ13</f>
        <v/>
      </c>
      <c r="E32" s="78">
        <f>'0113'!AT13</f>
        <v/>
      </c>
      <c r="F32" s="78">
        <f>'0113'!AW13</f>
        <v/>
      </c>
      <c r="G32" s="78">
        <f>'0113'!AZ13</f>
        <v/>
      </c>
      <c r="H32" s="78">
        <f>'0113'!#REF!</f>
        <v/>
      </c>
      <c r="I32" s="52">
        <f>'0113'!#REF!</f>
        <v/>
      </c>
      <c r="J32" s="80" t="n"/>
      <c r="K32" s="80" t="n"/>
      <c r="L32" s="80" t="n"/>
    </row>
    <row r="33">
      <c r="B33" s="160" t="n"/>
      <c r="C33" s="51" t="inlineStr">
        <is>
          <t>Read</t>
        </is>
      </c>
      <c r="D33" s="78">
        <f>'0113'!AS17</f>
        <v/>
      </c>
      <c r="E33" s="78">
        <f>'0113'!AV17</f>
        <v/>
      </c>
      <c r="F33" s="78">
        <f>'0113'!AY17</f>
        <v/>
      </c>
      <c r="G33" s="78">
        <f>'0113'!#REF!</f>
        <v/>
      </c>
      <c r="H33" s="78">
        <f>'0113'!#REF!</f>
        <v/>
      </c>
      <c r="I33" s="52">
        <f>'0113'!#REF!</f>
        <v/>
      </c>
      <c r="J33" s="80" t="n"/>
      <c r="K33" s="80" t="n"/>
      <c r="L33" s="80" t="n"/>
    </row>
    <row r="34">
      <c r="B34" s="161" t="n"/>
      <c r="C34" s="53" t="inlineStr">
        <is>
          <t>Max.</t>
        </is>
      </c>
      <c r="D34" s="79">
        <f>'0113'!AQ14</f>
        <v/>
      </c>
      <c r="E34" s="79">
        <f>'0113'!AT14</f>
        <v/>
      </c>
      <c r="F34" s="79">
        <f>'0113'!AW14</f>
        <v/>
      </c>
      <c r="G34" s="79">
        <f>'0113'!AZ14</f>
        <v/>
      </c>
      <c r="H34" s="79">
        <f>'0113'!#REF!</f>
        <v/>
      </c>
      <c r="I34" s="54">
        <f>'0113'!#REF!</f>
        <v/>
      </c>
      <c r="J34" s="80" t="n"/>
      <c r="K34" s="80" t="n"/>
      <c r="L34" s="80" t="n"/>
    </row>
    <row r="35">
      <c r="B35" s="159" t="inlineStr">
        <is>
          <t>FTCN</t>
        </is>
      </c>
      <c r="C35" s="63" t="inlineStr">
        <is>
          <t>Units</t>
        </is>
      </c>
      <c r="D35" s="77">
        <f>'0113'!AR12</f>
        <v/>
      </c>
      <c r="E35" s="77">
        <f>'0113'!AU12</f>
        <v/>
      </c>
      <c r="F35" s="77">
        <f>'0113'!AX12</f>
        <v/>
      </c>
      <c r="G35" s="77">
        <f>'0113'!#REF!</f>
        <v/>
      </c>
      <c r="H35" s="77">
        <f>'0113'!#REF!</f>
        <v/>
      </c>
      <c r="I35" s="50">
        <f>'0113'!#REF!</f>
        <v/>
      </c>
      <c r="J35" s="80" t="n"/>
      <c r="K35" s="80" t="n"/>
      <c r="L35" s="80" t="n"/>
    </row>
    <row r="36">
      <c r="B36" s="160" t="n"/>
      <c r="C36" s="51" t="inlineStr">
        <is>
          <t>Min.</t>
        </is>
      </c>
      <c r="D36" s="78">
        <f>'0113'!AR13</f>
        <v/>
      </c>
      <c r="E36" s="78">
        <f>'0113'!AU13</f>
        <v/>
      </c>
      <c r="F36" s="78">
        <f>'0113'!AX13</f>
        <v/>
      </c>
      <c r="G36" s="78">
        <f>'0113'!#REF!</f>
        <v/>
      </c>
      <c r="H36" s="78">
        <f>'0113'!#REF!</f>
        <v/>
      </c>
      <c r="I36" s="52">
        <f>'0113'!#REF!</f>
        <v/>
      </c>
      <c r="J36" s="80" t="n"/>
      <c r="K36" s="80" t="n"/>
      <c r="L36" s="80" t="n"/>
    </row>
    <row r="37">
      <c r="B37" s="160" t="n"/>
      <c r="C37" s="51" t="inlineStr">
        <is>
          <t>Read</t>
        </is>
      </c>
      <c r="D37" s="78">
        <f>'0113'!AT17</f>
        <v/>
      </c>
      <c r="E37" s="78">
        <f>'0113'!AW17</f>
        <v/>
      </c>
      <c r="F37" s="78">
        <f>'0113'!AZ17</f>
        <v/>
      </c>
      <c r="G37" s="78">
        <f>'0113'!#REF!</f>
        <v/>
      </c>
      <c r="H37" s="78">
        <f>'0113'!#REF!</f>
        <v/>
      </c>
      <c r="I37" s="52">
        <f>'0113'!#REF!</f>
        <v/>
      </c>
      <c r="J37" s="80" t="n"/>
      <c r="K37" s="80" t="n"/>
      <c r="L37" s="80" t="n"/>
    </row>
    <row r="38">
      <c r="B38" s="161" t="n"/>
      <c r="C38" s="53" t="inlineStr">
        <is>
          <t>Max.</t>
        </is>
      </c>
      <c r="D38" s="79">
        <f>'0113'!AR14</f>
        <v/>
      </c>
      <c r="E38" s="79">
        <f>'0113'!AU14</f>
        <v/>
      </c>
      <c r="F38" s="79">
        <f>'0113'!AX14</f>
        <v/>
      </c>
      <c r="G38" s="79">
        <f>'0113'!#REF!</f>
        <v/>
      </c>
      <c r="H38" s="79">
        <f>'0113'!#REF!</f>
        <v/>
      </c>
      <c r="I38" s="54">
        <f>'0113'!#REF!</f>
        <v/>
      </c>
      <c r="J38" s="80" t="n"/>
      <c r="K38" s="80" t="n"/>
      <c r="L38" s="80" t="n"/>
    </row>
    <row r="39" ht="15" customHeight="1" s="91">
      <c r="B39" s="156" t="inlineStr">
        <is>
          <t>Current</t>
        </is>
      </c>
      <c r="C39" s="63" t="inlineStr">
        <is>
          <t>Units</t>
        </is>
      </c>
      <c r="D39" s="77">
        <f>'0113'!AS12</f>
        <v/>
      </c>
      <c r="E39" s="77">
        <f>'0113'!AV12</f>
        <v/>
      </c>
      <c r="F39" s="77">
        <f>'0113'!AY12</f>
        <v/>
      </c>
      <c r="G39" s="77">
        <f>'0113'!#REF!</f>
        <v/>
      </c>
      <c r="H39" s="77">
        <f>'0113'!#REF!</f>
        <v/>
      </c>
      <c r="I39" s="50">
        <f>'0113'!#REF!</f>
        <v/>
      </c>
      <c r="J39" s="80" t="n"/>
      <c r="K39" s="80" t="n"/>
      <c r="L39" s="80" t="n"/>
    </row>
    <row r="40">
      <c r="B40" s="157" t="n"/>
      <c r="C40" s="51" t="inlineStr">
        <is>
          <t>Min.</t>
        </is>
      </c>
      <c r="D40" s="78">
        <f>'0113'!AS13</f>
        <v/>
      </c>
      <c r="E40" s="78">
        <f>'0113'!AV13</f>
        <v/>
      </c>
      <c r="F40" s="78">
        <f>'0113'!AY13</f>
        <v/>
      </c>
      <c r="G40" s="78">
        <f>'0113'!#REF!</f>
        <v/>
      </c>
      <c r="H40" s="78">
        <f>'0113'!#REF!</f>
        <v/>
      </c>
      <c r="I40" s="52">
        <f>'0113'!#REF!</f>
        <v/>
      </c>
      <c r="J40" s="80" t="n"/>
      <c r="K40" s="80" t="n"/>
      <c r="L40" s="80" t="n"/>
    </row>
    <row r="41">
      <c r="B41" s="157" t="n"/>
      <c r="C41" s="51" t="inlineStr">
        <is>
          <t>Read</t>
        </is>
      </c>
      <c r="D41" s="78">
        <f>'0113'!AU17</f>
        <v/>
      </c>
      <c r="E41" s="78">
        <f>'0113'!AX17</f>
        <v/>
      </c>
      <c r="F41" s="78">
        <f>'0113'!#REF!</f>
        <v/>
      </c>
      <c r="G41" s="78">
        <f>'0113'!#REF!</f>
        <v/>
      </c>
      <c r="H41" s="78">
        <f>'0113'!#REF!</f>
        <v/>
      </c>
      <c r="I41" s="52">
        <f>'0113'!#REF!</f>
        <v/>
      </c>
      <c r="J41" s="80" t="n"/>
      <c r="K41" s="80" t="n"/>
      <c r="L41" s="80" t="n"/>
    </row>
    <row r="42">
      <c r="B42" s="158" t="n"/>
      <c r="C42" s="53" t="inlineStr">
        <is>
          <t>Max.</t>
        </is>
      </c>
      <c r="D42" s="79">
        <f>'0113'!AS14</f>
        <v/>
      </c>
      <c r="E42" s="79">
        <f>'0113'!AV14</f>
        <v/>
      </c>
      <c r="F42" s="79">
        <f>'0113'!AY14</f>
        <v/>
      </c>
      <c r="G42" s="79">
        <f>'0113'!#REF!</f>
        <v/>
      </c>
      <c r="H42" s="79">
        <f>'0113'!#REF!</f>
        <v/>
      </c>
      <c r="I42" s="54">
        <f>'0113'!#REF!</f>
        <v/>
      </c>
      <c r="J42" s="80" t="n"/>
      <c r="K42" s="80" t="n"/>
      <c r="L42" s="80" t="n"/>
    </row>
    <row r="43">
      <c r="B43" s="70" t="n"/>
      <c r="C43" s="70" t="n"/>
      <c r="D43" s="80" t="n"/>
      <c r="E43" s="80" t="n"/>
      <c r="F43" s="80" t="n"/>
      <c r="G43" s="80" t="n"/>
      <c r="H43" s="80" t="n"/>
      <c r="I43" s="56" t="n"/>
      <c r="J43" s="56" t="n"/>
      <c r="K43" s="56" t="n"/>
      <c r="L43" s="56" t="n"/>
    </row>
    <row r="44">
      <c r="C44" s="58" t="inlineStr">
        <is>
          <t>Remarks :</t>
        </is>
      </c>
      <c r="D44" s="57" t="n"/>
      <c r="E44" s="57" t="n"/>
      <c r="F44" s="57" t="n"/>
      <c r="G44" s="57" t="n"/>
      <c r="H44" s="57" t="n"/>
      <c r="I44" s="57" t="n"/>
      <c r="J44" s="57" t="n"/>
      <c r="K44" s="57" t="n"/>
      <c r="L44" s="57" t="n"/>
    </row>
  </sheetData>
  <mergeCells count="13">
    <mergeCell ref="B31:B34"/>
    <mergeCell ref="B35:B38"/>
    <mergeCell ref="B39:B42"/>
    <mergeCell ref="B25:B28"/>
    <mergeCell ref="D21:D24"/>
    <mergeCell ref="D25:D28"/>
    <mergeCell ref="B30:C30"/>
    <mergeCell ref="B21:B24"/>
    <mergeCell ref="B6:C6"/>
    <mergeCell ref="B16:C16"/>
    <mergeCell ref="B7:B10"/>
    <mergeCell ref="B11:B14"/>
    <mergeCell ref="B17:B20"/>
  </mergeCells>
  <conditionalFormatting sqref="F4">
    <cfRule type="cellIs" priority="542" operator="between" dxfId="0">
      <formula>$E4*(#REF!-$I4)</formula>
      <formula>$E4*(#REF!+$I4)</formula>
    </cfRule>
  </conditionalFormatting>
  <conditionalFormatting sqref="J13">
    <cfRule type="cellIs" priority="53" operator="notBetween" dxfId="1">
      <formula>J$12</formula>
      <formula>J$14</formula>
    </cfRule>
    <cfRule type="cellIs" priority="54" operator="between" dxfId="0">
      <formula>J$12</formula>
      <formula>J$14</formula>
    </cfRule>
  </conditionalFormatting>
  <conditionalFormatting sqref="E23:L23">
    <cfRule type="cellIs" priority="19" operator="notBetween" dxfId="1">
      <formula>E$22</formula>
      <formula>E$24</formula>
    </cfRule>
    <cfRule type="cellIs" priority="20" operator="between" dxfId="0">
      <formula>E$22</formula>
      <formula>E$24</formula>
    </cfRule>
  </conditionalFormatting>
  <conditionalFormatting sqref="E27:L27">
    <cfRule type="cellIs" priority="17" operator="notBetween" dxfId="1">
      <formula>E$26</formula>
      <formula>E$28</formula>
    </cfRule>
    <cfRule type="cellIs" priority="18" operator="between" dxfId="0">
      <formula>E$26</formula>
      <formula>E$28</formula>
    </cfRule>
  </conditionalFormatting>
  <conditionalFormatting sqref="D9:I9">
    <cfRule type="cellIs" priority="25" operator="notBetween" dxfId="1">
      <formula>D$8</formula>
      <formula>D$10</formula>
    </cfRule>
    <cfRule type="cellIs" priority="26" operator="between" dxfId="0">
      <formula>D$8</formula>
      <formula>D$10</formula>
    </cfRule>
  </conditionalFormatting>
  <conditionalFormatting sqref="D13:I13">
    <cfRule type="cellIs" priority="23" operator="notBetween" dxfId="1">
      <formula>D$12</formula>
      <formula>D$14</formula>
    </cfRule>
    <cfRule type="cellIs" priority="24" operator="between" dxfId="0">
      <formula>D$12</formula>
      <formula>D$14</formula>
    </cfRule>
  </conditionalFormatting>
  <conditionalFormatting sqref="D19:L19">
    <cfRule type="cellIs" priority="21" operator="notBetween" dxfId="1">
      <formula>D$18</formula>
      <formula>D$20</formula>
    </cfRule>
    <cfRule type="cellIs" priority="22" operator="between" dxfId="0">
      <formula>D$18</formula>
      <formula>D$20</formula>
    </cfRule>
  </conditionalFormatting>
  <conditionalFormatting sqref="J37:L37">
    <cfRule type="cellIs" priority="7" operator="notBetween" dxfId="1">
      <formula>J$22</formula>
      <formula>J$24</formula>
    </cfRule>
    <cfRule type="cellIs" priority="8" operator="between" dxfId="0">
      <formula>J$22</formula>
      <formula>J$24</formula>
    </cfRule>
  </conditionalFormatting>
  <conditionalFormatting sqref="J41:L41">
    <cfRule type="cellIs" priority="5" operator="notBetween" dxfId="1">
      <formula>J$26</formula>
      <formula>J$28</formula>
    </cfRule>
    <cfRule type="cellIs" priority="6" operator="between" dxfId="0">
      <formula>J$26</formula>
      <formula>J$28</formula>
    </cfRule>
  </conditionalFormatting>
  <conditionalFormatting sqref="D33:L33">
    <cfRule type="cellIs" priority="9" operator="notBetween" dxfId="1">
      <formula>D$32</formula>
      <formula>D$34</formula>
    </cfRule>
    <cfRule type="cellIs" priority="10" operator="between" dxfId="0">
      <formula>D$32</formula>
      <formula>D$34</formula>
    </cfRule>
  </conditionalFormatting>
  <conditionalFormatting sqref="D37:I37">
    <cfRule type="cellIs" priority="3" operator="notBetween" dxfId="1">
      <formula>D$36</formula>
      <formula>D$38</formula>
    </cfRule>
    <cfRule type="cellIs" priority="4" operator="between" dxfId="0">
      <formula>D$36</formula>
      <formula>D$38</formula>
    </cfRule>
  </conditionalFormatting>
  <conditionalFormatting sqref="D41:I41">
    <cfRule type="cellIs" priority="1" operator="notBetween" dxfId="1">
      <formula>D$40</formula>
      <formula>D$42</formula>
    </cfRule>
    <cfRule type="cellIs" priority="2" operator="between" dxfId="0">
      <formula>D$40</formula>
      <formula>D$42</formula>
    </cfRule>
  </conditionalFormatting>
  <pageMargins left="0.7" right="0.7" top="0.75" bottom="0.75" header="0.3" footer="0.3"/>
  <pageSetup orientation="landscape" paperSize="9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Maxime Paul Aime Toinard</dc:creator>
  <dcterms:created xsi:type="dcterms:W3CDTF">2013-11-12T14:33:05Z</dcterms:created>
  <dcterms:modified xsi:type="dcterms:W3CDTF">2020-11-18T15:03:21Z</dcterms:modified>
  <cp:lastModifiedBy>Vincent Gatto</cp:lastModifiedBy>
  <cp:lastPrinted>2017-09-04T11:44:15Z</cp:lastPrinted>
</cp:coreProperties>
</file>