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手配部品リスト(ベアリングホルダー方式)" sheetId="1" r:id="rId4"/>
    <sheet state="hidden" name="手配部品リスト(3Dプリントギアホイール方式)" sheetId="2" r:id="rId5"/>
    <sheet state="hidden" name="手配部品リスト(ベアリングホルダー&amp;3Dプリントギアホイール方" sheetId="3" r:id="rId6"/>
    <sheet state="hidden" name="実装BOM" sheetId="4" r:id="rId7"/>
    <sheet state="visible" name="実装BOM_JLCPCB在庫部品一部構成" sheetId="5" r:id="rId8"/>
    <sheet state="visible" name="部品実装向き" sheetId="6" r:id="rId9"/>
  </sheets>
  <definedNames/>
  <calcPr/>
</workbook>
</file>

<file path=xl/sharedStrings.xml><?xml version="1.0" encoding="utf-8"?>
<sst xmlns="http://schemas.openxmlformats.org/spreadsheetml/2006/main" count="840" uniqueCount="295">
  <si>
    <t>大分類</t>
  </si>
  <si>
    <t>品目</t>
  </si>
  <si>
    <t>品名/型番</t>
  </si>
  <si>
    <t>入手先</t>
  </si>
  <si>
    <t>個数</t>
  </si>
  <si>
    <t>参考URL</t>
  </si>
  <si>
    <t>参考価格(税込)</t>
  </si>
  <si>
    <t>機構部品</t>
  </si>
  <si>
    <t>ピニオンギア</t>
  </si>
  <si>
    <t>精密切削ピニオンギヤ(m0.3 T9 2mm)　2個入り</t>
  </si>
  <si>
    <t>RT</t>
  </si>
  <si>
    <t>https://www.rt-shop.jp/index.php?main_page=product_info&amp;cPath=1002_1024_1283&amp;products_id=2984</t>
  </si>
  <si>
    <t>モーター</t>
  </si>
  <si>
    <t>コアレスモータ NFP-D0612 (2個入)</t>
  </si>
  <si>
    <t>https://www.rt-shop.jp/index.php?main_page=product_info&amp;products_id=4156</t>
  </si>
  <si>
    <t>タイヤ</t>
  </si>
  <si>
    <t>マイクロマウス用タイヤ10度 10個入り</t>
  </si>
  <si>
    <t>https://www.rt-shop.jp/index.php?main_page=product_info&amp;products_id=3642</t>
  </si>
  <si>
    <t>カグスベール</t>
  </si>
  <si>
    <t>ニチアス カグスベール フリーサイズ 1シート 茶 321230</t>
  </si>
  <si>
    <t>amazon</t>
  </si>
  <si>
    <t>https://amzn.asia/d/05YCirS</t>
  </si>
  <si>
    <t>磁石</t>
  </si>
  <si>
    <t>ネオジム磁石(N40)、円柱型、Φ3x2(mm)、径方向</t>
  </si>
  <si>
    <t>ネオマグ</t>
  </si>
  <si>
    <t>https://www.neomag.jp/shop/shoppingcart/itemdetail.php?itemno=MAG17163612992482&amp;qty=1</t>
  </si>
  <si>
    <t>3Dプリンタ部品</t>
  </si>
  <si>
    <t>DMMの3Dプリントサービス
材質は高精細アクリル｜MJT｜3500HDMax</t>
  </si>
  <si>
    <t>DMM.make</t>
  </si>
  <si>
    <t>https://make.dmm.com/mypage/upload/</t>
  </si>
  <si>
    <t>平ギヤ</t>
  </si>
  <si>
    <t>Gearwheel Pinion M0.3 / 38teeth OD 12mm　drill3mm、width1.5、Polyaceetal POM black</t>
  </si>
  <si>
    <t>kkpmo</t>
  </si>
  <si>
    <t>https://shop.kkpmo.com/product_info.php?info=p400_gearwheel-pinion-m0-3---38teeth-od-12mm.html</t>
  </si>
  <si>
    <t>ベアリング</t>
  </si>
  <si>
    <t>ベアリング外径6内径3厚2.5　MR63ZZ</t>
  </si>
  <si>
    <t>モノタロウ</t>
  </si>
  <si>
    <t>https://www.monotaro.com/p/8892/7027/</t>
  </si>
  <si>
    <t>ネジ</t>
  </si>
  <si>
    <t>(+)スリムヘッド小ねじ (ステンレス)(パック品)</t>
  </si>
  <si>
    <t>https://www.monotaro.com/p/4174/6731/?t.q=%92%B4%92%E1%93%AA%83l%83W%20m2</t>
  </si>
  <si>
    <t>ナット</t>
  </si>
  <si>
    <t>M 2 六角ナット(ポリカーボネート/10個)</t>
  </si>
  <si>
    <t>https://www.monotaro.com/g/02444870/?t.q=%83i%83b%83g%20m2</t>
  </si>
  <si>
    <t>平行ピン</t>
  </si>
  <si>
    <t>3x8 平行ピン 硬質(ステンレス)</t>
  </si>
  <si>
    <t>https://www.monotaro.com/p/4220/5283/?fem1=1</t>
  </si>
  <si>
    <t>シムリング</t>
  </si>
  <si>
    <t>3×4mm セットアップ・ステンレスシム 0.1/0.2/0.3mm厚 各10枚入 [EG-SH3]</t>
  </si>
  <si>
    <t>スーパーラジコン</t>
  </si>
  <si>
    <t>https://super-rc.co.jp/rc/product/view?id=30206</t>
  </si>
  <si>
    <t>未実装電子部品</t>
  </si>
  <si>
    <t>バッテリ(4つのうちどれか1つでOK)</t>
  </si>
  <si>
    <t>100mAhリチウム電池モデルバッテリーSYMA X12S用</t>
  </si>
  <si>
    <t>https://amzn.asia/d/fZSeMQ6</t>
  </si>
  <si>
    <t>Tygzs M1 KFPLAN KF606蒸気RC飛行機のための1S 3.7V 50mAhミニリポ電池モレックス2P 1.25mmコネクタ1cm 4g</t>
  </si>
  <si>
    <t>Banggood</t>
  </si>
  <si>
    <t>https://jp.banggood.com/1S-3_7V-50mAh-Mini-LiPo-Battery-Molex-2P-1_25mm-Connector-1cm-4g-For-Tygzs-M1-KFPLAN-KF606-Vapor-RC-Airplane-p-1381041.html?rmmds=search&amp;cur_warehouse=CN</t>
  </si>
  <si>
    <t>100mAh ミニrcクワッドコプター用</t>
  </si>
  <si>
    <t>Aliexpress</t>
  </si>
  <si>
    <t>https://ja.aliexpress.com/item/1005002596506305.html?spm=a2g0o.order_list.order_list_main.5.21ef585aRG3x4u&amp;gatewayAdapt=glo2jpn</t>
  </si>
  <si>
    <t>3.7V 100mAh リポバッテリー</t>
  </si>
  <si>
    <t>https://amzn.asia/d/j8ljUXm</t>
  </si>
  <si>
    <t>バッテリコネクタ(P6)</t>
  </si>
  <si>
    <t>PicoBlade 530470210</t>
  </si>
  <si>
    <t>Digikey</t>
  </si>
  <si>
    <t>https://www.digikey.jp/short/10232fr3</t>
  </si>
  <si>
    <t>磁気式エンコーダ(U1, U9)</t>
  </si>
  <si>
    <t>MA730GQ-Z or MA302GQ-Z</t>
  </si>
  <si>
    <t>https://www.digikey.jp/short/b3m30fzz</t>
  </si>
  <si>
    <t>ST-LINK(U12)</t>
  </si>
  <si>
    <t>STLINK-V3MODS</t>
  </si>
  <si>
    <t>https://www.digikey.jp/short/mr74wj20</t>
  </si>
  <si>
    <t>壁センサ受光素子(Q1～4)</t>
  </si>
  <si>
    <t>LTR-4206E</t>
  </si>
  <si>
    <t>https://www.digikey.jp/product-detail/ja/lite-on-inc/LTR-4206E/160-1030-ND/121710</t>
  </si>
  <si>
    <t>ピンヘッダ2x5(J1, J4)</t>
  </si>
  <si>
    <t>ピンヘッダ 2×5(10P) 表面実装用 1.27mmピッチ</t>
  </si>
  <si>
    <t>akiduki</t>
  </si>
  <si>
    <t>https://akizukidenshi.com/catalog/g/g110904/</t>
  </si>
  <si>
    <t>壁センサLED(D1~4)</t>
  </si>
  <si>
    <t>OSI5FU3A11C</t>
  </si>
  <si>
    <t>http://akizukidenshi.com/catalog/g/gI-04313/</t>
  </si>
  <si>
    <t>電源スイッチ(SW2)</t>
  </si>
  <si>
    <t>SS12D01G4</t>
  </si>
  <si>
    <t>http://akizukidenshi.com/catalog/g/gP-12723/</t>
  </si>
  <si>
    <t>ハーネス</t>
  </si>
  <si>
    <t>充電、通信ハーネス(P8)</t>
  </si>
  <si>
    <t>2×5(10P)両端コネクタ付IDCリボンケーブル(フラットケーブル ハーフピッチ)</t>
  </si>
  <si>
    <t>https://akizukidenshi.com/catalog/g/g106776/</t>
  </si>
  <si>
    <t>USBケーブル microB</t>
  </si>
  <si>
    <t>通信ができるタイプなら何でもOK</t>
  </si>
  <si>
    <t>https://akizukidenshi.com/catalog/g/g117016/</t>
  </si>
  <si>
    <t>その他準備品</t>
  </si>
  <si>
    <t>ドライバー0番</t>
  </si>
  <si>
    <t>はんだごて(20～30W)、先が細いもの</t>
  </si>
  <si>
    <t>セロハンテープ、できればカプトンテープ</t>
  </si>
  <si>
    <t>エポキシ系接着剤</t>
  </si>
  <si>
    <t>例えば、コニシのボンドクイック5</t>
  </si>
  <si>
    <t>アロンアルファ</t>
  </si>
  <si>
    <t>参考資料</t>
  </si>
  <si>
    <t>マイクロマウス合宿2023
Mice Busters なおフィス
マイクロマウスの足回りについて
ソフト屋さんが考えるシンプルな足回りの紹介</t>
  </si>
  <si>
    <t>サマコバ磁石(SS28)、円柱型、Φ1.9x1(mm)、Niメッキ、径方向</t>
  </si>
  <si>
    <t>https://www.neomag.jp/shop/shoppingcart/itemdetail.php?itemno=MAG16064932944583&amp;qty=1</t>
  </si>
  <si>
    <t>DMMよりDMMpartsZirconiaをダウンロードし、発注する
材質はアクリル（Xtreme Mode）</t>
  </si>
  <si>
    <t>https://make.dmm.com/item/918432/</t>
  </si>
  <si>
    <t>鉄スペーサー</t>
  </si>
  <si>
    <t>スペーサー(スチールスペーサー) CF-2600ZEシリーズ(M=2.6用)</t>
  </si>
  <si>
    <t>https://www.monotaro.com/g/01213381/?t.attr_f3439=%83X%83%60%81%5B%83%8B</t>
  </si>
  <si>
    <t>DDL-310</t>
  </si>
  <si>
    <t>https://www.monotaro.com/p/0953/8094/</t>
  </si>
  <si>
    <t>https://www.monotaro.com/p/4220/4741/</t>
  </si>
  <si>
    <t>バッテリーコネクタ(P6)</t>
  </si>
  <si>
    <t>B2B-ZR(LF)(SN)</t>
  </si>
  <si>
    <t>https://www.digikey.jp/product-detail/ja/jst-sales-america-inc/B2B-ZR-LF-SN/455-1657-ND/926564</t>
  </si>
  <si>
    <t>バッテリーコネクタハウジング(P6)</t>
  </si>
  <si>
    <t>ZHR-2</t>
  </si>
  <si>
    <t>https://www.digikey.jp/product-detail/ja/jst-sales-america-inc/ZHR-2/455-1366-ND/566476</t>
  </si>
  <si>
    <t>バッテリーコネクタケーブル(P6)</t>
  </si>
  <si>
    <t>ASZHSZH28K305</t>
  </si>
  <si>
    <t>https://www.digikey.jp/product-detail/ja/jst-sales-america-inc/ASZHSZH28K305/455-3080-ND/6009456</t>
  </si>
  <si>
    <t>DMMの3Dプリントサービス
材質は高精細プラスティック</t>
  </si>
  <si>
    <t>ベアリング外径6内径3厚2.5　673ZZ</t>
  </si>
  <si>
    <t>https://amzn.asia/d/dtuukSN</t>
  </si>
  <si>
    <t>品名（Name）</t>
  </si>
  <si>
    <t>部品番号（Designator）</t>
  </si>
  <si>
    <t>個数（Quantity）</t>
  </si>
  <si>
    <t>値（Value）</t>
  </si>
  <si>
    <t>パッケージ（Package）</t>
  </si>
  <si>
    <t>説明（Description）</t>
  </si>
  <si>
    <t>部品メーカー（Manufacturer）</t>
  </si>
  <si>
    <t>部品メーカーの型番（Manufacturer Part Number）</t>
  </si>
  <si>
    <t>代替可否</t>
  </si>
  <si>
    <t>Link</t>
  </si>
  <si>
    <t>セラミックコンデンサ</t>
  </si>
  <si>
    <t>C1, C4, C5, C8, C11, C13, C16, C18, C19</t>
  </si>
  <si>
    <t>0.1uF 16V</t>
  </si>
  <si>
    <t>表面実装1005mm</t>
  </si>
  <si>
    <t>Samsung Electro-Mechanics</t>
  </si>
  <si>
    <t>CL05B104KP5NNNC</t>
  </si>
  <si>
    <t>可</t>
  </si>
  <si>
    <t>https://www.digikey.jp/short/mcf590zw</t>
  </si>
  <si>
    <t>C2, C6, C7, C9, C10, C12, C14, C15, C20, C21</t>
  </si>
  <si>
    <t>10uF 25V</t>
  </si>
  <si>
    <t>表面実装1608mm</t>
  </si>
  <si>
    <t>CL10A106MA8NRNC</t>
  </si>
  <si>
    <t>https://www.digikey.jp/short/77w877jb</t>
  </si>
  <si>
    <t>C17</t>
  </si>
  <si>
    <t>10nF</t>
  </si>
  <si>
    <t>Murata Electronics</t>
  </si>
  <si>
    <t>GCM155R71H103KA55D</t>
  </si>
  <si>
    <t>https://www.digikey.jp/short/4n2p0070</t>
  </si>
  <si>
    <t>ＬＥＤ</t>
  </si>
  <si>
    <t>D1, D3</t>
  </si>
  <si>
    <t>向きがあるので、実装注意
(本ファイル別タブ「部品実装向き」参照)</t>
  </si>
  <si>
    <t>OptoSupply</t>
  </si>
  <si>
    <t>不可</t>
  </si>
  <si>
    <t>https://akizukidenshi.com/catalog/g/g104313/</t>
  </si>
  <si>
    <t>D2, D4</t>
  </si>
  <si>
    <t>D1,D3と曲げ向き逆</t>
  </si>
  <si>
    <t>D5</t>
  </si>
  <si>
    <t>Yellow</t>
  </si>
  <si>
    <t>Broadcom Limited</t>
  </si>
  <si>
    <t>HSMY-C190</t>
  </si>
  <si>
    <t>https://www.digikey.jp/short/z4m9qpd5</t>
  </si>
  <si>
    <t>D6, D10</t>
  </si>
  <si>
    <t>Red</t>
  </si>
  <si>
    <t>HSMS-C190</t>
  </si>
  <si>
    <t>https://www.digikey.jp/short/bprcfn3f</t>
  </si>
  <si>
    <t>D7</t>
  </si>
  <si>
    <t>Green</t>
  </si>
  <si>
    <t>HSMG-C190</t>
  </si>
  <si>
    <t>https://www.digikey.jp/short/d777n8n8</t>
  </si>
  <si>
    <t>D8, D9</t>
  </si>
  <si>
    <t>Blue</t>
  </si>
  <si>
    <t>HSMR-C190</t>
  </si>
  <si>
    <t>https://www.digikey.jp/short/v3bf2mfr</t>
  </si>
  <si>
    <t>コネクタ</t>
  </si>
  <si>
    <t>J1, J4</t>
  </si>
  <si>
    <t>BD125-10-A-0305-0580-L-B</t>
  </si>
  <si>
    <t>GCT</t>
  </si>
  <si>
    <t>https://www.digikey.jp/short/3v25zzt9</t>
  </si>
  <si>
    <t>インダクタ</t>
  </si>
  <si>
    <t>L1, L2</t>
  </si>
  <si>
    <t>47uH</t>
  </si>
  <si>
    <t>表面実装4.00mm x 4.00mm</t>
  </si>
  <si>
    <t>Vishay Dale</t>
  </si>
  <si>
    <t>IFSC1515AHER470M01</t>
  </si>
  <si>
    <t>https://www.digikey.jp/short/9jmh9z9j</t>
  </si>
  <si>
    <t>P6</t>
  </si>
  <si>
    <t>B2B-ZR</t>
  </si>
  <si>
    <t>JST Sales America Inc.</t>
  </si>
  <si>
    <t>https://www.digikey.jp/short/hhdtnt87</t>
  </si>
  <si>
    <t>フォトトランジスタ</t>
  </si>
  <si>
    <t>Q1, Q2</t>
  </si>
  <si>
    <t>LTR</t>
  </si>
  <si>
    <t>Lite-On Inc.</t>
  </si>
  <si>
    <t>https://www.digikey.jp/short/5j5rwn2h</t>
  </si>
  <si>
    <t>Q3, Q4</t>
  </si>
  <si>
    <t>Q1,Q2と曲げ向き逆</t>
  </si>
  <si>
    <t>ＭＯＳＦＥＴ</t>
  </si>
  <si>
    <t>Q5, Q6, Q7, Q8</t>
  </si>
  <si>
    <t>IRLML6344</t>
  </si>
  <si>
    <t>SOT-23-3</t>
  </si>
  <si>
    <t>Infineon Technologies</t>
  </si>
  <si>
    <t>IRLML6344TRPBF</t>
  </si>
  <si>
    <t>https://www.digikey.jp/short/2wcnthqm</t>
  </si>
  <si>
    <t>Q9</t>
  </si>
  <si>
    <t>DMC2400UV-7</t>
  </si>
  <si>
    <t>SOT-563</t>
  </si>
  <si>
    <t>Diodes Incorporated</t>
  </si>
  <si>
    <t>https://www.digikey.jp/short/p1drtvbm</t>
  </si>
  <si>
    <t>抵抗</t>
  </si>
  <si>
    <t>R1, R2, R3, R4, R6, R9, R12, R15, R20, R21, R23, R24, R26, R27, R28</t>
  </si>
  <si>
    <t>1k Ohms</t>
  </si>
  <si>
    <t>YAGEO</t>
  </si>
  <si>
    <t>RC0402FR-071KL</t>
  </si>
  <si>
    <t>https://www.digikey.jp/short/82nrqjd4</t>
  </si>
  <si>
    <t>R5, R18, R19, R25</t>
  </si>
  <si>
    <t>10k Ohms</t>
  </si>
  <si>
    <t>RC1005F103CS</t>
  </si>
  <si>
    <t>https://www.digikey.jp/short/rj3rq8wd</t>
  </si>
  <si>
    <t>R7, R10, R13, R16</t>
  </si>
  <si>
    <t>100k Ohms</t>
  </si>
  <si>
    <t>RC0402FR-07100KL</t>
  </si>
  <si>
    <t>https://www.digikey.jp/short/4j3v3bpp</t>
  </si>
  <si>
    <t>R8, R11, R14, R17</t>
  </si>
  <si>
    <t>10 Ohms 0.25W</t>
  </si>
  <si>
    <t>Rohm Semiconductor</t>
  </si>
  <si>
    <t>ESR03EZPF10R0</t>
  </si>
  <si>
    <t>https://www.digikey.jp/short/9bdf1988</t>
  </si>
  <si>
    <t>R22</t>
  </si>
  <si>
    <t>510 Ohms</t>
  </si>
  <si>
    <t>スイッチ</t>
  </si>
  <si>
    <t>SW1</t>
  </si>
  <si>
    <t>KMR211GLFS</t>
  </si>
  <si>
    <t>C&amp;K</t>
  </si>
  <si>
    <t>https://www.digikey.jp/short/03ht7hrt</t>
  </si>
  <si>
    <t>SW2</t>
  </si>
  <si>
    <t>Switronic lndustrial Corp.</t>
  </si>
  <si>
    <t>https://akizukidenshi.com/catalog/g/g112723/</t>
  </si>
  <si>
    <t>ＩＣ</t>
  </si>
  <si>
    <t>U1, U9</t>
  </si>
  <si>
    <t>MA730</t>
  </si>
  <si>
    <t>QFN-16 (3mmx3mm)</t>
  </si>
  <si>
    <t>Monolithic Power Systems Inc.</t>
  </si>
  <si>
    <t>MA730GQ-Z</t>
  </si>
  <si>
    <t>https://www.digikey.jp/short/7brnh7h5</t>
  </si>
  <si>
    <t>U3</t>
  </si>
  <si>
    <t>DRV8836DSSR</t>
  </si>
  <si>
    <t>12-WFDFN</t>
  </si>
  <si>
    <t>Texas Instruments</t>
  </si>
  <si>
    <t>https://www.digikey.jp/short/qpjfthmj</t>
  </si>
  <si>
    <t>U4</t>
  </si>
  <si>
    <t>STM32F411CEU6/STM32F413CHU6</t>
  </si>
  <si>
    <t>48-UFQFN</t>
  </si>
  <si>
    <t>STMicroelectronics</t>
  </si>
  <si>
    <t>STM32F411CEU6</t>
  </si>
  <si>
    <t>https://www.digikey.jp/short/2tf2bp12</t>
  </si>
  <si>
    <t>U7</t>
  </si>
  <si>
    <t>LTC4054L-4.2</t>
  </si>
  <si>
    <t>SOT-23-5</t>
  </si>
  <si>
    <t>Analog Devices Inc.</t>
  </si>
  <si>
    <t>LTC4054LES5-4.2#TRMPBF</t>
  </si>
  <si>
    <t>https://www.digikey.jp/short/vc5qnwht</t>
  </si>
  <si>
    <t>U8</t>
  </si>
  <si>
    <t>ICM-42688-P</t>
  </si>
  <si>
    <t>TDK InvenSense</t>
  </si>
  <si>
    <t>https://www.digikey.jp/short/dczjj7mt</t>
  </si>
  <si>
    <t>U11</t>
  </si>
  <si>
    <t>LP5907MFX-3.0</t>
  </si>
  <si>
    <t>LP5907MFX-3.0/NOPB</t>
  </si>
  <si>
    <t>https://www.digikey.jp/short/rwd9d7jb</t>
  </si>
  <si>
    <t>U12</t>
  </si>
  <si>
    <t>STLINK-V3MOS</t>
  </si>
  <si>
    <t>XL-1608UYC-06</t>
  </si>
  <si>
    <t>https://jlcpcb.com/partdetail/Xinglight-XL_1608UYC06/C965802</t>
  </si>
  <si>
    <t>XL-1608SURC-06</t>
  </si>
  <si>
    <t>https://jlcpcb.com/partdetail/Xinglight-XL_1608SURC06/C965799</t>
  </si>
  <si>
    <t>XL-1608SYGC-06</t>
  </si>
  <si>
    <t>https://jlcpcb.com/partdetail/Xinglight-XL_1608UBC04/C965807</t>
  </si>
  <si>
    <t>XL-1608UBC-04</t>
  </si>
  <si>
    <t>PH127-2x5MG-1.5</t>
  </si>
  <si>
    <t>Useconn Electronics Ltd.</t>
  </si>
  <si>
    <t>cjiang</t>
  </si>
  <si>
    <t>AMWPH4018S470MT</t>
  </si>
  <si>
    <t>https://jlcpcb.com/partdetail/Sunlord-AMWPH4018S470MT/C2846193</t>
  </si>
  <si>
    <t>Molex</t>
  </si>
  <si>
    <t>https://www.digikey.jp/short/wvd5808v</t>
  </si>
  <si>
    <t>KMR211NGLFS</t>
  </si>
  <si>
    <t>https://www.digikey.jp/short/tr7n1v4v</t>
  </si>
  <si>
    <t>MCP73831</t>
  </si>
  <si>
    <t>Microchip Technology</t>
  </si>
  <si>
    <t>MCP73831T-2ACI/OT</t>
  </si>
  <si>
    <t>https://www.digikey.jp/short/c23d1f0r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</si>
</sst>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/>
    <font>
      <u/>
      <sz val="11.0"/>
      <color rgb="FF000000"/>
    </font>
    <font>
      <u/>
      <sz val="11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0"/>
    </xf>
    <xf borderId="3" fillId="0" fontId="3" numFmtId="0" xfId="0" applyBorder="1" applyFont="1"/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0"/>
    </xf>
    <xf borderId="0" fillId="0" fontId="1" numFmtId="1" xfId="0" applyAlignment="1" applyFont="1" applyNumberForma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shrinkToFit="0" vertical="center" wrapText="0"/>
    </xf>
    <xf borderId="4" fillId="0" fontId="3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8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Font="1"/>
    <xf borderId="0" fillId="0" fontId="6" numFmtId="0" xfId="0" applyAlignment="1" applyFont="1">
      <alignment readingOrder="0"/>
    </xf>
    <xf borderId="1" fillId="0" fontId="6" numFmtId="0" xfId="0" applyBorder="1" applyFont="1"/>
    <xf borderId="1" fillId="0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2" fontId="6" numFmtId="0" xfId="0" applyFill="1" applyFont="1"/>
    <xf borderId="0" fillId="2" fontId="6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85725</xdr:rowOff>
    </xdr:from>
    <xdr:ext cx="8639175" cy="6886575"/>
    <xdr:grpSp>
      <xdr:nvGrpSpPr>
        <xdr:cNvPr id="2" name="Shape 2" title="図形描画"/>
        <xdr:cNvGrpSpPr/>
      </xdr:nvGrpSpPr>
      <xdr:grpSpPr>
        <a:xfrm>
          <a:off x="152400" y="152400"/>
          <a:ext cx="8615513" cy="6870991"/>
          <a:chOff x="152400" y="152400"/>
          <a:chExt cx="8615513" cy="6870991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6730750" y="3456075"/>
            <a:ext cx="1655175" cy="121488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6794800" y="5199631"/>
            <a:ext cx="1486666" cy="114878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5253834" y="5123075"/>
            <a:ext cx="996591" cy="132274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169400" y="5123075"/>
            <a:ext cx="937465" cy="13218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204075" y="1774964"/>
            <a:ext cx="1887050" cy="329297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Shape 8"/>
          <xdr:cNvPicPr preferRelativeResize="0"/>
        </xdr:nvPicPr>
        <xdr:blipFill rotWithShape="1">
          <a:blip r:embed="rId6">
            <a:alphaModFix/>
          </a:blip>
          <a:srcRect b="76005" l="38578" r="38849" t="13157"/>
          <a:stretch/>
        </xdr:blipFill>
        <xdr:spPr>
          <a:xfrm>
            <a:off x="4198175" y="152400"/>
            <a:ext cx="2230600" cy="156741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9" name="Shape 9"/>
          <xdr:cNvSpPr txBox="1"/>
        </xdr:nvSpPr>
        <xdr:spPr>
          <a:xfrm>
            <a:off x="5773050" y="56597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839500" y="116007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11" name="Shape 11"/>
          <xdr:cNvCxnSpPr/>
        </xdr:nvCxnSpPr>
        <xdr:spPr>
          <a:xfrm rot="10800000">
            <a:off x="5571775" y="2123578"/>
            <a:ext cx="1236900" cy="48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2" name="Shape 12"/>
          <xdr:cNvCxnSpPr/>
        </xdr:nvCxnSpPr>
        <xdr:spPr>
          <a:xfrm flipH="1">
            <a:off x="5022850" y="3662800"/>
            <a:ext cx="1542300" cy="3570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3" name="Shape 13"/>
          <xdr:cNvCxnSpPr/>
        </xdr:nvCxnSpPr>
        <xdr:spPr>
          <a:xfrm flipH="1">
            <a:off x="5639925" y="4493578"/>
            <a:ext cx="1240500" cy="1332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pic>
        <xdr:nvPicPr>
          <xdr:cNvPr id="14" name="Shape 14"/>
          <xdr:cNvPicPr preferRelativeResize="0"/>
        </xdr:nvPicPr>
        <xdr:blipFill rotWithShape="1">
          <a:blip r:embed="rId6">
            <a:alphaModFix/>
          </a:blip>
          <a:srcRect b="28343" l="38374" r="37630" t="57058"/>
          <a:stretch/>
        </xdr:blipFill>
        <xdr:spPr>
          <a:xfrm>
            <a:off x="6736500" y="490800"/>
            <a:ext cx="1637149" cy="14576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5" name="Shape 15"/>
          <xdr:cNvSpPr/>
        </xdr:nvSpPr>
        <xdr:spPr>
          <a:xfrm>
            <a:off x="7027525" y="1324800"/>
            <a:ext cx="1021200" cy="5454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7204725" y="3380027"/>
            <a:ext cx="588900" cy="12957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17" name="Shape 17"/>
          <xdr:cNvCxnSpPr/>
        </xdr:nvCxnSpPr>
        <xdr:spPr>
          <a:xfrm rot="10800000">
            <a:off x="4471000" y="5746925"/>
            <a:ext cx="68100" cy="954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8" name="Shape 18"/>
          <xdr:cNvCxnSpPr/>
        </xdr:nvCxnSpPr>
        <xdr:spPr>
          <a:xfrm rot="10800000">
            <a:off x="5620363" y="5785950"/>
            <a:ext cx="266700" cy="915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19" name="Shape 19"/>
          <xdr:cNvSpPr txBox="1"/>
        </xdr:nvSpPr>
        <xdr:spPr>
          <a:xfrm>
            <a:off x="4369350" y="65944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0" name="Shape 20"/>
          <xdr:cNvSpPr txBox="1"/>
        </xdr:nvSpPr>
        <xdr:spPr>
          <a:xfrm>
            <a:off x="5746888" y="6612575"/>
            <a:ext cx="3132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1" name="Shape 21"/>
          <xdr:cNvSpPr txBox="1"/>
        </xdr:nvSpPr>
        <xdr:spPr>
          <a:xfrm>
            <a:off x="6526875" y="43590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2" name="Shape 22"/>
          <xdr:cNvSpPr txBox="1"/>
        </xdr:nvSpPr>
        <xdr:spPr>
          <a:xfrm>
            <a:off x="6428775" y="3467163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3" name="Shape 23"/>
          <xdr:cNvSpPr txBox="1"/>
        </xdr:nvSpPr>
        <xdr:spPr>
          <a:xfrm>
            <a:off x="6665800" y="1991875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4" name="Shape 24"/>
          <xdr:cNvSpPr txBox="1"/>
        </xdr:nvSpPr>
        <xdr:spPr>
          <a:xfrm>
            <a:off x="7838638" y="5657013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</a:t>
            </a:r>
            <a:r>
              <a:rPr lang="en-US" sz="1400">
                <a:solidFill>
                  <a:srgbClr val="FF0000"/>
                </a:solidFill>
              </a:rPr>
              <a:t>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5" name="Shape 25"/>
          <xdr:cNvSpPr txBox="1"/>
        </xdr:nvSpPr>
        <xdr:spPr>
          <a:xfrm>
            <a:off x="6565163" y="5657013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6" name="Shape 26"/>
          <xdr:cNvSpPr txBox="1"/>
        </xdr:nvSpPr>
        <xdr:spPr>
          <a:xfrm>
            <a:off x="7885013" y="43052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7" name="Shape 27"/>
          <xdr:cNvSpPr txBox="1"/>
        </xdr:nvSpPr>
        <xdr:spPr>
          <a:xfrm>
            <a:off x="6983388" y="43052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28" name="Shape 28"/>
          <xdr:cNvCxnSpPr/>
        </xdr:nvCxnSpPr>
        <xdr:spPr>
          <a:xfrm flipH="1">
            <a:off x="4938700" y="4022875"/>
            <a:ext cx="1490100" cy="360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29" name="Shape 29"/>
          <xdr:cNvSpPr txBox="1"/>
        </xdr:nvSpPr>
        <xdr:spPr>
          <a:xfrm>
            <a:off x="6421300" y="3824438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pic>
        <xdr:nvPicPr>
          <xdr:cNvPr id="30" name="Shape 30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805700" cy="687099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product-detail/ja/lite-on-inc/LTR-4206E/160-1030-ND/121710" TargetMode="External"/><Relationship Id="rId22" Type="http://schemas.openxmlformats.org/officeDocument/2006/relationships/hyperlink" Target="http://akizukidenshi.com/catalog/g/gI-04313/" TargetMode="External"/><Relationship Id="rId21" Type="http://schemas.openxmlformats.org/officeDocument/2006/relationships/hyperlink" Target="https://akizukidenshi.com/catalog/g/g110904/" TargetMode="External"/><Relationship Id="rId24" Type="http://schemas.openxmlformats.org/officeDocument/2006/relationships/hyperlink" Target="https://akizukidenshi.com/catalog/g/g106776/" TargetMode="External"/><Relationship Id="rId23" Type="http://schemas.openxmlformats.org/officeDocument/2006/relationships/hyperlink" Target="http://akizukidenshi.com/catalog/g/gP-12723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akizukidenshi.com/catalog/g/g117016/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shop.kkpmo.com/product_info.php?info=p400_gearwheel-pinion-m0-3---38teeth-od-12mm.html" TargetMode="External"/><Relationship Id="rId8" Type="http://schemas.openxmlformats.org/officeDocument/2006/relationships/hyperlink" Target="https://www.monotaro.com/p/8892/7027/" TargetMode="External"/><Relationship Id="rId11" Type="http://schemas.openxmlformats.org/officeDocument/2006/relationships/hyperlink" Target="https://www.monotaro.com/p/4220/5283/?fem1=1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amzn.asia/d/fZSeMQ6" TargetMode="External"/><Relationship Id="rId12" Type="http://schemas.openxmlformats.org/officeDocument/2006/relationships/hyperlink" Target="https://super-rc.co.jp/rc/product/view?id=30206" TargetMode="External"/><Relationship Id="rId15" Type="http://schemas.openxmlformats.org/officeDocument/2006/relationships/hyperlink" Target="https://ja.aliexpress.com/item/1005002596506305.html?spm=a2g0o.order_list.order_list_main.5.21ef585aRG3x4u&amp;gatewayAdapt=glo2jpn" TargetMode="External"/><Relationship Id="rId14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7" Type="http://schemas.openxmlformats.org/officeDocument/2006/relationships/hyperlink" Target="https://www.digikey.jp/short/10232fr3" TargetMode="External"/><Relationship Id="rId16" Type="http://schemas.openxmlformats.org/officeDocument/2006/relationships/hyperlink" Target="https://amzn.asia/d/j8ljUXm" TargetMode="External"/><Relationship Id="rId19" Type="http://schemas.openxmlformats.org/officeDocument/2006/relationships/hyperlink" Target="https://www.digikey.jp/short/mr74wj20" TargetMode="External"/><Relationship Id="rId18" Type="http://schemas.openxmlformats.org/officeDocument/2006/relationships/hyperlink" Target="https://www.digikey.jp/short/b3m30fzz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kizukidenshi.com/catalog/g/g106776/" TargetMode="External"/><Relationship Id="rId22" Type="http://schemas.openxmlformats.org/officeDocument/2006/relationships/hyperlink" Target="http://akizukidenshi.com/catalog/g/gP-12723/" TargetMode="External"/><Relationship Id="rId21" Type="http://schemas.openxmlformats.org/officeDocument/2006/relationships/hyperlink" Target="http://akizukidenshi.com/catalog/g/gI-04313/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5" Type="http://schemas.openxmlformats.org/officeDocument/2006/relationships/hyperlink" Target="https://www.neomag.jp/shop/shoppingcart/itemdetail.php?itemno=MAG16064932944583&amp;qty=1" TargetMode="External"/><Relationship Id="rId6" Type="http://schemas.openxmlformats.org/officeDocument/2006/relationships/hyperlink" Target="https://make.dmm.com/item/918432/" TargetMode="External"/><Relationship Id="rId7" Type="http://schemas.openxmlformats.org/officeDocument/2006/relationships/hyperlink" Target="https://www.monotaro.com/g/01213381/?t.attr_f3439=%83X%83%60%81%5B%83%8B" TargetMode="External"/><Relationship Id="rId8" Type="http://schemas.openxmlformats.org/officeDocument/2006/relationships/hyperlink" Target="https://www.monotaro.com/p/0953/8094/" TargetMode="External"/><Relationship Id="rId11" Type="http://schemas.openxmlformats.org/officeDocument/2006/relationships/hyperlink" Target="https://www.monotaro.com/p/4220/4741/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2" Type="http://schemas.openxmlformats.org/officeDocument/2006/relationships/hyperlink" Target="https://amzn.asia/d/fZSeMQ6" TargetMode="External"/><Relationship Id="rId15" Type="http://schemas.openxmlformats.org/officeDocument/2006/relationships/hyperlink" Target="https://amzn.asia/d/j8ljUXm" TargetMode="External"/><Relationship Id="rId14" Type="http://schemas.openxmlformats.org/officeDocument/2006/relationships/hyperlink" Target="https://ja.aliexpress.com/item/1005002596506305.html?spm=a2g0o.order_list.order_list_main.5.21ef585aRG3x4u&amp;gatewayAdapt=glo2jpn" TargetMode="External"/><Relationship Id="rId17" Type="http://schemas.openxmlformats.org/officeDocument/2006/relationships/hyperlink" Target="https://www.digikey.jp/product-detail/ja/jst-sales-america-inc/ZHR-2/455-1366-ND/566476" TargetMode="External"/><Relationship Id="rId16" Type="http://schemas.openxmlformats.org/officeDocument/2006/relationships/hyperlink" Target="https://www.digikey.jp/product-detail/ja/jst-sales-america-inc/B2B-ZR-LF-SN/455-1657-ND/926564" TargetMode="External"/><Relationship Id="rId19" Type="http://schemas.openxmlformats.org/officeDocument/2006/relationships/hyperlink" Target="https://www.digikey.jp/product-detail/ja/lite-on-inc/LTR-4206E/160-1030-ND/121710" TargetMode="External"/><Relationship Id="rId18" Type="http://schemas.openxmlformats.org/officeDocument/2006/relationships/hyperlink" Target="https://www.digikey.jp/product-detail/ja/jst-sales-america-inc/ASZHSZH28K305/455-3080-ND/600945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kizukidenshi.com/catalog/g/gI-04313/" TargetMode="External"/><Relationship Id="rId22" Type="http://schemas.openxmlformats.org/officeDocument/2006/relationships/hyperlink" Target="https://akizukidenshi.com/catalog/g/g106776/" TargetMode="External"/><Relationship Id="rId21" Type="http://schemas.openxmlformats.org/officeDocument/2006/relationships/hyperlink" Target="http://akizukidenshi.com/catalog/g/gP-12723/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g/02444870/?t.q=%83i%83b%83g%20m2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amzn.asia/d/dtuukSN" TargetMode="External"/><Relationship Id="rId8" Type="http://schemas.openxmlformats.org/officeDocument/2006/relationships/hyperlink" Target="https://www.monotaro.com/p/4174/6731/?t.q=%92%B4%92%E1%93%AA%83l%83W%20m2" TargetMode="External"/><Relationship Id="rId11" Type="http://schemas.openxmlformats.org/officeDocument/2006/relationships/hyperlink" Target="https://amzn.asia/d/fZSeMQ6" TargetMode="External"/><Relationship Id="rId10" Type="http://schemas.openxmlformats.org/officeDocument/2006/relationships/hyperlink" Target="https://www.monotaro.com/p/4220/5283/?fem1=1" TargetMode="External"/><Relationship Id="rId13" Type="http://schemas.openxmlformats.org/officeDocument/2006/relationships/hyperlink" Target="https://ja.aliexpress.com/item/1005002596506305.html?spm=a2g0o.order_list.order_list_main.5.21ef585aRG3x4u&amp;gatewayAdapt=glo2jpn" TargetMode="External"/><Relationship Id="rId12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5" Type="http://schemas.openxmlformats.org/officeDocument/2006/relationships/hyperlink" Target="https://www.digikey.jp/short/10232fr3" TargetMode="External"/><Relationship Id="rId14" Type="http://schemas.openxmlformats.org/officeDocument/2006/relationships/hyperlink" Target="https://amzn.asia/d/j8ljUXm" TargetMode="External"/><Relationship Id="rId17" Type="http://schemas.openxmlformats.org/officeDocument/2006/relationships/hyperlink" Target="https://www.digikey.jp/short/mr74wj20" TargetMode="External"/><Relationship Id="rId16" Type="http://schemas.openxmlformats.org/officeDocument/2006/relationships/hyperlink" Target="https://www.digikey.jp/short/b3m30fzz" TargetMode="External"/><Relationship Id="rId19" Type="http://schemas.openxmlformats.org/officeDocument/2006/relationships/hyperlink" Target="https://akizukidenshi.com/catalog/g/g110904/" TargetMode="External"/><Relationship Id="rId18" Type="http://schemas.openxmlformats.org/officeDocument/2006/relationships/hyperlink" Target="https://www.digikey.jp/product-detail/ja/lite-on-inc/LTR-4206E/160-1030-ND/12171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03ht7hrt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www.digikey.jp/short/v3bf2mfr" TargetMode="External"/><Relationship Id="rId26" Type="http://schemas.openxmlformats.org/officeDocument/2006/relationships/hyperlink" Target="https://www.digikey.jp/short/vc5qnwht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www.digikey.jp/short/z4m9qpd5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www.digikey.jp/short/bprcfn3f" TargetMode="External"/><Relationship Id="rId8" Type="http://schemas.openxmlformats.org/officeDocument/2006/relationships/hyperlink" Target="https://www.digikey.jp/short/d777n8n8" TargetMode="External"/><Relationship Id="rId30" Type="http://schemas.openxmlformats.org/officeDocument/2006/relationships/drawing" Target="../drawings/drawing4.xml"/><Relationship Id="rId11" Type="http://schemas.openxmlformats.org/officeDocument/2006/relationships/hyperlink" Target="https://www.digikey.jp/short/9jmh9z9j" TargetMode="External"/><Relationship Id="rId10" Type="http://schemas.openxmlformats.org/officeDocument/2006/relationships/hyperlink" Target="https://www.digikey.jp/short/3v25zzt9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hhdtnt87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tr7n1v4v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jlcpcb.com/partdetail/Xinglight-XL_1608UBC04/C965807" TargetMode="External"/><Relationship Id="rId26" Type="http://schemas.openxmlformats.org/officeDocument/2006/relationships/hyperlink" Target="https://www.digikey.jp/short/c23d1f0r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jlcpcb.com/partdetail/Xinglight-XL_1608UYC06/C965802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jlcpcb.com/partdetail/Xinglight-XL_1608SURC06/C965799" TargetMode="External"/><Relationship Id="rId8" Type="http://schemas.openxmlformats.org/officeDocument/2006/relationships/hyperlink" Target="https://jlcpcb.com/partdetail/Xinglight-XL_1608UBC04/C965807" TargetMode="External"/><Relationship Id="rId30" Type="http://schemas.openxmlformats.org/officeDocument/2006/relationships/drawing" Target="../drawings/drawing5.xml"/><Relationship Id="rId11" Type="http://schemas.openxmlformats.org/officeDocument/2006/relationships/hyperlink" Target="https://jlcpcb.com/partdetail/Sunlord-AMWPH4018S470MT/C2846193" TargetMode="External"/><Relationship Id="rId10" Type="http://schemas.openxmlformats.org/officeDocument/2006/relationships/hyperlink" Target="https://akizukidenshi.com/catalog/g/g110904/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wvd5808v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7.13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27</v>
      </c>
      <c r="D10" s="7" t="s">
        <v>28</v>
      </c>
      <c r="E10" s="1">
        <v>1.0</v>
      </c>
      <c r="F10" s="11" t="s">
        <v>29</v>
      </c>
      <c r="G10" s="8">
        <v>3621.0</v>
      </c>
    </row>
    <row r="11" ht="12.75" customHeight="1">
      <c r="A11" s="6"/>
      <c r="B11" s="7" t="s">
        <v>30</v>
      </c>
      <c r="C11" s="10" t="s">
        <v>31</v>
      </c>
      <c r="D11" s="7" t="s">
        <v>32</v>
      </c>
      <c r="E11" s="7">
        <v>2.0</v>
      </c>
      <c r="F11" s="11" t="s">
        <v>33</v>
      </c>
      <c r="G11" s="12">
        <f>(10.34+4.79)*170</f>
        <v>2572.1</v>
      </c>
    </row>
    <row r="12" ht="12.75" customHeight="1">
      <c r="A12" s="6"/>
      <c r="B12" s="1"/>
      <c r="C12" s="1"/>
      <c r="D12" s="1"/>
      <c r="E12" s="1"/>
      <c r="F12" s="2"/>
      <c r="G12" s="9"/>
    </row>
    <row r="13" ht="12.75" customHeight="1">
      <c r="A13" s="6"/>
      <c r="B13" s="1" t="s">
        <v>34</v>
      </c>
      <c r="C13" s="7" t="s">
        <v>35</v>
      </c>
      <c r="D13" s="7" t="s">
        <v>36</v>
      </c>
      <c r="E13" s="1">
        <v>4.0</v>
      </c>
      <c r="F13" s="5" t="s">
        <v>37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6"/>
      <c r="B16" s="13" t="s">
        <v>44</v>
      </c>
      <c r="C16" s="14" t="s">
        <v>45</v>
      </c>
      <c r="D16" s="13" t="s">
        <v>36</v>
      </c>
      <c r="E16" s="13">
        <v>2.0</v>
      </c>
      <c r="F16" s="15" t="s">
        <v>46</v>
      </c>
      <c r="G16" s="8">
        <v>439.0</v>
      </c>
    </row>
    <row r="17" ht="12.75" customHeight="1">
      <c r="A17" s="16"/>
      <c r="B17" s="7" t="s">
        <v>47</v>
      </c>
      <c r="C17" s="7" t="s">
        <v>48</v>
      </c>
      <c r="D17" s="7" t="s">
        <v>49</v>
      </c>
      <c r="E17" s="7">
        <v>1.0</v>
      </c>
      <c r="F17" s="5" t="s">
        <v>50</v>
      </c>
      <c r="G17" s="8">
        <v>347.0</v>
      </c>
    </row>
    <row r="18" ht="12.75" customHeight="1">
      <c r="A18" s="17"/>
      <c r="B18" s="17"/>
      <c r="C18" s="17"/>
      <c r="D18" s="17"/>
      <c r="E18" s="17"/>
      <c r="F18" s="18"/>
      <c r="G18" s="9"/>
    </row>
    <row r="19" ht="12.75" customHeight="1">
      <c r="A19" s="19"/>
      <c r="B19" s="19"/>
      <c r="C19" s="19"/>
      <c r="D19" s="19"/>
      <c r="E19" s="19"/>
      <c r="F19" s="20"/>
      <c r="G19" s="9"/>
    </row>
    <row r="20" ht="12.75" customHeight="1">
      <c r="A20" s="21" t="s">
        <v>51</v>
      </c>
      <c r="B20" s="1" t="s">
        <v>52</v>
      </c>
      <c r="C20" s="22" t="s">
        <v>53</v>
      </c>
      <c r="D20" s="1" t="s">
        <v>20</v>
      </c>
      <c r="E20" s="23"/>
      <c r="F20" s="5" t="s">
        <v>54</v>
      </c>
      <c r="G20" s="8">
        <v>277.0</v>
      </c>
    </row>
    <row r="21" ht="12.75" customHeight="1">
      <c r="A21" s="6"/>
      <c r="B21" s="1" t="s">
        <v>52</v>
      </c>
      <c r="C21" s="24" t="s">
        <v>55</v>
      </c>
      <c r="D21" s="1" t="s">
        <v>56</v>
      </c>
      <c r="E21" s="1">
        <v>1.0</v>
      </c>
      <c r="F21" s="5" t="s">
        <v>57</v>
      </c>
      <c r="G21" s="8"/>
    </row>
    <row r="22" ht="12.75" customHeight="1">
      <c r="A22" s="6"/>
      <c r="B22" s="1" t="s">
        <v>52</v>
      </c>
      <c r="C22" s="10" t="s">
        <v>58</v>
      </c>
      <c r="D22" s="7" t="s">
        <v>59</v>
      </c>
      <c r="E22" s="7">
        <v>1.0</v>
      </c>
      <c r="F22" s="5" t="s">
        <v>60</v>
      </c>
      <c r="G22" s="8"/>
    </row>
    <row r="23" ht="12.75" customHeight="1">
      <c r="A23" s="6"/>
      <c r="B23" s="1" t="s">
        <v>52</v>
      </c>
      <c r="C23" s="10" t="s">
        <v>61</v>
      </c>
      <c r="D23" s="1" t="s">
        <v>20</v>
      </c>
      <c r="E23" s="7">
        <v>1.0</v>
      </c>
      <c r="F23" s="5" t="s">
        <v>62</v>
      </c>
      <c r="G23" s="8"/>
    </row>
    <row r="24" ht="12.75" customHeight="1">
      <c r="A24" s="6"/>
      <c r="B24" s="1"/>
      <c r="C24" s="1"/>
      <c r="D24" s="1"/>
      <c r="E24" s="1"/>
      <c r="F24" s="2"/>
      <c r="G24" s="9"/>
    </row>
    <row r="25" ht="12.75" customHeight="1">
      <c r="A25" s="6"/>
      <c r="B25" s="7" t="s">
        <v>63</v>
      </c>
      <c r="C25" s="7" t="s">
        <v>64</v>
      </c>
      <c r="D25" s="1" t="s">
        <v>65</v>
      </c>
      <c r="E25" s="7">
        <v>1.0</v>
      </c>
      <c r="F25" s="5" t="s">
        <v>66</v>
      </c>
      <c r="G25" s="8">
        <v>41.800000000000004</v>
      </c>
    </row>
    <row r="26" ht="12.75" customHeight="1">
      <c r="A26" s="6"/>
      <c r="B26" s="7" t="s">
        <v>67</v>
      </c>
      <c r="C26" s="7" t="s">
        <v>68</v>
      </c>
      <c r="D26" s="1" t="s">
        <v>65</v>
      </c>
      <c r="E26" s="7">
        <v>2.0</v>
      </c>
      <c r="F26" s="5" t="s">
        <v>69</v>
      </c>
      <c r="G26" s="8">
        <v>2076.8</v>
      </c>
    </row>
    <row r="27" ht="12.75" customHeight="1">
      <c r="A27" s="6"/>
      <c r="B27" s="7" t="s">
        <v>70</v>
      </c>
      <c r="C27" s="7" t="s">
        <v>71</v>
      </c>
      <c r="D27" s="1" t="s">
        <v>65</v>
      </c>
      <c r="E27" s="7">
        <v>1.0</v>
      </c>
      <c r="F27" s="5" t="s">
        <v>72</v>
      </c>
      <c r="G27" s="8">
        <v>1444.0</v>
      </c>
    </row>
    <row r="28" ht="12.75" customHeight="1">
      <c r="A28" s="6"/>
      <c r="B28" s="25" t="s">
        <v>73</v>
      </c>
      <c r="C28" s="26" t="s">
        <v>74</v>
      </c>
      <c r="D28" s="26" t="s">
        <v>65</v>
      </c>
      <c r="E28" s="26">
        <v>4.0</v>
      </c>
      <c r="F28" s="27" t="s">
        <v>75</v>
      </c>
      <c r="G28" s="28">
        <v>281.6</v>
      </c>
    </row>
    <row r="29" ht="12.75" customHeight="1">
      <c r="A29" s="6"/>
      <c r="B29" s="7" t="s">
        <v>76</v>
      </c>
      <c r="C29" s="7" t="s">
        <v>77</v>
      </c>
      <c r="D29" s="7" t="s">
        <v>78</v>
      </c>
      <c r="E29" s="7">
        <v>2.0</v>
      </c>
      <c r="F29" s="5" t="s">
        <v>79</v>
      </c>
      <c r="G29" s="8">
        <v>60.0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29" t="s">
        <v>82</v>
      </c>
      <c r="G30" s="2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30" t="s">
        <v>86</v>
      </c>
      <c r="B32" s="1" t="s">
        <v>87</v>
      </c>
      <c r="C32" s="7" t="s">
        <v>88</v>
      </c>
      <c r="D32" s="7" t="s">
        <v>78</v>
      </c>
      <c r="E32" s="1">
        <v>1.0</v>
      </c>
      <c r="F32" s="5" t="s">
        <v>89</v>
      </c>
      <c r="G32" s="8">
        <v>240.0</v>
      </c>
    </row>
    <row r="33" ht="12.75" customHeight="1">
      <c r="A33" s="16"/>
      <c r="B33" s="14" t="s">
        <v>90</v>
      </c>
      <c r="C33" s="14" t="s">
        <v>91</v>
      </c>
      <c r="D33" s="1" t="s">
        <v>78</v>
      </c>
      <c r="E33" s="13">
        <v>1.0</v>
      </c>
      <c r="F33" s="5" t="s">
        <v>92</v>
      </c>
      <c r="G33" s="8">
        <v>90.0</v>
      </c>
    </row>
    <row r="34" ht="12.75" customHeight="1">
      <c r="A34" s="17"/>
      <c r="B34" s="17"/>
      <c r="C34" s="17"/>
      <c r="D34" s="17"/>
      <c r="E34" s="17"/>
      <c r="F34" s="18"/>
      <c r="G34" s="9"/>
    </row>
    <row r="35" ht="12.75" customHeight="1">
      <c r="A35" s="19"/>
      <c r="B35" s="19"/>
      <c r="C35" s="19"/>
      <c r="D35" s="19"/>
      <c r="E35" s="19"/>
      <c r="F35" s="20"/>
      <c r="G35" s="9"/>
    </row>
    <row r="36" ht="12.75" customHeight="1">
      <c r="A36" s="21" t="s">
        <v>93</v>
      </c>
      <c r="B36" s="23" t="s">
        <v>94</v>
      </c>
      <c r="C36" s="23"/>
      <c r="D36" s="23"/>
      <c r="E36" s="23"/>
      <c r="F36" s="31"/>
      <c r="G36" s="9"/>
    </row>
    <row r="37" ht="12.75" customHeight="1">
      <c r="A37" s="6"/>
      <c r="B37" s="1" t="s">
        <v>95</v>
      </c>
      <c r="C37" s="1"/>
      <c r="D37" s="1"/>
      <c r="E37" s="1"/>
      <c r="F37" s="2"/>
      <c r="G37" s="9"/>
    </row>
    <row r="38" ht="12.75" customHeight="1">
      <c r="A38" s="6"/>
      <c r="B38" s="1" t="s">
        <v>96</v>
      </c>
      <c r="C38" s="1"/>
      <c r="D38" s="1"/>
      <c r="E38" s="1"/>
      <c r="F38" s="2"/>
      <c r="G38" s="9"/>
    </row>
    <row r="39" ht="12.75" customHeight="1">
      <c r="A39" s="6"/>
      <c r="B39" s="1" t="s">
        <v>97</v>
      </c>
      <c r="C39" s="1" t="s">
        <v>98</v>
      </c>
      <c r="D39" s="1"/>
      <c r="E39" s="1"/>
      <c r="F39" s="2"/>
      <c r="G39" s="9"/>
    </row>
    <row r="40" ht="12.75" customHeight="1">
      <c r="A40" s="16"/>
      <c r="B40" s="1" t="s">
        <v>99</v>
      </c>
      <c r="C40" s="1"/>
      <c r="D40" s="1"/>
      <c r="E40" s="1"/>
      <c r="F40" s="2"/>
      <c r="G40" s="9"/>
    </row>
    <row r="41" ht="12.75" customHeight="1">
      <c r="F41" s="32"/>
      <c r="G41" s="33">
        <f>sum(G2:G40)</f>
        <v>18474.3</v>
      </c>
    </row>
    <row r="42" ht="12.75" customHeight="1">
      <c r="A42" s="28" t="s">
        <v>100</v>
      </c>
      <c r="B42" s="34" t="s">
        <v>101</v>
      </c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  <row r="997" ht="12.75" customHeight="1">
      <c r="F997" s="32"/>
    </row>
  </sheetData>
  <mergeCells count="4">
    <mergeCell ref="A2:A17"/>
    <mergeCell ref="A20:A31"/>
    <mergeCell ref="A32:A33"/>
    <mergeCell ref="A36:A40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1"/>
    <hyperlink r:id="rId8" ref="F13"/>
    <hyperlink r:id="rId9" ref="F14"/>
    <hyperlink r:id="rId10" ref="F15"/>
    <hyperlink r:id="rId11" ref="F16"/>
    <hyperlink r:id="rId12" ref="F17"/>
    <hyperlink r:id="rId13" ref="F20"/>
    <hyperlink r:id="rId14" ref="F21"/>
    <hyperlink r:id="rId15" ref="F22"/>
    <hyperlink r:id="rId16" ref="F23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102</v>
      </c>
      <c r="D8" s="7" t="s">
        <v>24</v>
      </c>
      <c r="E8" s="7">
        <v>2.0</v>
      </c>
      <c r="F8" s="5" t="s">
        <v>103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7" t="s">
        <v>26</v>
      </c>
      <c r="C10" s="10" t="s">
        <v>104</v>
      </c>
      <c r="D10" s="7" t="s">
        <v>28</v>
      </c>
      <c r="E10" s="7">
        <v>1.0</v>
      </c>
      <c r="F10" s="11" t="s">
        <v>105</v>
      </c>
      <c r="G10" s="8">
        <v>4831.0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7" t="s">
        <v>106</v>
      </c>
      <c r="C12" s="7" t="s">
        <v>107</v>
      </c>
      <c r="D12" s="7" t="s">
        <v>36</v>
      </c>
      <c r="E12" s="7">
        <v>2.0</v>
      </c>
      <c r="F12" s="5" t="s">
        <v>108</v>
      </c>
      <c r="G12" s="8"/>
    </row>
    <row r="13" ht="12.75" customHeight="1">
      <c r="A13" s="6"/>
      <c r="B13" s="7" t="s">
        <v>34</v>
      </c>
      <c r="C13" s="7" t="s">
        <v>109</v>
      </c>
      <c r="D13" s="7" t="s">
        <v>36</v>
      </c>
      <c r="E13" s="7">
        <v>4.0</v>
      </c>
      <c r="F13" s="5" t="s">
        <v>110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16"/>
      <c r="B16" s="14" t="s">
        <v>44</v>
      </c>
      <c r="C16" s="14" t="s">
        <v>44</v>
      </c>
      <c r="D16" s="14" t="s">
        <v>36</v>
      </c>
      <c r="E16" s="14">
        <v>2.0</v>
      </c>
      <c r="F16" s="15" t="s">
        <v>111</v>
      </c>
      <c r="G16" s="8">
        <v>439.0</v>
      </c>
    </row>
    <row r="17" ht="12.75" customHeight="1">
      <c r="A17" s="17"/>
      <c r="B17" s="17"/>
      <c r="C17" s="17"/>
      <c r="D17" s="17"/>
      <c r="E17" s="17"/>
      <c r="F17" s="18"/>
      <c r="G17" s="9"/>
    </row>
    <row r="18" ht="12.75" customHeight="1">
      <c r="A18" s="19"/>
      <c r="B18" s="19"/>
      <c r="C18" s="19"/>
      <c r="D18" s="19"/>
      <c r="E18" s="19"/>
      <c r="F18" s="20"/>
      <c r="G18" s="9"/>
    </row>
    <row r="19" ht="12.75" customHeight="1">
      <c r="A19" s="21" t="s">
        <v>51</v>
      </c>
      <c r="B19" s="1" t="s">
        <v>52</v>
      </c>
      <c r="C19" s="22" t="s">
        <v>53</v>
      </c>
      <c r="D19" s="1" t="s">
        <v>20</v>
      </c>
      <c r="E19" s="23"/>
      <c r="F19" s="5" t="s">
        <v>54</v>
      </c>
      <c r="G19" s="8"/>
    </row>
    <row r="20" ht="12.75" customHeight="1">
      <c r="A20" s="6"/>
      <c r="B20" s="1" t="s">
        <v>52</v>
      </c>
      <c r="C20" s="24" t="s">
        <v>55</v>
      </c>
      <c r="D20" s="1" t="s">
        <v>56</v>
      </c>
      <c r="E20" s="1">
        <v>1.0</v>
      </c>
      <c r="F20" s="5" t="s">
        <v>57</v>
      </c>
      <c r="G20" s="8"/>
    </row>
    <row r="21" ht="12.75" customHeight="1">
      <c r="A21" s="6"/>
      <c r="B21" s="1" t="s">
        <v>52</v>
      </c>
      <c r="C21" s="10" t="s">
        <v>58</v>
      </c>
      <c r="D21" s="7" t="s">
        <v>59</v>
      </c>
      <c r="E21" s="7">
        <v>1.0</v>
      </c>
      <c r="F21" s="5" t="s">
        <v>60</v>
      </c>
      <c r="G21" s="8"/>
    </row>
    <row r="22" ht="12.75" customHeight="1">
      <c r="A22" s="6"/>
      <c r="B22" s="1" t="s">
        <v>52</v>
      </c>
      <c r="C22" s="10" t="s">
        <v>61</v>
      </c>
      <c r="D22" s="1" t="s">
        <v>20</v>
      </c>
      <c r="E22" s="7">
        <v>1.0</v>
      </c>
      <c r="F22" s="5" t="s">
        <v>62</v>
      </c>
      <c r="G22" s="8">
        <v>3388.0</v>
      </c>
    </row>
    <row r="23" ht="12.75" customHeight="1">
      <c r="A23" s="6"/>
      <c r="B23" s="1"/>
      <c r="C23" s="1"/>
      <c r="D23" s="1"/>
      <c r="E23" s="1"/>
      <c r="F23" s="2"/>
      <c r="G23" s="9"/>
    </row>
    <row r="24" ht="12.75" customHeight="1">
      <c r="A24" s="6"/>
      <c r="B24" s="1" t="s">
        <v>112</v>
      </c>
      <c r="C24" s="1" t="s">
        <v>113</v>
      </c>
      <c r="D24" s="1" t="s">
        <v>65</v>
      </c>
      <c r="E24" s="1">
        <v>1.0</v>
      </c>
      <c r="F24" s="5" t="s">
        <v>114</v>
      </c>
      <c r="G24" s="8">
        <v>31.0</v>
      </c>
    </row>
    <row r="25" ht="12.75" customHeight="1">
      <c r="A25" s="6"/>
      <c r="B25" s="7" t="s">
        <v>115</v>
      </c>
      <c r="C25" s="1" t="s">
        <v>116</v>
      </c>
      <c r="D25" s="1" t="s">
        <v>65</v>
      </c>
      <c r="E25" s="1">
        <v>1.0</v>
      </c>
      <c r="F25" s="5" t="s">
        <v>117</v>
      </c>
      <c r="G25" s="8">
        <v>16.0</v>
      </c>
    </row>
    <row r="26" ht="12.75" customHeight="1">
      <c r="A26" s="6"/>
      <c r="B26" s="7" t="s">
        <v>118</v>
      </c>
      <c r="C26" s="7" t="s">
        <v>119</v>
      </c>
      <c r="D26" s="7" t="s">
        <v>65</v>
      </c>
      <c r="E26" s="7">
        <v>2.0</v>
      </c>
      <c r="F26" s="5" t="s">
        <v>120</v>
      </c>
      <c r="G26" s="8">
        <f>94*2</f>
        <v>188</v>
      </c>
    </row>
    <row r="27" ht="12.75" customHeight="1">
      <c r="A27" s="6"/>
      <c r="B27" s="35"/>
      <c r="C27" s="35"/>
      <c r="D27" s="35"/>
      <c r="E27" s="35"/>
      <c r="F27" s="35"/>
    </row>
    <row r="28" ht="12.75" customHeight="1">
      <c r="A28" s="6"/>
      <c r="B28" s="7" t="s">
        <v>73</v>
      </c>
      <c r="C28" s="1" t="s">
        <v>74</v>
      </c>
      <c r="D28" s="1" t="s">
        <v>65</v>
      </c>
      <c r="E28" s="1">
        <v>4.0</v>
      </c>
      <c r="F28" s="5" t="s">
        <v>75</v>
      </c>
      <c r="G28" s="8">
        <v>256.0</v>
      </c>
    </row>
    <row r="29" ht="12.75" customHeight="1">
      <c r="A29" s="6"/>
      <c r="B29" s="1" t="s">
        <v>87</v>
      </c>
      <c r="C29" s="7" t="s">
        <v>88</v>
      </c>
      <c r="D29" s="7" t="s">
        <v>78</v>
      </c>
      <c r="E29" s="1">
        <v>1.0</v>
      </c>
      <c r="F29" s="36" t="s">
        <v>89</v>
      </c>
      <c r="G29" s="28">
        <v>240.0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5" t="s">
        <v>82</v>
      </c>
      <c r="G30" s="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16"/>
      <c r="B32" s="14" t="s">
        <v>90</v>
      </c>
      <c r="C32" s="14" t="s">
        <v>91</v>
      </c>
      <c r="D32" s="13" t="s">
        <v>78</v>
      </c>
      <c r="E32" s="13">
        <v>1.0</v>
      </c>
      <c r="F32" s="5" t="s">
        <v>92</v>
      </c>
      <c r="G32" s="8">
        <v>90.0</v>
      </c>
    </row>
    <row r="33" ht="12.75" customHeight="1">
      <c r="A33" s="17"/>
      <c r="B33" s="17"/>
      <c r="C33" s="17"/>
      <c r="D33" s="17"/>
      <c r="E33" s="17"/>
      <c r="F33" s="18"/>
      <c r="G33" s="9"/>
    </row>
    <row r="34" ht="12.75" customHeight="1">
      <c r="A34" s="19"/>
      <c r="B34" s="19"/>
      <c r="C34" s="19"/>
      <c r="D34" s="19"/>
      <c r="E34" s="19"/>
      <c r="F34" s="20"/>
      <c r="G34" s="9"/>
    </row>
    <row r="35" ht="12.75" customHeight="1">
      <c r="A35" s="21" t="s">
        <v>93</v>
      </c>
      <c r="B35" s="23" t="s">
        <v>94</v>
      </c>
      <c r="C35" s="23"/>
      <c r="D35" s="23"/>
      <c r="E35" s="23"/>
      <c r="F35" s="31"/>
      <c r="G35" s="9"/>
    </row>
    <row r="36" ht="12.75" customHeight="1">
      <c r="A36" s="6"/>
      <c r="B36" s="1" t="s">
        <v>95</v>
      </c>
      <c r="C36" s="1"/>
      <c r="D36" s="1"/>
      <c r="E36" s="1"/>
      <c r="F36" s="2"/>
      <c r="G36" s="9"/>
    </row>
    <row r="37" ht="12.75" customHeight="1">
      <c r="A37" s="6"/>
      <c r="B37" s="1" t="s">
        <v>96</v>
      </c>
      <c r="C37" s="1"/>
      <c r="D37" s="1"/>
      <c r="E37" s="1"/>
      <c r="F37" s="2"/>
      <c r="G37" s="9"/>
    </row>
    <row r="38" ht="12.75" customHeight="1">
      <c r="A38" s="6"/>
      <c r="B38" s="1" t="s">
        <v>97</v>
      </c>
      <c r="C38" s="1" t="s">
        <v>98</v>
      </c>
      <c r="D38" s="1"/>
      <c r="E38" s="1"/>
      <c r="F38" s="2"/>
      <c r="G38" s="9"/>
    </row>
    <row r="39" ht="12.75" customHeight="1">
      <c r="A39" s="16"/>
      <c r="B39" s="1" t="s">
        <v>99</v>
      </c>
      <c r="C39" s="1"/>
      <c r="D39" s="1"/>
      <c r="E39" s="1"/>
      <c r="F39" s="2"/>
      <c r="G39" s="9"/>
    </row>
    <row r="40" ht="12.75" customHeight="1">
      <c r="F40" s="32"/>
      <c r="G40" s="33">
        <f>sum(G2:G39)</f>
        <v>16463</v>
      </c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</sheetData>
  <mergeCells count="3">
    <mergeCell ref="A2:A16"/>
    <mergeCell ref="A19:A32"/>
    <mergeCell ref="A35:A39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6"/>
    <hyperlink r:id="rId12" ref="F19"/>
    <hyperlink r:id="rId13" ref="F20"/>
    <hyperlink r:id="rId14" ref="F21"/>
    <hyperlink r:id="rId15" ref="F22"/>
    <hyperlink r:id="rId16" ref="F24"/>
    <hyperlink r:id="rId17" ref="F25"/>
    <hyperlink r:id="rId18" ref="F26"/>
    <hyperlink r:id="rId19" ref="F28"/>
    <hyperlink r:id="rId20" ref="F29"/>
    <hyperlink r:id="rId21" ref="F30"/>
    <hyperlink r:id="rId22" ref="F31"/>
    <hyperlink r:id="rId23" ref="F32"/>
  </hyperlinks>
  <printOptions/>
  <pageMargins bottom="0.75" footer="0.0" header="0.0" left="0.7" right="0.7" top="0.75"/>
  <pageSetup orientation="landscape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121</v>
      </c>
      <c r="D10" s="7" t="s">
        <v>28</v>
      </c>
      <c r="E10" s="1">
        <v>1.0</v>
      </c>
      <c r="F10" s="11" t="s">
        <v>29</v>
      </c>
      <c r="G10" s="8">
        <v>2890.0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1" t="s">
        <v>34</v>
      </c>
      <c r="C12" s="7" t="s">
        <v>122</v>
      </c>
      <c r="D12" s="1" t="s">
        <v>20</v>
      </c>
      <c r="E12" s="1">
        <v>4.0</v>
      </c>
      <c r="F12" s="5" t="s">
        <v>123</v>
      </c>
      <c r="G12" s="8">
        <f>107*4</f>
        <v>428</v>
      </c>
    </row>
    <row r="13" ht="12.75" customHeight="1">
      <c r="A13" s="6"/>
      <c r="B13" s="1" t="s">
        <v>38</v>
      </c>
      <c r="C13" s="1" t="s">
        <v>39</v>
      </c>
      <c r="D13" s="1" t="s">
        <v>36</v>
      </c>
      <c r="E13" s="1">
        <v>4.0</v>
      </c>
      <c r="F13" s="5" t="s">
        <v>40</v>
      </c>
      <c r="G13" s="8">
        <v>450.0</v>
      </c>
    </row>
    <row r="14" ht="12.75" customHeight="1">
      <c r="A14" s="6"/>
      <c r="B14" s="1" t="s">
        <v>41</v>
      </c>
      <c r="C14" s="1" t="s">
        <v>42</v>
      </c>
      <c r="D14" s="1" t="s">
        <v>36</v>
      </c>
      <c r="E14" s="1">
        <v>4.0</v>
      </c>
      <c r="F14" s="5" t="s">
        <v>43</v>
      </c>
      <c r="G14" s="8">
        <v>495.0</v>
      </c>
    </row>
    <row r="15" ht="12.75" customHeight="1">
      <c r="A15" s="16"/>
      <c r="B15" s="13" t="s">
        <v>44</v>
      </c>
      <c r="C15" s="14" t="s">
        <v>45</v>
      </c>
      <c r="D15" s="13" t="s">
        <v>36</v>
      </c>
      <c r="E15" s="13">
        <v>2.0</v>
      </c>
      <c r="F15" s="15" t="s">
        <v>46</v>
      </c>
      <c r="G15" s="8">
        <v>439.0</v>
      </c>
    </row>
    <row r="16" ht="12.75" customHeight="1">
      <c r="A16" s="17"/>
      <c r="B16" s="17"/>
      <c r="C16" s="17"/>
      <c r="D16" s="17"/>
      <c r="E16" s="17"/>
      <c r="F16" s="18"/>
      <c r="G16" s="9"/>
    </row>
    <row r="17" ht="12.75" customHeight="1">
      <c r="A17" s="19"/>
      <c r="B17" s="19"/>
      <c r="C17" s="19"/>
      <c r="D17" s="19"/>
      <c r="E17" s="19"/>
      <c r="F17" s="20"/>
      <c r="G17" s="9"/>
    </row>
    <row r="18" ht="12.75" customHeight="1">
      <c r="A18" s="4" t="s">
        <v>51</v>
      </c>
      <c r="B18" s="1" t="s">
        <v>52</v>
      </c>
      <c r="C18" s="22" t="s">
        <v>53</v>
      </c>
      <c r="D18" s="1" t="s">
        <v>20</v>
      </c>
      <c r="E18" s="23"/>
      <c r="F18" s="5" t="s">
        <v>54</v>
      </c>
      <c r="G18" s="8">
        <v>277.0</v>
      </c>
    </row>
    <row r="19" ht="12.75" customHeight="1">
      <c r="A19" s="6"/>
      <c r="B19" s="1" t="s">
        <v>52</v>
      </c>
      <c r="C19" s="24" t="s">
        <v>55</v>
      </c>
      <c r="D19" s="1" t="s">
        <v>56</v>
      </c>
      <c r="E19" s="1">
        <v>1.0</v>
      </c>
      <c r="F19" s="5" t="s">
        <v>57</v>
      </c>
      <c r="G19" s="8"/>
    </row>
    <row r="20" ht="12.75" customHeight="1">
      <c r="A20" s="6"/>
      <c r="B20" s="1" t="s">
        <v>52</v>
      </c>
      <c r="C20" s="10" t="s">
        <v>58</v>
      </c>
      <c r="D20" s="7" t="s">
        <v>59</v>
      </c>
      <c r="E20" s="7">
        <v>1.0</v>
      </c>
      <c r="F20" s="5" t="s">
        <v>60</v>
      </c>
      <c r="G20" s="8"/>
    </row>
    <row r="21" ht="12.75" customHeight="1">
      <c r="A21" s="6"/>
      <c r="B21" s="1" t="s">
        <v>52</v>
      </c>
      <c r="C21" s="10" t="s">
        <v>61</v>
      </c>
      <c r="D21" s="1" t="s">
        <v>20</v>
      </c>
      <c r="E21" s="7">
        <v>1.0</v>
      </c>
      <c r="F21" s="5" t="s">
        <v>62</v>
      </c>
      <c r="G21" s="8"/>
    </row>
    <row r="22" ht="12.75" customHeight="1">
      <c r="A22" s="6"/>
      <c r="B22" s="35"/>
      <c r="C22" s="35"/>
      <c r="D22" s="35"/>
      <c r="E22" s="35"/>
      <c r="F22" s="35"/>
    </row>
    <row r="23" ht="12.75" customHeight="1">
      <c r="A23" s="6"/>
      <c r="B23" s="7" t="s">
        <v>63</v>
      </c>
      <c r="C23" s="7" t="s">
        <v>64</v>
      </c>
      <c r="D23" s="1" t="s">
        <v>65</v>
      </c>
      <c r="E23" s="7">
        <v>1.0</v>
      </c>
      <c r="F23" s="5" t="s">
        <v>66</v>
      </c>
      <c r="G23" s="8">
        <f>38*1.1</f>
        <v>41.8</v>
      </c>
    </row>
    <row r="24" ht="12.75" customHeight="1">
      <c r="A24" s="6"/>
      <c r="B24" s="7" t="s">
        <v>67</v>
      </c>
      <c r="C24" s="7" t="s">
        <v>68</v>
      </c>
      <c r="D24" s="1" t="s">
        <v>65</v>
      </c>
      <c r="E24" s="7">
        <v>2.0</v>
      </c>
      <c r="F24" s="5" t="s">
        <v>69</v>
      </c>
      <c r="G24" s="8">
        <f>944*2*1.1</f>
        <v>2076.8</v>
      </c>
    </row>
    <row r="25" ht="12.75" customHeight="1">
      <c r="A25" s="6"/>
      <c r="B25" s="7" t="s">
        <v>70</v>
      </c>
      <c r="C25" s="7" t="s">
        <v>71</v>
      </c>
      <c r="D25" s="1" t="s">
        <v>65</v>
      </c>
      <c r="E25" s="7">
        <v>1.0</v>
      </c>
      <c r="F25" s="5" t="s">
        <v>72</v>
      </c>
      <c r="G25" s="8">
        <f>1444*1.1</f>
        <v>1588.4</v>
      </c>
    </row>
    <row r="26" ht="12.75" customHeight="1">
      <c r="A26" s="6"/>
      <c r="B26" s="7" t="s">
        <v>73</v>
      </c>
      <c r="C26" s="1" t="s">
        <v>74</v>
      </c>
      <c r="D26" s="1" t="s">
        <v>65</v>
      </c>
      <c r="E26" s="1">
        <v>4.0</v>
      </c>
      <c r="F26" s="5" t="s">
        <v>75</v>
      </c>
      <c r="G26" s="8">
        <f>256*1.1</f>
        <v>281.6</v>
      </c>
    </row>
    <row r="27" ht="12.75" customHeight="1">
      <c r="A27" s="6"/>
      <c r="B27" s="7" t="s">
        <v>76</v>
      </c>
      <c r="C27" s="7" t="s">
        <v>77</v>
      </c>
      <c r="D27" s="7" t="s">
        <v>78</v>
      </c>
      <c r="E27" s="7">
        <v>2.0</v>
      </c>
      <c r="F27" s="5" t="s">
        <v>79</v>
      </c>
      <c r="G27" s="8">
        <v>60.0</v>
      </c>
    </row>
    <row r="28" ht="12.75" customHeight="1">
      <c r="A28" s="6"/>
      <c r="B28" s="1" t="s">
        <v>80</v>
      </c>
      <c r="C28" s="1" t="s">
        <v>81</v>
      </c>
      <c r="D28" s="1" t="s">
        <v>78</v>
      </c>
      <c r="E28" s="1">
        <v>4.0</v>
      </c>
      <c r="F28" s="5" t="s">
        <v>82</v>
      </c>
      <c r="G28" s="8">
        <v>200.0</v>
      </c>
    </row>
    <row r="29" ht="12.75" customHeight="1">
      <c r="A29" s="16"/>
      <c r="B29" s="1" t="s">
        <v>83</v>
      </c>
      <c r="C29" s="1" t="s">
        <v>84</v>
      </c>
      <c r="D29" s="1" t="s">
        <v>78</v>
      </c>
      <c r="E29" s="1">
        <v>1.0</v>
      </c>
      <c r="F29" s="5" t="s">
        <v>85</v>
      </c>
      <c r="G29" s="8">
        <v>25.0</v>
      </c>
    </row>
    <row r="30" ht="12.75" customHeight="1">
      <c r="A30" s="30" t="s">
        <v>86</v>
      </c>
      <c r="B30" s="1" t="s">
        <v>87</v>
      </c>
      <c r="C30" s="7" t="s">
        <v>88</v>
      </c>
      <c r="D30" s="7" t="s">
        <v>78</v>
      </c>
      <c r="E30" s="1">
        <v>1.0</v>
      </c>
      <c r="F30" s="36" t="s">
        <v>89</v>
      </c>
      <c r="G30" s="28">
        <v>240.0</v>
      </c>
    </row>
    <row r="31" ht="12.75" customHeight="1">
      <c r="A31" s="16"/>
      <c r="B31" s="14" t="s">
        <v>90</v>
      </c>
      <c r="C31" s="14" t="s">
        <v>91</v>
      </c>
      <c r="D31" s="13" t="s">
        <v>78</v>
      </c>
      <c r="E31" s="13">
        <v>1.0</v>
      </c>
      <c r="F31" s="5" t="s">
        <v>92</v>
      </c>
      <c r="G31" s="8">
        <v>90.0</v>
      </c>
    </row>
    <row r="32" ht="12.75" customHeight="1">
      <c r="A32" s="17"/>
      <c r="B32" s="17"/>
      <c r="C32" s="17"/>
      <c r="D32" s="17"/>
      <c r="E32" s="17"/>
      <c r="F32" s="18"/>
      <c r="G32" s="9"/>
    </row>
    <row r="33" ht="12.75" customHeight="1">
      <c r="A33" s="19"/>
      <c r="B33" s="19"/>
      <c r="C33" s="19"/>
      <c r="D33" s="19"/>
      <c r="E33" s="19"/>
      <c r="F33" s="20"/>
      <c r="G33" s="9"/>
    </row>
    <row r="34" ht="12.75" customHeight="1">
      <c r="A34" s="21" t="s">
        <v>93</v>
      </c>
      <c r="B34" s="23" t="s">
        <v>94</v>
      </c>
      <c r="C34" s="23"/>
      <c r="D34" s="23"/>
      <c r="E34" s="23"/>
      <c r="F34" s="31"/>
      <c r="G34" s="9"/>
    </row>
    <row r="35" ht="12.75" customHeight="1">
      <c r="A35" s="6"/>
      <c r="B35" s="1" t="s">
        <v>95</v>
      </c>
      <c r="C35" s="1"/>
      <c r="D35" s="1"/>
      <c r="E35" s="1"/>
      <c r="F35" s="2"/>
      <c r="G35" s="9"/>
    </row>
    <row r="36" ht="12.75" customHeight="1">
      <c r="A36" s="6"/>
      <c r="B36" s="1" t="s">
        <v>96</v>
      </c>
      <c r="C36" s="1"/>
      <c r="D36" s="1"/>
      <c r="E36" s="1"/>
      <c r="F36" s="2"/>
      <c r="G36" s="9"/>
    </row>
    <row r="37" ht="12.75" customHeight="1">
      <c r="A37" s="6"/>
      <c r="B37" s="1" t="s">
        <v>97</v>
      </c>
      <c r="C37" s="1" t="s">
        <v>98</v>
      </c>
      <c r="D37" s="1"/>
      <c r="E37" s="1"/>
      <c r="F37" s="2"/>
      <c r="G37" s="9"/>
    </row>
    <row r="38" ht="12.75" customHeight="1">
      <c r="A38" s="16"/>
      <c r="B38" s="1" t="s">
        <v>99</v>
      </c>
      <c r="C38" s="1"/>
      <c r="D38" s="1"/>
      <c r="E38" s="1"/>
      <c r="F38" s="2"/>
      <c r="G38" s="9"/>
    </row>
    <row r="39" ht="12.75" customHeight="1">
      <c r="F39" s="32"/>
      <c r="G39" s="33">
        <f>sum(G2:G38)</f>
        <v>14520.6</v>
      </c>
    </row>
    <row r="40" ht="12.75" customHeight="1">
      <c r="A40" s="28" t="s">
        <v>100</v>
      </c>
      <c r="B40" s="34" t="s">
        <v>101</v>
      </c>
      <c r="F40" s="32"/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</sheetData>
  <mergeCells count="4">
    <mergeCell ref="A2:A15"/>
    <mergeCell ref="A18:A29"/>
    <mergeCell ref="A30:A31"/>
    <mergeCell ref="A34:A38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8"/>
    <hyperlink r:id="rId12" ref="F19"/>
    <hyperlink r:id="rId13" ref="F20"/>
    <hyperlink r:id="rId14" ref="F21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</hyperlinks>
  <printOptions/>
  <pageMargins bottom="0.75" footer="0.0" header="0.0" left="0.7" right="0.7" top="0.75"/>
  <pageSetup orientation="landscape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129</v>
      </c>
      <c r="G1" s="28" t="s">
        <v>130</v>
      </c>
      <c r="H1" s="28" t="s">
        <v>131</v>
      </c>
      <c r="I1" s="28" t="s">
        <v>132</v>
      </c>
      <c r="J1" s="28" t="s">
        <v>133</v>
      </c>
    </row>
    <row r="2">
      <c r="A2" s="28" t="s">
        <v>134</v>
      </c>
      <c r="B2" s="28" t="s">
        <v>135</v>
      </c>
      <c r="C2" s="28">
        <v>9.0</v>
      </c>
      <c r="D2" s="28" t="s">
        <v>136</v>
      </c>
      <c r="E2" s="28" t="s">
        <v>137</v>
      </c>
      <c r="G2" s="28" t="s">
        <v>138</v>
      </c>
      <c r="H2" s="28" t="s">
        <v>139</v>
      </c>
      <c r="I2" s="28" t="s">
        <v>140</v>
      </c>
      <c r="J2" s="37" t="s">
        <v>141</v>
      </c>
    </row>
    <row r="3">
      <c r="A3" s="28" t="s">
        <v>134</v>
      </c>
      <c r="B3" s="28" t="s">
        <v>142</v>
      </c>
      <c r="C3" s="28">
        <v>10.0</v>
      </c>
      <c r="D3" s="28" t="s">
        <v>143</v>
      </c>
      <c r="E3" s="28" t="s">
        <v>144</v>
      </c>
      <c r="G3" s="28" t="s">
        <v>138</v>
      </c>
      <c r="H3" s="28" t="s">
        <v>145</v>
      </c>
      <c r="I3" s="28" t="s">
        <v>140</v>
      </c>
      <c r="J3" s="37" t="s">
        <v>146</v>
      </c>
    </row>
    <row r="4">
      <c r="A4" s="28" t="s">
        <v>134</v>
      </c>
      <c r="B4" s="28" t="s">
        <v>147</v>
      </c>
      <c r="C4" s="28">
        <v>1.0</v>
      </c>
      <c r="D4" s="28" t="s">
        <v>148</v>
      </c>
      <c r="E4" s="28" t="s">
        <v>137</v>
      </c>
      <c r="G4" s="28" t="s">
        <v>149</v>
      </c>
      <c r="H4" s="28" t="s">
        <v>150</v>
      </c>
      <c r="I4" s="28" t="s">
        <v>140</v>
      </c>
      <c r="J4" s="37" t="s">
        <v>151</v>
      </c>
    </row>
    <row r="5">
      <c r="A5" s="38" t="s">
        <v>152</v>
      </c>
      <c r="B5" s="39" t="s">
        <v>153</v>
      </c>
      <c r="C5" s="39">
        <v>2.0</v>
      </c>
      <c r="D5" s="39" t="s">
        <v>81</v>
      </c>
      <c r="E5" s="38"/>
      <c r="F5" s="39" t="s">
        <v>154</v>
      </c>
      <c r="G5" s="39" t="s">
        <v>155</v>
      </c>
      <c r="H5" s="39" t="s">
        <v>81</v>
      </c>
      <c r="I5" s="39" t="s">
        <v>156</v>
      </c>
      <c r="J5" s="40" t="s">
        <v>157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8" t="s">
        <v>152</v>
      </c>
      <c r="B6" s="39" t="s">
        <v>158</v>
      </c>
      <c r="C6" s="39">
        <v>2.0</v>
      </c>
      <c r="D6" s="39" t="s">
        <v>81</v>
      </c>
      <c r="E6" s="39" t="s">
        <v>159</v>
      </c>
      <c r="F6" s="39" t="s">
        <v>154</v>
      </c>
      <c r="G6" s="39" t="s">
        <v>155</v>
      </c>
      <c r="H6" s="39" t="s">
        <v>81</v>
      </c>
      <c r="I6" s="39" t="s">
        <v>156</v>
      </c>
      <c r="J6" s="40" t="s">
        <v>157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3" t="s">
        <v>152</v>
      </c>
      <c r="B7" s="28" t="s">
        <v>160</v>
      </c>
      <c r="C7" s="28">
        <v>1.0</v>
      </c>
      <c r="D7" s="28" t="s">
        <v>161</v>
      </c>
      <c r="E7" s="28" t="s">
        <v>144</v>
      </c>
      <c r="F7" s="28" t="s">
        <v>154</v>
      </c>
      <c r="G7" s="28" t="s">
        <v>162</v>
      </c>
      <c r="H7" s="28" t="s">
        <v>163</v>
      </c>
      <c r="I7" s="28" t="s">
        <v>140</v>
      </c>
      <c r="J7" s="37" t="s">
        <v>164</v>
      </c>
    </row>
    <row r="8">
      <c r="A8" s="33" t="s">
        <v>152</v>
      </c>
      <c r="B8" s="28" t="s">
        <v>165</v>
      </c>
      <c r="C8" s="28">
        <v>2.0</v>
      </c>
      <c r="D8" s="28" t="s">
        <v>166</v>
      </c>
      <c r="E8" s="28" t="s">
        <v>144</v>
      </c>
      <c r="F8" s="28" t="s">
        <v>154</v>
      </c>
      <c r="G8" s="28" t="s">
        <v>162</v>
      </c>
      <c r="H8" s="28" t="s">
        <v>167</v>
      </c>
      <c r="I8" s="28" t="s">
        <v>140</v>
      </c>
      <c r="J8" s="37" t="s">
        <v>168</v>
      </c>
    </row>
    <row r="9">
      <c r="A9" s="33" t="s">
        <v>152</v>
      </c>
      <c r="B9" s="28" t="s">
        <v>169</v>
      </c>
      <c r="C9" s="28">
        <v>1.0</v>
      </c>
      <c r="D9" s="28" t="s">
        <v>170</v>
      </c>
      <c r="E9" s="28" t="s">
        <v>144</v>
      </c>
      <c r="F9" s="28" t="s">
        <v>154</v>
      </c>
      <c r="G9" s="28" t="s">
        <v>162</v>
      </c>
      <c r="H9" s="28" t="s">
        <v>171</v>
      </c>
      <c r="I9" s="28" t="s">
        <v>140</v>
      </c>
      <c r="J9" s="37" t="s">
        <v>172</v>
      </c>
    </row>
    <row r="10">
      <c r="A10" s="28" t="s">
        <v>152</v>
      </c>
      <c r="B10" s="28" t="s">
        <v>173</v>
      </c>
      <c r="C10" s="28">
        <v>2.0</v>
      </c>
      <c r="D10" s="28" t="s">
        <v>174</v>
      </c>
      <c r="E10" s="28" t="s">
        <v>144</v>
      </c>
      <c r="F10" s="28" t="s">
        <v>154</v>
      </c>
      <c r="G10" s="28" t="s">
        <v>162</v>
      </c>
      <c r="H10" s="28" t="s">
        <v>175</v>
      </c>
      <c r="I10" s="28" t="s">
        <v>140</v>
      </c>
      <c r="J10" s="37" t="s">
        <v>176</v>
      </c>
    </row>
    <row r="11">
      <c r="A11" s="28" t="s">
        <v>177</v>
      </c>
      <c r="B11" s="28" t="s">
        <v>178</v>
      </c>
      <c r="C11" s="28">
        <v>2.0</v>
      </c>
      <c r="D11" s="28" t="s">
        <v>179</v>
      </c>
      <c r="F11" s="28" t="s">
        <v>154</v>
      </c>
      <c r="G11" s="28" t="s">
        <v>180</v>
      </c>
      <c r="H11" s="28" t="s">
        <v>179</v>
      </c>
      <c r="I11" s="28" t="s">
        <v>156</v>
      </c>
      <c r="J11" s="37" t="s">
        <v>181</v>
      </c>
    </row>
    <row r="12">
      <c r="A12" s="28" t="s">
        <v>182</v>
      </c>
      <c r="B12" s="28" t="s">
        <v>183</v>
      </c>
      <c r="C12" s="28">
        <v>2.0</v>
      </c>
      <c r="D12" s="28" t="s">
        <v>184</v>
      </c>
      <c r="E12" s="28" t="s">
        <v>185</v>
      </c>
      <c r="G12" s="28" t="s">
        <v>186</v>
      </c>
      <c r="H12" s="28" t="s">
        <v>187</v>
      </c>
      <c r="I12" s="28" t="s">
        <v>156</v>
      </c>
      <c r="J12" s="37" t="s">
        <v>188</v>
      </c>
    </row>
    <row r="13">
      <c r="A13" s="39" t="s">
        <v>177</v>
      </c>
      <c r="B13" s="39" t="s">
        <v>189</v>
      </c>
      <c r="C13" s="39">
        <v>1.0</v>
      </c>
      <c r="D13" s="39" t="s">
        <v>190</v>
      </c>
      <c r="E13" s="38"/>
      <c r="F13" s="39" t="s">
        <v>154</v>
      </c>
      <c r="G13" s="39" t="s">
        <v>191</v>
      </c>
      <c r="H13" s="39" t="s">
        <v>190</v>
      </c>
      <c r="I13" s="39" t="s">
        <v>156</v>
      </c>
      <c r="J13" s="40" t="s">
        <v>192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9" t="s">
        <v>193</v>
      </c>
      <c r="B14" s="39" t="s">
        <v>194</v>
      </c>
      <c r="C14" s="39">
        <v>2.0</v>
      </c>
      <c r="D14" s="39" t="s">
        <v>195</v>
      </c>
      <c r="E14" s="38"/>
      <c r="F14" s="39" t="s">
        <v>154</v>
      </c>
      <c r="G14" s="39" t="s">
        <v>196</v>
      </c>
      <c r="H14" s="39" t="s">
        <v>74</v>
      </c>
      <c r="I14" s="39" t="s">
        <v>156</v>
      </c>
      <c r="J14" s="40" t="s">
        <v>197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9" t="s">
        <v>193</v>
      </c>
      <c r="B15" s="39" t="s">
        <v>198</v>
      </c>
      <c r="C15" s="39">
        <v>2.0</v>
      </c>
      <c r="D15" s="39" t="s">
        <v>195</v>
      </c>
      <c r="E15" s="39" t="s">
        <v>199</v>
      </c>
      <c r="F15" s="39" t="s">
        <v>154</v>
      </c>
      <c r="G15" s="39" t="s">
        <v>196</v>
      </c>
      <c r="H15" s="39" t="s">
        <v>74</v>
      </c>
      <c r="I15" s="39" t="s">
        <v>156</v>
      </c>
      <c r="J15" s="40" t="s">
        <v>197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28" t="s">
        <v>200</v>
      </c>
      <c r="B16" s="28" t="s">
        <v>201</v>
      </c>
      <c r="C16" s="28">
        <v>4.0</v>
      </c>
      <c r="D16" s="28" t="s">
        <v>202</v>
      </c>
      <c r="E16" s="28" t="s">
        <v>203</v>
      </c>
      <c r="G16" s="28" t="s">
        <v>204</v>
      </c>
      <c r="H16" s="28" t="s">
        <v>205</v>
      </c>
      <c r="I16" s="28" t="s">
        <v>156</v>
      </c>
      <c r="J16" s="37" t="s">
        <v>206</v>
      </c>
    </row>
    <row r="17">
      <c r="A17" s="28" t="s">
        <v>200</v>
      </c>
      <c r="B17" s="28" t="s">
        <v>207</v>
      </c>
      <c r="C17" s="28">
        <v>1.0</v>
      </c>
      <c r="D17" s="28" t="s">
        <v>208</v>
      </c>
      <c r="E17" s="28" t="s">
        <v>209</v>
      </c>
      <c r="F17" s="28" t="s">
        <v>154</v>
      </c>
      <c r="G17" s="28" t="s">
        <v>210</v>
      </c>
      <c r="H17" s="28" t="s">
        <v>208</v>
      </c>
      <c r="I17" s="28" t="s">
        <v>140</v>
      </c>
      <c r="J17" s="37" t="s">
        <v>211</v>
      </c>
    </row>
    <row r="18">
      <c r="A18" s="28" t="s">
        <v>212</v>
      </c>
      <c r="B18" s="28" t="s">
        <v>213</v>
      </c>
      <c r="C18" s="28">
        <v>16.0</v>
      </c>
      <c r="D18" s="28" t="s">
        <v>214</v>
      </c>
      <c r="E18" s="28" t="s">
        <v>137</v>
      </c>
      <c r="G18" s="28" t="s">
        <v>215</v>
      </c>
      <c r="H18" s="28" t="s">
        <v>216</v>
      </c>
      <c r="I18" s="28" t="s">
        <v>140</v>
      </c>
      <c r="J18" s="37" t="s">
        <v>217</v>
      </c>
    </row>
    <row r="19">
      <c r="A19" s="28" t="s">
        <v>212</v>
      </c>
      <c r="B19" s="28" t="s">
        <v>218</v>
      </c>
      <c r="C19" s="28">
        <v>3.0</v>
      </c>
      <c r="D19" s="28" t="s">
        <v>219</v>
      </c>
      <c r="E19" s="28" t="s">
        <v>137</v>
      </c>
      <c r="G19" s="28" t="s">
        <v>138</v>
      </c>
      <c r="H19" s="28" t="s">
        <v>220</v>
      </c>
      <c r="I19" s="28" t="s">
        <v>140</v>
      </c>
      <c r="J19" s="37" t="s">
        <v>221</v>
      </c>
    </row>
    <row r="20">
      <c r="A20" s="28" t="s">
        <v>212</v>
      </c>
      <c r="B20" s="28" t="s">
        <v>222</v>
      </c>
      <c r="C20" s="28">
        <v>4.0</v>
      </c>
      <c r="D20" s="28" t="s">
        <v>223</v>
      </c>
      <c r="E20" s="28" t="s">
        <v>137</v>
      </c>
      <c r="G20" s="28" t="s">
        <v>215</v>
      </c>
      <c r="H20" s="28" t="s">
        <v>224</v>
      </c>
      <c r="I20" s="28" t="s">
        <v>140</v>
      </c>
      <c r="J20" s="37" t="s">
        <v>225</v>
      </c>
    </row>
    <row r="21">
      <c r="A21" s="28" t="s">
        <v>212</v>
      </c>
      <c r="B21" s="28" t="s">
        <v>226</v>
      </c>
      <c r="C21" s="28">
        <v>5.0</v>
      </c>
      <c r="D21" s="28" t="s">
        <v>227</v>
      </c>
      <c r="E21" s="28" t="s">
        <v>144</v>
      </c>
      <c r="G21" s="28" t="s">
        <v>228</v>
      </c>
      <c r="H21" s="28" t="s">
        <v>229</v>
      </c>
      <c r="I21" s="28" t="s">
        <v>140</v>
      </c>
      <c r="J21" s="37" t="s">
        <v>230</v>
      </c>
    </row>
    <row r="22">
      <c r="A22" s="28" t="s">
        <v>212</v>
      </c>
      <c r="B22" s="28" t="s">
        <v>231</v>
      </c>
      <c r="C22" s="28">
        <v>1.0</v>
      </c>
      <c r="D22" s="28" t="s">
        <v>232</v>
      </c>
      <c r="E22" s="28" t="s">
        <v>137</v>
      </c>
      <c r="G22" s="28"/>
      <c r="H22" s="28"/>
      <c r="I22" s="28"/>
      <c r="J22" s="28"/>
    </row>
    <row r="23">
      <c r="A23" s="33" t="s">
        <v>233</v>
      </c>
      <c r="B23" s="28" t="s">
        <v>234</v>
      </c>
      <c r="C23" s="28">
        <v>1.0</v>
      </c>
      <c r="D23" s="28" t="s">
        <v>235</v>
      </c>
      <c r="G23" s="28" t="s">
        <v>236</v>
      </c>
      <c r="H23" s="28" t="s">
        <v>235</v>
      </c>
      <c r="I23" s="28" t="s">
        <v>156</v>
      </c>
      <c r="J23" s="37" t="s">
        <v>237</v>
      </c>
    </row>
    <row r="24">
      <c r="A24" s="39" t="s">
        <v>233</v>
      </c>
      <c r="B24" s="39" t="s">
        <v>238</v>
      </c>
      <c r="C24" s="39">
        <v>1.0</v>
      </c>
      <c r="D24" s="39" t="s">
        <v>84</v>
      </c>
      <c r="E24" s="38"/>
      <c r="F24" s="38"/>
      <c r="G24" s="39" t="s">
        <v>239</v>
      </c>
      <c r="H24" s="39" t="s">
        <v>84</v>
      </c>
      <c r="I24" s="39" t="s">
        <v>156</v>
      </c>
      <c r="J24" s="40" t="s">
        <v>240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28" t="s">
        <v>241</v>
      </c>
      <c r="B25" s="28" t="s">
        <v>242</v>
      </c>
      <c r="C25" s="28">
        <v>2.0</v>
      </c>
      <c r="D25" s="28" t="s">
        <v>243</v>
      </c>
      <c r="E25" s="28" t="s">
        <v>244</v>
      </c>
      <c r="F25" s="28" t="s">
        <v>154</v>
      </c>
      <c r="G25" s="28" t="s">
        <v>245</v>
      </c>
      <c r="H25" s="28" t="s">
        <v>246</v>
      </c>
      <c r="I25" s="28" t="s">
        <v>156</v>
      </c>
      <c r="J25" s="37" t="s">
        <v>247</v>
      </c>
    </row>
    <row r="26">
      <c r="A26" s="28" t="s">
        <v>241</v>
      </c>
      <c r="B26" s="28" t="s">
        <v>248</v>
      </c>
      <c r="C26" s="28">
        <v>1.0</v>
      </c>
      <c r="D26" s="28" t="s">
        <v>249</v>
      </c>
      <c r="E26" s="28" t="s">
        <v>250</v>
      </c>
      <c r="F26" s="28" t="s">
        <v>154</v>
      </c>
      <c r="G26" s="28" t="s">
        <v>251</v>
      </c>
      <c r="H26" s="28" t="s">
        <v>249</v>
      </c>
      <c r="I26" s="28" t="s">
        <v>156</v>
      </c>
      <c r="J26" s="37" t="s">
        <v>252</v>
      </c>
    </row>
    <row r="27">
      <c r="A27" s="33" t="s">
        <v>241</v>
      </c>
      <c r="B27" s="28" t="s">
        <v>253</v>
      </c>
      <c r="C27" s="28">
        <v>1.0</v>
      </c>
      <c r="D27" s="28" t="s">
        <v>254</v>
      </c>
      <c r="E27" s="28" t="s">
        <v>255</v>
      </c>
      <c r="F27" s="28" t="s">
        <v>154</v>
      </c>
      <c r="G27" s="28" t="s">
        <v>256</v>
      </c>
      <c r="H27" s="28" t="s">
        <v>257</v>
      </c>
      <c r="I27" s="28" t="s">
        <v>156</v>
      </c>
      <c r="J27" s="37" t="s">
        <v>258</v>
      </c>
    </row>
    <row r="28">
      <c r="A28" s="33" t="s">
        <v>241</v>
      </c>
      <c r="B28" s="28" t="s">
        <v>259</v>
      </c>
      <c r="C28" s="28">
        <v>1.0</v>
      </c>
      <c r="D28" s="28" t="s">
        <v>260</v>
      </c>
      <c r="E28" s="28" t="s">
        <v>261</v>
      </c>
      <c r="G28" s="28" t="s">
        <v>262</v>
      </c>
      <c r="H28" s="28" t="s">
        <v>263</v>
      </c>
      <c r="I28" s="28" t="s">
        <v>156</v>
      </c>
      <c r="J28" s="37" t="s">
        <v>264</v>
      </c>
    </row>
    <row r="29">
      <c r="A29" s="33" t="s">
        <v>241</v>
      </c>
      <c r="B29" s="28" t="s">
        <v>265</v>
      </c>
      <c r="C29" s="28">
        <v>1.0</v>
      </c>
      <c r="D29" s="28" t="s">
        <v>266</v>
      </c>
      <c r="G29" s="28" t="s">
        <v>267</v>
      </c>
      <c r="H29" s="28" t="s">
        <v>266</v>
      </c>
      <c r="I29" s="28" t="s">
        <v>156</v>
      </c>
      <c r="J29" s="37" t="s">
        <v>268</v>
      </c>
    </row>
    <row r="30">
      <c r="A30" s="33" t="s">
        <v>241</v>
      </c>
      <c r="B30" s="28" t="s">
        <v>269</v>
      </c>
      <c r="C30" s="28">
        <v>1.0</v>
      </c>
      <c r="D30" s="28" t="s">
        <v>270</v>
      </c>
      <c r="E30" s="28" t="s">
        <v>261</v>
      </c>
      <c r="G30" s="28" t="s">
        <v>251</v>
      </c>
      <c r="H30" s="28" t="s">
        <v>271</v>
      </c>
      <c r="I30" s="28" t="s">
        <v>156</v>
      </c>
      <c r="J30" s="37" t="s">
        <v>272</v>
      </c>
    </row>
    <row r="31">
      <c r="A31" s="33" t="s">
        <v>241</v>
      </c>
      <c r="B31" s="28" t="s">
        <v>273</v>
      </c>
      <c r="C31" s="28">
        <v>1.0</v>
      </c>
      <c r="D31" s="28" t="s">
        <v>274</v>
      </c>
      <c r="G31" s="28" t="s">
        <v>256</v>
      </c>
      <c r="H31" s="28" t="s">
        <v>71</v>
      </c>
      <c r="I31" s="28" t="s">
        <v>156</v>
      </c>
      <c r="J31" s="37" t="s">
        <v>72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129</v>
      </c>
      <c r="G1" s="28" t="s">
        <v>130</v>
      </c>
      <c r="H1" s="28" t="s">
        <v>131</v>
      </c>
      <c r="I1" s="28" t="s">
        <v>132</v>
      </c>
      <c r="J1" s="28" t="s">
        <v>133</v>
      </c>
    </row>
    <row r="2">
      <c r="A2" s="28" t="s">
        <v>134</v>
      </c>
      <c r="B2" s="28" t="s">
        <v>135</v>
      </c>
      <c r="C2" s="28">
        <v>9.0</v>
      </c>
      <c r="D2" s="28" t="s">
        <v>136</v>
      </c>
      <c r="E2" s="28" t="s">
        <v>137</v>
      </c>
      <c r="G2" s="28" t="s">
        <v>138</v>
      </c>
      <c r="H2" s="28" t="s">
        <v>139</v>
      </c>
      <c r="I2" s="28" t="s">
        <v>140</v>
      </c>
      <c r="J2" s="37" t="s">
        <v>141</v>
      </c>
    </row>
    <row r="3">
      <c r="A3" s="28" t="s">
        <v>134</v>
      </c>
      <c r="B3" s="28" t="s">
        <v>142</v>
      </c>
      <c r="C3" s="28">
        <v>10.0</v>
      </c>
      <c r="D3" s="28" t="s">
        <v>143</v>
      </c>
      <c r="E3" s="28" t="s">
        <v>144</v>
      </c>
      <c r="G3" s="28" t="s">
        <v>138</v>
      </c>
      <c r="H3" s="28" t="s">
        <v>145</v>
      </c>
      <c r="I3" s="28" t="s">
        <v>140</v>
      </c>
      <c r="J3" s="37" t="s">
        <v>146</v>
      </c>
    </row>
    <row r="4">
      <c r="A4" s="28" t="s">
        <v>134</v>
      </c>
      <c r="B4" s="28" t="s">
        <v>147</v>
      </c>
      <c r="C4" s="28">
        <v>1.0</v>
      </c>
      <c r="D4" s="28" t="s">
        <v>148</v>
      </c>
      <c r="E4" s="28" t="s">
        <v>137</v>
      </c>
      <c r="G4" s="28" t="s">
        <v>149</v>
      </c>
      <c r="H4" s="28" t="s">
        <v>150</v>
      </c>
      <c r="I4" s="28" t="s">
        <v>140</v>
      </c>
      <c r="J4" s="37" t="s">
        <v>151</v>
      </c>
    </row>
    <row r="5">
      <c r="A5" s="38" t="s">
        <v>152</v>
      </c>
      <c r="B5" s="39" t="s">
        <v>153</v>
      </c>
      <c r="C5" s="39">
        <v>2.0</v>
      </c>
      <c r="D5" s="39" t="s">
        <v>81</v>
      </c>
      <c r="E5" s="38"/>
      <c r="F5" s="39" t="s">
        <v>154</v>
      </c>
      <c r="G5" s="39" t="s">
        <v>155</v>
      </c>
      <c r="H5" s="39" t="s">
        <v>81</v>
      </c>
      <c r="I5" s="39" t="s">
        <v>156</v>
      </c>
      <c r="J5" s="40" t="s">
        <v>157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8" t="s">
        <v>152</v>
      </c>
      <c r="B6" s="39" t="s">
        <v>158</v>
      </c>
      <c r="C6" s="39">
        <v>2.0</v>
      </c>
      <c r="D6" s="39" t="s">
        <v>81</v>
      </c>
      <c r="E6" s="39" t="s">
        <v>159</v>
      </c>
      <c r="F6" s="39" t="s">
        <v>154</v>
      </c>
      <c r="G6" s="39" t="s">
        <v>155</v>
      </c>
      <c r="H6" s="39" t="s">
        <v>81</v>
      </c>
      <c r="I6" s="39" t="s">
        <v>156</v>
      </c>
      <c r="J6" s="40" t="s">
        <v>157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3" t="s">
        <v>152</v>
      </c>
      <c r="B7" s="28" t="s">
        <v>160</v>
      </c>
      <c r="C7" s="28">
        <v>1.0</v>
      </c>
      <c r="D7" s="28" t="s">
        <v>161</v>
      </c>
      <c r="E7" s="28" t="s">
        <v>144</v>
      </c>
      <c r="F7" s="28" t="s">
        <v>154</v>
      </c>
      <c r="G7" s="28" t="s">
        <v>162</v>
      </c>
      <c r="H7" s="28" t="s">
        <v>275</v>
      </c>
      <c r="I7" s="28" t="s">
        <v>140</v>
      </c>
      <c r="J7" s="37" t="s">
        <v>276</v>
      </c>
    </row>
    <row r="8">
      <c r="A8" s="33" t="s">
        <v>152</v>
      </c>
      <c r="B8" s="28" t="s">
        <v>165</v>
      </c>
      <c r="C8" s="28">
        <v>2.0</v>
      </c>
      <c r="D8" s="28" t="s">
        <v>166</v>
      </c>
      <c r="E8" s="28" t="s">
        <v>144</v>
      </c>
      <c r="F8" s="28" t="s">
        <v>154</v>
      </c>
      <c r="G8" s="28" t="s">
        <v>162</v>
      </c>
      <c r="H8" s="28" t="s">
        <v>277</v>
      </c>
      <c r="I8" s="28" t="s">
        <v>140</v>
      </c>
      <c r="J8" s="41" t="s">
        <v>278</v>
      </c>
    </row>
    <row r="9">
      <c r="A9" s="33" t="s">
        <v>152</v>
      </c>
      <c r="B9" s="28" t="s">
        <v>169</v>
      </c>
      <c r="C9" s="28">
        <v>1.0</v>
      </c>
      <c r="D9" s="28" t="s">
        <v>170</v>
      </c>
      <c r="E9" s="28" t="s">
        <v>144</v>
      </c>
      <c r="F9" s="28" t="s">
        <v>154</v>
      </c>
      <c r="G9" s="28" t="s">
        <v>162</v>
      </c>
      <c r="H9" s="28" t="s">
        <v>279</v>
      </c>
      <c r="I9" s="28" t="s">
        <v>140</v>
      </c>
      <c r="J9" s="41" t="s">
        <v>280</v>
      </c>
    </row>
    <row r="10">
      <c r="A10" s="28" t="s">
        <v>152</v>
      </c>
      <c r="B10" s="28" t="s">
        <v>173</v>
      </c>
      <c r="C10" s="28">
        <v>2.0</v>
      </c>
      <c r="D10" s="28" t="s">
        <v>174</v>
      </c>
      <c r="E10" s="28" t="s">
        <v>144</v>
      </c>
      <c r="F10" s="28" t="s">
        <v>154</v>
      </c>
      <c r="G10" s="28" t="s">
        <v>162</v>
      </c>
      <c r="H10" s="28" t="s">
        <v>281</v>
      </c>
      <c r="I10" s="28" t="s">
        <v>140</v>
      </c>
      <c r="J10" s="41" t="s">
        <v>280</v>
      </c>
    </row>
    <row r="11">
      <c r="A11" s="28" t="s">
        <v>177</v>
      </c>
      <c r="B11" s="28" t="s">
        <v>178</v>
      </c>
      <c r="C11" s="28">
        <v>2.0</v>
      </c>
      <c r="D11" s="28" t="s">
        <v>282</v>
      </c>
      <c r="F11" s="28" t="s">
        <v>154</v>
      </c>
      <c r="G11" s="28" t="s">
        <v>283</v>
      </c>
      <c r="H11" s="28" t="s">
        <v>282</v>
      </c>
      <c r="I11" s="28" t="s">
        <v>140</v>
      </c>
      <c r="J11" s="37" t="s">
        <v>79</v>
      </c>
    </row>
    <row r="12">
      <c r="A12" s="28" t="s">
        <v>182</v>
      </c>
      <c r="B12" s="28" t="s">
        <v>183</v>
      </c>
      <c r="C12" s="28">
        <v>2.0</v>
      </c>
      <c r="D12" s="28" t="s">
        <v>184</v>
      </c>
      <c r="E12" s="28" t="s">
        <v>185</v>
      </c>
      <c r="G12" s="28" t="s">
        <v>284</v>
      </c>
      <c r="H12" s="28" t="s">
        <v>285</v>
      </c>
      <c r="I12" s="28" t="s">
        <v>140</v>
      </c>
      <c r="J12" s="41" t="s">
        <v>286</v>
      </c>
    </row>
    <row r="13">
      <c r="A13" s="39" t="s">
        <v>177</v>
      </c>
      <c r="B13" s="39" t="s">
        <v>189</v>
      </c>
      <c r="C13" s="39">
        <v>1.0</v>
      </c>
      <c r="D13" s="39" t="s">
        <v>64</v>
      </c>
      <c r="E13" s="38"/>
      <c r="F13" s="39" t="s">
        <v>154</v>
      </c>
      <c r="G13" s="39" t="s">
        <v>287</v>
      </c>
      <c r="H13" s="42">
        <v>5.3047021E8</v>
      </c>
      <c r="I13" s="39" t="s">
        <v>156</v>
      </c>
      <c r="J13" s="43" t="s">
        <v>288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9" t="s">
        <v>193</v>
      </c>
      <c r="B14" s="39" t="s">
        <v>194</v>
      </c>
      <c r="C14" s="39">
        <v>2.0</v>
      </c>
      <c r="D14" s="39" t="s">
        <v>195</v>
      </c>
      <c r="E14" s="38"/>
      <c r="F14" s="39" t="s">
        <v>154</v>
      </c>
      <c r="G14" s="39" t="s">
        <v>196</v>
      </c>
      <c r="H14" s="39" t="s">
        <v>74</v>
      </c>
      <c r="I14" s="39" t="s">
        <v>156</v>
      </c>
      <c r="J14" s="40" t="s">
        <v>197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9" t="s">
        <v>193</v>
      </c>
      <c r="B15" s="39" t="s">
        <v>198</v>
      </c>
      <c r="C15" s="39">
        <v>2.0</v>
      </c>
      <c r="D15" s="39" t="s">
        <v>195</v>
      </c>
      <c r="E15" s="39" t="s">
        <v>199</v>
      </c>
      <c r="F15" s="39" t="s">
        <v>154</v>
      </c>
      <c r="G15" s="39" t="s">
        <v>196</v>
      </c>
      <c r="H15" s="39" t="s">
        <v>74</v>
      </c>
      <c r="I15" s="39" t="s">
        <v>156</v>
      </c>
      <c r="J15" s="40" t="s">
        <v>197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28" t="s">
        <v>200</v>
      </c>
      <c r="B16" s="28" t="s">
        <v>201</v>
      </c>
      <c r="C16" s="28">
        <v>4.0</v>
      </c>
      <c r="D16" s="28" t="s">
        <v>202</v>
      </c>
      <c r="E16" s="28" t="s">
        <v>203</v>
      </c>
      <c r="G16" s="28" t="s">
        <v>204</v>
      </c>
      <c r="H16" s="28" t="s">
        <v>205</v>
      </c>
      <c r="I16" s="28" t="s">
        <v>156</v>
      </c>
      <c r="J16" s="37" t="s">
        <v>206</v>
      </c>
    </row>
    <row r="17">
      <c r="A17" s="28" t="s">
        <v>200</v>
      </c>
      <c r="B17" s="28" t="s">
        <v>207</v>
      </c>
      <c r="C17" s="28">
        <v>1.0</v>
      </c>
      <c r="D17" s="28" t="s">
        <v>208</v>
      </c>
      <c r="E17" s="28" t="s">
        <v>209</v>
      </c>
      <c r="F17" s="28" t="s">
        <v>154</v>
      </c>
      <c r="G17" s="28" t="s">
        <v>210</v>
      </c>
      <c r="H17" s="28" t="s">
        <v>208</v>
      </c>
      <c r="I17" s="28" t="s">
        <v>140</v>
      </c>
      <c r="J17" s="37" t="s">
        <v>211</v>
      </c>
    </row>
    <row r="18">
      <c r="A18" s="28" t="s">
        <v>212</v>
      </c>
      <c r="B18" s="28" t="s">
        <v>213</v>
      </c>
      <c r="C18" s="28">
        <v>16.0</v>
      </c>
      <c r="D18" s="28" t="s">
        <v>214</v>
      </c>
      <c r="E18" s="28" t="s">
        <v>137</v>
      </c>
      <c r="G18" s="28" t="s">
        <v>215</v>
      </c>
      <c r="H18" s="28" t="s">
        <v>216</v>
      </c>
      <c r="I18" s="28" t="s">
        <v>140</v>
      </c>
      <c r="J18" s="37" t="s">
        <v>217</v>
      </c>
    </row>
    <row r="19">
      <c r="A19" s="28" t="s">
        <v>212</v>
      </c>
      <c r="B19" s="28" t="s">
        <v>218</v>
      </c>
      <c r="C19" s="28">
        <v>3.0</v>
      </c>
      <c r="D19" s="28" t="s">
        <v>219</v>
      </c>
      <c r="E19" s="28" t="s">
        <v>137</v>
      </c>
      <c r="G19" s="28" t="s">
        <v>138</v>
      </c>
      <c r="H19" s="28" t="s">
        <v>220</v>
      </c>
      <c r="I19" s="28" t="s">
        <v>140</v>
      </c>
      <c r="J19" s="37" t="s">
        <v>221</v>
      </c>
    </row>
    <row r="20">
      <c r="A20" s="28" t="s">
        <v>212</v>
      </c>
      <c r="B20" s="28" t="s">
        <v>222</v>
      </c>
      <c r="C20" s="28">
        <v>4.0</v>
      </c>
      <c r="D20" s="28" t="s">
        <v>223</v>
      </c>
      <c r="E20" s="28" t="s">
        <v>137</v>
      </c>
      <c r="G20" s="28" t="s">
        <v>215</v>
      </c>
      <c r="H20" s="28" t="s">
        <v>224</v>
      </c>
      <c r="I20" s="28" t="s">
        <v>140</v>
      </c>
      <c r="J20" s="37" t="s">
        <v>225</v>
      </c>
    </row>
    <row r="21">
      <c r="A21" s="28" t="s">
        <v>212</v>
      </c>
      <c r="B21" s="28" t="s">
        <v>226</v>
      </c>
      <c r="C21" s="28">
        <v>5.0</v>
      </c>
      <c r="D21" s="28" t="s">
        <v>227</v>
      </c>
      <c r="E21" s="28" t="s">
        <v>144</v>
      </c>
      <c r="G21" s="28" t="s">
        <v>228</v>
      </c>
      <c r="H21" s="28" t="s">
        <v>229</v>
      </c>
      <c r="I21" s="28" t="s">
        <v>140</v>
      </c>
      <c r="J21" s="37" t="s">
        <v>230</v>
      </c>
    </row>
    <row r="22">
      <c r="A22" s="28" t="s">
        <v>212</v>
      </c>
      <c r="B22" s="28" t="s">
        <v>231</v>
      </c>
      <c r="C22" s="28">
        <v>1.0</v>
      </c>
      <c r="D22" s="28" t="s">
        <v>232</v>
      </c>
      <c r="E22" s="28"/>
      <c r="G22" s="28"/>
      <c r="H22" s="28"/>
      <c r="I22" s="28"/>
      <c r="J22" s="28"/>
    </row>
    <row r="23">
      <c r="A23" s="33" t="s">
        <v>233</v>
      </c>
      <c r="B23" s="28" t="s">
        <v>234</v>
      </c>
      <c r="C23" s="28">
        <v>1.0</v>
      </c>
      <c r="D23" s="28" t="s">
        <v>289</v>
      </c>
      <c r="G23" s="28" t="s">
        <v>236</v>
      </c>
      <c r="H23" s="28" t="s">
        <v>289</v>
      </c>
      <c r="I23" s="28" t="s">
        <v>140</v>
      </c>
      <c r="J23" s="37" t="s">
        <v>290</v>
      </c>
    </row>
    <row r="24">
      <c r="A24" s="39" t="s">
        <v>233</v>
      </c>
      <c r="B24" s="39" t="s">
        <v>238</v>
      </c>
      <c r="C24" s="39">
        <v>1.0</v>
      </c>
      <c r="D24" s="39" t="s">
        <v>84</v>
      </c>
      <c r="E24" s="38"/>
      <c r="F24" s="38"/>
      <c r="G24" s="39" t="s">
        <v>239</v>
      </c>
      <c r="H24" s="39" t="s">
        <v>84</v>
      </c>
      <c r="I24" s="39" t="s">
        <v>156</v>
      </c>
      <c r="J24" s="40" t="s">
        <v>240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39" t="s">
        <v>241</v>
      </c>
      <c r="B25" s="39" t="s">
        <v>242</v>
      </c>
      <c r="C25" s="39">
        <v>2.0</v>
      </c>
      <c r="D25" s="39" t="s">
        <v>243</v>
      </c>
      <c r="E25" s="39" t="s">
        <v>244</v>
      </c>
      <c r="F25" s="39" t="s">
        <v>154</v>
      </c>
      <c r="G25" s="39" t="s">
        <v>245</v>
      </c>
      <c r="H25" s="39" t="s">
        <v>246</v>
      </c>
      <c r="I25" s="39" t="s">
        <v>156</v>
      </c>
      <c r="J25" s="40" t="s">
        <v>247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28" t="s">
        <v>241</v>
      </c>
      <c r="B26" s="28" t="s">
        <v>248</v>
      </c>
      <c r="C26" s="28">
        <v>1.0</v>
      </c>
      <c r="D26" s="28" t="s">
        <v>249</v>
      </c>
      <c r="E26" s="28" t="s">
        <v>250</v>
      </c>
      <c r="F26" s="28" t="s">
        <v>154</v>
      </c>
      <c r="G26" s="28" t="s">
        <v>251</v>
      </c>
      <c r="H26" s="28" t="s">
        <v>249</v>
      </c>
      <c r="I26" s="28" t="s">
        <v>156</v>
      </c>
      <c r="J26" s="37" t="s">
        <v>252</v>
      </c>
    </row>
    <row r="27">
      <c r="A27" s="33" t="s">
        <v>241</v>
      </c>
      <c r="B27" s="28" t="s">
        <v>253</v>
      </c>
      <c r="C27" s="28">
        <v>1.0</v>
      </c>
      <c r="D27" s="28" t="s">
        <v>254</v>
      </c>
      <c r="E27" s="28" t="s">
        <v>255</v>
      </c>
      <c r="F27" s="28" t="s">
        <v>154</v>
      </c>
      <c r="G27" s="28" t="s">
        <v>256</v>
      </c>
      <c r="H27" s="28" t="s">
        <v>257</v>
      </c>
      <c r="I27" s="28" t="s">
        <v>156</v>
      </c>
      <c r="J27" s="37" t="s">
        <v>258</v>
      </c>
    </row>
    <row r="28">
      <c r="A28" s="33" t="s">
        <v>241</v>
      </c>
      <c r="B28" s="28" t="s">
        <v>259</v>
      </c>
      <c r="C28" s="28">
        <v>1.0</v>
      </c>
      <c r="D28" s="28" t="s">
        <v>291</v>
      </c>
      <c r="E28" s="28" t="s">
        <v>261</v>
      </c>
      <c r="G28" s="28" t="s">
        <v>292</v>
      </c>
      <c r="H28" s="28" t="s">
        <v>293</v>
      </c>
      <c r="I28" s="28" t="s">
        <v>156</v>
      </c>
      <c r="J28" s="37" t="s">
        <v>294</v>
      </c>
    </row>
    <row r="29">
      <c r="A29" s="33" t="s">
        <v>241</v>
      </c>
      <c r="B29" s="28" t="s">
        <v>265</v>
      </c>
      <c r="C29" s="28">
        <v>1.0</v>
      </c>
      <c r="D29" s="28" t="s">
        <v>266</v>
      </c>
      <c r="G29" s="28" t="s">
        <v>267</v>
      </c>
      <c r="H29" s="28" t="s">
        <v>266</v>
      </c>
      <c r="I29" s="28" t="s">
        <v>156</v>
      </c>
      <c r="J29" s="37" t="s">
        <v>268</v>
      </c>
    </row>
    <row r="30">
      <c r="A30" s="33" t="s">
        <v>241</v>
      </c>
      <c r="B30" s="28" t="s">
        <v>269</v>
      </c>
      <c r="C30" s="28">
        <v>1.0</v>
      </c>
      <c r="D30" s="28" t="s">
        <v>270</v>
      </c>
      <c r="E30" s="28" t="s">
        <v>261</v>
      </c>
      <c r="G30" s="28" t="s">
        <v>251</v>
      </c>
      <c r="H30" s="28" t="s">
        <v>271</v>
      </c>
      <c r="I30" s="28" t="s">
        <v>156</v>
      </c>
      <c r="J30" s="37" t="s">
        <v>272</v>
      </c>
    </row>
    <row r="31">
      <c r="A31" s="38" t="s">
        <v>241</v>
      </c>
      <c r="B31" s="39" t="s">
        <v>273</v>
      </c>
      <c r="C31" s="39">
        <v>1.0</v>
      </c>
      <c r="D31" s="39" t="s">
        <v>274</v>
      </c>
      <c r="E31" s="38"/>
      <c r="F31" s="38"/>
      <c r="G31" s="39" t="s">
        <v>256</v>
      </c>
      <c r="H31" s="39" t="s">
        <v>71</v>
      </c>
      <c r="I31" s="39" t="s">
        <v>156</v>
      </c>
      <c r="J31" s="40" t="s">
        <v>72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