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rre\PycharmProjects\pythonProject2\venv\"/>
    </mc:Choice>
  </mc:AlternateContent>
  <xr:revisionPtr revIDLastSave="0" documentId="13_ncr:1_{ECBC1AFA-9F3F-422E-BE71-FC7EF84DBB41}" xr6:coauthVersionLast="47" xr6:coauthVersionMax="47" xr10:uidLastSave="{00000000-0000-0000-0000-000000000000}"/>
  <bookViews>
    <workbookView xWindow="-120" yWindow="-120" windowWidth="29040" windowHeight="15720" activeTab="1" xr2:uid="{B4DB3CEC-30BD-4CA4-A4F5-AAE4E3231BB0}"/>
  </bookViews>
  <sheets>
    <sheet name="Sheet6" sheetId="6" r:id="rId1"/>
    <sheet name="PCB pull" sheetId="7" r:id="rId2"/>
    <sheet name="Sheet1" sheetId="1" r:id="rId3"/>
  </sheets>
  <definedNames>
    <definedName name="_xlnm._FilterDatabase" localSheetId="2" hidden="1">Sheet1!$A$1:$E$1</definedName>
  </definedNames>
  <calcPr calcId="181029"/>
  <pivotCaches>
    <pivotCache cacheId="2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C21" i="1"/>
  <c r="D21" i="1" s="1"/>
  <c r="B20" i="1"/>
  <c r="C20" i="1"/>
  <c r="D20" i="1" s="1"/>
  <c r="B22" i="1"/>
  <c r="C22" i="1"/>
  <c r="D22" i="1" s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C43" i="1"/>
  <c r="D43" i="1" s="1"/>
  <c r="C42" i="1"/>
  <c r="D42" i="1" s="1"/>
  <c r="C41" i="1"/>
  <c r="D41" i="1" s="1"/>
  <c r="C40" i="1"/>
  <c r="D40" i="1" s="1"/>
  <c r="C39" i="1"/>
  <c r="D39" i="1" s="1"/>
  <c r="C38" i="1"/>
  <c r="D38" i="1" s="1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C30" i="1"/>
  <c r="D30" i="1" s="1"/>
  <c r="C29" i="1"/>
  <c r="D29" i="1" s="1"/>
  <c r="C28" i="1"/>
  <c r="D28" i="1" s="1"/>
  <c r="C27" i="1"/>
  <c r="D27" i="1" s="1"/>
  <c r="C26" i="1"/>
  <c r="D26" i="1" s="1"/>
  <c r="C25" i="1"/>
  <c r="D25" i="1" s="1"/>
  <c r="C24" i="1"/>
  <c r="D24" i="1" s="1"/>
  <c r="C23" i="1"/>
  <c r="D23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  <c r="C3" i="1"/>
  <c r="D3" i="1" s="1"/>
  <c r="C2" i="1"/>
  <c r="D2" i="1" s="1"/>
  <c r="B2" i="1"/>
  <c r="E21" i="1" l="1"/>
  <c r="E20" i="1"/>
  <c r="E22" i="1"/>
  <c r="E38" i="1"/>
  <c r="E7" i="1"/>
  <c r="E12" i="1"/>
  <c r="E30" i="1"/>
  <c r="E4" i="1"/>
  <c r="E13" i="1"/>
  <c r="E17" i="1"/>
  <c r="E24" i="1"/>
  <c r="E39" i="1"/>
  <c r="E31" i="1"/>
  <c r="E5" i="1"/>
  <c r="E32" i="1"/>
  <c r="E9" i="1"/>
  <c r="E43" i="1"/>
  <c r="E11" i="1"/>
  <c r="E33" i="1"/>
  <c r="E10" i="1"/>
  <c r="E25" i="1"/>
  <c r="E14" i="1"/>
  <c r="E26" i="1"/>
  <c r="E8" i="1"/>
  <c r="E27" i="1"/>
  <c r="E15" i="1"/>
  <c r="E28" i="1"/>
  <c r="E16" i="1"/>
  <c r="E18" i="1"/>
  <c r="E23" i="1"/>
  <c r="E19" i="1"/>
  <c r="E2" i="1"/>
  <c r="E34" i="1"/>
  <c r="E40" i="1"/>
  <c r="E35" i="1"/>
  <c r="E41" i="1"/>
  <c r="E3" i="1"/>
  <c r="E36" i="1"/>
  <c r="E42" i="1"/>
  <c r="E29" i="1"/>
  <c r="E37" i="1"/>
  <c r="E6" i="1"/>
</calcChain>
</file>

<file path=xl/sharedStrings.xml><?xml version="1.0" encoding="utf-8"?>
<sst xmlns="http://schemas.openxmlformats.org/spreadsheetml/2006/main" count="229" uniqueCount="141">
  <si>
    <t>Ability(Wisdom,3)</t>
  </si>
  <si>
    <t>Proficiency(MusicalInstrument)</t>
  </si>
  <si>
    <t>ProficiencyBonus(Skill,Arcana)</t>
  </si>
  <si>
    <t>ProficiencyBonus(Skill,History)</t>
  </si>
  <si>
    <t>AC(-5)</t>
  </si>
  <si>
    <t>ActionResource(SorceryPoint,2,0)</t>
  </si>
  <si>
    <t>ActionResource(SuperiorityDie,2,0)</t>
  </si>
  <si>
    <t>SpellSaveDC(2)</t>
  </si>
  <si>
    <t>Proficiency(Rapiers)</t>
  </si>
  <si>
    <t>ActionResource(Movement, -1, 0)</t>
  </si>
  <si>
    <t>Proficiency(LightArmor)</t>
  </si>
  <si>
    <t>Ability(Intelligence,3)</t>
  </si>
  <si>
    <t>Skill(Perception, 2)</t>
  </si>
  <si>
    <t>Skill(Religion, 2)</t>
  </si>
  <si>
    <t>Skill(Performance, 2)</t>
  </si>
  <si>
    <t>Skill(Medicine, 2)</t>
  </si>
  <si>
    <t>Skill(Nature, 2)</t>
  </si>
  <si>
    <t>ProficiencyBonus(Skill,Medicine)</t>
  </si>
  <si>
    <t>ProficiencyBonus(Skill,Insight)</t>
  </si>
  <si>
    <t>ProficiencyBonus(Skill,Investigation)</t>
  </si>
  <si>
    <t>RollBonus(MeleeSpellAttack,2)</t>
  </si>
  <si>
    <t>RollBonus(RangedSpellAttack, 2)</t>
  </si>
  <si>
    <t>Ability(Dexterity,-4)</t>
  </si>
  <si>
    <t>IF(IsCantrip() or IsSpell()):DamageBonus(SpellCastingAbilityModifier/3)</t>
  </si>
  <si>
    <t>Proficiency(MediumArmor)</t>
  </si>
  <si>
    <t>Ability(Dexterity,-4);</t>
  </si>
  <si>
    <t>Ability(Intelligence,3);</t>
  </si>
  <si>
    <t>Ability(Strength,-3);</t>
  </si>
  <si>
    <t>Ability(Wisdom,3);</t>
  </si>
  <si>
    <t>AC(-5);</t>
  </si>
  <si>
    <t>ActionResource(ActionPoint,1,0);</t>
  </si>
  <si>
    <t>ActionResource(BonusActionPoint,1,0);</t>
  </si>
  <si>
    <t>ActionResource(Movement, -1, 0);</t>
  </si>
  <si>
    <t>ActionResource(SorceryPoint,2,0);</t>
  </si>
  <si>
    <t>ActionResource(SuperiorityDie,2,0);</t>
  </si>
  <si>
    <t>Advantage(SavingThrow, Constitution);</t>
  </si>
  <si>
    <t>Advantage(SavingThrow, Intelligence);</t>
  </si>
  <si>
    <t>Advantage(SavingThrow, Wisdom);</t>
  </si>
  <si>
    <t>Advantage(Skill, AnimalHandling);</t>
  </si>
  <si>
    <t>Advantage(Skill, Arcana);</t>
  </si>
  <si>
    <t>Advantage(Skill, History);</t>
  </si>
  <si>
    <t>Advantage(Skill, Intimidation);</t>
  </si>
  <si>
    <t>Advantage(Skill, Investigation);</t>
  </si>
  <si>
    <t>Disadvantage(Ability, Dexterity);</t>
  </si>
  <si>
    <t>Disadvantage(Ability, Strength);</t>
  </si>
  <si>
    <t>Disadvantage(SavingThrow, Dexterity);</t>
  </si>
  <si>
    <t>Disadvantage(SavingThrow, Strength);</t>
  </si>
  <si>
    <t>Disadvantage(Skill, Acrobatics);</t>
  </si>
  <si>
    <t>Disadvantage(Skill, Athletics);</t>
  </si>
  <si>
    <t>Disadvantage(Skill, Deception);</t>
  </si>
  <si>
    <t>Disadvantage(Skill, Nature);</t>
  </si>
  <si>
    <t>Disadvantage(Skill, Perception);</t>
  </si>
  <si>
    <t>Disadvantage(Skill, Persuasion);</t>
  </si>
  <si>
    <t>Disadvantage(Skill, Stealth);</t>
  </si>
  <si>
    <t>Disadvantage(Skill,SleightOfHand);</t>
  </si>
  <si>
    <t>IF(IsCantrip() or IsSpell()):DamageBonus(SpellCastingAbilityModifier/3);</t>
  </si>
  <si>
    <t>Proficiency(LightArmor);</t>
  </si>
  <si>
    <t>Proficiency(MediumArmor);</t>
  </si>
  <si>
    <t>Proficiency(MusicalInstrument);</t>
  </si>
  <si>
    <t>Proficiency(Rapiers);</t>
  </si>
  <si>
    <t>RollBonus(MeleeSpellAttack,2);</t>
  </si>
  <si>
    <t>RollBonus(RangedSpellAttack, 2);</t>
  </si>
  <si>
    <t>SpellSaveDC(2);</t>
  </si>
  <si>
    <t>ProficiencyBonus(Skill,Arcana);</t>
  </si>
  <si>
    <t>ProficiencyBonus(Skill,History);</t>
  </si>
  <si>
    <t>ExpertiseBonus(Arcana)</t>
  </si>
  <si>
    <t>ExpertiseBonus(History)</t>
  </si>
  <si>
    <t>Tabel</t>
  </si>
  <si>
    <t>Translate</t>
  </si>
  <si>
    <t>Counter</t>
  </si>
  <si>
    <t>StartName</t>
  </si>
  <si>
    <t>Type</t>
  </si>
  <si>
    <t>ExpertiseBonus(Arcana);</t>
  </si>
  <si>
    <t>ExpertiseBonus(History);</t>
  </si>
  <si>
    <t>Skill(Acrobatics, -2);</t>
  </si>
  <si>
    <t>Skill(AnimalHandling, 2);</t>
  </si>
  <si>
    <t>Skill(Arcana, 2);</t>
  </si>
  <si>
    <t>Skill(Athletics, -2);</t>
  </si>
  <si>
    <t>Skill(Deception, 2);</t>
  </si>
  <si>
    <t>Skill(History, 2);</t>
  </si>
  <si>
    <t>Skill(Insight, 2);</t>
  </si>
  <si>
    <t>Skill(Intimidation, -1);</t>
  </si>
  <si>
    <t>Skill(Investigation, 2);</t>
  </si>
  <si>
    <t>Skill(Medicine, 1);</t>
  </si>
  <si>
    <t>Skill(Nature, 1);</t>
  </si>
  <si>
    <t>Skill(Perception, 1);</t>
  </si>
  <si>
    <t>Skill(Performance, 1);</t>
  </si>
  <si>
    <t>Skill(Persuasion, -2);</t>
  </si>
  <si>
    <t>Skill(Religion, 1);</t>
  </si>
  <si>
    <t>Skill(SleightOfHand, -2);</t>
  </si>
  <si>
    <t>Skill(Stealth, -2);</t>
  </si>
  <si>
    <t>Skill(Survival, -2);</t>
  </si>
  <si>
    <t>ExpertiseBonus</t>
  </si>
  <si>
    <t>ProficiencyBonus</t>
  </si>
  <si>
    <t>S</t>
  </si>
  <si>
    <t>A</t>
  </si>
  <si>
    <t>H</t>
  </si>
  <si>
    <t>For DarkUrge</t>
  </si>
  <si>
    <t>FOR PC</t>
  </si>
  <si>
    <t>Type2</t>
  </si>
  <si>
    <t>ProficiencyBonus(Skill,Insight);</t>
  </si>
  <si>
    <t>ProficiencyBonus(Skill,Investigation);</t>
  </si>
  <si>
    <t>ProficiencyBonus(Skill,Medicine);</t>
  </si>
  <si>
    <t>Skill(AnimalHandling, 3)</t>
  </si>
  <si>
    <t>Skill(Arcana, 3)</t>
  </si>
  <si>
    <t>Skill(Deception, 3)</t>
  </si>
  <si>
    <t>Skill(History, 3)</t>
  </si>
  <si>
    <t>Skill(Insight, 3)</t>
  </si>
  <si>
    <t>Skill(Investigation, 3)</t>
  </si>
  <si>
    <t>Skill(Acrobatics, -3)</t>
  </si>
  <si>
    <t>Skill(Athletics, -3)</t>
  </si>
  <si>
    <t>Skill(Persuasion, -3)</t>
  </si>
  <si>
    <t>Skill(SleightOfHand, -3)</t>
  </si>
  <si>
    <t>Skill(Stealth, -3)</t>
  </si>
  <si>
    <t>Skill(Survival, -3)</t>
  </si>
  <si>
    <t>Skill(Intimidation, -3)</t>
  </si>
  <si>
    <t>Skill(Acrobatics, -3);</t>
  </si>
  <si>
    <t>Skill(AnimalHandling, 3);</t>
  </si>
  <si>
    <t>Skill(Arcana, 3);</t>
  </si>
  <si>
    <t>Skill(Athletics, -3);</t>
  </si>
  <si>
    <t>Skill(Deception, 3);</t>
  </si>
  <si>
    <t>Skill(History, 3);</t>
  </si>
  <si>
    <t>Skill(Insight, 3);</t>
  </si>
  <si>
    <t>Skill(Intimidation, -3);</t>
  </si>
  <si>
    <t>Skill(Investigation, 3);</t>
  </si>
  <si>
    <t>Skill(Medicine, 2);</t>
  </si>
  <si>
    <t>Skill(Nature, 2);</t>
  </si>
  <si>
    <t>Skill(Perception, 2);</t>
  </si>
  <si>
    <t>Skill(Performance, 2);</t>
  </si>
  <si>
    <t>Skill(Persuasion, -3);</t>
  </si>
  <si>
    <t>Skill(Religion, 2);</t>
  </si>
  <si>
    <t>Skill(SleightOfHand, -3);</t>
  </si>
  <si>
    <t>Skill(Stealth, -3);</t>
  </si>
  <si>
    <t>Skill(Survival, -3);</t>
  </si>
  <si>
    <t>Ability(Strength,-4)</t>
  </si>
  <si>
    <t>Ability(Charisma,2)</t>
  </si>
  <si>
    <t>Ability(Charisma,2);</t>
  </si>
  <si>
    <t>Ability(Strength,-4);</t>
  </si>
  <si>
    <t>Obj</t>
  </si>
  <si>
    <t>Target</t>
  </si>
  <si>
    <t>NODENAME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</si>
</sst>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8000000000000007"/>
      <color rgb="FF6A8759"/>
      <name val="JetBrains Mono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1" fillId="0" borderId="1" xfId="0" applyFont="1" applyBorder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erre Collado" refreshedDate="45171.782973148147" createdVersion="7" refreshedVersion="7" minRefreshableVersion="3" recordCount="42" xr:uid="{5D3E1F2D-4484-40B5-A07C-B3B99117CC24}">
  <cacheSource type="worksheet">
    <worksheetSource name="Table1"/>
  </cacheSource>
  <cacheFields count="6">
    <cacheField name="Tabel" numFmtId="0">
      <sharedItems/>
    </cacheField>
    <cacheField name="Translate" numFmtId="0">
      <sharedItems count="86">
        <s v="Ability(Charisma,2);"/>
        <s v="Ability(Dexterity,-4);"/>
        <s v="Ability(Intelligence,3);"/>
        <s v="Ability(Strength,-4);"/>
        <s v="Ability(Wisdom,3);"/>
        <s v="AC(-5);"/>
        <s v="ActionResource(Movement, -1, 0);"/>
        <s v="ActionResource(SorceryPoint,2,0);"/>
        <s v="ActionResource(SuperiorityDie,2,0);"/>
        <s v="ExpertiseBonus(Arcana);"/>
        <s v="ExpertiseBonus(History);"/>
        <s v="IF(IsCantrip() or IsSpell()):DamageBonus(SpellCastingAbilityModifier/3);"/>
        <s v="Proficiency(LightArmor);"/>
        <s v="Proficiency(MediumArmor);"/>
        <s v="Proficiency(MusicalInstrument);"/>
        <s v="Proficiency(Rapiers);"/>
        <s v="ProficiencyBonus(Skill,Arcana);"/>
        <s v="ProficiencyBonus(Skill,History);"/>
        <s v="ProficiencyBonus(Skill,Insight);"/>
        <s v="ProficiencyBonus(Skill,Investigation);"/>
        <s v="ProficiencyBonus(Skill,Medicine);"/>
        <s v="RollBonus(MeleeSpellAttack,2);"/>
        <s v="RollBonus(RangedSpellAttack, 2);"/>
        <s v="Skill(Acrobatics, -3);"/>
        <s v="Skill(AnimalHandling, 3);"/>
        <s v="Skill(Arcana, 3);"/>
        <s v="Skill(Athletics, -3);"/>
        <s v="Skill(Deception, 3);"/>
        <s v="Skill(History, 3);"/>
        <s v="Skill(Insight, 3);"/>
        <s v="Skill(Intimidation, -3);"/>
        <s v="Skill(Investigation, 3);"/>
        <s v="Skill(Medicine, 2);"/>
        <s v="Skill(Nature, 2);"/>
        <s v="Skill(Perception, 2);"/>
        <s v="Skill(Performance, 2);"/>
        <s v="Skill(Persuasion, -3);"/>
        <s v="Skill(Religion, 2);"/>
        <s v="Skill(SleightOfHand, -3);"/>
        <s v="Skill(Stealth, -3);"/>
        <s v="Skill(Survival, -3);"/>
        <s v="SpellSaveDC(2);"/>
        <s v="Skill(Performance, 1);" u="1"/>
        <s v="Skill(Persuasion, -2);" u="1"/>
        <s v="Skill(SleightOfHand, -2);" u="1"/>
        <s v="Disadvantage(Skill, Deception);" u="1"/>
        <s v="Skill(Investigation, 2);" u="1"/>
        <s v="Advantage(Skill, AnimalHandling);" u="1"/>
        <s v="Disadvantage(SavingThrow, Strength);" u="1"/>
        <s v="Skill(AnimalHandling, 2);" u="1"/>
        <s v="Disadvantage(Skill, Athletics);" u="1"/>
        <s v="Advantage(SavingThrow, Constitution);" u="1"/>
        <s v="Skill(Stealth, -2);" u="1"/>
        <s v="Advantage(Skill, Intimidation);" u="1"/>
        <s v="Skill(Medicine, 1);" u="1"/>
        <s v="Disadvantage(SavingThrow, Dexterity);" u="1"/>
        <s v="Advantage(SavingThrow, Intelligence);" u="1"/>
        <s v="ActionResource(ActionPoint,1,0);" u="1"/>
        <s v="Advantage(Skill, Investigation);" u="1"/>
        <s v="Disadvantage(Skill, Persuasion);" u="1"/>
        <s v="Skill(Deception, 2);" u="1"/>
        <s v="Skill(Acrobatics, -2);" u="1"/>
        <s v="Disadvantage(Skill,SleightOfHand);" u="1"/>
        <s v="Advantage(Skill, History);" u="1"/>
        <s v="Advantage(SavingThrow, Wisdom);" u="1"/>
        <s v="Disadvantage(Skill, Acrobatics);" u="1"/>
        <s v="Skill(Religion, 1);" u="1"/>
        <s v="Advantage(Skill, Arcana);" u="1"/>
        <s v="Disadvantage(Ability, Strength);" u="1"/>
        <s v="Disadvantage(Skill, Nature);" u="1"/>
        <s v="Skill(Perception, 1);" u="1"/>
        <s v="Skill(Survival, -2);" u="1"/>
        <s v="Skill(Intimidation, -1);" u="1"/>
        <s v="Ability(Strength,-3);" u="1"/>
        <s v="Skill(Athletics, -2);" u="1"/>
        <s v="Skill(History, 2);" u="1"/>
        <s v="Disadvantage(Ability, Dexterity);" u="1"/>
        <s v="Disadvantage(Skill, Perception);" u="1"/>
        <s v="Skill(Arcana, 2);" u="1"/>
        <s v="Ability(Charisma,1);" u="1"/>
        <s v="Advantage(Concentration);" u="1"/>
        <s v="Skill(Nature, 1);" u="1"/>
        <s v="Disadvantage(Skill, Stealth);" u="1"/>
        <s v="Skill(Insight, 2);" u="1"/>
        <s v="Advantage(SavingThrow, Charisma);" u="1"/>
        <s v="ActionResource(BonusActionPoint,1,0);" u="1"/>
      </sharedItems>
    </cacheField>
    <cacheField name="Counter" numFmtId="0">
      <sharedItems containsSemiMixedTypes="0" containsString="0" containsNumber="1" containsInteger="1" minValue="3" maxValue="17"/>
    </cacheField>
    <cacheField name="StartName" numFmtId="0">
      <sharedItems count="15">
        <s v="C"/>
        <s v="D"/>
        <s v="I"/>
        <s v="S"/>
        <s v="W"/>
        <s v="-"/>
        <s v="M"/>
        <s v="A"/>
        <s v="H"/>
        <s v="L"/>
        <s v="R"/>
        <s v="N"/>
        <s v="P"/>
        <s v="2"/>
        <s v="B" u="1"/>
      </sharedItems>
    </cacheField>
    <cacheField name="Type" numFmtId="0">
      <sharedItems count="12">
        <s v="Ability"/>
        <s v="AC"/>
        <s v="ActionResource"/>
        <s v="ExpertiseBonus"/>
        <s v="IF"/>
        <s v="Proficiency"/>
        <s v="ProficiencyBonus"/>
        <s v="RollBonus"/>
        <s v="Skill"/>
        <s v="SpellSaveDC"/>
        <s v="Disadvantage" u="1"/>
        <s v="Advantage" u="1"/>
      </sharedItems>
    </cacheField>
    <cacheField name="Type2" numFmtId="0">
      <sharedItems count="2">
        <s v="FOR PC"/>
        <s v="For DarkUrg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s v="Ability(Charisma,2)"/>
    <x v="0"/>
    <n v="8"/>
    <x v="0"/>
    <x v="0"/>
    <x v="0"/>
  </r>
  <r>
    <s v="Ability(Dexterity,-4)"/>
    <x v="1"/>
    <n v="8"/>
    <x v="1"/>
    <x v="0"/>
    <x v="0"/>
  </r>
  <r>
    <s v="Ability(Intelligence,3)"/>
    <x v="2"/>
    <n v="8"/>
    <x v="2"/>
    <x v="0"/>
    <x v="0"/>
  </r>
  <r>
    <s v="Ability(Strength,-4)"/>
    <x v="3"/>
    <n v="8"/>
    <x v="3"/>
    <x v="0"/>
    <x v="0"/>
  </r>
  <r>
    <s v="Ability(Wisdom,3)"/>
    <x v="4"/>
    <n v="8"/>
    <x v="4"/>
    <x v="0"/>
    <x v="0"/>
  </r>
  <r>
    <s v="AC(-5)"/>
    <x v="5"/>
    <n v="3"/>
    <x v="5"/>
    <x v="1"/>
    <x v="0"/>
  </r>
  <r>
    <s v="ActionResource(Movement, -1, 0)"/>
    <x v="6"/>
    <n v="15"/>
    <x v="6"/>
    <x v="2"/>
    <x v="0"/>
  </r>
  <r>
    <s v="ActionResource(SorceryPoint,2,0)"/>
    <x v="7"/>
    <n v="15"/>
    <x v="3"/>
    <x v="2"/>
    <x v="0"/>
  </r>
  <r>
    <s v="ActionResource(SuperiorityDie,2,0)"/>
    <x v="8"/>
    <n v="15"/>
    <x v="3"/>
    <x v="2"/>
    <x v="0"/>
  </r>
  <r>
    <s v="ExpertiseBonus(Arcana)"/>
    <x v="9"/>
    <n v="15"/>
    <x v="7"/>
    <x v="3"/>
    <x v="1"/>
  </r>
  <r>
    <s v="ExpertiseBonus(History)"/>
    <x v="10"/>
    <n v="15"/>
    <x v="8"/>
    <x v="3"/>
    <x v="1"/>
  </r>
  <r>
    <s v="IF(IsCantrip() or IsSpell()):DamageBonus(SpellCastingAbilityModifier/3)"/>
    <x v="11"/>
    <n v="3"/>
    <x v="2"/>
    <x v="4"/>
    <x v="0"/>
  </r>
  <r>
    <s v="Proficiency(LightArmor)"/>
    <x v="12"/>
    <n v="12"/>
    <x v="9"/>
    <x v="5"/>
    <x v="0"/>
  </r>
  <r>
    <s v="Proficiency(MediumArmor)"/>
    <x v="13"/>
    <n v="12"/>
    <x v="6"/>
    <x v="5"/>
    <x v="0"/>
  </r>
  <r>
    <s v="Proficiency(MusicalInstrument)"/>
    <x v="14"/>
    <n v="12"/>
    <x v="6"/>
    <x v="5"/>
    <x v="0"/>
  </r>
  <r>
    <s v="Proficiency(Rapiers)"/>
    <x v="15"/>
    <n v="12"/>
    <x v="10"/>
    <x v="5"/>
    <x v="0"/>
  </r>
  <r>
    <s v="ProficiencyBonus(Skill,Arcana)"/>
    <x v="16"/>
    <n v="17"/>
    <x v="3"/>
    <x v="6"/>
    <x v="1"/>
  </r>
  <r>
    <s v="ProficiencyBonus(Skill,History)"/>
    <x v="17"/>
    <n v="17"/>
    <x v="3"/>
    <x v="6"/>
    <x v="1"/>
  </r>
  <r>
    <s v="ProficiencyBonus(Skill,Insight)"/>
    <x v="18"/>
    <n v="17"/>
    <x v="3"/>
    <x v="6"/>
    <x v="1"/>
  </r>
  <r>
    <s v="ProficiencyBonus(Skill,Investigation)"/>
    <x v="19"/>
    <n v="17"/>
    <x v="3"/>
    <x v="6"/>
    <x v="1"/>
  </r>
  <r>
    <s v="ProficiencyBonus(Skill,Medicine)"/>
    <x v="20"/>
    <n v="17"/>
    <x v="3"/>
    <x v="6"/>
    <x v="1"/>
  </r>
  <r>
    <s v="RollBonus(MeleeSpellAttack,2)"/>
    <x v="21"/>
    <n v="10"/>
    <x v="6"/>
    <x v="7"/>
    <x v="0"/>
  </r>
  <r>
    <s v="RollBonus(RangedSpellAttack, 2)"/>
    <x v="22"/>
    <n v="10"/>
    <x v="10"/>
    <x v="7"/>
    <x v="0"/>
  </r>
  <r>
    <s v="Skill(Acrobatics, -3)"/>
    <x v="23"/>
    <n v="6"/>
    <x v="7"/>
    <x v="8"/>
    <x v="0"/>
  </r>
  <r>
    <s v="Skill(AnimalHandling, 3)"/>
    <x v="24"/>
    <n v="6"/>
    <x v="7"/>
    <x v="8"/>
    <x v="0"/>
  </r>
  <r>
    <s v="Skill(Arcana, 3)"/>
    <x v="25"/>
    <n v="6"/>
    <x v="7"/>
    <x v="8"/>
    <x v="0"/>
  </r>
  <r>
    <s v="Skill(Athletics, -3)"/>
    <x v="26"/>
    <n v="6"/>
    <x v="7"/>
    <x v="8"/>
    <x v="0"/>
  </r>
  <r>
    <s v="Skill(Deception, 3)"/>
    <x v="27"/>
    <n v="6"/>
    <x v="1"/>
    <x v="8"/>
    <x v="0"/>
  </r>
  <r>
    <s v="Skill(History, 3)"/>
    <x v="28"/>
    <n v="6"/>
    <x v="8"/>
    <x v="8"/>
    <x v="0"/>
  </r>
  <r>
    <s v="Skill(Insight, 3)"/>
    <x v="29"/>
    <n v="6"/>
    <x v="2"/>
    <x v="8"/>
    <x v="0"/>
  </r>
  <r>
    <s v="Skill(Intimidation, -3)"/>
    <x v="30"/>
    <n v="6"/>
    <x v="2"/>
    <x v="8"/>
    <x v="0"/>
  </r>
  <r>
    <s v="Skill(Investigation, 3)"/>
    <x v="31"/>
    <n v="6"/>
    <x v="2"/>
    <x v="8"/>
    <x v="0"/>
  </r>
  <r>
    <s v="Skill(Medicine, 2)"/>
    <x v="32"/>
    <n v="6"/>
    <x v="6"/>
    <x v="8"/>
    <x v="0"/>
  </r>
  <r>
    <s v="Skill(Nature, 2)"/>
    <x v="33"/>
    <n v="6"/>
    <x v="11"/>
    <x v="8"/>
    <x v="0"/>
  </r>
  <r>
    <s v="Skill(Perception, 2)"/>
    <x v="34"/>
    <n v="6"/>
    <x v="12"/>
    <x v="8"/>
    <x v="0"/>
  </r>
  <r>
    <s v="Skill(Performance, 2)"/>
    <x v="35"/>
    <n v="6"/>
    <x v="12"/>
    <x v="8"/>
    <x v="0"/>
  </r>
  <r>
    <s v="Skill(Persuasion, -3)"/>
    <x v="36"/>
    <n v="6"/>
    <x v="12"/>
    <x v="8"/>
    <x v="0"/>
  </r>
  <r>
    <s v="Skill(Religion, 2)"/>
    <x v="37"/>
    <n v="6"/>
    <x v="10"/>
    <x v="8"/>
    <x v="0"/>
  </r>
  <r>
    <s v="Skill(SleightOfHand, -3)"/>
    <x v="38"/>
    <n v="6"/>
    <x v="3"/>
    <x v="8"/>
    <x v="0"/>
  </r>
  <r>
    <s v="Skill(Stealth, -3)"/>
    <x v="39"/>
    <n v="6"/>
    <x v="3"/>
    <x v="8"/>
    <x v="0"/>
  </r>
  <r>
    <s v="Skill(Survival, -3)"/>
    <x v="40"/>
    <n v="6"/>
    <x v="3"/>
    <x v="8"/>
    <x v="0"/>
  </r>
  <r>
    <s v="SpellSaveDC(2)"/>
    <x v="41"/>
    <n v="12"/>
    <x v="13"/>
    <x v="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983057-DF0D-47A8-B98A-A67ACAE93A1C}" name="PivotTable1" cacheId="24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A3:D10" firstHeaderRow="1" firstDataRow="1" firstDataCol="4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86">
        <item m="1" x="79"/>
        <item x="0"/>
        <item x="1"/>
        <item x="2"/>
        <item m="1" x="73"/>
        <item x="3"/>
        <item x="4"/>
        <item x="5"/>
        <item m="1" x="57"/>
        <item m="1" x="85"/>
        <item x="6"/>
        <item x="7"/>
        <item x="8"/>
        <item m="1" x="80"/>
        <item m="1" x="84"/>
        <item m="1" x="51"/>
        <item m="1" x="56"/>
        <item m="1" x="64"/>
        <item m="1" x="47"/>
        <item m="1" x="67"/>
        <item m="1" x="63"/>
        <item m="1" x="53"/>
        <item m="1" x="58"/>
        <item m="1" x="76"/>
        <item m="1" x="68"/>
        <item m="1" x="55"/>
        <item m="1" x="48"/>
        <item m="1" x="65"/>
        <item m="1" x="50"/>
        <item m="1" x="45"/>
        <item m="1" x="69"/>
        <item m="1" x="77"/>
        <item m="1" x="59"/>
        <item m="1" x="82"/>
        <item m="1" x="62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m="1" x="61"/>
        <item x="23"/>
        <item m="1" x="49"/>
        <item x="24"/>
        <item m="1" x="78"/>
        <item x="25"/>
        <item m="1" x="74"/>
        <item x="26"/>
        <item m="1" x="60"/>
        <item x="27"/>
        <item m="1" x="75"/>
        <item x="28"/>
        <item m="1" x="83"/>
        <item x="29"/>
        <item m="1" x="72"/>
        <item x="30"/>
        <item m="1" x="46"/>
        <item x="31"/>
        <item m="1" x="54"/>
        <item x="32"/>
        <item m="1" x="81"/>
        <item x="33"/>
        <item m="1" x="70"/>
        <item x="34"/>
        <item m="1" x="42"/>
        <item x="35"/>
        <item m="1" x="43"/>
        <item x="36"/>
        <item m="1" x="66"/>
        <item x="37"/>
        <item m="1" x="44"/>
        <item x="38"/>
        <item m="1" x="52"/>
        <item x="39"/>
        <item m="1" x="71"/>
        <item x="40"/>
        <item x="4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5">
        <item x="5"/>
        <item x="13"/>
        <item x="7"/>
        <item m="1" x="14"/>
        <item x="0"/>
        <item x="1"/>
        <item x="8"/>
        <item x="2"/>
        <item x="9"/>
        <item x="6"/>
        <item x="11"/>
        <item x="12"/>
        <item x="10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12">
        <item x="0"/>
        <item x="1"/>
        <item x="2"/>
        <item m="1" x="11"/>
        <item m="1" x="10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2">
        <item x="1"/>
        <item h="1"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1"/>
    <field x="4"/>
    <field x="3"/>
    <field x="5"/>
  </rowFields>
  <rowItems count="7">
    <i>
      <x v="35"/>
      <x v="5"/>
      <x v="2"/>
      <x/>
    </i>
    <i>
      <x v="36"/>
      <x v="5"/>
      <x v="6"/>
      <x/>
    </i>
    <i>
      <x v="42"/>
      <x v="8"/>
      <x v="13"/>
      <x/>
    </i>
    <i>
      <x v="43"/>
      <x v="8"/>
      <x v="13"/>
      <x/>
    </i>
    <i>
      <x v="44"/>
      <x v="8"/>
      <x v="13"/>
      <x/>
    </i>
    <i>
      <x v="45"/>
      <x v="8"/>
      <x v="13"/>
      <x/>
    </i>
    <i>
      <x v="46"/>
      <x v="8"/>
      <x v="13"/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0B22DA-8B07-40BB-8466-9CC302531807}" name="Table1" displayName="Table1" ref="A1:F43" totalsRowShown="0">
  <autoFilter ref="A1:F43" xr:uid="{520B22DA-8B07-40BB-8466-9CC302531807}"/>
  <sortState xmlns:xlrd2="http://schemas.microsoft.com/office/spreadsheetml/2017/richdata2" ref="A2:F43">
    <sortCondition ref="E1:E43"/>
  </sortState>
  <tableColumns count="6">
    <tableColumn id="1" xr3:uid="{E5806E38-BF89-4A5E-8487-EDF01834B1BF}" name="Tabel"/>
    <tableColumn id="2" xr3:uid="{33399671-4A8D-4031-A46D-09F465782CFE}" name="Translate">
      <calculatedColumnFormula>A2&amp;";"</calculatedColumnFormula>
    </tableColumn>
    <tableColumn id="3" xr3:uid="{EE1F46FA-E4DE-4DB9-8FA7-D0988A060000}" name="Counter">
      <calculatedColumnFormula>SEARCH("(",A2,1)</calculatedColumnFormula>
    </tableColumn>
    <tableColumn id="4" xr3:uid="{F89FC0AA-9819-489E-814D-01A4BA7FC746}" name="StartName">
      <calculatedColumnFormula>MID(A2,C2+1,1)</calculatedColumnFormula>
    </tableColumn>
    <tableColumn id="5" xr3:uid="{7D41F9F6-A74E-452F-8397-54A407853FCE}" name="Type">
      <calculatedColumnFormula>LEFT(A2,C2-1)</calculatedColumnFormula>
    </tableColumn>
    <tableColumn id="6" xr3:uid="{7273941D-FDC2-418A-9880-D8BD9FB03FD4}" name="Type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9BB01-2E87-4511-8018-FDCF8474633E}">
  <dimension ref="A3:AQ15"/>
  <sheetViews>
    <sheetView workbookViewId="0">
      <selection activeCell="P23" sqref="P23"/>
    </sheetView>
  </sheetViews>
  <sheetFormatPr defaultRowHeight="15"/>
  <cols>
    <col min="1" max="1" width="66.5703125" bestFit="1" customWidth="1"/>
    <col min="2" max="2" width="16.42578125" bestFit="1" customWidth="1"/>
    <col min="3" max="3" width="12.7109375" bestFit="1" customWidth="1"/>
    <col min="4" max="4" width="12.42578125" bestFit="1" customWidth="1"/>
  </cols>
  <sheetData>
    <row r="3" spans="1:43">
      <c r="A3" s="1" t="s">
        <v>68</v>
      </c>
      <c r="B3" s="1" t="s">
        <v>71</v>
      </c>
      <c r="C3" s="1" t="s">
        <v>70</v>
      </c>
      <c r="D3" s="1" t="s">
        <v>99</v>
      </c>
    </row>
    <row r="4" spans="1:43">
      <c r="A4" t="s">
        <v>72</v>
      </c>
      <c r="B4" t="s">
        <v>92</v>
      </c>
      <c r="C4" t="s">
        <v>95</v>
      </c>
      <c r="D4" t="s">
        <v>97</v>
      </c>
    </row>
    <row r="5" spans="1:43">
      <c r="A5" t="s">
        <v>73</v>
      </c>
      <c r="B5" t="s">
        <v>92</v>
      </c>
      <c r="C5" t="s">
        <v>96</v>
      </c>
      <c r="D5" t="s">
        <v>97</v>
      </c>
    </row>
    <row r="6" spans="1:43">
      <c r="A6" t="s">
        <v>63</v>
      </c>
      <c r="B6" t="s">
        <v>93</v>
      </c>
      <c r="C6" t="s">
        <v>94</v>
      </c>
      <c r="D6" t="s">
        <v>97</v>
      </c>
      <c r="G6" s="2"/>
      <c r="H6" s="2"/>
      <c r="I6" s="2" t="s">
        <v>35</v>
      </c>
      <c r="J6" s="2" t="s">
        <v>36</v>
      </c>
      <c r="K6" s="2" t="s">
        <v>37</v>
      </c>
      <c r="L6" s="2" t="s">
        <v>38</v>
      </c>
      <c r="M6" s="2" t="s">
        <v>39</v>
      </c>
      <c r="N6" s="2" t="s">
        <v>40</v>
      </c>
      <c r="O6" s="2" t="s">
        <v>41</v>
      </c>
      <c r="P6" s="2" t="s">
        <v>42</v>
      </c>
      <c r="Q6" s="2" t="s">
        <v>43</v>
      </c>
      <c r="R6" s="2" t="s">
        <v>44</v>
      </c>
      <c r="S6" s="2" t="s">
        <v>45</v>
      </c>
      <c r="T6" s="2" t="s">
        <v>46</v>
      </c>
      <c r="U6" s="2" t="s">
        <v>47</v>
      </c>
      <c r="V6" s="2" t="s">
        <v>48</v>
      </c>
      <c r="W6" s="2" t="s">
        <v>49</v>
      </c>
      <c r="X6" s="2" t="s">
        <v>50</v>
      </c>
      <c r="Y6" s="2" t="s">
        <v>51</v>
      </c>
      <c r="Z6" s="2" t="s">
        <v>52</v>
      </c>
      <c r="AA6" s="2" t="s">
        <v>53</v>
      </c>
      <c r="AB6" s="2" t="s">
        <v>54</v>
      </c>
      <c r="AC6" s="2" t="s">
        <v>72</v>
      </c>
      <c r="AD6" s="2" t="s">
        <v>73</v>
      </c>
      <c r="AE6" s="2" t="s">
        <v>63</v>
      </c>
      <c r="AF6" s="2" t="s">
        <v>64</v>
      </c>
      <c r="AG6" s="2" t="s">
        <v>100</v>
      </c>
      <c r="AH6" s="2" t="s">
        <v>101</v>
      </c>
      <c r="AI6" s="2" t="s">
        <v>102</v>
      </c>
    </row>
    <row r="7" spans="1:43">
      <c r="A7" t="s">
        <v>64</v>
      </c>
      <c r="B7" t="s">
        <v>93</v>
      </c>
      <c r="C7" t="s">
        <v>94</v>
      </c>
      <c r="D7" t="s">
        <v>97</v>
      </c>
    </row>
    <row r="8" spans="1:43">
      <c r="A8" t="s">
        <v>100</v>
      </c>
      <c r="B8" t="s">
        <v>93</v>
      </c>
      <c r="C8" t="s">
        <v>94</v>
      </c>
      <c r="D8" t="s">
        <v>97</v>
      </c>
    </row>
    <row r="9" spans="1:43">
      <c r="A9" t="s">
        <v>101</v>
      </c>
      <c r="B9" t="s">
        <v>93</v>
      </c>
      <c r="C9" t="s">
        <v>94</v>
      </c>
      <c r="D9" t="s">
        <v>97</v>
      </c>
      <c r="G9" s="2"/>
      <c r="H9" s="2"/>
      <c r="I9" s="2" t="s">
        <v>26</v>
      </c>
      <c r="J9" s="2" t="s">
        <v>27</v>
      </c>
      <c r="K9" s="2" t="s">
        <v>28</v>
      </c>
      <c r="L9" s="2" t="s">
        <v>29</v>
      </c>
      <c r="M9" s="2" t="s">
        <v>30</v>
      </c>
      <c r="N9" s="2" t="s">
        <v>31</v>
      </c>
      <c r="O9" s="2" t="s">
        <v>32</v>
      </c>
      <c r="P9" s="2" t="s">
        <v>33</v>
      </c>
      <c r="Q9" s="2" t="s">
        <v>34</v>
      </c>
      <c r="R9" s="2" t="s">
        <v>55</v>
      </c>
      <c r="S9" s="2" t="s">
        <v>56</v>
      </c>
      <c r="T9" s="2" t="s">
        <v>57</v>
      </c>
      <c r="U9" s="2" t="s">
        <v>58</v>
      </c>
      <c r="V9" s="2" t="s">
        <v>59</v>
      </c>
      <c r="W9" s="2" t="s">
        <v>60</v>
      </c>
      <c r="X9" s="2" t="s">
        <v>61</v>
      </c>
      <c r="Y9" s="2" t="s">
        <v>74</v>
      </c>
      <c r="Z9" s="2" t="s">
        <v>75</v>
      </c>
      <c r="AA9" s="2" t="s">
        <v>76</v>
      </c>
      <c r="AB9" s="2" t="s">
        <v>77</v>
      </c>
      <c r="AC9" s="2" t="s">
        <v>78</v>
      </c>
      <c r="AD9" s="2" t="s">
        <v>79</v>
      </c>
      <c r="AE9" s="2" t="s">
        <v>80</v>
      </c>
      <c r="AF9" s="2" t="s">
        <v>81</v>
      </c>
      <c r="AG9" s="2" t="s">
        <v>82</v>
      </c>
      <c r="AH9" s="2" t="s">
        <v>83</v>
      </c>
      <c r="AI9" s="2" t="s">
        <v>84</v>
      </c>
      <c r="AJ9" s="2" t="s">
        <v>85</v>
      </c>
      <c r="AK9" s="2" t="s">
        <v>86</v>
      </c>
      <c r="AL9" s="2" t="s">
        <v>87</v>
      </c>
      <c r="AM9" s="2" t="s">
        <v>88</v>
      </c>
      <c r="AN9" s="2" t="s">
        <v>89</v>
      </c>
      <c r="AO9" s="2" t="s">
        <v>90</v>
      </c>
      <c r="AP9" s="2" t="s">
        <v>91</v>
      </c>
      <c r="AQ9" s="2" t="s">
        <v>62</v>
      </c>
    </row>
    <row r="10" spans="1:43">
      <c r="A10" t="s">
        <v>102</v>
      </c>
      <c r="B10" t="s">
        <v>93</v>
      </c>
      <c r="C10" t="s">
        <v>94</v>
      </c>
      <c r="D10" t="s">
        <v>97</v>
      </c>
    </row>
    <row r="11" spans="1:43">
      <c r="I11" s="2" t="s">
        <v>136</v>
      </c>
      <c r="J11" s="2" t="s">
        <v>25</v>
      </c>
      <c r="K11" s="2" t="s">
        <v>26</v>
      </c>
      <c r="L11" s="2" t="s">
        <v>137</v>
      </c>
      <c r="M11" s="2" t="s">
        <v>28</v>
      </c>
      <c r="N11" s="2" t="s">
        <v>29</v>
      </c>
      <c r="O11" s="2" t="s">
        <v>32</v>
      </c>
      <c r="P11" s="2" t="s">
        <v>33</v>
      </c>
      <c r="Q11" s="2" t="s">
        <v>34</v>
      </c>
      <c r="R11" s="2" t="s">
        <v>55</v>
      </c>
      <c r="S11" s="2" t="s">
        <v>56</v>
      </c>
      <c r="T11" s="2" t="s">
        <v>57</v>
      </c>
      <c r="U11" s="2" t="s">
        <v>58</v>
      </c>
      <c r="V11" s="2" t="s">
        <v>59</v>
      </c>
      <c r="W11" s="2" t="s">
        <v>60</v>
      </c>
      <c r="X11" s="2" t="s">
        <v>61</v>
      </c>
      <c r="Y11" s="2" t="s">
        <v>116</v>
      </c>
      <c r="Z11" s="2" t="s">
        <v>117</v>
      </c>
      <c r="AA11" s="2" t="s">
        <v>118</v>
      </c>
      <c r="AB11" s="2" t="s">
        <v>119</v>
      </c>
      <c r="AC11" s="2" t="s">
        <v>120</v>
      </c>
      <c r="AD11" s="2" t="s">
        <v>121</v>
      </c>
      <c r="AE11" s="2" t="s">
        <v>122</v>
      </c>
      <c r="AF11" s="2" t="s">
        <v>123</v>
      </c>
      <c r="AG11" s="2" t="s">
        <v>124</v>
      </c>
      <c r="AH11" s="2" t="s">
        <v>125</v>
      </c>
      <c r="AI11" s="2" t="s">
        <v>126</v>
      </c>
      <c r="AJ11" s="2" t="s">
        <v>127</v>
      </c>
      <c r="AK11" s="2" t="s">
        <v>128</v>
      </c>
      <c r="AL11" s="2" t="s">
        <v>129</v>
      </c>
      <c r="AM11" s="2" t="s">
        <v>130</v>
      </c>
      <c r="AN11" s="2" t="s">
        <v>131</v>
      </c>
      <c r="AO11" s="2" t="s">
        <v>132</v>
      </c>
      <c r="AP11" s="2" t="s">
        <v>133</v>
      </c>
      <c r="AQ11" s="2" t="s">
        <v>62</v>
      </c>
    </row>
    <row r="15" spans="1:43">
      <c r="I15" s="2" t="s">
        <v>72</v>
      </c>
      <c r="J15" s="2" t="s">
        <v>73</v>
      </c>
      <c r="K15" s="2" t="s">
        <v>63</v>
      </c>
      <c r="L15" s="2" t="s">
        <v>64</v>
      </c>
      <c r="M15" s="2" t="s">
        <v>100</v>
      </c>
      <c r="N15" s="2" t="s">
        <v>101</v>
      </c>
      <c r="O15" s="2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1BBB1-CCFE-4246-B826-0A94A92D0A2E}">
  <dimension ref="A1:C1"/>
  <sheetViews>
    <sheetView tabSelected="1" workbookViewId="0">
      <selection activeCell="G6" sqref="G6"/>
    </sheetView>
  </sheetViews>
  <sheetFormatPr defaultRowHeight="15"/>
  <sheetData>
    <row r="1" spans="1:3">
      <c r="A1" s="3" t="s">
        <v>138</v>
      </c>
      <c r="B1" s="3" t="s">
        <v>139</v>
      </c>
      <c r="C1" s="3" t="s">
        <v>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1A3B3-7200-4CA4-B4A5-BC4A93057204}">
  <dimension ref="A1:F43"/>
  <sheetViews>
    <sheetView zoomScaleNormal="100" workbookViewId="0">
      <selection activeCell="E21" sqref="E21"/>
    </sheetView>
  </sheetViews>
  <sheetFormatPr defaultRowHeight="15"/>
  <cols>
    <col min="1" max="1" width="66" bestFit="1" customWidth="1"/>
    <col min="2" max="2" width="66.5703125" bestFit="1" customWidth="1"/>
    <col min="3" max="3" width="10.28515625" customWidth="1"/>
    <col min="4" max="4" width="12.5703125" customWidth="1"/>
  </cols>
  <sheetData>
    <row r="1" spans="1:6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99</v>
      </c>
    </row>
    <row r="2" spans="1:6">
      <c r="A2" t="s">
        <v>135</v>
      </c>
      <c r="B2" t="str">
        <f t="shared" ref="B2:B43" si="0">A2&amp;";"</f>
        <v>Ability(Charisma,2);</v>
      </c>
      <c r="C2">
        <f t="shared" ref="C2:C43" si="1">SEARCH("(",A2,1)</f>
        <v>8</v>
      </c>
      <c r="D2" t="str">
        <f t="shared" ref="D2:D43" si="2">MID(A2,C2+1,1)</f>
        <v>C</v>
      </c>
      <c r="E2" t="str">
        <f t="shared" ref="E2:E43" si="3">LEFT(A2,C2-1)</f>
        <v>Ability</v>
      </c>
      <c r="F2" t="s">
        <v>98</v>
      </c>
    </row>
    <row r="3" spans="1:6">
      <c r="A3" t="s">
        <v>22</v>
      </c>
      <c r="B3" t="str">
        <f t="shared" si="0"/>
        <v>Ability(Dexterity,-4);</v>
      </c>
      <c r="C3">
        <f t="shared" si="1"/>
        <v>8</v>
      </c>
      <c r="D3" t="str">
        <f t="shared" si="2"/>
        <v>D</v>
      </c>
      <c r="E3" t="str">
        <f t="shared" si="3"/>
        <v>Ability</v>
      </c>
      <c r="F3" t="s">
        <v>98</v>
      </c>
    </row>
    <row r="4" spans="1:6">
      <c r="A4" t="s">
        <v>11</v>
      </c>
      <c r="B4" t="str">
        <f t="shared" si="0"/>
        <v>Ability(Intelligence,3);</v>
      </c>
      <c r="C4">
        <f t="shared" si="1"/>
        <v>8</v>
      </c>
      <c r="D4" t="str">
        <f t="shared" si="2"/>
        <v>I</v>
      </c>
      <c r="E4" t="str">
        <f t="shared" si="3"/>
        <v>Ability</v>
      </c>
      <c r="F4" t="s">
        <v>98</v>
      </c>
    </row>
    <row r="5" spans="1:6">
      <c r="A5" t="s">
        <v>134</v>
      </c>
      <c r="B5" t="str">
        <f t="shared" si="0"/>
        <v>Ability(Strength,-4);</v>
      </c>
      <c r="C5">
        <f t="shared" si="1"/>
        <v>8</v>
      </c>
      <c r="D5" t="str">
        <f t="shared" si="2"/>
        <v>S</v>
      </c>
      <c r="E5" t="str">
        <f t="shared" si="3"/>
        <v>Ability</v>
      </c>
      <c r="F5" t="s">
        <v>98</v>
      </c>
    </row>
    <row r="6" spans="1:6">
      <c r="A6" t="s">
        <v>0</v>
      </c>
      <c r="B6" t="str">
        <f t="shared" si="0"/>
        <v>Ability(Wisdom,3);</v>
      </c>
      <c r="C6">
        <f t="shared" si="1"/>
        <v>8</v>
      </c>
      <c r="D6" t="str">
        <f t="shared" si="2"/>
        <v>W</v>
      </c>
      <c r="E6" t="str">
        <f t="shared" si="3"/>
        <v>Ability</v>
      </c>
      <c r="F6" t="s">
        <v>98</v>
      </c>
    </row>
    <row r="7" spans="1:6">
      <c r="A7" t="s">
        <v>4</v>
      </c>
      <c r="B7" t="str">
        <f t="shared" si="0"/>
        <v>AC(-5);</v>
      </c>
      <c r="C7">
        <f t="shared" si="1"/>
        <v>3</v>
      </c>
      <c r="D7" t="str">
        <f t="shared" si="2"/>
        <v>-</v>
      </c>
      <c r="E7" t="str">
        <f t="shared" si="3"/>
        <v>AC</v>
      </c>
      <c r="F7" t="s">
        <v>98</v>
      </c>
    </row>
    <row r="8" spans="1:6">
      <c r="A8" t="s">
        <v>9</v>
      </c>
      <c r="B8" t="str">
        <f t="shared" si="0"/>
        <v>ActionResource(Movement, -1, 0);</v>
      </c>
      <c r="C8">
        <f t="shared" si="1"/>
        <v>15</v>
      </c>
      <c r="D8" t="str">
        <f t="shared" si="2"/>
        <v>M</v>
      </c>
      <c r="E8" t="str">
        <f t="shared" si="3"/>
        <v>ActionResource</v>
      </c>
      <c r="F8" t="s">
        <v>98</v>
      </c>
    </row>
    <row r="9" spans="1:6">
      <c r="A9" t="s">
        <v>5</v>
      </c>
      <c r="B9" t="str">
        <f t="shared" si="0"/>
        <v>ActionResource(SorceryPoint,2,0);</v>
      </c>
      <c r="C9">
        <f t="shared" si="1"/>
        <v>15</v>
      </c>
      <c r="D9" t="str">
        <f t="shared" si="2"/>
        <v>S</v>
      </c>
      <c r="E9" t="str">
        <f t="shared" si="3"/>
        <v>ActionResource</v>
      </c>
      <c r="F9" t="s">
        <v>98</v>
      </c>
    </row>
    <row r="10" spans="1:6">
      <c r="A10" t="s">
        <v>6</v>
      </c>
      <c r="B10" t="str">
        <f t="shared" si="0"/>
        <v>ActionResource(SuperiorityDie,2,0);</v>
      </c>
      <c r="C10">
        <f t="shared" si="1"/>
        <v>15</v>
      </c>
      <c r="D10" t="str">
        <f t="shared" si="2"/>
        <v>S</v>
      </c>
      <c r="E10" t="str">
        <f t="shared" si="3"/>
        <v>ActionResource</v>
      </c>
      <c r="F10" t="s">
        <v>98</v>
      </c>
    </row>
    <row r="11" spans="1:6">
      <c r="A11" t="s">
        <v>65</v>
      </c>
      <c r="B11" t="str">
        <f t="shared" si="0"/>
        <v>ExpertiseBonus(Arcana);</v>
      </c>
      <c r="C11">
        <f t="shared" si="1"/>
        <v>15</v>
      </c>
      <c r="D11" t="str">
        <f t="shared" si="2"/>
        <v>A</v>
      </c>
      <c r="E11" t="str">
        <f t="shared" si="3"/>
        <v>ExpertiseBonus</v>
      </c>
      <c r="F11" t="s">
        <v>97</v>
      </c>
    </row>
    <row r="12" spans="1:6">
      <c r="A12" t="s">
        <v>66</v>
      </c>
      <c r="B12" t="str">
        <f t="shared" si="0"/>
        <v>ExpertiseBonus(History);</v>
      </c>
      <c r="C12">
        <f t="shared" si="1"/>
        <v>15</v>
      </c>
      <c r="D12" t="str">
        <f t="shared" si="2"/>
        <v>H</v>
      </c>
      <c r="E12" t="str">
        <f t="shared" si="3"/>
        <v>ExpertiseBonus</v>
      </c>
      <c r="F12" t="s">
        <v>97</v>
      </c>
    </row>
    <row r="13" spans="1:6">
      <c r="A13" t="s">
        <v>23</v>
      </c>
      <c r="B13" t="str">
        <f t="shared" si="0"/>
        <v>IF(IsCantrip() or IsSpell()):DamageBonus(SpellCastingAbilityModifier/3);</v>
      </c>
      <c r="C13">
        <f t="shared" si="1"/>
        <v>3</v>
      </c>
      <c r="D13" t="str">
        <f t="shared" si="2"/>
        <v>I</v>
      </c>
      <c r="E13" t="str">
        <f t="shared" si="3"/>
        <v>IF</v>
      </c>
      <c r="F13" t="s">
        <v>98</v>
      </c>
    </row>
    <row r="14" spans="1:6">
      <c r="A14" t="s">
        <v>10</v>
      </c>
      <c r="B14" t="str">
        <f t="shared" si="0"/>
        <v>Proficiency(LightArmor);</v>
      </c>
      <c r="C14">
        <f t="shared" si="1"/>
        <v>12</v>
      </c>
      <c r="D14" t="str">
        <f t="shared" si="2"/>
        <v>L</v>
      </c>
      <c r="E14" t="str">
        <f t="shared" si="3"/>
        <v>Proficiency</v>
      </c>
      <c r="F14" t="s">
        <v>98</v>
      </c>
    </row>
    <row r="15" spans="1:6">
      <c r="A15" t="s">
        <v>24</v>
      </c>
      <c r="B15" t="str">
        <f t="shared" si="0"/>
        <v>Proficiency(MediumArmor);</v>
      </c>
      <c r="C15">
        <f t="shared" si="1"/>
        <v>12</v>
      </c>
      <c r="D15" t="str">
        <f t="shared" si="2"/>
        <v>M</v>
      </c>
      <c r="E15" t="str">
        <f t="shared" si="3"/>
        <v>Proficiency</v>
      </c>
      <c r="F15" t="s">
        <v>98</v>
      </c>
    </row>
    <row r="16" spans="1:6">
      <c r="A16" t="s">
        <v>1</v>
      </c>
      <c r="B16" t="str">
        <f t="shared" si="0"/>
        <v>Proficiency(MusicalInstrument);</v>
      </c>
      <c r="C16">
        <f t="shared" si="1"/>
        <v>12</v>
      </c>
      <c r="D16" t="str">
        <f t="shared" si="2"/>
        <v>M</v>
      </c>
      <c r="E16" t="str">
        <f t="shared" si="3"/>
        <v>Proficiency</v>
      </c>
      <c r="F16" t="s">
        <v>98</v>
      </c>
    </row>
    <row r="17" spans="1:6">
      <c r="A17" t="s">
        <v>8</v>
      </c>
      <c r="B17" t="str">
        <f t="shared" si="0"/>
        <v>Proficiency(Rapiers);</v>
      </c>
      <c r="C17">
        <f t="shared" si="1"/>
        <v>12</v>
      </c>
      <c r="D17" t="str">
        <f t="shared" si="2"/>
        <v>R</v>
      </c>
      <c r="E17" t="str">
        <f t="shared" si="3"/>
        <v>Proficiency</v>
      </c>
      <c r="F17" t="s">
        <v>98</v>
      </c>
    </row>
    <row r="18" spans="1:6">
      <c r="A18" t="s">
        <v>2</v>
      </c>
      <c r="B18" t="str">
        <f t="shared" si="0"/>
        <v>ProficiencyBonus(Skill,Arcana);</v>
      </c>
      <c r="C18">
        <f t="shared" si="1"/>
        <v>17</v>
      </c>
      <c r="D18" t="str">
        <f t="shared" si="2"/>
        <v>S</v>
      </c>
      <c r="E18" t="str">
        <f t="shared" si="3"/>
        <v>ProficiencyBonus</v>
      </c>
      <c r="F18" t="s">
        <v>97</v>
      </c>
    </row>
    <row r="19" spans="1:6">
      <c r="A19" t="s">
        <v>3</v>
      </c>
      <c r="B19" t="str">
        <f t="shared" si="0"/>
        <v>ProficiencyBonus(Skill,History);</v>
      </c>
      <c r="C19">
        <f t="shared" si="1"/>
        <v>17</v>
      </c>
      <c r="D19" t="str">
        <f t="shared" si="2"/>
        <v>S</v>
      </c>
      <c r="E19" t="str">
        <f t="shared" si="3"/>
        <v>ProficiencyBonus</v>
      </c>
      <c r="F19" t="s">
        <v>97</v>
      </c>
    </row>
    <row r="20" spans="1:6">
      <c r="A20" t="s">
        <v>18</v>
      </c>
      <c r="B20" t="str">
        <f t="shared" si="0"/>
        <v>ProficiencyBonus(Skill,Insight);</v>
      </c>
      <c r="C20">
        <f t="shared" si="1"/>
        <v>17</v>
      </c>
      <c r="D20" t="str">
        <f t="shared" si="2"/>
        <v>S</v>
      </c>
      <c r="E20" t="str">
        <f t="shared" si="3"/>
        <v>ProficiencyBonus</v>
      </c>
      <c r="F20" t="s">
        <v>97</v>
      </c>
    </row>
    <row r="21" spans="1:6">
      <c r="A21" t="s">
        <v>19</v>
      </c>
      <c r="B21" t="str">
        <f t="shared" si="0"/>
        <v>ProficiencyBonus(Skill,Investigation);</v>
      </c>
      <c r="C21">
        <f t="shared" si="1"/>
        <v>17</v>
      </c>
      <c r="D21" t="str">
        <f t="shared" si="2"/>
        <v>S</v>
      </c>
      <c r="E21" t="str">
        <f t="shared" si="3"/>
        <v>ProficiencyBonus</v>
      </c>
      <c r="F21" t="s">
        <v>97</v>
      </c>
    </row>
    <row r="22" spans="1:6">
      <c r="A22" t="s">
        <v>17</v>
      </c>
      <c r="B22" t="str">
        <f t="shared" si="0"/>
        <v>ProficiencyBonus(Skill,Medicine);</v>
      </c>
      <c r="C22">
        <f t="shared" si="1"/>
        <v>17</v>
      </c>
      <c r="D22" t="str">
        <f t="shared" si="2"/>
        <v>S</v>
      </c>
      <c r="E22" t="str">
        <f t="shared" si="3"/>
        <v>ProficiencyBonus</v>
      </c>
      <c r="F22" t="s">
        <v>97</v>
      </c>
    </row>
    <row r="23" spans="1:6">
      <c r="A23" t="s">
        <v>20</v>
      </c>
      <c r="B23" t="str">
        <f t="shared" si="0"/>
        <v>RollBonus(MeleeSpellAttack,2);</v>
      </c>
      <c r="C23">
        <f t="shared" si="1"/>
        <v>10</v>
      </c>
      <c r="D23" t="str">
        <f t="shared" si="2"/>
        <v>M</v>
      </c>
      <c r="E23" t="str">
        <f t="shared" si="3"/>
        <v>RollBonus</v>
      </c>
      <c r="F23" t="s">
        <v>98</v>
      </c>
    </row>
    <row r="24" spans="1:6">
      <c r="A24" t="s">
        <v>21</v>
      </c>
      <c r="B24" t="str">
        <f t="shared" si="0"/>
        <v>RollBonus(RangedSpellAttack, 2);</v>
      </c>
      <c r="C24">
        <f t="shared" si="1"/>
        <v>10</v>
      </c>
      <c r="D24" t="str">
        <f t="shared" si="2"/>
        <v>R</v>
      </c>
      <c r="E24" t="str">
        <f t="shared" si="3"/>
        <v>RollBonus</v>
      </c>
      <c r="F24" t="s">
        <v>98</v>
      </c>
    </row>
    <row r="25" spans="1:6">
      <c r="A25" t="s">
        <v>109</v>
      </c>
      <c r="B25" t="str">
        <f t="shared" si="0"/>
        <v>Skill(Acrobatics, -3);</v>
      </c>
      <c r="C25">
        <f t="shared" si="1"/>
        <v>6</v>
      </c>
      <c r="D25" t="str">
        <f t="shared" si="2"/>
        <v>A</v>
      </c>
      <c r="E25" t="str">
        <f t="shared" si="3"/>
        <v>Skill</v>
      </c>
      <c r="F25" t="s">
        <v>98</v>
      </c>
    </row>
    <row r="26" spans="1:6">
      <c r="A26" t="s">
        <v>103</v>
      </c>
      <c r="B26" t="str">
        <f t="shared" si="0"/>
        <v>Skill(AnimalHandling, 3);</v>
      </c>
      <c r="C26">
        <f t="shared" si="1"/>
        <v>6</v>
      </c>
      <c r="D26" t="str">
        <f t="shared" si="2"/>
        <v>A</v>
      </c>
      <c r="E26" t="str">
        <f t="shared" si="3"/>
        <v>Skill</v>
      </c>
      <c r="F26" t="s">
        <v>98</v>
      </c>
    </row>
    <row r="27" spans="1:6">
      <c r="A27" t="s">
        <v>104</v>
      </c>
      <c r="B27" t="str">
        <f t="shared" si="0"/>
        <v>Skill(Arcana, 3);</v>
      </c>
      <c r="C27">
        <f t="shared" si="1"/>
        <v>6</v>
      </c>
      <c r="D27" t="str">
        <f t="shared" si="2"/>
        <v>A</v>
      </c>
      <c r="E27" t="str">
        <f t="shared" si="3"/>
        <v>Skill</v>
      </c>
      <c r="F27" t="s">
        <v>98</v>
      </c>
    </row>
    <row r="28" spans="1:6">
      <c r="A28" t="s">
        <v>110</v>
      </c>
      <c r="B28" t="str">
        <f t="shared" si="0"/>
        <v>Skill(Athletics, -3);</v>
      </c>
      <c r="C28">
        <f t="shared" si="1"/>
        <v>6</v>
      </c>
      <c r="D28" t="str">
        <f t="shared" si="2"/>
        <v>A</v>
      </c>
      <c r="E28" t="str">
        <f t="shared" si="3"/>
        <v>Skill</v>
      </c>
      <c r="F28" t="s">
        <v>98</v>
      </c>
    </row>
    <row r="29" spans="1:6">
      <c r="A29" t="s">
        <v>105</v>
      </c>
      <c r="B29" t="str">
        <f t="shared" si="0"/>
        <v>Skill(Deception, 3);</v>
      </c>
      <c r="C29">
        <f t="shared" si="1"/>
        <v>6</v>
      </c>
      <c r="D29" t="str">
        <f t="shared" si="2"/>
        <v>D</v>
      </c>
      <c r="E29" t="str">
        <f t="shared" si="3"/>
        <v>Skill</v>
      </c>
      <c r="F29" t="s">
        <v>98</v>
      </c>
    </row>
    <row r="30" spans="1:6">
      <c r="A30" t="s">
        <v>106</v>
      </c>
      <c r="B30" t="str">
        <f t="shared" si="0"/>
        <v>Skill(History, 3);</v>
      </c>
      <c r="C30">
        <f t="shared" si="1"/>
        <v>6</v>
      </c>
      <c r="D30" t="str">
        <f t="shared" si="2"/>
        <v>H</v>
      </c>
      <c r="E30" t="str">
        <f t="shared" si="3"/>
        <v>Skill</v>
      </c>
      <c r="F30" t="s">
        <v>98</v>
      </c>
    </row>
    <row r="31" spans="1:6">
      <c r="A31" t="s">
        <v>107</v>
      </c>
      <c r="B31" t="str">
        <f t="shared" si="0"/>
        <v>Skill(Insight, 3);</v>
      </c>
      <c r="C31">
        <f t="shared" si="1"/>
        <v>6</v>
      </c>
      <c r="D31" t="str">
        <f t="shared" si="2"/>
        <v>I</v>
      </c>
      <c r="E31" t="str">
        <f t="shared" si="3"/>
        <v>Skill</v>
      </c>
      <c r="F31" t="s">
        <v>98</v>
      </c>
    </row>
    <row r="32" spans="1:6">
      <c r="A32" t="s">
        <v>115</v>
      </c>
      <c r="B32" t="str">
        <f t="shared" si="0"/>
        <v>Skill(Intimidation, -3);</v>
      </c>
      <c r="C32">
        <f t="shared" si="1"/>
        <v>6</v>
      </c>
      <c r="D32" t="str">
        <f t="shared" si="2"/>
        <v>I</v>
      </c>
      <c r="E32" t="str">
        <f t="shared" si="3"/>
        <v>Skill</v>
      </c>
      <c r="F32" t="s">
        <v>98</v>
      </c>
    </row>
    <row r="33" spans="1:6">
      <c r="A33" t="s">
        <v>108</v>
      </c>
      <c r="B33" t="str">
        <f t="shared" si="0"/>
        <v>Skill(Investigation, 3);</v>
      </c>
      <c r="C33">
        <f t="shared" si="1"/>
        <v>6</v>
      </c>
      <c r="D33" t="str">
        <f t="shared" si="2"/>
        <v>I</v>
      </c>
      <c r="E33" t="str">
        <f t="shared" si="3"/>
        <v>Skill</v>
      </c>
      <c r="F33" t="s">
        <v>98</v>
      </c>
    </row>
    <row r="34" spans="1:6">
      <c r="A34" t="s">
        <v>15</v>
      </c>
      <c r="B34" t="str">
        <f t="shared" si="0"/>
        <v>Skill(Medicine, 2);</v>
      </c>
      <c r="C34">
        <f t="shared" si="1"/>
        <v>6</v>
      </c>
      <c r="D34" t="str">
        <f t="shared" si="2"/>
        <v>M</v>
      </c>
      <c r="E34" t="str">
        <f t="shared" si="3"/>
        <v>Skill</v>
      </c>
      <c r="F34" t="s">
        <v>98</v>
      </c>
    </row>
    <row r="35" spans="1:6">
      <c r="A35" t="s">
        <v>16</v>
      </c>
      <c r="B35" t="str">
        <f t="shared" si="0"/>
        <v>Skill(Nature, 2);</v>
      </c>
      <c r="C35">
        <f t="shared" si="1"/>
        <v>6</v>
      </c>
      <c r="D35" t="str">
        <f t="shared" si="2"/>
        <v>N</v>
      </c>
      <c r="E35" t="str">
        <f t="shared" si="3"/>
        <v>Skill</v>
      </c>
      <c r="F35" t="s">
        <v>98</v>
      </c>
    </row>
    <row r="36" spans="1:6">
      <c r="A36" t="s">
        <v>12</v>
      </c>
      <c r="B36" t="str">
        <f t="shared" si="0"/>
        <v>Skill(Perception, 2);</v>
      </c>
      <c r="C36">
        <f t="shared" si="1"/>
        <v>6</v>
      </c>
      <c r="D36" t="str">
        <f t="shared" si="2"/>
        <v>P</v>
      </c>
      <c r="E36" t="str">
        <f t="shared" si="3"/>
        <v>Skill</v>
      </c>
      <c r="F36" t="s">
        <v>98</v>
      </c>
    </row>
    <row r="37" spans="1:6">
      <c r="A37" t="s">
        <v>14</v>
      </c>
      <c r="B37" t="str">
        <f t="shared" si="0"/>
        <v>Skill(Performance, 2);</v>
      </c>
      <c r="C37">
        <f t="shared" si="1"/>
        <v>6</v>
      </c>
      <c r="D37" t="str">
        <f t="shared" si="2"/>
        <v>P</v>
      </c>
      <c r="E37" t="str">
        <f t="shared" si="3"/>
        <v>Skill</v>
      </c>
      <c r="F37" t="s">
        <v>98</v>
      </c>
    </row>
    <row r="38" spans="1:6">
      <c r="A38" t="s">
        <v>111</v>
      </c>
      <c r="B38" t="str">
        <f t="shared" si="0"/>
        <v>Skill(Persuasion, -3);</v>
      </c>
      <c r="C38">
        <f t="shared" si="1"/>
        <v>6</v>
      </c>
      <c r="D38" t="str">
        <f t="shared" si="2"/>
        <v>P</v>
      </c>
      <c r="E38" t="str">
        <f t="shared" si="3"/>
        <v>Skill</v>
      </c>
      <c r="F38" t="s">
        <v>98</v>
      </c>
    </row>
    <row r="39" spans="1:6">
      <c r="A39" t="s">
        <v>13</v>
      </c>
      <c r="B39" t="str">
        <f t="shared" si="0"/>
        <v>Skill(Religion, 2);</v>
      </c>
      <c r="C39">
        <f t="shared" si="1"/>
        <v>6</v>
      </c>
      <c r="D39" t="str">
        <f t="shared" si="2"/>
        <v>R</v>
      </c>
      <c r="E39" t="str">
        <f t="shared" si="3"/>
        <v>Skill</v>
      </c>
      <c r="F39" t="s">
        <v>98</v>
      </c>
    </row>
    <row r="40" spans="1:6">
      <c r="A40" t="s">
        <v>112</v>
      </c>
      <c r="B40" t="str">
        <f t="shared" si="0"/>
        <v>Skill(SleightOfHand, -3);</v>
      </c>
      <c r="C40">
        <f t="shared" si="1"/>
        <v>6</v>
      </c>
      <c r="D40" t="str">
        <f t="shared" si="2"/>
        <v>S</v>
      </c>
      <c r="E40" t="str">
        <f t="shared" si="3"/>
        <v>Skill</v>
      </c>
      <c r="F40" t="s">
        <v>98</v>
      </c>
    </row>
    <row r="41" spans="1:6">
      <c r="A41" t="s">
        <v>113</v>
      </c>
      <c r="B41" t="str">
        <f t="shared" si="0"/>
        <v>Skill(Stealth, -3);</v>
      </c>
      <c r="C41">
        <f t="shared" si="1"/>
        <v>6</v>
      </c>
      <c r="D41" t="str">
        <f t="shared" si="2"/>
        <v>S</v>
      </c>
      <c r="E41" t="str">
        <f t="shared" si="3"/>
        <v>Skill</v>
      </c>
      <c r="F41" t="s">
        <v>98</v>
      </c>
    </row>
    <row r="42" spans="1:6">
      <c r="A42" t="s">
        <v>114</v>
      </c>
      <c r="B42" t="str">
        <f t="shared" si="0"/>
        <v>Skill(Survival, -3);</v>
      </c>
      <c r="C42">
        <f t="shared" si="1"/>
        <v>6</v>
      </c>
      <c r="D42" t="str">
        <f t="shared" si="2"/>
        <v>S</v>
      </c>
      <c r="E42" t="str">
        <f t="shared" si="3"/>
        <v>Skill</v>
      </c>
      <c r="F42" t="s">
        <v>98</v>
      </c>
    </row>
    <row r="43" spans="1:6">
      <c r="A43" t="s">
        <v>7</v>
      </c>
      <c r="B43" t="str">
        <f t="shared" si="0"/>
        <v>SpellSaveDC(2);</v>
      </c>
      <c r="C43">
        <f t="shared" si="1"/>
        <v>12</v>
      </c>
      <c r="D43" t="str">
        <f t="shared" si="2"/>
        <v>2</v>
      </c>
      <c r="E43" t="str">
        <f t="shared" si="3"/>
        <v>SpellSaveDC</v>
      </c>
      <c r="F43" t="s">
        <v>98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Sheet6</vt:lpstr>
      <vt:lpstr>PCB pull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Pierre Collado</cp:lastModifiedBy>
  <dcterms:created xsi:type="dcterms:W3CDTF">2023-08-29T19:14:07Z</dcterms:created>
  <dcterms:modified xsi:type="dcterms:W3CDTF">2023-09-22T11:14:27Z</dcterms:modified>
</cp:coreProperties>
</file>